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drawingml.chart+xml" PartName="/xl/charts/chart1.xml"/>
  <Override ContentType="application/vnd.openxmlformats-officedocument.drawingml.chart+xml" PartName="/xl/charts/chart2.xml"/>
  <Override ContentType="application/vnd.openxmlformats-officedocument.drawingml.chart+xml" PartName="/xl/charts/chart3.xml"/>
  <Override ContentType="application/vnd.openxmlformats-officedocument.drawingml.chart+xml" PartName="/xl/charts/chart4.xml"/>
  <Override ContentType="application/vnd.openxmlformats-officedocument.drawingml.chart+xml" PartName="/xl/charts/chart5.xml"/>
  <Override ContentType="application/vnd.openxmlformats-officedocument.drawingml.chart+xml" PartName="/xl/charts/chart6.xml"/>
  <Override ContentType="application/vnd.openxmlformats-officedocument.drawingml.chart+xml" PartName="/xl/charts/chart7.xml"/>
  <Override ContentType="application/vnd.openxmlformats-officedocument.drawingml.chart+xml" PartName="/xl/charts/chart8.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ml.chartshapes+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themeOverride+xml" PartName="/xl/theme/themeOverride1.xml"/>
  <Override ContentType="application/vnd.openxmlformats-officedocument.themeOverride+xml" PartName="/xl/theme/themeOverride2.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s210078\e財政第２班\24_財政事情・財政分析\07_財政状況資料集（H22決算～）\R４年度決算\14_完成（2回目）\00_市町個表\"/>
    </mc:Choice>
  </mc:AlternateContent>
  <bookViews>
    <workbookView xWindow="0" yWindow="0" windowWidth="28800" windowHeight="12225" tabRatio="771"/>
  </bookViews>
  <sheets>
    <sheet name="総括表" sheetId="10" r:id="rId1"/>
    <sheet name="普通会計の状況" sheetId="11" r:id="rId2"/>
    <sheet name="各会計、関係団体の財政状況及び健全化判断比率" sheetId="12" r:id="rId3"/>
    <sheet name="財政比較分析表" sheetId="19"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18" r:id="rId10"/>
    <sheet name="実質公債費比率（分子）の構造" sheetId="6" r:id="rId11"/>
    <sheet name="将来負担比率（分子）の構造" sheetId="7" r:id="rId12"/>
    <sheet name="基金残高に係る経年分析" sheetId="8" r:id="rId13"/>
    <sheet name="公会計指標分析・財政指標組合せ分析表" sheetId="20" r:id="rId14"/>
    <sheet name="施設類型別ストック情報分析表①" sheetId="21" r:id="rId15"/>
    <sheet name="施設類型別ストック情報分析表②" sheetId="22" r:id="rId16"/>
    <sheet name="データシート" sheetId="9" state="hidden" r:id="rId17"/>
  </sheets>
  <externalReferences>
    <externalReference r:id="rId18"/>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AO37" i="10"/>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U37" i="10"/>
  <c r="C37" i="10"/>
  <c r="CO36" i="10"/>
  <c r="BE36" i="10"/>
  <c r="C36" i="10"/>
  <c r="CO35" i="10"/>
  <c r="BE35" i="10"/>
  <c r="C34" i="10"/>
  <c r="C35" i="10" s="1"/>
  <c r="U34" i="10" l="1"/>
  <c r="U35" i="10" s="1"/>
  <c r="U36"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4" i="10" l="1"/>
  <c r="AM35" i="10" s="1"/>
  <c r="AM36" i="10" s="1"/>
  <c r="AM37" i="10" s="1"/>
  <c r="BE34" i="10" l="1"/>
  <c r="BW34" i="10" s="1"/>
  <c r="BW35" i="10" s="1"/>
  <c r="BW36" i="10" s="1"/>
  <c r="BW37" i="10" s="1"/>
  <c r="BW38" i="10" s="1"/>
  <c r="BW39" i="10" s="1"/>
  <c r="BW40" i="10" s="1"/>
  <c r="BW41" i="10" s="1"/>
  <c r="BW42" i="10" s="1"/>
  <c r="BW43" i="10" s="1"/>
  <c r="CO34" i="10" l="1"/>
</calcChain>
</file>

<file path=xl/sharedStrings.xml><?xml version="1.0" encoding="utf-8"?>
<sst xmlns="http://schemas.openxmlformats.org/spreadsheetml/2006/main" count="1133" uniqueCount="631">
  <si>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</si>
  <si>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</si>
  <si>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</si>
  <si>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</si>
  <si>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</si>
  <si>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</si>
  <si>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</si>
  <si>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※令和5年度中に市町村合併した団体で、合併前の団体ごとの決算に基づく連結実質赤字比率を算出していない団体については、グラフを表記しない。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</si>
  <si>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</si>
  <si>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</si>
  <si>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</si>
  <si>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</si>
  <si>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</si>
  <si>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</si>
  <si>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</si>
  <si>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</si>
  <si>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</si>
  <si>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</si>
  <si>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</si>
  <si>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</si>
  <si>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</si>
  <si>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</si>
  <si>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令和5年度中に市町村合併した団体で、合併前の団体ごとの決算に基づく実質公債費比率を算出していない団体については、グラフを表記しない。</t>
    <rPh sb="3" eb="5">
      <t>レイワ</t>
    </rPh>
    <phoneticPr fontId="5"/>
  </si>
  <si>
    <t>※2 減債基金積立不足算定額=(C)×(１－(D)/(E))</t>
    <phoneticPr fontId="5"/>
  </si>
  <si>
    <t>（参考）</t>
    <rPh sb="1" eb="3">
      <t>サンコウ</t>
    </rPh>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</si>
  <si>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</si>
  <si>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</si>
  <si>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</si>
  <si>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</si>
  <si>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</si>
  <si>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</si>
  <si>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</si>
  <si>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</si>
  <si>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</si>
  <si>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</si>
  <si>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</si>
  <si>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</si>
  <si>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</si>
  <si>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</si>
  <si>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</si>
  <si>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</si>
  <si>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</si>
  <si>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</si>
  <si>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</si>
  <si>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</si>
  <si>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</si>
  <si>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</si>
  <si>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※令和5年度中に市町村合併した団体で、合併前の団体ごとの決算に基づく将来負担比率を算出していない団体については、グラフを表記しない。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</si>
  <si>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</si>
  <si>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</si>
  <si>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</si>
  <si>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</si>
  <si>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</si>
  <si>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</si>
  <si>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</si>
  <si>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</si>
  <si>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</si>
  <si>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</si>
  <si>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</si>
  <si>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</si>
  <si>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</si>
  <si>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</si>
  <si>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</si>
  <si>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</si>
  <si>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</si>
  <si>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</si>
  <si>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</si>
  <si>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</si>
  <si>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</si>
  <si>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</si>
  <si>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</si>
  <si>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</si>
  <si>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</si>
  <si>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</si>
  <si>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</si>
  <si>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</si>
  <si>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</si>
  <si>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</si>
  <si>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</si>
  <si>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</si>
  <si>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</si>
  <si>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令和4年度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</si>
  <si>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</si>
  <si>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</si>
  <si>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</si>
  <si>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</si>
  <si>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</si>
  <si>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</si>
  <si>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</si>
  <si>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</si>
  <si>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</si>
  <si>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</si>
  <si>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</si>
  <si>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</si>
  <si>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</si>
  <si>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</si>
  <si>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</si>
  <si>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</si>
  <si>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</si>
  <si>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</si>
  <si>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</si>
  <si>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</si>
  <si>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</si>
  <si>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t>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</si>
  <si>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</si>
  <si>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</si>
  <si>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</si>
  <si>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</si>
  <si>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</si>
  <si>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</si>
  <si>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</si>
  <si>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</si>
  <si>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</si>
  <si>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</si>
  <si>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</si>
  <si>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</si>
  <si>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</si>
  <si>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</si>
  <si>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</si>
  <si>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</si>
  <si>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</si>
  <si>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</si>
  <si>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</si>
  <si>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-2.5</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</si>
  <si>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</si>
  <si>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</si>
  <si>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</si>
  <si>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</si>
  <si>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</si>
  <si>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</si>
  <si>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令05.01.01(人)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</si>
  <si>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</si>
  <si>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</si>
  <si>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</si>
  <si>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</si>
  <si>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</si>
  <si>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</si>
  <si>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</si>
  <si>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</si>
  <si>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</si>
  <si>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</si>
  <si>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</si>
  <si>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</si>
  <si>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</si>
  <si>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令04.01.01(人)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</si>
  <si>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</si>
  <si>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</si>
  <si>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</si>
  <si>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</si>
  <si>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</si>
  <si>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</si>
  <si>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-0.7</t>
    <phoneticPr fontId="5"/>
  </si>
  <si>
    <t>基準財政需要額</t>
    <phoneticPr fontId="25"/>
  </si>
  <si>
    <t>うち日本人(％)</t>
    <phoneticPr fontId="5"/>
  </si>
  <si>
    <t>-0.7</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</si>
  <si>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</si>
  <si>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</si>
  <si>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</si>
  <si>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</si>
  <si>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</si>
  <si>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</si>
  <si>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</si>
  <si>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</si>
  <si>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</si>
  <si>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</si>
  <si>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</si>
  <si>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</si>
  <si>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</si>
  <si>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</si>
  <si>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</si>
  <si>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</si>
  <si>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</si>
  <si>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</si>
  <si>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</si>
  <si>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</si>
  <si>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</si>
  <si>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</si>
  <si>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</si>
  <si>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</si>
  <si>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</si>
  <si>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</si>
  <si>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</si>
  <si>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t>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</si>
  <si>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</si>
  <si>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</si>
  <si>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</si>
  <si>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</si>
  <si>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</si>
  <si>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</si>
  <si>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</si>
  <si>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</si>
  <si>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</si>
  <si>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</si>
  <si>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</si>
  <si>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</si>
  <si>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</si>
  <si>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</si>
  <si>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</si>
  <si>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</si>
  <si>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</si>
  <si>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</si>
  <si>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</si>
  <si>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</si>
  <si>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</si>
  <si>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項番</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</si>
  <si>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</si>
  <si>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</si>
  <si>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</si>
  <si>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</si>
  <si>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</si>
  <si>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</si>
  <si>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</si>
  <si>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</si>
  <si>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</si>
  <si>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</si>
  <si>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※8：職員の状況については、令和4年度地方公務員給与実態調査に基づいている。</t>
    <phoneticPr fontId="29"/>
  </si>
  <si>
    <t>令和4年度</t>
    <phoneticPr fontId="25"/>
  </si>
  <si>
    <t>三重県玉城町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</si>
  <si>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</si>
  <si>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</si>
  <si>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</si>
  <si>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</si>
  <si>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</si>
  <si>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</si>
  <si>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</si>
  <si>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</si>
  <si>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</si>
  <si>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</si>
  <si>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</si>
  <si>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</si>
  <si>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</si>
  <si>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t>
    <phoneticPr fontId="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</si>
  <si>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</si>
  <si>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</si>
  <si>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</si>
  <si>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</si>
  <si>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</si>
  <si>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</si>
  <si>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</si>
  <si>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</si>
  <si>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</si>
  <si>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</si>
  <si>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</si>
  <si>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</si>
  <si>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</si>
  <si>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</si>
  <si>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</si>
  <si>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</si>
  <si>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</si>
  <si>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</si>
  <si>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</si>
  <si>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</si>
  <si>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</si>
  <si>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</si>
  <si>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</si>
  <si>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</si>
  <si>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</si>
  <si>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</si>
  <si>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</si>
  <si>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</si>
  <si>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</si>
  <si>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</si>
  <si>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</si>
  <si>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</si>
  <si>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</si>
  <si>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</si>
  <si>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</si>
  <si>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</si>
  <si>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</si>
  <si>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</si>
  <si>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</si>
  <si>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</si>
  <si>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地方特例交付金等</t>
    <rPh sb="7" eb="8">
      <t>トウ</t>
    </rPh>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</si>
  <si>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</si>
  <si>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</si>
  <si>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</si>
  <si>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</si>
  <si>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</si>
  <si>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</si>
  <si>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</si>
  <si>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</si>
  <si>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</si>
  <si>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</si>
  <si>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</si>
  <si>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</si>
  <si>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</si>
  <si>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</si>
  <si>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</si>
  <si>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</si>
  <si>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</si>
  <si>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</si>
  <si>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</si>
  <si>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</si>
  <si>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</si>
  <si>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</si>
  <si>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</si>
  <si>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</si>
  <si>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</si>
  <si>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</si>
  <si>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</si>
  <si>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</si>
  <si>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</si>
  <si>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</si>
  <si>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</si>
  <si>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</si>
  <si>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</si>
  <si>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</si>
  <si>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</si>
  <si>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</si>
  <si>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</si>
  <si>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令和4年度</t>
    <rPh sb="0" eb="2">
      <t>レイワ</t>
    </rPh>
    <rPh sb="3" eb="5">
      <t>ネンド</t>
    </rPh>
    <phoneticPr fontId="5"/>
  </si>
  <si>
    <t>令和3年度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</si>
  <si>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</si>
  <si>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</si>
  <si>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</si>
  <si>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</si>
  <si>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</si>
  <si>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</si>
  <si>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</si>
  <si>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</si>
  <si>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</si>
  <si>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</si>
  <si>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</si>
  <si>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</si>
  <si>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</si>
  <si>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</si>
  <si>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</si>
  <si>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</si>
  <si>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</si>
  <si>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</si>
  <si>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</si>
  <si>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</si>
  <si>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</si>
  <si>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</si>
  <si>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</si>
  <si>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</si>
  <si>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</si>
  <si>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</si>
  <si>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</si>
  <si>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</si>
  <si>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</si>
  <si>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</si>
  <si>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</si>
  <si>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介護サービス</t>
    <phoneticPr fontId="5"/>
  </si>
  <si>
    <t>被保険者数(人)</t>
  </si>
  <si>
    <t>　積立金</t>
    <phoneticPr fontId="5"/>
  </si>
  <si>
    <t>　うち臨時財政対策債</t>
    <phoneticPr fontId="5"/>
  </si>
  <si>
    <t>上水道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</si>
  <si>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</si>
  <si>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</si>
  <si>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</si>
  <si>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</si>
  <si>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</si>
  <si>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</si>
  <si>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</si>
  <si>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</si>
  <si>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</si>
  <si>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</si>
  <si>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</si>
  <si>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</si>
  <si>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</si>
  <si>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</si>
  <si>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</si>
  <si>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</si>
  <si>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</si>
  <si>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</si>
  <si>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</si>
  <si>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</si>
  <si>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</si>
  <si>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令和4年度</t>
  </si>
  <si>
    <t>三重県玉城町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</si>
  <si>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</si>
  <si>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</si>
  <si>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</si>
  <si>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</si>
  <si>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</si>
  <si>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</si>
  <si>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</si>
  <si>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</si>
  <si>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</si>
  <si>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</si>
  <si>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</si>
  <si>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</si>
  <si>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</si>
  <si>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</si>
  <si>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</si>
  <si>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</si>
  <si>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</si>
  <si>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</si>
  <si>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</si>
  <si>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</si>
  <si>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</si>
  <si>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</si>
  <si>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</si>
  <si>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</si>
  <si>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</si>
  <si>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</si>
  <si>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</si>
  <si>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</si>
  <si>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</si>
  <si>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</si>
  <si>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</si>
  <si>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</si>
  <si>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</si>
  <si>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</si>
  <si>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</si>
  <si>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</si>
  <si>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</si>
  <si>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</si>
  <si>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</si>
  <si>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</si>
  <si>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</si>
  <si>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</si>
  <si>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介護老人保健施設事業会計</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</si>
  <si>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</si>
  <si>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</si>
  <si>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</si>
  <si>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</si>
  <si>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</si>
  <si>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</si>
  <si>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</si>
  <si>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</si>
  <si>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総費用
（歳出）</t>
    <phoneticPr fontId="5"/>
  </si>
  <si>
    <t>純損益
（形式収支）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</si>
  <si>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</si>
  <si>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</si>
  <si>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</si>
  <si>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</si>
  <si>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</si>
  <si>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</si>
  <si>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</si>
  <si>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</si>
  <si>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</si>
  <si>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</si>
  <si>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</si>
  <si>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</si>
  <si>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令和2年度</t>
    <rPh sb="0" eb="2">
      <t>レイワ</t>
    </rPh>
    <rPh sb="3" eb="5">
      <t>ネンド</t>
    </rPh>
    <phoneticPr fontId="5"/>
  </si>
  <si>
    <t>令和3年度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</si>
  <si>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</si>
  <si>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</si>
  <si>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</si>
  <si>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</si>
  <si>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</si>
  <si>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</si>
  <si>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</si>
  <si>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</si>
  <si>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</si>
  <si>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</si>
  <si>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</si>
  <si>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t>
    <phoneticPr fontId="5"/>
  </si>
  <si>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</si>
  <si>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</si>
  <si>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</si>
  <si>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</si>
  <si>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</si>
  <si>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</si>
  <si>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</si>
  <si>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</si>
  <si>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</si>
  <si>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</si>
  <si>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</si>
  <si>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</si>
  <si>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</si>
  <si>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</si>
  <si>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</si>
  <si>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</si>
  <si>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</si>
  <si>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</si>
  <si>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t>
    <phoneticPr fontId="5"/>
  </si>
  <si>
    <t>-</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</si>
  <si>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</si>
  <si>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</si>
  <si>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</si>
  <si>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</si>
  <si>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</si>
  <si>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</si>
  <si>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</si>
  <si>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</si>
  <si>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</si>
  <si>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</si>
  <si>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</si>
  <si>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農業集落排水事業特別会計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</si>
  <si>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</si>
  <si>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病院事業会計</t>
    <phoneticPr fontId="5"/>
  </si>
  <si>
    <t>(Ｆ)</t>
    <phoneticPr fontId="5"/>
  </si>
  <si>
    <t>水道事業会計</t>
    <phoneticPr fontId="5"/>
  </si>
  <si>
    <t>将来負担比率（(Ｅ)－(Ｆ)）／（(Ｃ)－(Ｄ)）×１００</t>
    <rPh sb="0" eb="2">
      <t>ショウライ</t>
    </rPh>
    <rPh sb="2" eb="4">
      <t>フタン</t>
    </rPh>
    <rPh sb="4" eb="6">
      <t>ヒリツ</t>
    </rPh>
    <phoneticPr fontId="5"/>
  </si>
  <si>
    <t>その他の会計</t>
    <phoneticPr fontId="5"/>
  </si>
  <si>
    <t>-</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</si>
  <si>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</si>
  <si>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</si>
  <si>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</si>
  <si>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</si>
  <si>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</si>
  <si>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令和4年度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</si>
  <si>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</si>
  <si>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</si>
  <si>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</si>
  <si>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</si>
  <si>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</si>
  <si>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</si>
  <si>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</si>
  <si>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</si>
  <si>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</si>
  <si>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</si>
  <si>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</si>
  <si>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</si>
  <si>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</si>
  <si>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</si>
  <si>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</si>
  <si>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</si>
  <si>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</si>
  <si>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</si>
  <si>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</si>
  <si>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</si>
  <si>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</si>
  <si>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</si>
  <si>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</si>
  <si>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</si>
  <si>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</si>
  <si>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</si>
  <si>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</si>
  <si>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</si>
  <si>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</si>
  <si>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</si>
  <si>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</si>
  <si>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</si>
  <si>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</si>
  <si>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</si>
  <si>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</si>
  <si>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</si>
  <si>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</si>
  <si>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</si>
  <si>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</si>
  <si>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</si>
  <si>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</si>
  <si>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</si>
  <si>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</si>
  <si>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</si>
  <si>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</si>
  <si>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</si>
  <si>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</si>
  <si>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</si>
  <si>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</si>
  <si>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</si>
  <si>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</si>
  <si>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※令和5年度中に市町村合併した団体で、合併前の団体ごとの決算に基づく実質公債費比率を算出していない団体については、グラフを表記しない。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</si>
  <si>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</si>
  <si>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</si>
  <si>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</si>
  <si>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</si>
  <si>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</si>
  <si>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</si>
  <si>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</si>
  <si>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</si>
  <si>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H30</t>
  </si>
  <si>
    <t>うち単独分</t>
    <rPh sb="2" eb="4">
      <t>タンドク</t>
    </rPh>
    <rPh sb="4" eb="5">
      <t>ブン</t>
    </rPh>
    <phoneticPr fontId="5"/>
  </si>
  <si>
    <t xml:space="preserve"> R01</t>
  </si>
  <si>
    <t xml:space="preserve"> R02</t>
  </si>
  <si>
    <t xml:space="preserve"> R03</t>
  </si>
  <si>
    <t xml:space="preserve"> R04</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</si>
  <si>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</si>
  <si>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</si>
  <si>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</si>
  <si>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</si>
  <si>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H30</t>
  </si>
  <si>
    <t>R01</t>
  </si>
  <si>
    <t>R02</t>
  </si>
  <si>
    <t>R03</t>
  </si>
  <si>
    <t>R04</t>
  </si>
  <si>
    <t>▲ 2.04</t>
  </si>
  <si>
    <t>▲ 4.86</t>
  </si>
  <si>
    <t>▲ 2.25</t>
  </si>
  <si>
    <t>水道事業会計</t>
  </si>
  <si>
    <t>病院事業会計</t>
  </si>
  <si>
    <t>下水道事業会計</t>
  </si>
  <si>
    <t>一般会計</t>
  </si>
  <si>
    <t>介護老人保健施設事業会計</t>
  </si>
  <si>
    <t>介護保険特別会計</t>
  </si>
  <si>
    <t>国民健康保険特別会計</t>
  </si>
  <si>
    <t>農業集落排水事業特別会計</t>
  </si>
  <si>
    <t>その他会計（赤字）</t>
  </si>
  <si>
    <t>▲ 0.66</t>
  </si>
  <si>
    <t>▲ 0.65</t>
  </si>
  <si>
    <t>▲ 0.60</t>
  </si>
  <si>
    <t>その他会計（黒字）</t>
  </si>
  <si>
    <t>（百万円）</t>
    <phoneticPr fontId="5"/>
  </si>
  <si>
    <t>H30</t>
    <phoneticPr fontId="5"/>
  </si>
  <si>
    <t>R01</t>
    <phoneticPr fontId="5"/>
  </si>
  <si>
    <t>R02</t>
    <phoneticPr fontId="5"/>
  </si>
  <si>
    <t>R03</t>
    <phoneticPr fontId="5"/>
  </si>
  <si>
    <t>R04</t>
    <phoneticPr fontId="5"/>
  </si>
  <si>
    <t>-</t>
    <phoneticPr fontId="2"/>
  </si>
  <si>
    <t>わたらい老人福祉施設組合（一般会計）</t>
    <rPh sb="4" eb="6">
      <t>ロウジン</t>
    </rPh>
    <rPh sb="6" eb="8">
      <t>フクシ</t>
    </rPh>
    <rPh sb="8" eb="10">
      <t>シセツ</t>
    </rPh>
    <rPh sb="10" eb="12">
      <t>クミアイ</t>
    </rPh>
    <rPh sb="13" eb="15">
      <t>イッパン</t>
    </rPh>
    <rPh sb="15" eb="17">
      <t>カイケイ</t>
    </rPh>
    <phoneticPr fontId="31"/>
  </si>
  <si>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31"/>
  </si>
  <si>
    <t>〃（指定通所事業所高砂寮特別会計）</t>
  </si>
  <si>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31"/>
  </si>
  <si>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31"/>
  </si>
  <si>
    <t>三重県市町総合事務組合（一般会計）</t>
  </si>
  <si>
    <t>〃（共同研修特別会計）</t>
  </si>
  <si>
    <t>〃（デジタル地図特別会計）</t>
  </si>
  <si>
    <t>〃（物品特別会計）</t>
  </si>
  <si>
    <t>〃（退職手当特別会計）</t>
  </si>
  <si>
    <t>〃（消防救急無線特別会計）</t>
  </si>
  <si>
    <t>〃（公平委員会特別会計）</t>
  </si>
  <si>
    <t>伊勢広域環境組合（一般会計）</t>
    <rPh sb="9" eb="11">
      <t>イッパン</t>
    </rPh>
    <rPh sb="11" eb="13">
      <t>カイケイ</t>
    </rPh>
    <phoneticPr fontId="2"/>
  </si>
  <si>
    <t>三重地方税管理回収機構（一般会計）</t>
  </si>
  <si>
    <t>〃（滞納整理拡充事業特別会計）</t>
  </si>
  <si>
    <t>三重県後期高齢者医療広域連合（一般会計）</t>
  </si>
  <si>
    <t>〃（後期高齢者医療特別会計）</t>
  </si>
  <si>
    <t>-</t>
    <phoneticPr fontId="2"/>
  </si>
  <si>
    <t>-</t>
    <phoneticPr fontId="2"/>
  </si>
  <si>
    <t>度会土地開発公社</t>
    <rPh sb="0" eb="8">
      <t>ワタライトチカイハツコウシャ</t>
    </rPh>
    <phoneticPr fontId="2"/>
  </si>
  <si>
    <t>公共施設整備基金</t>
    <phoneticPr fontId="2"/>
  </si>
  <si>
    <t>ふるさと応援基金</t>
    <phoneticPr fontId="2"/>
  </si>
  <si>
    <t>活性化対策事業基金</t>
    <phoneticPr fontId="2"/>
  </si>
  <si>
    <t>企業版ふるさと納税地方創生基金</t>
    <phoneticPr fontId="2"/>
  </si>
  <si>
    <t>地域福祉基金</t>
    <phoneticPr fontId="2"/>
  </si>
  <si>
    <t>-</t>
    <phoneticPr fontId="2"/>
  </si>
  <si>
    <t>-</t>
    <phoneticPr fontId="2"/>
  </si>
  <si>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</si>
  <si>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</si>
  <si>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</si>
  <si>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</si>
  <si>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</si>
  <si>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</si>
  <si>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</si>
  <si>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</si>
  <si>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</si>
  <si>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将来負担比率は標準財政規模や基金残高の増加に伴い、下降傾向にあり、昨年比較では横ばいである。また、実質公債費比率については類似団体と比較して低い水準にある。今後も地方債発行については平準化も図りつつ、抑制に努め公債費の適正化に取り組んでいく必要がある。</t>
    <rPh sb="33" eb="35">
      <t>サクネン</t>
    </rPh>
    <rPh sb="35" eb="37">
      <t>ヒカク</t>
    </rPh>
    <rPh sb="39" eb="40">
      <t>ヨコ</t>
    </rPh>
    <phoneticPr fontId="5"/>
  </si>
  <si>
    <t>下降傾向にあった将来負担比率は横ばいに推移、有形固定資産減価償却率は類似団体よりも高い状態で横ばいとなっている。主な要因としては昭和50年代に建てられた公共施設もあり、町内施設の減価償却（老朽化）が進んでいる。今後も公共施設等総合管理計画に基づき、老朽化（長寿命化）対策に取り組んでいく。</t>
    <rPh sb="0" eb="2">
      <t>カコウ</t>
    </rPh>
    <rPh sb="2" eb="4">
      <t>ケイコウ</t>
    </rPh>
    <rPh sb="15" eb="16">
      <t>ヨコ</t>
    </rPh>
    <rPh sb="19" eb="21">
      <t>スイイ</t>
    </rPh>
    <rPh sb="43" eb="45">
      <t>ジョウタイ</t>
    </rPh>
    <rPh sb="46" eb="47">
      <t>ヨコ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</si>
</sst>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285">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7"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2"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3"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51" xfId="16" applyFont="1" applyBorder="1">
      <alignment vertical="center"/>
    </xf>
    <xf numFmtId="0" fontId="1" fillId="0" borderId="65"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6"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5"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6" xfId="16" applyNumberFormat="1" applyFont="1" applyBorder="1">
      <alignment vertical="center"/>
    </xf>
    <xf numFmtId="189" fontId="1" fillId="0" borderId="56" xfId="16" applyNumberFormat="1" applyFont="1" applyBorder="1">
      <alignment vertical="center"/>
    </xf>
    <xf numFmtId="178" fontId="1" fillId="0" borderId="40" xfId="16" applyNumberFormat="1" applyFont="1" applyBorder="1">
      <alignment vertical="center"/>
    </xf>
    <xf numFmtId="0" fontId="34" fillId="0" borderId="65"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0" fontId="39" fillId="0" borderId="0" xfId="20" applyFont="1">
      <alignment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6"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14" xfId="8" applyFont="1" applyBorder="1" applyAlignment="1">
      <alignment horizontal="center" vertical="center"/>
    </xf>
    <xf numFmtId="0" fontId="20" fillId="0" borderId="51" xfId="8" applyFont="1" applyBorder="1" applyAlignment="1">
      <alignment horizontal="center" vertical="center"/>
    </xf>
    <xf numFmtId="0" fontId="20" fillId="0" borderId="15" xfId="8" applyFont="1" applyBorder="1" applyAlignment="1">
      <alignment horizontal="center" vertical="center"/>
    </xf>
    <xf numFmtId="0" fontId="20" fillId="0" borderId="52"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8"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4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1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12"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38" xfId="11" applyNumberFormat="1" applyFont="1" applyBorder="1" applyAlignment="1">
      <alignment horizontal="right" vertical="center" shrinkToFit="1"/>
    </xf>
    <xf numFmtId="178" fontId="20" fillId="0" borderId="87"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81" fontId="20" fillId="0" borderId="8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65"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85" xfId="11" applyNumberFormat="1" applyBorder="1" applyAlignment="1">
      <alignment horizontal="right" vertical="center" shrinkToFit="1"/>
    </xf>
    <xf numFmtId="178" fontId="20" fillId="0" borderId="84" xfId="11" applyNumberFormat="1" applyFont="1" applyBorder="1" applyAlignment="1">
      <alignment horizontal="right" vertical="center" shrinkToFit="1"/>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31" xfId="11" applyBorder="1" applyAlignment="1">
      <alignment horizontal="center" vertical="center"/>
    </xf>
    <xf numFmtId="0" fontId="1" fillId="0" borderId="42" xfId="11" applyBorder="1" applyAlignment="1">
      <alignment horizontal="center" vertical="center"/>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0" fontId="1" fillId="0" borderId="38" xfId="11" applyBorder="1" applyAlignment="1">
      <alignment horizontal="right" vertical="center" shrinkToFit="1"/>
    </xf>
    <xf numFmtId="181" fontId="20" fillId="0" borderId="41" xfId="11" applyNumberFormat="1" applyFont="1" applyBorder="1" applyAlignment="1">
      <alignment horizontal="right" vertical="center" shrinkToFit="1"/>
    </xf>
    <xf numFmtId="181" fontId="20" fillId="0" borderId="65" xfId="11" applyNumberFormat="1" applyFont="1" applyBorder="1" applyAlignment="1">
      <alignment horizontal="right" vertical="center" shrinkToFit="1"/>
    </xf>
    <xf numFmtId="181"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0"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178" fontId="20" fillId="0" borderId="37" xfId="11" applyNumberFormat="1" applyFont="1" applyBorder="1" applyAlignment="1">
      <alignment horizontal="right" vertical="center" shrinkToFit="1"/>
    </xf>
    <xf numFmtId="178" fontId="20" fillId="0" borderId="56" xfId="11" applyNumberFormat="1" applyFont="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91"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9" xfId="15"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87" fontId="34" fillId="0" borderId="117" xfId="12" applyNumberFormat="1" applyFont="1" applyBorder="1" applyAlignment="1" applyProtection="1">
      <alignment horizontal="right" vertical="center" shrinkToFit="1"/>
      <protection locked="0"/>
    </xf>
    <xf numFmtId="187" fontId="34" fillId="0" borderId="113" xfId="12" applyNumberFormat="1" applyFont="1" applyBorder="1" applyAlignment="1" applyProtection="1">
      <alignment horizontal="right" vertical="center" shrinkToFit="1"/>
      <protection locked="0"/>
    </xf>
    <xf numFmtId="187" fontId="34" fillId="0" borderId="120"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6" borderId="117" xfId="13" applyNumberFormat="1" applyFont="1" applyFill="1" applyBorder="1" applyAlignment="1" applyProtection="1">
      <alignment horizontal="right" vertical="center" shrinkToFit="1"/>
      <protection locked="0"/>
    </xf>
    <xf numFmtId="187" fontId="34" fillId="6" borderId="113" xfId="13" applyNumberFormat="1" applyFont="1" applyFill="1" applyBorder="1" applyAlignment="1" applyProtection="1">
      <alignment horizontal="right" vertical="center" shrinkToFit="1"/>
      <protection locked="0"/>
    </xf>
    <xf numFmtId="187" fontId="34" fillId="6" borderId="120"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87" fontId="34" fillId="6" borderId="125" xfId="13" applyNumberFormat="1" applyFont="1" applyFill="1" applyBorder="1" applyAlignment="1" applyProtection="1">
      <alignment horizontal="right" vertical="center" shrinkToFit="1"/>
      <protection locked="0"/>
    </xf>
    <xf numFmtId="187" fontId="34" fillId="6" borderId="146" xfId="13" applyNumberFormat="1" applyFont="1" applyFill="1" applyBorder="1" applyAlignment="1" applyProtection="1">
      <alignment horizontal="right" vertical="center" shrinkToFit="1"/>
      <protection locked="0"/>
    </xf>
    <xf numFmtId="187" fontId="34" fillId="6" borderId="12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43" xfId="12" applyNumberFormat="1" applyFont="1" applyFill="1" applyBorder="1" applyAlignment="1" applyProtection="1">
      <alignment horizontal="right" vertical="center" shrinkToFit="1"/>
      <protection locked="0"/>
    </xf>
    <xf numFmtId="187" fontId="34" fillId="8" borderId="149" xfId="12" applyNumberFormat="1" applyFont="1" applyFill="1" applyBorder="1" applyAlignment="1" applyProtection="1">
      <alignment horizontal="right" vertical="center" shrinkToFit="1"/>
      <protection locked="0"/>
    </xf>
    <xf numFmtId="187" fontId="34" fillId="8" borderId="133"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4"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65"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6" xfId="12" applyFont="1" applyFill="1" applyBorder="1">
      <alignment vertical="center"/>
    </xf>
    <xf numFmtId="0" fontId="34" fillId="6" borderId="40" xfId="12" applyFont="1" applyFill="1" applyBorder="1">
      <alignment vertical="center"/>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161"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9"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51"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0" fontId="34" fillId="6" borderId="7" xfId="12" applyFont="1" applyFill="1" applyBorder="1">
      <alignment vertical="center"/>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8" fontId="3" fillId="0" borderId="12" xfId="16" applyNumberFormat="1" applyFont="1" applyFill="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87" fontId="1" fillId="6" borderId="34" xfId="17" applyNumberFormat="1" applyFont="1" applyFill="1" applyBorder="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6" borderId="0" xfId="17" applyNumberFormat="1" applyFont="1" applyFill="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0" borderId="0" xfId="17" applyNumberFormat="1" applyFont="1" applyAlignment="1">
      <alignment horizontal="center" vertical="center" wrapText="1"/>
    </xf>
  </cellXfs>
  <cellStyles count="21">
    <cellStyle name="標準" xfId="0" builtinId="0"/>
    <cellStyle name="標準 2" xfId="6"/>
    <cellStyle name="標準 2 2" xfId="7"/>
    <cellStyle name="標準 2 3" xfId="10"/>
    <cellStyle name="標準 3" xfId="11"/>
    <cellStyle name="標準 4" xfId="5"/>
    <cellStyle name="標準 4_APAHO401600" xfId="1"/>
    <cellStyle name="標準 4_APAHO4019001" xfId="4"/>
    <cellStyle name="標準 4_ZJ08_022012_青森市_2010" xfId="3"/>
    <cellStyle name="標準 6" xfId="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20"/>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worksheets/sheet10.xml" Type="http://schemas.openxmlformats.org/officeDocument/2006/relationships/worksheet"/><Relationship Id="rId11" Target="worksheets/sheet11.xml" Type="http://schemas.openxmlformats.org/officeDocument/2006/relationships/worksheet"/><Relationship Id="rId12" Target="worksheets/sheet12.xml" Type="http://schemas.openxmlformats.org/officeDocument/2006/relationships/worksheet"/><Relationship Id="rId13" Target="worksheets/sheet13.xml" Type="http://schemas.openxmlformats.org/officeDocument/2006/relationships/worksheet"/><Relationship Id="rId14" Target="worksheets/sheet14.xml" Type="http://schemas.openxmlformats.org/officeDocument/2006/relationships/worksheet"/><Relationship Id="rId15" Target="worksheets/sheet15.xml" Type="http://schemas.openxmlformats.org/officeDocument/2006/relationships/worksheet"/><Relationship Id="rId16" Target="worksheets/sheet16.xml" Type="http://schemas.openxmlformats.org/officeDocument/2006/relationships/worksheet"/><Relationship Id="rId17" Target="worksheets/sheet17.xml" Type="http://schemas.openxmlformats.org/officeDocument/2006/relationships/worksheet"/><Relationship Id="rId18" Target="externalLinks/externalLink1.xml" Type="http://schemas.openxmlformats.org/officeDocument/2006/relationships/externalLink"/><Relationship Id="rId19" Target="theme/theme1.xml" Type="http://schemas.openxmlformats.org/officeDocument/2006/relationships/theme"/><Relationship Id="rId2" Target="worksheets/sheet2.xml" Type="http://schemas.openxmlformats.org/officeDocument/2006/relationships/worksheet"/><Relationship Id="rId20" Target="styles.xml" Type="http://schemas.openxmlformats.org/officeDocument/2006/relationships/styles"/><Relationship Id="rId21" Target="sharedStrings.xml" Type="http://schemas.openxmlformats.org/officeDocument/2006/relationships/sharedStrings"/><Relationship Id="rId22" Target="calcChain.xml" Type="http://schemas.openxmlformats.org/officeDocument/2006/relationships/calcChain"/><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worksheets/sheet6.xml" Type="http://schemas.openxmlformats.org/officeDocument/2006/relationships/worksheet"/><Relationship Id="rId7" Target="worksheets/sheet7.xml" Type="http://schemas.openxmlformats.org/officeDocument/2006/relationships/worksheet"/><Relationship Id="rId8" Target="worksheets/sheet8.xml" Type="http://schemas.openxmlformats.org/officeDocument/2006/relationships/worksheet"/><Relationship Id="rId9" Target="worksheets/sheet9.xml" Type="http://schemas.openxmlformats.org/officeDocument/2006/relationships/worksheet"/></Relationships>
</file>

<file path=xl/charts/_rels/chart1.xml.rels><?xml version="1.0" encoding="UTF-8" standalone="yes"?><Relationships xmlns="http://schemas.openxmlformats.org/package/2006/relationships"><Relationship Id="rId1" Target="../drawings/drawing5.xml" Type="http://schemas.openxmlformats.org/officeDocument/2006/relationships/chartUserShapes"/></Relationships>
</file>

<file path=xl/charts/_rels/chart7.xml.rels><?xml version="1.0" encoding="UTF-8" standalone="yes"?><Relationships xmlns="http://schemas.openxmlformats.org/package/2006/relationships"><Relationship Id="rId1" Target="../theme/themeOverride1.xml" Type="http://schemas.openxmlformats.org/officeDocument/2006/relationships/themeOverride"/></Relationships>
</file>

<file path=xl/charts/_rels/chart8.xml.rels><?xml version="1.0" encoding="UTF-8" standalone="yes"?><Relationships xmlns="http://schemas.openxmlformats.org/package/2006/relationships"><Relationship Id="rId1" Target="../theme/themeOverride2.xml" Type="http://schemas.openxmlformats.org/officeDocument/2006/relationships/themeOverride"/></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H30</c:v>
                </c:pt>
                <c:pt idx="1">
                  <c:v> R01</c:v>
                </c:pt>
                <c:pt idx="2">
                  <c:v> R02</c:v>
                </c:pt>
                <c:pt idx="3">
                  <c:v> R03</c:v>
                </c:pt>
                <c:pt idx="4">
                  <c:v> R04</c:v>
                </c:pt>
              </c:strCache>
            </c:strRef>
          </c:cat>
          <c:val>
            <c:numRef>
              <c:f>(データシート!$F$3,データシート!$F$5,データシート!$F$7,データシート!$F$9,データシート!$F$11)</c:f>
              <c:numCache>
                <c:formatCode>#,##0;"△ "#,##0</c:formatCode>
                <c:ptCount val="5"/>
                <c:pt idx="0">
                  <c:v>96462</c:v>
                </c:pt>
                <c:pt idx="1">
                  <c:v>83103</c:v>
                </c:pt>
                <c:pt idx="2">
                  <c:v>84459</c:v>
                </c:pt>
                <c:pt idx="3">
                  <c:v>74568</c:v>
                </c:pt>
                <c:pt idx="4">
                  <c:v>73693</c:v>
                </c:pt>
              </c:numCache>
            </c:numRef>
          </c:val>
          <c:smooth val="0"/>
          <c:extLst>
            <c:ext xmlns:c16="http://schemas.microsoft.com/office/drawing/2014/chart" uri="{C3380CC4-5D6E-409C-BE32-E72D297353CC}">
              <c16:uniqueId val="{00000000-38F5-4969-8FF4-3D22E4AB6355}"/>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H30</c:v>
                </c:pt>
                <c:pt idx="1">
                  <c:v> R01</c:v>
                </c:pt>
                <c:pt idx="2">
                  <c:v> R02</c:v>
                </c:pt>
                <c:pt idx="3">
                  <c:v> R03</c:v>
                </c:pt>
                <c:pt idx="4">
                  <c:v> R04</c:v>
                </c:pt>
              </c:strCache>
            </c:strRef>
          </c:cat>
          <c:val>
            <c:numRef>
              <c:f>(データシート!$D$3,データシート!$D$5,データシート!$D$7,データシート!$D$9,データシート!$D$11)</c:f>
              <c:numCache>
                <c:formatCode>#,##0;"△ "#,##0</c:formatCode>
                <c:ptCount val="5"/>
                <c:pt idx="0">
                  <c:v>27785</c:v>
                </c:pt>
                <c:pt idx="1">
                  <c:v>28764</c:v>
                </c:pt>
                <c:pt idx="2">
                  <c:v>41782</c:v>
                </c:pt>
                <c:pt idx="3">
                  <c:v>55887</c:v>
                </c:pt>
                <c:pt idx="4">
                  <c:v>51879</c:v>
                </c:pt>
              </c:numCache>
            </c:numRef>
          </c:val>
          <c:smooth val="0"/>
          <c:extLst>
            <c:ext xmlns:c16="http://schemas.microsoft.com/office/drawing/2014/chart" uri="{C3380CC4-5D6E-409C-BE32-E72D297353CC}">
              <c16:uniqueId val="{00000001-38F5-4969-8FF4-3D22E4AB6355}"/>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4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H30</c:v>
                </c:pt>
                <c:pt idx="1">
                  <c:v>R01</c:v>
                </c:pt>
                <c:pt idx="2">
                  <c:v>R02</c:v>
                </c:pt>
                <c:pt idx="3">
                  <c:v>R03</c:v>
                </c:pt>
                <c:pt idx="4">
                  <c:v>R04</c:v>
                </c:pt>
              </c:strCache>
            </c:strRef>
          </c:cat>
          <c:val>
            <c:numRef>
              <c:f>データシート!$B$19:$F$19</c:f>
              <c:numCache>
                <c:formatCode>General</c:formatCode>
                <c:ptCount val="5"/>
                <c:pt idx="0">
                  <c:v>5.16</c:v>
                </c:pt>
                <c:pt idx="1">
                  <c:v>4.1900000000000004</c:v>
                </c:pt>
                <c:pt idx="2">
                  <c:v>4.4800000000000004</c:v>
                </c:pt>
                <c:pt idx="3">
                  <c:v>5.85</c:v>
                </c:pt>
                <c:pt idx="4">
                  <c:v>5.15</c:v>
                </c:pt>
              </c:numCache>
            </c:numRef>
          </c:val>
          <c:extLst>
            <c:ext xmlns:c16="http://schemas.microsoft.com/office/drawing/2014/chart" uri="{C3380CC4-5D6E-409C-BE32-E72D297353CC}">
              <c16:uniqueId val="{00000000-E569-49A0-B13B-DDE6C3108327}"/>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H30</c:v>
                </c:pt>
                <c:pt idx="1">
                  <c:v>R01</c:v>
                </c:pt>
                <c:pt idx="2">
                  <c:v>R02</c:v>
                </c:pt>
                <c:pt idx="3">
                  <c:v>R03</c:v>
                </c:pt>
                <c:pt idx="4">
                  <c:v>R04</c:v>
                </c:pt>
              </c:strCache>
            </c:strRef>
          </c:cat>
          <c:val>
            <c:numRef>
              <c:f>データシート!$B$20:$F$20</c:f>
              <c:numCache>
                <c:formatCode>General</c:formatCode>
                <c:ptCount val="5"/>
                <c:pt idx="0">
                  <c:v>41.4</c:v>
                </c:pt>
                <c:pt idx="1">
                  <c:v>39.53</c:v>
                </c:pt>
                <c:pt idx="2">
                  <c:v>39.049999999999997</c:v>
                </c:pt>
                <c:pt idx="3">
                  <c:v>40.28</c:v>
                </c:pt>
                <c:pt idx="4">
                  <c:v>43.66</c:v>
                </c:pt>
              </c:numCache>
            </c:numRef>
          </c:val>
          <c:extLst>
            <c:ext xmlns:c16="http://schemas.microsoft.com/office/drawing/2014/chart" uri="{C3380CC4-5D6E-409C-BE32-E72D297353CC}">
              <c16:uniqueId val="{00000001-E569-49A0-B13B-DDE6C3108327}"/>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H30</c:v>
                </c:pt>
                <c:pt idx="1">
                  <c:v>R01</c:v>
                </c:pt>
                <c:pt idx="2">
                  <c:v>R02</c:v>
                </c:pt>
                <c:pt idx="3">
                  <c:v>R03</c:v>
                </c:pt>
                <c:pt idx="4">
                  <c:v>R04</c:v>
                </c:pt>
              </c:strCache>
            </c:strRef>
          </c:cat>
          <c:val>
            <c:numRef>
              <c:f>データシート!$B$21:$F$21</c:f>
              <c:numCache>
                <c:formatCode>General</c:formatCode>
                <c:ptCount val="5"/>
                <c:pt idx="0">
                  <c:v>-2.04</c:v>
                </c:pt>
                <c:pt idx="1">
                  <c:v>-4.8600000000000003</c:v>
                </c:pt>
                <c:pt idx="2">
                  <c:v>0.62</c:v>
                </c:pt>
                <c:pt idx="3">
                  <c:v>2.34</c:v>
                </c:pt>
                <c:pt idx="4">
                  <c:v>-2.25</c:v>
                </c:pt>
              </c:numCache>
            </c:numRef>
          </c:val>
          <c:smooth val="0"/>
          <c:extLst>
            <c:ext xmlns:c16="http://schemas.microsoft.com/office/drawing/2014/chart" uri="{C3380CC4-5D6E-409C-BE32-E72D297353CC}">
              <c16:uniqueId val="{00000002-E569-49A0-B13B-DDE6C3108327}"/>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[1]データシート!$A$27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[1]データシート!$B$27:$K$27</c:f>
              <c:numCache>
                <c:formatCode>General</c:formatCode>
                <c:ptCount val="10"/>
                <c:pt idx="0">
                  <c:v>#N/A</c:v>
                </c:pt>
                <c:pt idx="1">
                  <c:v>0.11</c:v>
                </c:pt>
                <c:pt idx="2">
                  <c:v>#N/A</c:v>
                </c:pt>
                <c:pt idx="3">
                  <c:v>0.09</c:v>
                </c:pt>
                <c:pt idx="4">
                  <c:v>#N/A</c:v>
                </c:pt>
                <c:pt idx="5">
                  <c:v>0.06</c:v>
                </c:pt>
                <c:pt idx="6">
                  <c:v>#N/A</c:v>
                </c:pt>
                <c:pt idx="7">
                  <c:v>0.09</c:v>
                </c:pt>
                <c:pt idx="8">
                  <c:v>#N/A</c:v>
                </c:pt>
                <c:pt idx="9">
                  <c:v>0.11</c:v>
                </c:pt>
              </c:numCache>
            </c:numRef>
          </c:val>
          <c:extLst>
            <c:ext xmlns:c16="http://schemas.microsoft.com/office/drawing/2014/chart" uri="{C3380CC4-5D6E-409C-BE32-E72D297353CC}">
              <c16:uniqueId val="{00000000-2DDA-4975-8429-F152D9D00A28}"/>
            </c:ext>
          </c:extLst>
        </c:ser>
        <c:ser>
          <c:idx val="1"/>
          <c:order val="1"/>
          <c:tx>
            <c:strRef>
              <c:f>[1]データシート!$A$28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[1]データシート!$B$28:$K$28</c:f>
              <c:numCache>
                <c:formatCode>General</c:formatCode>
                <c:ptCount val="10"/>
                <c:pt idx="0">
                  <c:v>0.66</c:v>
                </c:pt>
                <c:pt idx="1">
                  <c:v>#N/A</c:v>
                </c:pt>
                <c:pt idx="2">
                  <c:v>0.65</c:v>
                </c:pt>
                <c:pt idx="3">
                  <c:v>#N/A</c:v>
                </c:pt>
                <c:pt idx="4">
                  <c:v>0.6</c:v>
                </c:pt>
                <c:pt idx="5">
                  <c:v>#N/A</c:v>
                </c:pt>
                <c:pt idx="6">
                  <c:v>0</c:v>
                </c:pt>
                <c:pt idx="7">
                  <c:v>0</c:v>
                </c:pt>
                <c:pt idx="8">
                  <c:v>0</c:v>
                </c:pt>
                <c:pt idx="9">
                  <c:v>0</c:v>
                </c:pt>
              </c:numCache>
            </c:numRef>
          </c:val>
          <c:extLst>
            <c:ext xmlns:c16="http://schemas.microsoft.com/office/drawing/2014/chart" uri="{C3380CC4-5D6E-409C-BE32-E72D297353CC}">
              <c16:uniqueId val="{00000001-2DDA-4975-8429-F152D9D00A28}"/>
            </c:ext>
          </c:extLst>
        </c:ser>
        <c:ser>
          <c:idx val="2"/>
          <c:order val="2"/>
          <c:tx>
            <c:strRef>
              <c:f>[1]データシート!$A$29</c:f>
              <c:strCache>
                <c:ptCount val="1"/>
                <c:pt idx="0">
                  <c:v>農業集落排水事業特別会計</c:v>
                </c:pt>
              </c:strCache>
            </c:strRef>
          </c:tx>
          <c:spPr>
            <a:solidFill>
              <a:srgbClr val="00FF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[1]データシート!$B$29:$K$29</c:f>
              <c:numCache>
                <c:formatCode>General</c:formatCode>
                <c:ptCount val="10"/>
                <c:pt idx="0">
                  <c:v>#N/A</c:v>
                </c:pt>
                <c:pt idx="1">
                  <c:v>0</c:v>
                </c:pt>
                <c:pt idx="2">
                  <c:v>#N/A</c:v>
                </c:pt>
                <c:pt idx="3">
                  <c:v>0.02</c:v>
                </c:pt>
                <c:pt idx="4">
                  <c:v>#N/A</c:v>
                </c:pt>
                <c:pt idx="5">
                  <c:v>0.01</c:v>
                </c:pt>
                <c:pt idx="6">
                  <c:v>#N/A</c:v>
                </c:pt>
                <c:pt idx="7">
                  <c:v>0.02</c:v>
                </c:pt>
                <c:pt idx="8">
                  <c:v>#N/A</c:v>
                </c:pt>
                <c:pt idx="9">
                  <c:v>0.21</c:v>
                </c:pt>
              </c:numCache>
            </c:numRef>
          </c:val>
          <c:extLst>
            <c:ext xmlns:c16="http://schemas.microsoft.com/office/drawing/2014/chart" uri="{C3380CC4-5D6E-409C-BE32-E72D297353CC}">
              <c16:uniqueId val="{00000002-2DDA-4975-8429-F152D9D00A28}"/>
            </c:ext>
          </c:extLst>
        </c:ser>
        <c:ser>
          <c:idx val="3"/>
          <c:order val="3"/>
          <c:tx>
            <c:strRef>
              <c:f>[1]データシート!$A$30</c:f>
              <c:strCache>
                <c:ptCount val="1"/>
                <c:pt idx="0">
                  <c:v>国民健康保険特別会計</c:v>
                </c:pt>
              </c:strCache>
            </c:strRef>
          </c:tx>
          <c:spPr>
            <a:solidFill>
              <a:srgbClr val="80008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[1]データシート!$B$30:$K$30</c:f>
              <c:numCache>
                <c:formatCode>General</c:formatCode>
                <c:ptCount val="10"/>
                <c:pt idx="0">
                  <c:v>#N/A</c:v>
                </c:pt>
                <c:pt idx="1">
                  <c:v>2.0099999999999998</c:v>
                </c:pt>
                <c:pt idx="2">
                  <c:v>#N/A</c:v>
                </c:pt>
                <c:pt idx="3">
                  <c:v>1</c:v>
                </c:pt>
                <c:pt idx="4">
                  <c:v>#N/A</c:v>
                </c:pt>
                <c:pt idx="5">
                  <c:v>0.57999999999999996</c:v>
                </c:pt>
                <c:pt idx="6">
                  <c:v>#N/A</c:v>
                </c:pt>
                <c:pt idx="7">
                  <c:v>0.68</c:v>
                </c:pt>
                <c:pt idx="8">
                  <c:v>#N/A</c:v>
                </c:pt>
                <c:pt idx="9">
                  <c:v>0.96</c:v>
                </c:pt>
              </c:numCache>
            </c:numRef>
          </c:val>
          <c:extLst>
            <c:ext xmlns:c16="http://schemas.microsoft.com/office/drawing/2014/chart" uri="{C3380CC4-5D6E-409C-BE32-E72D297353CC}">
              <c16:uniqueId val="{00000003-2DDA-4975-8429-F152D9D00A28}"/>
            </c:ext>
          </c:extLst>
        </c:ser>
        <c:ser>
          <c:idx val="4"/>
          <c:order val="4"/>
          <c:tx>
            <c:strRef>
              <c:f>[1]データシート!$A$31</c:f>
              <c:strCache>
                <c:ptCount val="1"/>
                <c:pt idx="0">
                  <c:v>介護保険特別会計</c:v>
                </c:pt>
              </c:strCache>
            </c:strRef>
          </c:tx>
          <c:spPr>
            <a:solidFill>
              <a:srgbClr val="FFFF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[1]データシート!$B$31:$K$31</c:f>
              <c:numCache>
                <c:formatCode>General</c:formatCode>
                <c:ptCount val="10"/>
                <c:pt idx="0">
                  <c:v>#N/A</c:v>
                </c:pt>
                <c:pt idx="1">
                  <c:v>1.58</c:v>
                </c:pt>
                <c:pt idx="2">
                  <c:v>#N/A</c:v>
                </c:pt>
                <c:pt idx="3">
                  <c:v>0.87</c:v>
                </c:pt>
                <c:pt idx="4">
                  <c:v>#N/A</c:v>
                </c:pt>
                <c:pt idx="5">
                  <c:v>0.53</c:v>
                </c:pt>
                <c:pt idx="6">
                  <c:v>#N/A</c:v>
                </c:pt>
                <c:pt idx="7">
                  <c:v>0.89</c:v>
                </c:pt>
                <c:pt idx="8">
                  <c:v>#N/A</c:v>
                </c:pt>
                <c:pt idx="9">
                  <c:v>0.98</c:v>
                </c:pt>
              </c:numCache>
            </c:numRef>
          </c:val>
          <c:extLst>
            <c:ext xmlns:c16="http://schemas.microsoft.com/office/drawing/2014/chart" uri="{C3380CC4-5D6E-409C-BE32-E72D297353CC}">
              <c16:uniqueId val="{00000004-2DDA-4975-8429-F152D9D00A28}"/>
            </c:ext>
          </c:extLst>
        </c:ser>
        <c:ser>
          <c:idx val="5"/>
          <c:order val="5"/>
          <c:tx>
            <c:strRef>
              <c:f>[1]データシート!$A$32</c:f>
              <c:strCache>
                <c:ptCount val="1"/>
                <c:pt idx="0">
                  <c:v>介護老人保健施設事業会計</c:v>
                </c:pt>
              </c:strCache>
            </c:strRef>
          </c:tx>
          <c:spPr>
            <a:solidFill>
              <a:srgbClr val="FF66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[1]データシート!$B$32:$K$32</c:f>
              <c:numCache>
                <c:formatCode>General</c:formatCode>
                <c:ptCount val="10"/>
                <c:pt idx="0">
                  <c:v>#N/A</c:v>
                </c:pt>
                <c:pt idx="1">
                  <c:v>1.23</c:v>
                </c:pt>
                <c:pt idx="2">
                  <c:v>#N/A</c:v>
                </c:pt>
                <c:pt idx="3">
                  <c:v>1.33</c:v>
                </c:pt>
                <c:pt idx="4">
                  <c:v>#N/A</c:v>
                </c:pt>
                <c:pt idx="5">
                  <c:v>1.1200000000000001</c:v>
                </c:pt>
                <c:pt idx="6">
                  <c:v>#N/A</c:v>
                </c:pt>
                <c:pt idx="7">
                  <c:v>1.03</c:v>
                </c:pt>
                <c:pt idx="8">
                  <c:v>#N/A</c:v>
                </c:pt>
                <c:pt idx="9">
                  <c:v>1.04</c:v>
                </c:pt>
              </c:numCache>
            </c:numRef>
          </c:val>
          <c:extLst>
            <c:ext xmlns:c16="http://schemas.microsoft.com/office/drawing/2014/chart" uri="{C3380CC4-5D6E-409C-BE32-E72D297353CC}">
              <c16:uniqueId val="{00000005-2DDA-4975-8429-F152D9D00A28}"/>
            </c:ext>
          </c:extLst>
        </c:ser>
        <c:ser>
          <c:idx val="6"/>
          <c:order val="6"/>
          <c:tx>
            <c:strRef>
              <c:f>[1]データシート!$A$33</c:f>
              <c:strCache>
                <c:ptCount val="1"/>
                <c:pt idx="0">
                  <c:v>一般会計</c:v>
                </c:pt>
              </c:strCache>
            </c:strRef>
          </c:tx>
          <c:spPr>
            <a:solidFill>
              <a:srgbClr val="9999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[1]データシート!$B$33:$K$33</c:f>
              <c:numCache>
                <c:formatCode>General</c:formatCode>
                <c:ptCount val="10"/>
                <c:pt idx="0">
                  <c:v>#N/A</c:v>
                </c:pt>
                <c:pt idx="1">
                  <c:v>5.78</c:v>
                </c:pt>
                <c:pt idx="2">
                  <c:v>#N/A</c:v>
                </c:pt>
                <c:pt idx="3">
                  <c:v>4.8099999999999996</c:v>
                </c:pt>
                <c:pt idx="4">
                  <c:v>#N/A</c:v>
                </c:pt>
                <c:pt idx="5">
                  <c:v>5.08</c:v>
                </c:pt>
                <c:pt idx="6">
                  <c:v>#N/A</c:v>
                </c:pt>
                <c:pt idx="7">
                  <c:v>5.82</c:v>
                </c:pt>
                <c:pt idx="8">
                  <c:v>#N/A</c:v>
                </c:pt>
                <c:pt idx="9">
                  <c:v>5.0999999999999996</c:v>
                </c:pt>
              </c:numCache>
            </c:numRef>
          </c:val>
          <c:extLst>
            <c:ext xmlns:c16="http://schemas.microsoft.com/office/drawing/2014/chart" uri="{C3380CC4-5D6E-409C-BE32-E72D297353CC}">
              <c16:uniqueId val="{00000006-2DDA-4975-8429-F152D9D00A28}"/>
            </c:ext>
          </c:extLst>
        </c:ser>
        <c:ser>
          <c:idx val="7"/>
          <c:order val="7"/>
          <c:tx>
            <c:strRef>
              <c:f>[1]データシート!$A$34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[1]データシート!$B$34:$K$34</c:f>
              <c:numCache>
                <c:formatCode>General</c:formatCode>
                <c:ptCount val="10"/>
                <c:pt idx="0">
                  <c:v>#N/A</c:v>
                </c:pt>
                <c:pt idx="1">
                  <c:v>8.24</c:v>
                </c:pt>
                <c:pt idx="2">
                  <c:v>#N/A</c:v>
                </c:pt>
                <c:pt idx="3">
                  <c:v>8.94</c:v>
                </c:pt>
                <c:pt idx="4">
                  <c:v>#N/A</c:v>
                </c:pt>
                <c:pt idx="5">
                  <c:v>8.67</c:v>
                </c:pt>
                <c:pt idx="6">
                  <c:v>#N/A</c:v>
                </c:pt>
                <c:pt idx="7">
                  <c:v>8.4</c:v>
                </c:pt>
                <c:pt idx="8">
                  <c:v>#N/A</c:v>
                </c:pt>
                <c:pt idx="9">
                  <c:v>9.0500000000000007</c:v>
                </c:pt>
              </c:numCache>
            </c:numRef>
          </c:val>
          <c:extLst>
            <c:ext xmlns:c16="http://schemas.microsoft.com/office/drawing/2014/chart" uri="{C3380CC4-5D6E-409C-BE32-E72D297353CC}">
              <c16:uniqueId val="{00000007-2DDA-4975-8429-F152D9D00A28}"/>
            </c:ext>
          </c:extLst>
        </c:ser>
        <c:ser>
          <c:idx val="8"/>
          <c:order val="8"/>
          <c:tx>
            <c:strRef>
              <c:f>[1]データシート!$A$35</c:f>
              <c:strCache>
                <c:ptCount val="1"/>
                <c:pt idx="0">
                  <c:v>病院事業会計</c:v>
                </c:pt>
              </c:strCache>
            </c:strRef>
          </c:tx>
          <c:spPr>
            <a:solidFill>
              <a:srgbClr val="00FFFF"/>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[1]データシート!$B$35:$K$35</c:f>
              <c:numCache>
                <c:formatCode>General</c:formatCode>
                <c:ptCount val="10"/>
                <c:pt idx="0">
                  <c:v>#N/A</c:v>
                </c:pt>
                <c:pt idx="1">
                  <c:v>11.54</c:v>
                </c:pt>
                <c:pt idx="2">
                  <c:v>#N/A</c:v>
                </c:pt>
                <c:pt idx="3">
                  <c:v>11.11</c:v>
                </c:pt>
                <c:pt idx="4">
                  <c:v>#N/A</c:v>
                </c:pt>
                <c:pt idx="5">
                  <c:v>11.11</c:v>
                </c:pt>
                <c:pt idx="6">
                  <c:v>#N/A</c:v>
                </c:pt>
                <c:pt idx="7">
                  <c:v>14.17</c:v>
                </c:pt>
                <c:pt idx="8">
                  <c:v>#N/A</c:v>
                </c:pt>
                <c:pt idx="9">
                  <c:v>17.489999999999998</c:v>
                </c:pt>
              </c:numCache>
            </c:numRef>
          </c:val>
          <c:extLst>
            <c:ext xmlns:c16="http://schemas.microsoft.com/office/drawing/2014/chart" uri="{C3380CC4-5D6E-409C-BE32-E72D297353CC}">
              <c16:uniqueId val="{00000008-2DDA-4975-8429-F152D9D00A28}"/>
            </c:ext>
          </c:extLst>
        </c:ser>
        <c:ser>
          <c:idx val="9"/>
          <c:order val="9"/>
          <c:tx>
            <c:strRef>
              <c:f>[1]データシート!$A$36</c:f>
              <c:strCache>
                <c:ptCount val="1"/>
                <c:pt idx="0">
                  <c:v>水道事業会計</c:v>
                </c:pt>
              </c:strCache>
            </c:strRef>
          </c:tx>
          <c:spPr>
            <a:solidFill>
              <a:srgbClr val="FF8080"/>
            </a:solidFill>
            <a:ln w="3175">
              <a:solidFill>
                <a:srgbClr val="000000"/>
              </a:solidFill>
              <a:prstDash val="solid"/>
            </a:ln>
          </c:spPr>
          <c:invertIfNegative val="0"/>
          <c:cat>
            <c:multiLvlStrRef>
              <c:f>[1]データシート!$B$25:$K$26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[1]データシート!$B$36:$K$36</c:f>
              <c:numCache>
                <c:formatCode>General</c:formatCode>
                <c:ptCount val="10"/>
                <c:pt idx="0">
                  <c:v>#N/A</c:v>
                </c:pt>
                <c:pt idx="1">
                  <c:v>20.74</c:v>
                </c:pt>
                <c:pt idx="2">
                  <c:v>#N/A</c:v>
                </c:pt>
                <c:pt idx="3">
                  <c:v>20.3</c:v>
                </c:pt>
                <c:pt idx="4">
                  <c:v>#N/A</c:v>
                </c:pt>
                <c:pt idx="5">
                  <c:v>19.940000000000001</c:v>
                </c:pt>
                <c:pt idx="6">
                  <c:v>#N/A</c:v>
                </c:pt>
                <c:pt idx="7">
                  <c:v>20.28</c:v>
                </c:pt>
                <c:pt idx="8">
                  <c:v>#N/A</c:v>
                </c:pt>
                <c:pt idx="9">
                  <c:v>21.74</c:v>
                </c:pt>
              </c:numCache>
            </c:numRef>
          </c:val>
          <c:extLst>
            <c:ext xmlns:c16="http://schemas.microsoft.com/office/drawing/2014/chart" uri="{C3380CC4-5D6E-409C-BE32-E72D297353CC}">
              <c16:uniqueId val="{00000009-2DDA-4975-8429-F152D9D00A28}"/>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データシート!$B$42:$P$42</c:f>
              <c:numCache>
                <c:formatCode>General</c:formatCode>
                <c:ptCount val="15"/>
                <c:pt idx="2">
                  <c:v>577</c:v>
                </c:pt>
                <c:pt idx="5">
                  <c:v>562</c:v>
                </c:pt>
                <c:pt idx="8">
                  <c:v>567</c:v>
                </c:pt>
                <c:pt idx="11">
                  <c:v>589</c:v>
                </c:pt>
                <c:pt idx="14">
                  <c:v>590</c:v>
                </c:pt>
              </c:numCache>
            </c:numRef>
          </c:val>
          <c:extLst>
            <c:ext xmlns:c16="http://schemas.microsoft.com/office/drawing/2014/chart" uri="{C3380CC4-5D6E-409C-BE32-E72D297353CC}">
              <c16:uniqueId val="{00000000-24B4-48E3-8C62-DAD953E0AF8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24B4-48E3-8C62-DAD953E0AF8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24B4-48E3-8C62-DAD953E0AF8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データシート!$B$45:$P$45</c:f>
              <c:numCache>
                <c:formatCode>General</c:formatCode>
                <c:ptCount val="15"/>
                <c:pt idx="0">
                  <c:v>56</c:v>
                </c:pt>
                <c:pt idx="3">
                  <c:v>40</c:v>
                </c:pt>
                <c:pt idx="6">
                  <c:v>19</c:v>
                </c:pt>
                <c:pt idx="9">
                  <c:v>19</c:v>
                </c:pt>
                <c:pt idx="12">
                  <c:v>19</c:v>
                </c:pt>
              </c:numCache>
            </c:numRef>
          </c:val>
          <c:extLst>
            <c:ext xmlns:c16="http://schemas.microsoft.com/office/drawing/2014/chart" uri="{C3380CC4-5D6E-409C-BE32-E72D297353CC}">
              <c16:uniqueId val="{00000003-24B4-48E3-8C62-DAD953E0AF8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データシート!$B$46:$P$46</c:f>
              <c:numCache>
                <c:formatCode>General</c:formatCode>
                <c:ptCount val="15"/>
                <c:pt idx="0">
                  <c:v>362</c:v>
                </c:pt>
                <c:pt idx="3">
                  <c:v>373</c:v>
                </c:pt>
                <c:pt idx="6">
                  <c:v>371</c:v>
                </c:pt>
                <c:pt idx="9">
                  <c:v>334</c:v>
                </c:pt>
                <c:pt idx="12">
                  <c:v>339</c:v>
                </c:pt>
              </c:numCache>
            </c:numRef>
          </c:val>
          <c:extLst>
            <c:ext xmlns:c16="http://schemas.microsoft.com/office/drawing/2014/chart" uri="{C3380CC4-5D6E-409C-BE32-E72D297353CC}">
              <c16:uniqueId val="{00000004-24B4-48E3-8C62-DAD953E0AF8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24B4-48E3-8C62-DAD953E0AF8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24B4-48E3-8C62-DAD953E0AF8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データシート!$B$49:$P$49</c:f>
              <c:numCache>
                <c:formatCode>General</c:formatCode>
                <c:ptCount val="15"/>
                <c:pt idx="0">
                  <c:v>413</c:v>
                </c:pt>
                <c:pt idx="3">
                  <c:v>408</c:v>
                </c:pt>
                <c:pt idx="6">
                  <c:v>409</c:v>
                </c:pt>
                <c:pt idx="9">
                  <c:v>449</c:v>
                </c:pt>
                <c:pt idx="12">
                  <c:v>482</c:v>
                </c:pt>
              </c:numCache>
            </c:numRef>
          </c:val>
          <c:extLst>
            <c:ext xmlns:c16="http://schemas.microsoft.com/office/drawing/2014/chart" uri="{C3380CC4-5D6E-409C-BE32-E72D297353CC}">
              <c16:uniqueId val="{00000007-24B4-48E3-8C62-DAD953E0AF8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データシート!$B$50:$P$50</c:f>
              <c:numCache>
                <c:formatCode>General</c:formatCode>
                <c:ptCount val="15"/>
                <c:pt idx="0">
                  <c:v>#N/A</c:v>
                </c:pt>
                <c:pt idx="1">
                  <c:v>254</c:v>
                </c:pt>
                <c:pt idx="2">
                  <c:v>#N/A</c:v>
                </c:pt>
                <c:pt idx="3">
                  <c:v>#N/A</c:v>
                </c:pt>
                <c:pt idx="4">
                  <c:v>259</c:v>
                </c:pt>
                <c:pt idx="5">
                  <c:v>#N/A</c:v>
                </c:pt>
                <c:pt idx="6">
                  <c:v>#N/A</c:v>
                </c:pt>
                <c:pt idx="7">
                  <c:v>232</c:v>
                </c:pt>
                <c:pt idx="8">
                  <c:v>#N/A</c:v>
                </c:pt>
                <c:pt idx="9">
                  <c:v>#N/A</c:v>
                </c:pt>
                <c:pt idx="10">
                  <c:v>213</c:v>
                </c:pt>
                <c:pt idx="11">
                  <c:v>#N/A</c:v>
                </c:pt>
                <c:pt idx="12">
                  <c:v>#N/A</c:v>
                </c:pt>
                <c:pt idx="13">
                  <c:v>250</c:v>
                </c:pt>
                <c:pt idx="14">
                  <c:v>#N/A</c:v>
                </c:pt>
              </c:numCache>
            </c:numRef>
          </c:val>
          <c:smooth val="0"/>
          <c:extLst>
            <c:ext xmlns:c16="http://schemas.microsoft.com/office/drawing/2014/chart" uri="{C3380CC4-5D6E-409C-BE32-E72D297353CC}">
              <c16:uniqueId val="{00000008-24B4-48E3-8C62-DAD953E0AF8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データシート!$B$56:$P$56</c:f>
              <c:numCache>
                <c:formatCode>General</c:formatCode>
                <c:ptCount val="15"/>
                <c:pt idx="2">
                  <c:v>6960</c:v>
                </c:pt>
                <c:pt idx="5">
                  <c:v>6797</c:v>
                </c:pt>
                <c:pt idx="8">
                  <c:v>6821</c:v>
                </c:pt>
                <c:pt idx="11">
                  <c:v>6794</c:v>
                </c:pt>
                <c:pt idx="14">
                  <c:v>6618</c:v>
                </c:pt>
              </c:numCache>
            </c:numRef>
          </c:val>
          <c:extLst>
            <c:ext xmlns:c16="http://schemas.microsoft.com/office/drawing/2014/chart" uri="{C3380CC4-5D6E-409C-BE32-E72D297353CC}">
              <c16:uniqueId val="{00000000-BD92-4FAB-841C-01C67F8106F9}"/>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データシート!$B$57:$P$57</c:f>
              <c:numCache>
                <c:formatCode>General</c:formatCode>
                <c:ptCount val="15"/>
                <c:pt idx="2">
                  <c:v>33</c:v>
                </c:pt>
                <c:pt idx="5">
                  <c:v>24</c:v>
                </c:pt>
                <c:pt idx="8">
                  <c:v>17</c:v>
                </c:pt>
                <c:pt idx="11">
                  <c:v>10</c:v>
                </c:pt>
                <c:pt idx="14">
                  <c:v>5</c:v>
                </c:pt>
              </c:numCache>
            </c:numRef>
          </c:val>
          <c:extLst>
            <c:ext xmlns:c16="http://schemas.microsoft.com/office/drawing/2014/chart" uri="{C3380CC4-5D6E-409C-BE32-E72D297353CC}">
              <c16:uniqueId val="{00000001-BD92-4FAB-841C-01C67F8106F9}"/>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データシート!$B$58:$P$58</c:f>
              <c:numCache>
                <c:formatCode>General</c:formatCode>
                <c:ptCount val="15"/>
                <c:pt idx="2">
                  <c:v>2318</c:v>
                </c:pt>
                <c:pt idx="5">
                  <c:v>2356</c:v>
                </c:pt>
                <c:pt idx="8">
                  <c:v>2440</c:v>
                </c:pt>
                <c:pt idx="11">
                  <c:v>2706</c:v>
                </c:pt>
                <c:pt idx="14">
                  <c:v>2857</c:v>
                </c:pt>
              </c:numCache>
            </c:numRef>
          </c:val>
          <c:extLst>
            <c:ext xmlns:c16="http://schemas.microsoft.com/office/drawing/2014/chart" uri="{C3380CC4-5D6E-409C-BE32-E72D297353CC}">
              <c16:uniqueId val="{00000002-BD92-4FAB-841C-01C67F8106F9}"/>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BD92-4FAB-841C-01C67F8106F9}"/>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BD92-4FAB-841C-01C67F8106F9}"/>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データシート!$B$61:$P$61</c:f>
              <c:numCache>
                <c:formatCode>General</c:formatCode>
                <c:ptCount val="15"/>
                <c:pt idx="0">
                  <c:v>0</c:v>
                </c:pt>
                <c:pt idx="3">
                  <c:v>0</c:v>
                </c:pt>
                <c:pt idx="6">
                  <c:v>0</c:v>
                </c:pt>
                <c:pt idx="9">
                  <c:v>11</c:v>
                </c:pt>
                <c:pt idx="12">
                  <c:v>0</c:v>
                </c:pt>
              </c:numCache>
            </c:numRef>
          </c:val>
          <c:extLst>
            <c:ext xmlns:c16="http://schemas.microsoft.com/office/drawing/2014/chart" uri="{C3380CC4-5D6E-409C-BE32-E72D297353CC}">
              <c16:uniqueId val="{00000005-BD92-4FAB-841C-01C67F8106F9}"/>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データシート!$B$62:$P$62</c:f>
              <c:numCache>
                <c:formatCode>General</c:formatCode>
                <c:ptCount val="15"/>
                <c:pt idx="0">
                  <c:v>172</c:v>
                </c:pt>
                <c:pt idx="3">
                  <c:v>177</c:v>
                </c:pt>
                <c:pt idx="6">
                  <c:v>172</c:v>
                </c:pt>
                <c:pt idx="9">
                  <c:v>114</c:v>
                </c:pt>
                <c:pt idx="12">
                  <c:v>2</c:v>
                </c:pt>
              </c:numCache>
            </c:numRef>
          </c:val>
          <c:extLst>
            <c:ext xmlns:c16="http://schemas.microsoft.com/office/drawing/2014/chart" uri="{C3380CC4-5D6E-409C-BE32-E72D297353CC}">
              <c16:uniqueId val="{00000006-BD92-4FAB-841C-01C67F8106F9}"/>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データシート!$B$63:$P$63</c:f>
              <c:numCache>
                <c:formatCode>General</c:formatCode>
                <c:ptCount val="15"/>
                <c:pt idx="0">
                  <c:v>147</c:v>
                </c:pt>
                <c:pt idx="3">
                  <c:v>121</c:v>
                </c:pt>
                <c:pt idx="6">
                  <c:v>106</c:v>
                </c:pt>
                <c:pt idx="9">
                  <c:v>90</c:v>
                </c:pt>
                <c:pt idx="12">
                  <c:v>73</c:v>
                </c:pt>
              </c:numCache>
            </c:numRef>
          </c:val>
          <c:extLst>
            <c:ext xmlns:c16="http://schemas.microsoft.com/office/drawing/2014/chart" uri="{C3380CC4-5D6E-409C-BE32-E72D297353CC}">
              <c16:uniqueId val="{00000007-BD92-4FAB-841C-01C67F8106F9}"/>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データシート!$B$64:$P$64</c:f>
              <c:numCache>
                <c:formatCode>General</c:formatCode>
                <c:ptCount val="15"/>
                <c:pt idx="0">
                  <c:v>5783</c:v>
                </c:pt>
                <c:pt idx="3">
                  <c:v>5681</c:v>
                </c:pt>
                <c:pt idx="6">
                  <c:v>5370</c:v>
                </c:pt>
                <c:pt idx="9">
                  <c:v>4948</c:v>
                </c:pt>
                <c:pt idx="12">
                  <c:v>4887</c:v>
                </c:pt>
              </c:numCache>
            </c:numRef>
          </c:val>
          <c:extLst>
            <c:ext xmlns:c16="http://schemas.microsoft.com/office/drawing/2014/chart" uri="{C3380CC4-5D6E-409C-BE32-E72D297353CC}">
              <c16:uniqueId val="{00000008-BD92-4FAB-841C-01C67F8106F9}"/>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データシート!$B$65:$P$65</c:f>
              <c:numCache>
                <c:formatCode>General</c:formatCode>
                <c:ptCount val="15"/>
                <c:pt idx="0">
                  <c:v>3</c:v>
                </c:pt>
                <c:pt idx="3">
                  <c:v>3</c:v>
                </c:pt>
                <c:pt idx="6">
                  <c:v>8</c:v>
                </c:pt>
                <c:pt idx="9">
                  <c:v>6</c:v>
                </c:pt>
                <c:pt idx="12">
                  <c:v>21</c:v>
                </c:pt>
              </c:numCache>
            </c:numRef>
          </c:val>
          <c:extLst>
            <c:ext xmlns:c16="http://schemas.microsoft.com/office/drawing/2014/chart" uri="{C3380CC4-5D6E-409C-BE32-E72D297353CC}">
              <c16:uniqueId val="{00000009-BD92-4FAB-841C-01C67F8106F9}"/>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データシート!$B$66:$P$66</c:f>
              <c:numCache>
                <c:formatCode>General</c:formatCode>
                <c:ptCount val="15"/>
                <c:pt idx="0">
                  <c:v>5133</c:v>
                </c:pt>
                <c:pt idx="3">
                  <c:v>5145</c:v>
                </c:pt>
                <c:pt idx="6">
                  <c:v>5335</c:v>
                </c:pt>
                <c:pt idx="9">
                  <c:v>5500</c:v>
                </c:pt>
                <c:pt idx="12">
                  <c:v>5603</c:v>
                </c:pt>
              </c:numCache>
            </c:numRef>
          </c:val>
          <c:extLst>
            <c:ext xmlns:c16="http://schemas.microsoft.com/office/drawing/2014/chart" uri="{C3380CC4-5D6E-409C-BE32-E72D297353CC}">
              <c16:uniqueId val="{0000000A-BD92-4FAB-841C-01C67F8106F9}"/>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データシート!$B$67:$P$67</c:f>
              <c:numCache>
                <c:formatCode>General</c:formatCode>
                <c:ptCount val="15"/>
                <c:pt idx="0">
                  <c:v>#N/A</c:v>
                </c:pt>
                <c:pt idx="1">
                  <c:v>1927</c:v>
                </c:pt>
                <c:pt idx="2">
                  <c:v>#N/A</c:v>
                </c:pt>
                <c:pt idx="3">
                  <c:v>#N/A</c:v>
                </c:pt>
                <c:pt idx="4">
                  <c:v>1949</c:v>
                </c:pt>
                <c:pt idx="5">
                  <c:v>#N/A</c:v>
                </c:pt>
                <c:pt idx="6">
                  <c:v>#N/A</c:v>
                </c:pt>
                <c:pt idx="7">
                  <c:v>1713</c:v>
                </c:pt>
                <c:pt idx="8">
                  <c:v>#N/A</c:v>
                </c:pt>
                <c:pt idx="9">
                  <c:v>#N/A</c:v>
                </c:pt>
                <c:pt idx="10">
                  <c:v>1159</c:v>
                </c:pt>
                <c:pt idx="11">
                  <c:v>#N/A</c:v>
                </c:pt>
                <c:pt idx="12">
                  <c:v>#N/A</c:v>
                </c:pt>
                <c:pt idx="13">
                  <c:v>1105</c:v>
                </c:pt>
                <c:pt idx="14">
                  <c:v>#N/A</c:v>
                </c:pt>
              </c:numCache>
            </c:numRef>
          </c:val>
          <c:smooth val="0"/>
          <c:extLst>
            <c:ext xmlns:c16="http://schemas.microsoft.com/office/drawing/2014/chart" uri="{C3380CC4-5D6E-409C-BE32-E72D297353CC}">
              <c16:uniqueId val="{0000000B-BD92-4FAB-841C-01C67F8106F9}"/>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R02</c:v>
                </c:pt>
                <c:pt idx="1">
                  <c:v>R03</c:v>
                </c:pt>
                <c:pt idx="2">
                  <c:v>R04</c:v>
                </c:pt>
              </c:strCache>
            </c:strRef>
          </c:cat>
          <c:val>
            <c:numRef>
              <c:f>データシート!$B$72:$D$72</c:f>
              <c:numCache>
                <c:formatCode>#,##0;"▲ "#,##0</c:formatCode>
                <c:ptCount val="3"/>
                <c:pt idx="0">
                  <c:v>1714</c:v>
                </c:pt>
                <c:pt idx="1">
                  <c:v>1868</c:v>
                </c:pt>
                <c:pt idx="2">
                  <c:v>1949</c:v>
                </c:pt>
              </c:numCache>
            </c:numRef>
          </c:val>
          <c:extLst>
            <c:ext xmlns:c16="http://schemas.microsoft.com/office/drawing/2014/chart" uri="{C3380CC4-5D6E-409C-BE32-E72D297353CC}">
              <c16:uniqueId val="{00000000-3432-4246-B5A5-769E7075BE96}"/>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R02</c:v>
                </c:pt>
                <c:pt idx="1">
                  <c:v>R03</c:v>
                </c:pt>
                <c:pt idx="2">
                  <c:v>R04</c:v>
                </c:pt>
              </c:strCache>
            </c:strRef>
          </c:cat>
          <c:val>
            <c:numRef>
              <c:f>データシート!$B$73:$D$73</c:f>
              <c:numCache>
                <c:formatCode>#,##0;"▲ "#,##0</c:formatCode>
                <c:ptCount val="3"/>
                <c:pt idx="0">
                  <c:v>240</c:v>
                </c:pt>
                <c:pt idx="1">
                  <c:v>260</c:v>
                </c:pt>
                <c:pt idx="2">
                  <c:v>260</c:v>
                </c:pt>
              </c:numCache>
            </c:numRef>
          </c:val>
          <c:extLst>
            <c:ext xmlns:c16="http://schemas.microsoft.com/office/drawing/2014/chart" uri="{C3380CC4-5D6E-409C-BE32-E72D297353CC}">
              <c16:uniqueId val="{00000001-3432-4246-B5A5-769E7075BE96}"/>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R02</c:v>
                </c:pt>
                <c:pt idx="1">
                  <c:v>R03</c:v>
                </c:pt>
                <c:pt idx="2">
                  <c:v>R04</c:v>
                </c:pt>
              </c:strCache>
            </c:strRef>
          </c:cat>
          <c:val>
            <c:numRef>
              <c:f>データシート!$B$74:$D$74</c:f>
              <c:numCache>
                <c:formatCode>#,##0;"▲ "#,##0</c:formatCode>
                <c:ptCount val="3"/>
                <c:pt idx="0">
                  <c:v>488</c:v>
                </c:pt>
                <c:pt idx="1">
                  <c:v>582</c:v>
                </c:pt>
                <c:pt idx="2">
                  <c:v>682</c:v>
                </c:pt>
              </c:numCache>
            </c:numRef>
          </c:val>
          <c:extLst>
            <c:ext xmlns:c16="http://schemas.microsoft.com/office/drawing/2014/chart" uri="{C3380CC4-5D6E-409C-BE32-E72D297353CC}">
              <c16:uniqueId val="{00000002-3432-4246-B5A5-769E7075BE96}"/>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layout/>
              <c:tx>
                <c:strRef>
                  <c:f>公会計指標分析・財政指標組合せ分析表!$BP$50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{5B5A72F9-8B6D-4382-8FF4-59DC1CA7A03A}</c15:txfldGUID>
                      <c15:f>公会計指標分析・財政指標組合せ分析表!$BP$50</c15:f>
                      <c15:dlblFieldTableCache>
                        <c:ptCount val="1"/>
                        <c:pt idx="0">
                          <c:v>H30</c:v>
                        </c:pt>
                      </c15:dlblFieldTableCache>
                    </c15:dlblFTEntry>
                  </c15:dlblFieldTable>
                  <c15:showDataLabelsRange val="0"/>
                </c:ext>
                <c:ext xmlns:c16="http://schemas.microsoft.com/office/drawing/2014/chart" uri="{C3380CC4-5D6E-409C-BE32-E72D297353CC}">
                  <c16:uniqueId val="{00000000-48FF-49AF-AAF2-DE57BE3AC66B}"/>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{4677BD7E-E918-4A5F-BEAD-19F80D67F779}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48FF-49AF-AAF2-DE57BE3AC66B}"/>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{2A73AA48-DB30-42B2-8AEF-6CFB8611D564}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48FF-49AF-AAF2-DE57BE3AC66B}"/>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{8B1FCFB1-C400-4594-89AF-DBBDDBABE593}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48FF-49AF-AAF2-DE57BE3AC66B}"/>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{A44D4230-0DD1-4D8F-B024-2A29521F4624}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48FF-49AF-AAF2-DE57BE3AC66B}"/>
                </c:ext>
              </c:extLst>
            </c:dLbl>
            <c:dLbl>
              <c:idx val="8"/>
              <c:layout/>
              <c:tx>
                <c:strRef>
                  <c:f>公会計指標分析・財政指標組合せ分析表!$BX$50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{FF2140C8-6BD1-420A-9BB4-C84CDA669240}</c15:txfldGUID>
                      <c15:f>公会計指標分析・財政指標組合せ分析表!$BX$50</c15:f>
                      <c15:dlblFieldTableCache>
                        <c:ptCount val="1"/>
                        <c:pt idx="0">
                          <c:v>R01</c:v>
                        </c:pt>
                      </c15:dlblFieldTableCache>
                    </c15:dlblFTEntry>
                  </c15:dlblFieldTable>
                  <c15:showDataLabelsRange val="0"/>
                </c:ext>
                <c:ext xmlns:c16="http://schemas.microsoft.com/office/drawing/2014/chart" uri="{C3380CC4-5D6E-409C-BE32-E72D297353CC}">
                  <c16:uniqueId val="{00000005-48FF-49AF-AAF2-DE57BE3AC66B}"/>
                </c:ext>
              </c:extLst>
            </c:dLbl>
            <c:dLbl>
              <c:idx val="16"/>
              <c:layout/>
              <c:tx>
                <c:strRef>
                  <c:f>公会計指標分析・財政指標組合せ分析表!$CF$50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{24F925B0-0A89-48D7-AF63-42FE332F1D46}</c15:txfldGUID>
                      <c15:f>公会計指標分析・財政指標組合せ分析表!$CF$50</c15:f>
                      <c15:dlblFieldTableCache>
                        <c:ptCount val="1"/>
                        <c:pt idx="0">
                          <c:v>R02</c:v>
                        </c:pt>
                      </c15:dlblFieldTableCache>
                    </c15:dlblFTEntry>
                  </c15:dlblFieldTable>
                  <c15:showDataLabelsRange val="0"/>
                </c:ext>
                <c:ext xmlns:c16="http://schemas.microsoft.com/office/drawing/2014/chart" uri="{C3380CC4-5D6E-409C-BE32-E72D297353CC}">
                  <c16:uniqueId val="{00000006-48FF-49AF-AAF2-DE57BE3AC66B}"/>
                </c:ext>
              </c:extLst>
            </c:dLbl>
            <c:dLbl>
              <c:idx val="24"/>
              <c:layout>
                <c:manualLayout>
                  <c:x val="-4.0773271189654063E-2"/>
                  <c:y val="-6.4739042105865174E-2"/>
                </c:manualLayout>
              </c:layout>
              <c:tx>
                <c:strRef>
                  <c:f>公会計指標分析・財政指標組合せ分析表!$CN$50</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{E0E1CD36-B9B3-430E-BDF1-D2DD4EBADADF}</c15:txfldGUID>
                      <c15:f>公会計指標分析・財政指標組合せ分析表!$CN$50</c15:f>
                      <c15:dlblFieldTableCache>
                        <c:ptCount val="1"/>
                        <c:pt idx="0">
                          <c:v>R03</c:v>
                        </c:pt>
                      </c15:dlblFieldTableCache>
                    </c15:dlblFTEntry>
                  </c15:dlblFieldTable>
                  <c15:showDataLabelsRange val="0"/>
                </c:ext>
                <c:ext xmlns:c16="http://schemas.microsoft.com/office/drawing/2014/chart" uri="{C3380CC4-5D6E-409C-BE32-E72D297353CC}">
                  <c16:uniqueId val="{00000007-48FF-49AF-AAF2-DE57BE3AC66B}"/>
                </c:ext>
              </c:extLst>
            </c:dLbl>
            <c:dLbl>
              <c:idx val="32"/>
              <c:layout>
                <c:manualLayout>
                  <c:x val="-2.3258230110814321E-2"/>
                  <c:y val="-6.4739042105865174E-2"/>
                </c:manualLayout>
              </c:layout>
              <c:tx>
                <c:strRef>
                  <c:f>公会計指標分析・財政指標組合せ分析表!$CV$50</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{E8650578-8296-40B1-A44A-B631E1781FAA}</c15:txfldGUID>
                      <c15:f>公会計指標分析・財政指標組合せ分析表!$CV$50</c15:f>
                      <c15:dlblFieldTableCache>
                        <c:ptCount val="1"/>
                        <c:pt idx="0">
                          <c:v>R04</c:v>
                        </c:pt>
                      </c15:dlblFieldTableCache>
                    </c15:dlblFTEntry>
                  </c15:dlblFieldTable>
                  <c15:showDataLabelsRange val="0"/>
                </c:ext>
                <c:ext xmlns:c16="http://schemas.microsoft.com/office/drawing/2014/chart" uri="{C3380CC4-5D6E-409C-BE32-E72D297353CC}">
                  <c16:uniqueId val="{00000008-48FF-49AF-AAF2-DE57BE3AC66B}"/>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66.099999999999994</c:v>
                </c:pt>
                <c:pt idx="8">
                  <c:v>69.400000000000006</c:v>
                </c:pt>
                <c:pt idx="16">
                  <c:v>70.599999999999994</c:v>
                </c:pt>
                <c:pt idx="24">
                  <c:v>70.900000000000006</c:v>
                </c:pt>
                <c:pt idx="32">
                  <c:v>70.8</c:v>
                </c:pt>
              </c:numCache>
            </c:numRef>
          </c:xVal>
          <c:yVal>
            <c:numRef>
              <c:f>公会計指標分析・財政指標組合せ分析表!$BP$51:$DC$51</c:f>
              <c:numCache>
                <c:formatCode>#,##0.0;"▲ "#,##0.0</c:formatCode>
                <c:ptCount val="40"/>
                <c:pt idx="0">
                  <c:v>56.2</c:v>
                </c:pt>
                <c:pt idx="8">
                  <c:v>55.3</c:v>
                </c:pt>
                <c:pt idx="16">
                  <c:v>44.7</c:v>
                </c:pt>
                <c:pt idx="24">
                  <c:v>28.5</c:v>
                </c:pt>
                <c:pt idx="32">
                  <c:v>28.4</c:v>
                </c:pt>
              </c:numCache>
            </c:numRef>
          </c:yVal>
          <c:smooth val="0"/>
          <c:extLst>
            <c:ext xmlns:c16="http://schemas.microsoft.com/office/drawing/2014/chart" uri="{C3380CC4-5D6E-409C-BE32-E72D297353CC}">
              <c16:uniqueId val="{00000009-48FF-49AF-AAF2-DE57BE3AC66B}"/>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layout/>
              <c:tx>
                <c:strRef>
                  <c:f>公会計指標分析・財政指標組合せ分析表!$BP$50</c:f>
                  <c:strCache>
                    <c:ptCount val="1"/>
                    <c:pt idx="0">
                      <c:v>H30</c:v>
                    </c:pt>
                  </c:strCache>
                </c:strRef>
              </c:tx>
              <c:dLblPos val="r"/>
              <c:showLegendKey val="0"/>
              <c:showVal val="0"/>
              <c:showCatName val="0"/>
              <c:showSerName val="0"/>
              <c:showPercent val="0"/>
              <c:showBubbleSize val="0"/>
              <c:extLst>
                <c:ext xmlns:c15="http://schemas.microsoft.com/office/drawing/2012/chart" uri="{CE6537A1-D6FC-4f65-9D91-7224C49458BB}">
                  <c15:layout/>
                  <c15:dlblFieldTable>
                    <c15:dlblFTEntry>
                      <c15:txfldGUID>{2EAF2AB3-98DB-4404-B42F-AF797313ABD7}</c15:txfldGUID>
                      <c15:f>公会計指標分析・財政指標組合せ分析表!$BP$50</c15:f>
                      <c15:dlblFieldTableCache>
                        <c:ptCount val="1"/>
                        <c:pt idx="0">
                          <c:v>H30</c:v>
                        </c:pt>
                      </c15:dlblFieldTableCache>
                    </c15:dlblFTEntry>
                  </c15:dlblFieldTable>
                  <c15:showDataLabelsRange val="0"/>
                </c:ext>
                <c:ext xmlns:c16="http://schemas.microsoft.com/office/drawing/2014/chart" uri="{C3380CC4-5D6E-409C-BE32-E72D297353CC}">
                  <c16:uniqueId val="{0000000A-48FF-49AF-AAF2-DE57BE3AC66B}"/>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{EFFF038A-BB37-4CB4-B892-ED12B94300AD}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48FF-49AF-AAF2-DE57BE3AC66B}"/>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{D0D3CBFA-FD8D-427A-9866-8C4AADB32D7F}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48FF-49AF-AAF2-DE57BE3AC66B}"/>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{67053C2E-DB29-4AF0-BCD2-59FB3D8264DC}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48FF-49AF-AAF2-DE57BE3AC66B}"/>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{A8A8FFD2-7E48-47AF-ABBA-34B90D82289E}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48FF-49AF-AAF2-DE57BE3AC66B}"/>
                </c:ext>
              </c:extLst>
            </c:dLbl>
            <c:dLbl>
              <c:idx val="8"/>
              <c:layout/>
              <c:tx>
                <c:strRef>
                  <c:f>公会計指標分析・財政指標組合せ分析表!$BX$50</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{02AD4134-D171-4A07-8E0C-3ED3BA55C43B}</c15:txfldGUID>
                      <c15:f>公会計指標分析・財政指標組合せ分析表!$BX$50</c15:f>
                      <c15:dlblFieldTableCache>
                        <c:ptCount val="1"/>
                        <c:pt idx="0">
                          <c:v>R01</c:v>
                        </c:pt>
                      </c15:dlblFieldTableCache>
                    </c15:dlblFTEntry>
                  </c15:dlblFieldTable>
                  <c15:showDataLabelsRange val="0"/>
                </c:ext>
                <c:ext xmlns:c16="http://schemas.microsoft.com/office/drawing/2014/chart" uri="{C3380CC4-5D6E-409C-BE32-E72D297353CC}">
                  <c16:uniqueId val="{0000000F-48FF-49AF-AAF2-DE57BE3AC66B}"/>
                </c:ext>
              </c:extLst>
            </c:dLbl>
            <c:dLbl>
              <c:idx val="16"/>
              <c:layout/>
              <c:tx>
                <c:strRef>
                  <c:f>公会計指標分析・財政指標組合せ分析表!$CF$50</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{4BF2AE07-E797-45AD-8348-F09AA03C5BFF}</c15:txfldGUID>
                      <c15:f>公会計指標分析・財政指標組合せ分析表!$CF$50</c15:f>
                      <c15:dlblFieldTableCache>
                        <c:ptCount val="1"/>
                        <c:pt idx="0">
                          <c:v>R02</c:v>
                        </c:pt>
                      </c15:dlblFieldTableCache>
                    </c15:dlblFTEntry>
                  </c15:dlblFieldTable>
                  <c15:showDataLabelsRange val="0"/>
                </c:ext>
                <c:ext xmlns:c16="http://schemas.microsoft.com/office/drawing/2014/chart" uri="{C3380CC4-5D6E-409C-BE32-E72D297353CC}">
                  <c16:uniqueId val="{00000010-48FF-49AF-AAF2-DE57BE3AC66B}"/>
                </c:ext>
              </c:extLst>
            </c:dLbl>
            <c:dLbl>
              <c:idx val="24"/>
              <c:layout/>
              <c:tx>
                <c:strRef>
                  <c:f>公会計指標分析・財政指標組合せ分析表!$CN$50</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{F00FD98A-74B4-4321-BDEE-86B8784399FC}</c15:txfldGUID>
                      <c15:f>公会計指標分析・財政指標組合せ分析表!$CN$50</c15:f>
                      <c15:dlblFieldTableCache>
                        <c:ptCount val="1"/>
                        <c:pt idx="0">
                          <c:v>R03</c:v>
                        </c:pt>
                      </c15:dlblFieldTableCache>
                    </c15:dlblFTEntry>
                  </c15:dlblFieldTable>
                  <c15:showDataLabelsRange val="0"/>
                </c:ext>
                <c:ext xmlns:c16="http://schemas.microsoft.com/office/drawing/2014/chart" uri="{C3380CC4-5D6E-409C-BE32-E72D297353CC}">
                  <c16:uniqueId val="{00000011-48FF-49AF-AAF2-DE57BE3AC66B}"/>
                </c:ext>
              </c:extLst>
            </c:dLbl>
            <c:dLbl>
              <c:idx val="32"/>
              <c:layout/>
              <c:tx>
                <c:strRef>
                  <c:f>公会計指標分析・財政指標組合せ分析表!$CV$50</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layout/>
                  <c15:dlblFieldTable>
                    <c15:dlblFTEntry>
                      <c15:txfldGUID>{88B065E4-0C9B-4BBC-8BB0-F5C9526754E6}</c15:txfldGUID>
                      <c15:f>公会計指標分析・財政指標組合せ分析表!$CV$50</c15:f>
                      <c15:dlblFieldTableCache>
                        <c:ptCount val="1"/>
                        <c:pt idx="0">
                          <c:v>R04</c:v>
                        </c:pt>
                      </c15:dlblFieldTableCache>
                    </c15:dlblFTEntry>
                  </c15:dlblFieldTable>
                  <c15:showDataLabelsRange val="0"/>
                </c:ext>
                <c:ext xmlns:c16="http://schemas.microsoft.com/office/drawing/2014/chart" uri="{C3380CC4-5D6E-409C-BE32-E72D297353CC}">
                  <c16:uniqueId val="{00000012-48FF-49AF-AAF2-DE57BE3AC66B}"/>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65.3</c:v>
                </c:pt>
                <c:pt idx="8">
                  <c:v>66</c:v>
                </c:pt>
                <c:pt idx="16">
                  <c:v>65.099999999999994</c:v>
                </c:pt>
                <c:pt idx="24">
                  <c:v>64.3</c:v>
                </c:pt>
                <c:pt idx="32">
                  <c:v>65.7</c:v>
                </c:pt>
              </c:numCache>
            </c:numRef>
          </c:xVal>
          <c:yVal>
            <c:numRef>
              <c:f>公会計指標分析・財政指標組合せ分析表!$BP$55:$DC$55</c:f>
              <c:numCache>
                <c:formatCode>#,##0.0;"▲ "#,##0.0</c:formatCode>
                <c:ptCount val="40"/>
                <c:pt idx="0">
                  <c:v>38.5</c:v>
                </c:pt>
                <c:pt idx="8">
                  <c:v>35.5</c:v>
                </c:pt>
                <c:pt idx="16">
                  <c:v>13.5</c:v>
                </c:pt>
                <c:pt idx="24">
                  <c:v>0</c:v>
                </c:pt>
                <c:pt idx="32">
                  <c:v>0</c:v>
                </c:pt>
              </c:numCache>
            </c:numRef>
          </c:yVal>
          <c:smooth val="0"/>
          <c:extLst>
            <c:ext xmlns:c16="http://schemas.microsoft.com/office/drawing/2014/chart" uri="{C3380CC4-5D6E-409C-BE32-E72D297353CC}">
              <c16:uniqueId val="{00000013-48FF-49AF-AAF2-DE57BE3AC66B}"/>
            </c:ext>
          </c:extLst>
        </c:ser>
        <c:dLbls>
          <c:showLegendKey val="0"/>
          <c:showVal val="1"/>
          <c:showCatName val="0"/>
          <c:showSerName val="0"/>
          <c:showPercent val="0"/>
          <c:showBubbleSize val="0"/>
        </c:dLbls>
        <c:axId val="46179840"/>
        <c:axId val="46181760"/>
      </c:scatterChart>
      <c:valAx>
        <c:axId val="46179840"/>
        <c:scaling>
          <c:orientation val="maxMin"/>
          <c:max val="72"/>
          <c:min val="63"/>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7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2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{F6BF301B-089F-4668-A4B1-F410B65BCE23}</c15:txfldGUID>
                      <c15:f>公会計指標分析・財政指標組合せ分析表!$BP$72</c15:f>
                      <c15:dlblFieldTableCache>
                        <c:ptCount val="1"/>
                        <c:pt idx="0">
                          <c:v>H30</c:v>
                        </c:pt>
                      </c15:dlblFieldTableCache>
                    </c15:dlblFTEntry>
                  </c15:dlblFieldTable>
                  <c15:showDataLabelsRange val="0"/>
                </c:ext>
                <c:ext xmlns:c16="http://schemas.microsoft.com/office/drawing/2014/chart" uri="{C3380CC4-5D6E-409C-BE32-E72D297353CC}">
                  <c16:uniqueId val="{00000000-EB3C-427D-972B-6CE998EA1CFC}"/>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{A3C7A72D-D567-40B3-BCD1-DB07D89E2A22}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EB3C-427D-972B-6CE998EA1CFC}"/>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{32835289-775A-465E-A471-A2487CFC1578}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EB3C-427D-972B-6CE998EA1CFC}"/>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{82FE982D-818F-4B94-962C-3188E03135CF}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EB3C-427D-972B-6CE998EA1CFC}"/>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{2A2B79C0-1366-4356-93F5-465E589ABA2F}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EB3C-427D-972B-6CE998EA1CFC}"/>
                </c:ext>
              </c:extLst>
            </c:dLbl>
            <c:dLbl>
              <c:idx val="8"/>
              <c:tx>
                <c:strRef>
                  <c:f>公会計指標分析・財政指標組合せ分析表!$BX$72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{F3129725-DE20-47A9-8973-8A7F85D62480}</c15:txfldGUID>
                      <c15:f>公会計指標分析・財政指標組合せ分析表!$BX$72</c15:f>
                      <c15:dlblFieldTableCache>
                        <c:ptCount val="1"/>
                        <c:pt idx="0">
                          <c:v>R01</c:v>
                        </c:pt>
                      </c15:dlblFieldTableCache>
                    </c15:dlblFTEntry>
                  </c15:dlblFieldTable>
                  <c15:showDataLabelsRange val="0"/>
                </c:ext>
                <c:ext xmlns:c16="http://schemas.microsoft.com/office/drawing/2014/chart" uri="{C3380CC4-5D6E-409C-BE32-E72D297353CC}">
                  <c16:uniqueId val="{00000005-EB3C-427D-972B-6CE998EA1CFC}"/>
                </c:ext>
              </c:extLst>
            </c:dLbl>
            <c:dLbl>
              <c:idx val="16"/>
              <c:tx>
                <c:strRef>
                  <c:f>公会計指標分析・財政指標組合せ分析表!$CF$72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{F4570A64-7F18-44F9-9E28-673507650D7F}</c15:txfldGUID>
                      <c15:f>公会計指標分析・財政指標組合せ分析表!$CF$72</c15:f>
                      <c15:dlblFieldTableCache>
                        <c:ptCount val="1"/>
                        <c:pt idx="0">
                          <c:v>R02</c:v>
                        </c:pt>
                      </c15:dlblFieldTableCache>
                    </c15:dlblFTEntry>
                  </c15:dlblFieldTable>
                  <c15:showDataLabelsRange val="0"/>
                </c:ext>
                <c:ext xmlns:c16="http://schemas.microsoft.com/office/drawing/2014/chart" uri="{C3380CC4-5D6E-409C-BE32-E72D297353CC}">
                  <c16:uniqueId val="{00000006-EB3C-427D-972B-6CE998EA1CFC}"/>
                </c:ext>
              </c:extLst>
            </c:dLbl>
            <c:dLbl>
              <c:idx val="24"/>
              <c:tx>
                <c:strRef>
                  <c:f>公会計指標分析・財政指標組合せ分析表!$CN$72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{6081BBC6-25BA-4BB7-B34B-185E9B24AB78}</c15:txfldGUID>
                      <c15:f>公会計指標分析・財政指標組合せ分析表!$CN$72</c15:f>
                      <c15:dlblFieldTableCache>
                        <c:ptCount val="1"/>
                        <c:pt idx="0">
                          <c:v>R03</c:v>
                        </c:pt>
                      </c15:dlblFieldTableCache>
                    </c15:dlblFTEntry>
                  </c15:dlblFieldTable>
                  <c15:showDataLabelsRange val="0"/>
                </c:ext>
                <c:ext xmlns:c16="http://schemas.microsoft.com/office/drawing/2014/chart" uri="{C3380CC4-5D6E-409C-BE32-E72D297353CC}">
                  <c16:uniqueId val="{00000007-EB3C-427D-972B-6CE998EA1CFC}"/>
                </c:ext>
              </c:extLst>
            </c:dLbl>
            <c:dLbl>
              <c:idx val="32"/>
              <c:tx>
                <c:strRef>
                  <c:f>公会計指標分析・財政指標組合せ分析表!$CV$72</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{0E08CDAF-9D54-4A93-8028-667675C454FA}</c15:txfldGUID>
                      <c15:f>公会計指標分析・財政指標組合せ分析表!$CV$72</c15:f>
                      <c15:dlblFieldTableCache>
                        <c:ptCount val="1"/>
                        <c:pt idx="0">
                          <c:v>R04</c:v>
                        </c:pt>
                      </c15:dlblFieldTableCache>
                    </c15:dlblFTEntry>
                  </c15:dlblFieldTable>
                  <c15:showDataLabelsRange val="0"/>
                </c:ext>
                <c:ext xmlns:c16="http://schemas.microsoft.com/office/drawing/2014/chart" uri="{C3380CC4-5D6E-409C-BE32-E72D297353CC}">
                  <c16:uniqueId val="{00000008-EB3C-427D-972B-6CE998EA1CFC}"/>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7.7</c:v>
                </c:pt>
                <c:pt idx="8">
                  <c:v>7.5</c:v>
                </c:pt>
                <c:pt idx="16">
                  <c:v>6.9</c:v>
                </c:pt>
                <c:pt idx="24">
                  <c:v>6.1</c:v>
                </c:pt>
                <c:pt idx="32">
                  <c:v>5.9</c:v>
                </c:pt>
              </c:numCache>
            </c:numRef>
          </c:xVal>
          <c:yVal>
            <c:numRef>
              <c:f>公会計指標分析・財政指標組合せ分析表!$BP$73:$DC$73</c:f>
              <c:numCache>
                <c:formatCode>#,##0.0;"▲ "#,##0.0</c:formatCode>
                <c:ptCount val="40"/>
                <c:pt idx="0">
                  <c:v>56.2</c:v>
                </c:pt>
                <c:pt idx="8">
                  <c:v>55.3</c:v>
                </c:pt>
                <c:pt idx="16">
                  <c:v>44.7</c:v>
                </c:pt>
                <c:pt idx="24">
                  <c:v>28.5</c:v>
                </c:pt>
                <c:pt idx="32">
                  <c:v>28.4</c:v>
                </c:pt>
              </c:numCache>
            </c:numRef>
          </c:yVal>
          <c:smooth val="0"/>
          <c:extLst>
            <c:ext xmlns:c16="http://schemas.microsoft.com/office/drawing/2014/chart" uri="{C3380CC4-5D6E-409C-BE32-E72D297353CC}">
              <c16:uniqueId val="{00000009-EB3C-427D-972B-6CE998EA1CFC}"/>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5.935138334154242E-3"/>
                </c:manualLayout>
              </c:layout>
              <c:tx>
                <c:strRef>
                  <c:f>公会計指標分析・財政指標組合せ分析表!$BP$72</c:f>
                  <c:strCache>
                    <c:ptCount val="1"/>
                    <c:pt idx="0">
                      <c:v>H30</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{429FC793-585A-4C7C-A39C-AEE8DC2003ED}</c15:txfldGUID>
                      <c15:f>公会計指標分析・財政指標組合せ分析表!$BP$72</c15:f>
                      <c15:dlblFieldTableCache>
                        <c:ptCount val="1"/>
                        <c:pt idx="0">
                          <c:v>H30</c:v>
                        </c:pt>
                      </c15:dlblFieldTableCache>
                    </c15:dlblFTEntry>
                  </c15:dlblFieldTable>
                  <c15:showDataLabelsRange val="0"/>
                </c:ext>
                <c:ext xmlns:c16="http://schemas.microsoft.com/office/drawing/2014/chart" uri="{C3380CC4-5D6E-409C-BE32-E72D297353CC}">
                  <c16:uniqueId val="{0000000A-EB3C-427D-972B-6CE998EA1CFC}"/>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{D3B68EDA-0546-4579-83E0-E8A7BB52572D}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EB3C-427D-972B-6CE998EA1CFC}"/>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{A138A9ED-388C-414E-87DC-BBAAAF8BBCA5}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EB3C-427D-972B-6CE998EA1CFC}"/>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{ADF12EFE-60A9-45F6-A39F-CF7CC3963E43}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EB3C-427D-972B-6CE998EA1CFC}"/>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{0E6E735C-2918-4934-BCA7-2A8D9EBA63DA}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EB3C-427D-972B-6CE998EA1CFC}"/>
                </c:ext>
              </c:extLst>
            </c:dLbl>
            <c:dLbl>
              <c:idx val="8"/>
              <c:layout>
                <c:manualLayout>
                  <c:x val="0"/>
                  <c:y val="-5.9351383341541622E-3"/>
                </c:manualLayout>
              </c:layout>
              <c:tx>
                <c:strRef>
                  <c:f>公会計指標分析・財政指標組合せ分析表!$BX$72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{4A7B4848-E9D4-4610-B485-03D4A755B305}</c15:txfldGUID>
                      <c15:f>公会計指標分析・財政指標組合せ分析表!$BX$72</c15:f>
                      <c15:dlblFieldTableCache>
                        <c:ptCount val="1"/>
                        <c:pt idx="0">
                          <c:v>R01</c:v>
                        </c:pt>
                      </c15:dlblFieldTableCache>
                    </c15:dlblFTEntry>
                  </c15:dlblFieldTable>
                  <c15:showDataLabelsRange val="0"/>
                </c:ext>
                <c:ext xmlns:c16="http://schemas.microsoft.com/office/drawing/2014/chart" uri="{C3380CC4-5D6E-409C-BE32-E72D297353CC}">
                  <c16:uniqueId val="{0000000F-EB3C-427D-972B-6CE998EA1CFC}"/>
                </c:ext>
              </c:extLst>
            </c:dLbl>
            <c:dLbl>
              <c:idx val="16"/>
              <c:tx>
                <c:strRef>
                  <c:f>公会計指標分析・財政指標組合せ分析表!$CF$72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{CF3FFAB9-15BF-457E-A457-5815E07E72DF}</c15:txfldGUID>
                      <c15:f>公会計指標分析・財政指標組合せ分析表!$CF$72</c15:f>
                      <c15:dlblFieldTableCache>
                        <c:ptCount val="1"/>
                        <c:pt idx="0">
                          <c:v>R02</c:v>
                        </c:pt>
                      </c15:dlblFieldTableCache>
                    </c15:dlblFTEntry>
                  </c15:dlblFieldTable>
                  <c15:showDataLabelsRange val="0"/>
                </c:ext>
                <c:ext xmlns:c16="http://schemas.microsoft.com/office/drawing/2014/chart" uri="{C3380CC4-5D6E-409C-BE32-E72D297353CC}">
                  <c16:uniqueId val="{00000010-EB3C-427D-972B-6CE998EA1CFC}"/>
                </c:ext>
              </c:extLst>
            </c:dLbl>
            <c:dLbl>
              <c:idx val="24"/>
              <c:layout>
                <c:manualLayout>
                  <c:x val="0"/>
                  <c:y val="-1.8920725772258097E-2"/>
                </c:manualLayout>
              </c:layout>
              <c:tx>
                <c:strRef>
                  <c:f>公会計指標分析・財政指標組合せ分析表!$CN$72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{5CEA4E02-7723-453A-ACA7-1C1CF6396807}</c15:txfldGUID>
                      <c15:f>公会計指標分析・財政指標組合せ分析表!$CN$72</c15:f>
                      <c15:dlblFieldTableCache>
                        <c:ptCount val="1"/>
                        <c:pt idx="0">
                          <c:v>R03</c:v>
                        </c:pt>
                      </c15:dlblFieldTableCache>
                    </c15:dlblFTEntry>
                  </c15:dlblFieldTable>
                  <c15:showDataLabelsRange val="0"/>
                </c:ext>
                <c:ext xmlns:c16="http://schemas.microsoft.com/office/drawing/2014/chart" uri="{C3380CC4-5D6E-409C-BE32-E72D297353CC}">
                  <c16:uniqueId val="{00000011-EB3C-427D-972B-6CE998EA1CFC}"/>
                </c:ext>
              </c:extLst>
            </c:dLbl>
            <c:dLbl>
              <c:idx val="32"/>
              <c:layout>
                <c:manualLayout>
                  <c:x val="0"/>
                  <c:y val="1.8920725772258097E-2"/>
                </c:manualLayout>
              </c:layout>
              <c:tx>
                <c:strRef>
                  <c:f>公会計指標分析・財政指標組合せ分析表!$CV$72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{DFCB8AD2-F507-486E-AB94-36F5F33B4945}</c15:txfldGUID>
                      <c15:f>公会計指標分析・財政指標組合せ分析表!$CV$72</c15:f>
                      <c15:dlblFieldTableCache>
                        <c:ptCount val="1"/>
                        <c:pt idx="0">
                          <c:v>R04</c:v>
                        </c:pt>
                      </c15:dlblFieldTableCache>
                    </c15:dlblFTEntry>
                  </c15:dlblFieldTable>
                  <c15:showDataLabelsRange val="0"/>
                </c:ext>
                <c:ext xmlns:c16="http://schemas.microsoft.com/office/drawing/2014/chart" uri="{C3380CC4-5D6E-409C-BE32-E72D297353CC}">
                  <c16:uniqueId val="{00000012-EB3C-427D-972B-6CE998EA1CFC}"/>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8.9</c:v>
                </c:pt>
                <c:pt idx="8">
                  <c:v>8.8000000000000007</c:v>
                </c:pt>
                <c:pt idx="16">
                  <c:v>8.3000000000000007</c:v>
                </c:pt>
                <c:pt idx="24">
                  <c:v>8</c:v>
                </c:pt>
                <c:pt idx="32">
                  <c:v>8.1</c:v>
                </c:pt>
              </c:numCache>
            </c:numRef>
          </c:xVal>
          <c:yVal>
            <c:numRef>
              <c:f>公会計指標分析・財政指標組合せ分析表!$BP$77:$DC$77</c:f>
              <c:numCache>
                <c:formatCode>#,##0.0;"▲ "#,##0.0</c:formatCode>
                <c:ptCount val="40"/>
                <c:pt idx="0">
                  <c:v>38.5</c:v>
                </c:pt>
                <c:pt idx="8">
                  <c:v>35.5</c:v>
                </c:pt>
                <c:pt idx="16">
                  <c:v>13.5</c:v>
                </c:pt>
                <c:pt idx="24">
                  <c:v>0</c:v>
                </c:pt>
                <c:pt idx="32">
                  <c:v>0</c:v>
                </c:pt>
              </c:numCache>
            </c:numRef>
          </c:yVal>
          <c:smooth val="0"/>
          <c:extLst>
            <c:ext xmlns:c16="http://schemas.microsoft.com/office/drawing/2014/chart" uri="{C3380CC4-5D6E-409C-BE32-E72D297353CC}">
              <c16:uniqueId val="{00000013-EB3C-427D-972B-6CE998EA1CFC}"/>
            </c:ext>
          </c:extLst>
        </c:ser>
        <c:dLbls>
          <c:showLegendKey val="0"/>
          <c:showVal val="1"/>
          <c:showCatName val="0"/>
          <c:showSerName val="0"/>
          <c:showPercent val="0"/>
          <c:showBubbleSize val="0"/>
        </c:dLbls>
        <c:axId val="84219776"/>
        <c:axId val="84234240"/>
      </c:scatterChart>
      <c:valAx>
        <c:axId val="84219776"/>
        <c:scaling>
          <c:orientation val="maxMin"/>
          <c:max val="10"/>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7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2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Relationships xmlns="http://schemas.openxmlformats.org/package/2006/relationships"><Relationship Id="rId1" Target="../charts/chart1.xml" Type="http://schemas.openxmlformats.org/officeDocument/2006/relationships/chart"/></Relationships>
</file>

<file path=xl/drawings/_rels/drawing8.xml.rels><?xml version="1.0" encoding="UTF-8" standalone="yes"?><Relationships xmlns="http://schemas.openxmlformats.org/package/2006/relationships"><Relationship Id="rId1" Target="../charts/chart2.xml" Type="http://schemas.openxmlformats.org/officeDocument/2006/relationships/chart"/></Relationships>
</file>

<file path=xl/drawings/_rels/drawing9.xml.rels><?xml version="1.0" encoding="UTF-8" standalone="yes"?><Relationships xmlns="http://schemas.openxmlformats.org/package/2006/relationships"><Relationship Id="rId1" Target="../charts/chart3.xml" Type="http://schemas.openxmlformats.org/officeDocument/2006/relationships/chart"/></Relationships>
</file>

<file path=xl/drawings/_rels/drawing10.xml.rels><?xml version="1.0" encoding="UTF-8" standalone="yes"?><Relationships xmlns="http://schemas.openxmlformats.org/package/2006/relationships"><Relationship Id="rId1" Target="../charts/chart4.xml" Type="http://schemas.openxmlformats.org/officeDocument/2006/relationships/chart"/></Relationships>
</file>

<file path=xl/drawings/_rels/drawing11.xml.rels><?xml version="1.0" encoding="UTF-8" standalone="yes"?><Relationships xmlns="http://schemas.openxmlformats.org/package/2006/relationships"><Relationship Id="rId1" Target="../charts/chart5.xml" Type="http://schemas.openxmlformats.org/officeDocument/2006/relationships/chart"/></Relationships>
</file>

<file path=xl/drawings/_rels/drawing12.xml.rels><?xml version="1.0" encoding="UTF-8" standalone="yes"?><Relationships xmlns="http://schemas.openxmlformats.org/package/2006/relationships"><Relationship Id="rId1" Target="../charts/chart6.xml" Type="http://schemas.openxmlformats.org/officeDocument/2006/relationships/chart"/></Relationships>
</file>

<file path=xl/drawings/_rels/drawing13.xml.rels><?xml version="1.0" encoding="UTF-8" standalone="yes"?><Relationships xmlns="http://schemas.openxmlformats.org/package/2006/relationships"><Relationship Id="rId1" Target="../charts/chart7.xml" Type="http://schemas.openxmlformats.org/officeDocument/2006/relationships/chart"/><Relationship Id="rId2" Target="../charts/chart8.xml" Type="http://schemas.openxmlformats.org/officeDocument/2006/relationships/chart"/></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666750" y="411480"/>
          <a:ext cx="11537950" cy="61976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18364200" y="398780"/>
          <a:ext cx="3568700" cy="54737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18389600" y="424180"/>
          <a:ext cx="3524250" cy="49657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18415000" y="449580"/>
          <a:ext cx="3486150" cy="44577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5817850" y="398780"/>
          <a:ext cx="2432050" cy="54737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5843250" y="424180"/>
          <a:ext cx="2387600" cy="49657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5868650" y="449580"/>
          <a:ext cx="2330450" cy="44577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760730" y="1179830"/>
          <a:ext cx="8764270" cy="17208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876300" y="1211580"/>
          <a:ext cx="1263650" cy="1676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095500" y="1211580"/>
          <a:ext cx="1140460" cy="1676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295650" y="1211580"/>
          <a:ext cx="1390650" cy="1676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4686300" y="1230630"/>
          <a:ext cx="1841500" cy="99314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6527800" y="1230630"/>
          <a:ext cx="1155700" cy="99314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7747000" y="1230630"/>
          <a:ext cx="577850" cy="99314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4686300" y="2049780"/>
          <a:ext cx="1841500" cy="62357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6591300" y="2049780"/>
          <a:ext cx="3124200" cy="62357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9747250" y="1179830"/>
          <a:ext cx="1301750" cy="112014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9963150" y="124333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9963150" y="150622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9963150" y="1828800"/>
          <a:ext cx="1155700" cy="61976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9823450" y="1332230"/>
          <a:ext cx="1524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9906000" y="1803400"/>
          <a:ext cx="0" cy="1358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9823450" y="1803400"/>
          <a:ext cx="15240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9906000" y="203390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9823450" y="2176780"/>
          <a:ext cx="15240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9858375" y="1281430"/>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9858375" y="154051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04850" y="294513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04850" y="319151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04850" y="34417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04850" y="368808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04850" y="393827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04850" y="418846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8759834" cy="425758"/>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04850" y="443484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04850" y="490601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624487" y="526034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2890364" y="523494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[0.55]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372100" y="5156200"/>
          <a:ext cx="139065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372100" y="5342890"/>
          <a:ext cx="139065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6870700" y="515620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6870700" y="534289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8197850" y="515620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8197850" y="534289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04850" y="5652770"/>
          <a:ext cx="4622800" cy="235966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5499100" y="5652770"/>
          <a:ext cx="5480050" cy="23596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5499100" y="5652770"/>
          <a:ext cx="345186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5607050" y="5962650"/>
          <a:ext cx="5248910" cy="198628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財政力指数は０．５５となり、全国平均、類似団体内平均のいずれも上回った。今後も引き続き活力あるまちづくりを展開し、町税の収納率向上に努め、財政の健全化を図る。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04850" y="801243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7874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44</xdr:row>
      <xdr:rowOff>165100</xdr:rowOff>
    </xdr:from>
    <xdr:to>
      <xdr:col>27</xdr:col>
      <xdr:colOff>184150</xdr:colOff>
      <xdr:row>44</xdr:row>
      <xdr:rowOff>165100</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04850" y="754126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22877</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399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42</xdr:row>
      <xdr:rowOff>25400</xdr:rowOff>
    </xdr:from>
    <xdr:to>
      <xdr:col>27</xdr:col>
      <xdr:colOff>184150</xdr:colOff>
      <xdr:row>42</xdr:row>
      <xdr:rowOff>25400</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04850" y="706628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41</xdr:row>
      <xdr:rowOff>54627</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69278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57150</xdr:rowOff>
    </xdr:from>
    <xdr:to>
      <xdr:col>27</xdr:col>
      <xdr:colOff>184150</xdr:colOff>
      <xdr:row>39</xdr:row>
      <xdr:rowOff>57150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04850" y="659511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86377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45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88900</xdr:rowOff>
    </xdr:from>
    <xdr:to>
      <xdr:col>27</xdr:col>
      <xdr:colOff>184150</xdr:colOff>
      <xdr:row>36</xdr:row>
      <xdr:rowOff>88900</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04850" y="612394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118127</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5985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04850" y="565277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5514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1" name="財政力グラフ枠">
          <a:extLst>
            <a:ext uri="{FF2B5EF4-FFF2-40B4-BE49-F238E27FC236}">
              <a16:creationId xmlns:a16="http://schemas.microsoft.com/office/drawing/2014/main" id="{00000000-0008-0000-0300-00003D000000}"/>
            </a:ext>
          </a:extLst>
        </xdr:cNvPr>
        <xdr:cNvSpPr/>
      </xdr:nvSpPr>
      <xdr:spPr>
        <a:xfrm>
          <a:off x="704850" y="5652770"/>
          <a:ext cx="4622800" cy="235966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24553</xdr:rowOff>
    </xdr:from>
    <xdr:to>
      <xdr:col>23</xdr:col>
      <xdr:colOff>133350</xdr:colOff>
      <xdr:row>45</xdr:row>
      <xdr:rowOff>106256</xdr:rowOff>
    </xdr:to>
    <xdr:cxnSp macro="">
      <xdr:nvCxnSpPr>
        <xdr:cNvPr id="62" name="直線コネクタ 61">
          <a:extLst>
            <a:ext uri="{FF2B5EF4-FFF2-40B4-BE49-F238E27FC236}">
              <a16:creationId xmlns:a16="http://schemas.microsoft.com/office/drawing/2014/main" id="{00000000-0008-0000-0300-00003E000000}"/>
            </a:ext>
          </a:extLst>
        </xdr:cNvPr>
        <xdr:cNvCxnSpPr/>
      </xdr:nvCxnSpPr>
      <xdr:spPr>
        <a:xfrm flipV="1">
          <a:off x="4514850" y="6059593"/>
          <a:ext cx="0" cy="159046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78333</xdr:rowOff>
    </xdr:from>
    <xdr:ext cx="762000" cy="259045"/>
    <xdr:sp macro="" textlink="">
      <xdr:nvSpPr>
        <xdr:cNvPr id="63" name="財政力最小値テキスト">
          <a:extLst>
            <a:ext uri="{FF2B5EF4-FFF2-40B4-BE49-F238E27FC236}">
              <a16:creationId xmlns:a16="http://schemas.microsoft.com/office/drawing/2014/main" id="{00000000-0008-0000-0300-00003F000000}"/>
            </a:ext>
          </a:extLst>
        </xdr:cNvPr>
        <xdr:cNvSpPr txBox="1"/>
      </xdr:nvSpPr>
      <xdr:spPr>
        <a:xfrm>
          <a:off x="4584700" y="7622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106256</xdr:rowOff>
    </xdr:from>
    <xdr:to>
      <xdr:col>24</xdr:col>
      <xdr:colOff>12700</xdr:colOff>
      <xdr:row>45</xdr:row>
      <xdr:rowOff>106256</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a:off x="4425950" y="7650056"/>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110930</xdr:rowOff>
    </xdr:from>
    <xdr:ext cx="762000" cy="259045"/>
    <xdr:sp macro="" textlink="">
      <xdr:nvSpPr>
        <xdr:cNvPr id="65" name="財政力最大値テキスト">
          <a:extLst>
            <a:ext uri="{FF2B5EF4-FFF2-40B4-BE49-F238E27FC236}">
              <a16:creationId xmlns:a16="http://schemas.microsoft.com/office/drawing/2014/main" id="{00000000-0008-0000-0300-000041000000}"/>
            </a:ext>
          </a:extLst>
        </xdr:cNvPr>
        <xdr:cNvSpPr txBox="1"/>
      </xdr:nvSpPr>
      <xdr:spPr>
        <a:xfrm>
          <a:off x="4584700" y="58106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24553</xdr:rowOff>
    </xdr:from>
    <xdr:to>
      <xdr:col>24</xdr:col>
      <xdr:colOff>12700</xdr:colOff>
      <xdr:row>36</xdr:row>
      <xdr:rowOff>24553</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425950" y="6059593"/>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41487</xdr:rowOff>
    </xdr:from>
    <xdr:to>
      <xdr:col>23</xdr:col>
      <xdr:colOff>133350</xdr:colOff>
      <xdr:row>42</xdr:row>
      <xdr:rowOff>105833</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3752850" y="7082367"/>
          <a:ext cx="762000" cy="64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123631</xdr:rowOff>
    </xdr:from>
    <xdr:ext cx="762000" cy="259045"/>
    <xdr:sp macro="" textlink="">
      <xdr:nvSpPr>
        <xdr:cNvPr id="68" name="財政力平均値テキスト">
          <a:extLst>
            <a:ext uri="{FF2B5EF4-FFF2-40B4-BE49-F238E27FC236}">
              <a16:creationId xmlns:a16="http://schemas.microsoft.com/office/drawing/2014/main" id="{00000000-0008-0000-0300-000044000000}"/>
            </a:ext>
          </a:extLst>
        </xdr:cNvPr>
        <xdr:cNvSpPr txBox="1"/>
      </xdr:nvSpPr>
      <xdr:spPr>
        <a:xfrm>
          <a:off x="4584700" y="716451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151554</xdr:rowOff>
    </xdr:from>
    <xdr:to>
      <xdr:col>23</xdr:col>
      <xdr:colOff>184150</xdr:colOff>
      <xdr:row>43</xdr:row>
      <xdr:rowOff>81704</xdr:rowOff>
    </xdr:to>
    <xdr:sp macro="" textlink="">
      <xdr:nvSpPr>
        <xdr:cNvPr id="69" name="フローチャート: 判断 68">
          <a:extLst>
            <a:ext uri="{FF2B5EF4-FFF2-40B4-BE49-F238E27FC236}">
              <a16:creationId xmlns:a16="http://schemas.microsoft.com/office/drawing/2014/main" id="{00000000-0008-0000-0300-000045000000}"/>
            </a:ext>
          </a:extLst>
        </xdr:cNvPr>
        <xdr:cNvSpPr/>
      </xdr:nvSpPr>
      <xdr:spPr>
        <a:xfrm>
          <a:off x="4464050" y="7192434"/>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42</xdr:row>
      <xdr:rowOff>25400</xdr:rowOff>
    </xdr:from>
    <xdr:to>
      <xdr:col>19</xdr:col>
      <xdr:colOff>133350</xdr:colOff>
      <xdr:row>42</xdr:row>
      <xdr:rowOff>41487</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2940050" y="7066280"/>
          <a:ext cx="8128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135467</xdr:rowOff>
    </xdr:from>
    <xdr:to>
      <xdr:col>19</xdr:col>
      <xdr:colOff>184150</xdr:colOff>
      <xdr:row>43</xdr:row>
      <xdr:rowOff>65617</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3702050" y="7176347"/>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50394</xdr:rowOff>
    </xdr:from>
    <xdr:ext cx="736600" cy="259045"/>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3409950" y="72589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42</xdr:row>
      <xdr:rowOff>9313</xdr:rowOff>
    </xdr:from>
    <xdr:to>
      <xdr:col>15</xdr:col>
      <xdr:colOff>82550</xdr:colOff>
      <xdr:row>42</xdr:row>
      <xdr:rowOff>25400</xdr:rowOff>
    </xdr:to>
    <xdr:cxnSp macro="">
      <xdr:nvCxnSpPr>
        <xdr:cNvPr id="73" name="直線コネクタ 72">
          <a:extLst>
            <a:ext uri="{FF2B5EF4-FFF2-40B4-BE49-F238E27FC236}">
              <a16:creationId xmlns:a16="http://schemas.microsoft.com/office/drawing/2014/main" id="{00000000-0008-0000-0300-000049000000}"/>
            </a:ext>
          </a:extLst>
        </xdr:cNvPr>
        <xdr:cNvCxnSpPr/>
      </xdr:nvCxnSpPr>
      <xdr:spPr>
        <a:xfrm>
          <a:off x="2127250" y="7050193"/>
          <a:ext cx="8128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135467</xdr:rowOff>
    </xdr:from>
    <xdr:to>
      <xdr:col>15</xdr:col>
      <xdr:colOff>133350</xdr:colOff>
      <xdr:row>43</xdr:row>
      <xdr:rowOff>65617</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2889250" y="7176347"/>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50394</xdr:rowOff>
    </xdr:from>
    <xdr:ext cx="762000" cy="259045"/>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2597150" y="72589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9313</xdr:rowOff>
    </xdr:from>
    <xdr:to>
      <xdr:col>11</xdr:col>
      <xdr:colOff>31750</xdr:colOff>
      <xdr:row>42</xdr:row>
      <xdr:rowOff>9313</xdr:rowOff>
    </xdr:to>
    <xdr:cxnSp macro="">
      <xdr:nvCxnSpPr>
        <xdr:cNvPr id="76" name="直線コネクタ 75">
          <a:extLst>
            <a:ext uri="{FF2B5EF4-FFF2-40B4-BE49-F238E27FC236}">
              <a16:creationId xmlns:a16="http://schemas.microsoft.com/office/drawing/2014/main" id="{00000000-0008-0000-0300-00004C000000}"/>
            </a:ext>
          </a:extLst>
        </xdr:cNvPr>
        <xdr:cNvCxnSpPr/>
      </xdr:nvCxnSpPr>
      <xdr:spPr>
        <a:xfrm>
          <a:off x="1333500" y="7050193"/>
          <a:ext cx="7937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167640</xdr:rowOff>
    </xdr:from>
    <xdr:to>
      <xdr:col>11</xdr:col>
      <xdr:colOff>82550</xdr:colOff>
      <xdr:row>43</xdr:row>
      <xdr:rowOff>97790</xdr:rowOff>
    </xdr:to>
    <xdr:sp macro="" textlink="">
      <xdr:nvSpPr>
        <xdr:cNvPr id="77" name="フローチャート: 判断 76">
          <a:extLst>
            <a:ext uri="{FF2B5EF4-FFF2-40B4-BE49-F238E27FC236}">
              <a16:creationId xmlns:a16="http://schemas.microsoft.com/office/drawing/2014/main" id="{00000000-0008-0000-0300-00004D000000}"/>
            </a:ext>
          </a:extLst>
        </xdr:cNvPr>
        <xdr:cNvSpPr/>
      </xdr:nvSpPr>
      <xdr:spPr>
        <a:xfrm>
          <a:off x="2095500" y="7208520"/>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82567</xdr:rowOff>
    </xdr:from>
    <xdr:ext cx="762000" cy="259045"/>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1784350" y="7291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12277</xdr:rowOff>
    </xdr:from>
    <xdr:to>
      <xdr:col>7</xdr:col>
      <xdr:colOff>31750</xdr:colOff>
      <xdr:row>43</xdr:row>
      <xdr:rowOff>113877</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1282700" y="7220797"/>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98654</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971550" y="73071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43180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35560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27432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19304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113665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55033</xdr:rowOff>
    </xdr:from>
    <xdr:to>
      <xdr:col>23</xdr:col>
      <xdr:colOff>184150</xdr:colOff>
      <xdr:row>42</xdr:row>
      <xdr:rowOff>156633</xdr:rowOff>
    </xdr:to>
    <xdr:sp macro="" textlink="">
      <xdr:nvSpPr>
        <xdr:cNvPr id="86" name="楕円 85">
          <a:extLst>
            <a:ext uri="{FF2B5EF4-FFF2-40B4-BE49-F238E27FC236}">
              <a16:creationId xmlns:a16="http://schemas.microsoft.com/office/drawing/2014/main" id="{00000000-0008-0000-0300-000056000000}"/>
            </a:ext>
          </a:extLst>
        </xdr:cNvPr>
        <xdr:cNvSpPr/>
      </xdr:nvSpPr>
      <xdr:spPr>
        <a:xfrm>
          <a:off x="4464050" y="7095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71560</xdr:rowOff>
    </xdr:from>
    <xdr:ext cx="762000" cy="259045"/>
    <xdr:sp macro="" textlink="">
      <xdr:nvSpPr>
        <xdr:cNvPr id="87" name="財政力該当値テキスト">
          <a:extLst>
            <a:ext uri="{FF2B5EF4-FFF2-40B4-BE49-F238E27FC236}">
              <a16:creationId xmlns:a16="http://schemas.microsoft.com/office/drawing/2014/main" id="{00000000-0008-0000-0300-000057000000}"/>
            </a:ext>
          </a:extLst>
        </xdr:cNvPr>
        <xdr:cNvSpPr txBox="1"/>
      </xdr:nvSpPr>
      <xdr:spPr>
        <a:xfrm>
          <a:off x="4584700" y="69448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162137</xdr:rowOff>
    </xdr:from>
    <xdr:to>
      <xdr:col>19</xdr:col>
      <xdr:colOff>184150</xdr:colOff>
      <xdr:row>42</xdr:row>
      <xdr:rowOff>92287</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3702050" y="7035377"/>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102464</xdr:rowOff>
    </xdr:from>
    <xdr:ext cx="7366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3409950" y="68080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146050</xdr:rowOff>
    </xdr:from>
    <xdr:to>
      <xdr:col>15</xdr:col>
      <xdr:colOff>133350</xdr:colOff>
      <xdr:row>42</xdr:row>
      <xdr:rowOff>76200</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2889250" y="7019290"/>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86377</xdr:rowOff>
    </xdr:from>
    <xdr:ext cx="7620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2597150" y="679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129963</xdr:rowOff>
    </xdr:from>
    <xdr:to>
      <xdr:col>11</xdr:col>
      <xdr:colOff>82550</xdr:colOff>
      <xdr:row>42</xdr:row>
      <xdr:rowOff>60113</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2095500" y="7003203"/>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70290</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1784350" y="67758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129963</xdr:rowOff>
    </xdr:from>
    <xdr:to>
      <xdr:col>7</xdr:col>
      <xdr:colOff>31750</xdr:colOff>
      <xdr:row>42</xdr:row>
      <xdr:rowOff>60113</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1282700" y="7003203"/>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70290</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971550" y="67758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6" name="正方形/長方形 95">
          <a:extLst>
            <a:ext uri="{FF2B5EF4-FFF2-40B4-BE49-F238E27FC236}">
              <a16:creationId xmlns:a16="http://schemas.microsoft.com/office/drawing/2014/main" id="{00000000-0008-0000-0300-000060000000}"/>
            </a:ext>
          </a:extLst>
        </xdr:cNvPr>
        <xdr:cNvSpPr/>
      </xdr:nvSpPr>
      <xdr:spPr>
        <a:xfrm>
          <a:off x="704850" y="863219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541130" y="898652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2973720" y="896112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[78.7%]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99" name="正方形/長方形 98">
          <a:extLst>
            <a:ext uri="{FF2B5EF4-FFF2-40B4-BE49-F238E27FC236}">
              <a16:creationId xmlns:a16="http://schemas.microsoft.com/office/drawing/2014/main" id="{00000000-0008-0000-0300-000063000000}"/>
            </a:ext>
          </a:extLst>
        </xdr:cNvPr>
        <xdr:cNvSpPr/>
      </xdr:nvSpPr>
      <xdr:spPr>
        <a:xfrm>
          <a:off x="5372100" y="8882380"/>
          <a:ext cx="139065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372100" y="9065260"/>
          <a:ext cx="139065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6870700" y="888238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6870700" y="906526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8197850" y="888238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8197850" y="906526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04850" y="9378950"/>
          <a:ext cx="4622800" cy="235585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5499100" y="9378950"/>
          <a:ext cx="5480050" cy="23558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5499100" y="9378950"/>
          <a:ext cx="345186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8" name="テキスト ボックス 107">
          <a:extLst>
            <a:ext uri="{FF2B5EF4-FFF2-40B4-BE49-F238E27FC236}">
              <a16:creationId xmlns:a16="http://schemas.microsoft.com/office/drawing/2014/main" id="{00000000-0008-0000-0300-00006C000000}"/>
            </a:ext>
          </a:extLst>
        </xdr:cNvPr>
        <xdr:cNvSpPr txBox="1"/>
      </xdr:nvSpPr>
      <xdr:spPr>
        <a:xfrm>
          <a:off x="5607050" y="9688830"/>
          <a:ext cx="5248910" cy="198628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経常収支比率は、前年度比３．６ポイントプラスの７８．７となり、全国平均、三重県平均、類似団体内平均をいずとれも下回ったものの、市町村に求められている７５．０％以下は上回った。今後も事務事業の見直し、内部経費の縮減及び自主財源の確保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66750" y="919226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0" name="直線コネクタ 109">
          <a:extLst>
            <a:ext uri="{FF2B5EF4-FFF2-40B4-BE49-F238E27FC236}">
              <a16:creationId xmlns:a16="http://schemas.microsoft.com/office/drawing/2014/main" id="{00000000-0008-0000-0300-00006E000000}"/>
            </a:ext>
          </a:extLst>
        </xdr:cNvPr>
        <xdr:cNvCxnSpPr/>
      </xdr:nvCxnSpPr>
      <xdr:spPr>
        <a:xfrm>
          <a:off x="704850" y="1173480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0" y="11596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04850" y="1126363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125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04850" y="1079246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06540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04850" y="1032129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18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04850" y="985012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9711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04850" y="937895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236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04850" y="9378950"/>
          <a:ext cx="4622800" cy="235585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167894</xdr:rowOff>
    </xdr:from>
    <xdr:to>
      <xdr:col>23</xdr:col>
      <xdr:colOff>133350</xdr:colOff>
      <xdr:row>65</xdr:row>
      <xdr:rowOff>85090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514850" y="10058654"/>
          <a:ext cx="0" cy="9230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57167</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4584700" y="109537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85090</xdr:rowOff>
    </xdr:from>
    <xdr:to>
      <xdr:col>24</xdr:col>
      <xdr:colOff>12700</xdr:colOff>
      <xdr:row>65</xdr:row>
      <xdr:rowOff>85090</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425950" y="10981690"/>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58</xdr:row>
      <xdr:rowOff>82821</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4584700" y="9805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167894</xdr:rowOff>
    </xdr:from>
    <xdr:to>
      <xdr:col>24</xdr:col>
      <xdr:colOff>12700</xdr:colOff>
      <xdr:row>59</xdr:row>
      <xdr:rowOff>167894</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425950" y="10058654"/>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30226</xdr:rowOff>
    </xdr:from>
    <xdr:to>
      <xdr:col>23</xdr:col>
      <xdr:colOff>133350</xdr:colOff>
      <xdr:row>61</xdr:row>
      <xdr:rowOff>32512</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3752850" y="10088626"/>
          <a:ext cx="762000" cy="1699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11447</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4584700" y="1057276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39370</xdr:rowOff>
    </xdr:from>
    <xdr:to>
      <xdr:col>23</xdr:col>
      <xdr:colOff>184150</xdr:colOff>
      <xdr:row>63</xdr:row>
      <xdr:rowOff>140970</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464050" y="10600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59</xdr:row>
      <xdr:rowOff>153416</xdr:rowOff>
    </xdr:from>
    <xdr:to>
      <xdr:col>19</xdr:col>
      <xdr:colOff>133350</xdr:colOff>
      <xdr:row>60</xdr:row>
      <xdr:rowOff>30226</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2940050" y="10044176"/>
          <a:ext cx="812800" cy="44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41910</xdr:rowOff>
    </xdr:from>
    <xdr:to>
      <xdr:col>19</xdr:col>
      <xdr:colOff>184150</xdr:colOff>
      <xdr:row>62</xdr:row>
      <xdr:rowOff>143510</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3702050" y="10435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128287</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409950" y="105219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59</xdr:row>
      <xdr:rowOff>153416</xdr:rowOff>
    </xdr:from>
    <xdr:to>
      <xdr:col>15</xdr:col>
      <xdr:colOff>82550</xdr:colOff>
      <xdr:row>59</xdr:row>
      <xdr:rowOff>167894</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flipV="1">
          <a:off x="2127250" y="10044176"/>
          <a:ext cx="8128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39370</xdr:rowOff>
    </xdr:from>
    <xdr:to>
      <xdr:col>15</xdr:col>
      <xdr:colOff>133350</xdr:colOff>
      <xdr:row>63</xdr:row>
      <xdr:rowOff>140970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2889250" y="10600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125747</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597150" y="10687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59</xdr:row>
      <xdr:rowOff>114808</xdr:rowOff>
    </xdr:from>
    <xdr:to>
      <xdr:col>11</xdr:col>
      <xdr:colOff>31750</xdr:colOff>
      <xdr:row>59</xdr:row>
      <xdr:rowOff>167894</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a:off x="1333500" y="10005568"/>
          <a:ext cx="793750" cy="53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77978</xdr:rowOff>
    </xdr:from>
    <xdr:to>
      <xdr:col>11</xdr:col>
      <xdr:colOff>82550</xdr:colOff>
      <xdr:row>64</xdr:row>
      <xdr:rowOff>8128</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095500" y="10639298"/>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164355</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784350" y="107256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73152</xdr:rowOff>
    </xdr:from>
    <xdr:to>
      <xdr:col>7</xdr:col>
      <xdr:colOff>31750</xdr:colOff>
      <xdr:row>64</xdr:row>
      <xdr:rowOff>3302</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282700" y="10634472"/>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159529</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971550" y="10720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3180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5560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27432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9304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13665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153162</xdr:rowOff>
    </xdr:from>
    <xdr:to>
      <xdr:col>23</xdr:col>
      <xdr:colOff>184150</xdr:colOff>
      <xdr:row>61</xdr:row>
      <xdr:rowOff>83312</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464050" y="10211562"/>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59</xdr:row>
      <xdr:rowOff>169689</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4584700" y="10060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59</xdr:row>
      <xdr:rowOff>150876</xdr:rowOff>
    </xdr:from>
    <xdr:to>
      <xdr:col>19</xdr:col>
      <xdr:colOff>184150</xdr:colOff>
      <xdr:row>60</xdr:row>
      <xdr:rowOff>81026</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3702050" y="10041636"/>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58</xdr:row>
      <xdr:rowOff>91203</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409950" y="98143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59</xdr:row>
      <xdr:rowOff>102616</xdr:rowOff>
    </xdr:from>
    <xdr:to>
      <xdr:col>15</xdr:col>
      <xdr:colOff>133350</xdr:colOff>
      <xdr:row>60</xdr:row>
      <xdr:rowOff>32766</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2889250" y="9993376"/>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42943</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597150" y="9766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59</xdr:row>
      <xdr:rowOff>117094</xdr:rowOff>
    </xdr:from>
    <xdr:to>
      <xdr:col>11</xdr:col>
      <xdr:colOff>82550</xdr:colOff>
      <xdr:row>60</xdr:row>
      <xdr:rowOff>47244</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095500" y="10007854"/>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58</xdr:row>
      <xdr:rowOff>57421</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784350" y="97805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64008</xdr:rowOff>
    </xdr:from>
    <xdr:to>
      <xdr:col>7</xdr:col>
      <xdr:colOff>31750</xdr:colOff>
      <xdr:row>59</xdr:row>
      <xdr:rowOff>165608</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282700" y="9954768"/>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58</xdr:row>
      <xdr:rowOff>4335</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971550" y="97274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04850" y="1235837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746553" y="1271270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3787347" y="1268730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[169,277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372100" y="12604750"/>
          <a:ext cx="139065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372100" y="12791440"/>
          <a:ext cx="139065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6870700" y="1260475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6870700" y="1279144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8197850" y="1260475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8197850" y="1279144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04850" y="13101320"/>
          <a:ext cx="4622800" cy="235966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5499100" y="13101320"/>
          <a:ext cx="5480050" cy="23596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5499100" y="13101320"/>
          <a:ext cx="345186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5607050" y="13411200"/>
          <a:ext cx="5248910" cy="199009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人口１人当たり人件費・物件費等決算額は、類似団体は下回ったものの、全国平均・三重県平均を上回った。近年増加傾向であった水準が、今年度は微増にとどまったが、さらなる事務事業の見直し、内部経費の縮減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666750" y="1291463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04850" y="1546098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322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04850" y="15070244"/>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49280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04850" y="14675696"/>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5372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04850" y="1428115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142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04850" y="13890414"/>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37481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04850" y="13495866"/>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3574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04850" y="1310132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2962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5" name="人件費・物件費等の状況グラフ枠">
          <a:extLst>
            <a:ext uri="{FF2B5EF4-FFF2-40B4-BE49-F238E27FC236}">
              <a16:creationId xmlns:a16="http://schemas.microsoft.com/office/drawing/2014/main" id="{00000000-0008-0000-0300-0000B9000000}"/>
            </a:ext>
          </a:extLst>
        </xdr:cNvPr>
        <xdr:cNvSpPr/>
      </xdr:nvSpPr>
      <xdr:spPr>
        <a:xfrm>
          <a:off x="704850" y="13101320"/>
          <a:ext cx="4622800" cy="235966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154251</xdr:rowOff>
    </xdr:from>
    <xdr:to>
      <xdr:col>23</xdr:col>
      <xdr:colOff>133350</xdr:colOff>
      <xdr:row>89</xdr:row>
      <xdr:rowOff>72030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4514850" y="13733091"/>
          <a:ext cx="0" cy="125889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44107</xdr:rowOff>
    </xdr:from>
    <xdr:ext cx="762000" cy="259045"/>
    <xdr:sp macro="" textlink="">
      <xdr:nvSpPr>
        <xdr:cNvPr id="187" name="人件費・物件費等の状況最小値テキスト">
          <a:extLst>
            <a:ext uri="{FF2B5EF4-FFF2-40B4-BE49-F238E27FC236}">
              <a16:creationId xmlns:a16="http://schemas.microsoft.com/office/drawing/2014/main" id="{00000000-0008-0000-0300-0000BB000000}"/>
            </a:ext>
          </a:extLst>
        </xdr:cNvPr>
        <xdr:cNvSpPr txBox="1"/>
      </xdr:nvSpPr>
      <xdr:spPr>
        <a:xfrm>
          <a:off x="4584700" y="14964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290,271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72030</xdr:rowOff>
    </xdr:from>
    <xdr:to>
      <xdr:col>24</xdr:col>
      <xdr:colOff>12700</xdr:colOff>
      <xdr:row>89</xdr:row>
      <xdr:rowOff>72030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425950" y="14991990"/>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69178</xdr:rowOff>
    </xdr:from>
    <xdr:ext cx="762000" cy="259045"/>
    <xdr:sp macro="" textlink="">
      <xdr:nvSpPr>
        <xdr:cNvPr id="189" name="人件費・物件費等の状況最大値テキスト">
          <a:extLst>
            <a:ext uri="{FF2B5EF4-FFF2-40B4-BE49-F238E27FC236}">
              <a16:creationId xmlns:a16="http://schemas.microsoft.com/office/drawing/2014/main" id="{00000000-0008-0000-0300-0000BD000000}"/>
            </a:ext>
          </a:extLst>
        </xdr:cNvPr>
        <xdr:cNvSpPr txBox="1"/>
      </xdr:nvSpPr>
      <xdr:spPr>
        <a:xfrm>
          <a:off x="4584700" y="134803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129,967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154251</xdr:rowOff>
    </xdr:from>
    <xdr:to>
      <xdr:col>24</xdr:col>
      <xdr:colOff>12700</xdr:colOff>
      <xdr:row>81</xdr:row>
      <xdr:rowOff>154251</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425950" y="13733091"/>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90157</xdr:rowOff>
    </xdr:from>
    <xdr:to>
      <xdr:col>23</xdr:col>
      <xdr:colOff>133350</xdr:colOff>
      <xdr:row>83</xdr:row>
      <xdr:rowOff>127535</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a:off x="3752850" y="14004277"/>
          <a:ext cx="762000" cy="373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84</xdr:row>
      <xdr:rowOff>131844</xdr:rowOff>
    </xdr:from>
    <xdr:ext cx="762000" cy="259045"/>
    <xdr:sp macro="" textlink="">
      <xdr:nvSpPr>
        <xdr:cNvPr id="192" name="人件費・物件費等の状況平均値テキスト">
          <a:extLst>
            <a:ext uri="{FF2B5EF4-FFF2-40B4-BE49-F238E27FC236}">
              <a16:creationId xmlns:a16="http://schemas.microsoft.com/office/drawing/2014/main" id="{00000000-0008-0000-0300-0000C0000000}"/>
            </a:ext>
          </a:extLst>
        </xdr:cNvPr>
        <xdr:cNvSpPr txBox="1"/>
      </xdr:nvSpPr>
      <xdr:spPr>
        <a:xfrm>
          <a:off x="4584700" y="1421360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159767</xdr:rowOff>
    </xdr:from>
    <xdr:to>
      <xdr:col>23</xdr:col>
      <xdr:colOff>184150</xdr:colOff>
      <xdr:row>85</xdr:row>
      <xdr:rowOff>89917</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464050" y="14241527"/>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90157</xdr:rowOff>
    </xdr:from>
    <xdr:to>
      <xdr:col>19</xdr:col>
      <xdr:colOff>133350</xdr:colOff>
      <xdr:row>83</xdr:row>
      <xdr:rowOff>126062</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flipV="1">
          <a:off x="2940050" y="14004277"/>
          <a:ext cx="812800" cy="35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84</xdr:row>
      <xdr:rowOff>106200</xdr:rowOff>
    </xdr:from>
    <xdr:to>
      <xdr:col>19</xdr:col>
      <xdr:colOff>184150</xdr:colOff>
      <xdr:row>85</xdr:row>
      <xdr:rowOff>36350</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3702050" y="14187960"/>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85</xdr:row>
      <xdr:rowOff>21127</xdr:rowOff>
    </xdr:from>
    <xdr:ext cx="736600" cy="259045"/>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3409950" y="14270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51612</xdr:rowOff>
    </xdr:from>
    <xdr:to>
      <xdr:col>15</xdr:col>
      <xdr:colOff>82550</xdr:colOff>
      <xdr:row>83</xdr:row>
      <xdr:rowOff>126062</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2127250" y="13798092"/>
          <a:ext cx="812800" cy="242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84</xdr:row>
      <xdr:rowOff>50000</xdr:rowOff>
    </xdr:from>
    <xdr:to>
      <xdr:col>15</xdr:col>
      <xdr:colOff>133350</xdr:colOff>
      <xdr:row>84</xdr:row>
      <xdr:rowOff>151600</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2889250" y="14131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84</xdr:row>
      <xdr:rowOff>136377</xdr:rowOff>
    </xdr:from>
    <xdr:ext cx="7620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2597150" y="14218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159102</xdr:rowOff>
    </xdr:from>
    <xdr:to>
      <xdr:col>11</xdr:col>
      <xdr:colOff>31750</xdr:colOff>
      <xdr:row>82</xdr:row>
      <xdr:rowOff>51612</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a:off x="1333500" y="13737942"/>
          <a:ext cx="793750" cy="60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83</xdr:row>
      <xdr:rowOff>85784</xdr:rowOff>
    </xdr:from>
    <xdr:to>
      <xdr:col>11</xdr:col>
      <xdr:colOff>82550</xdr:colOff>
      <xdr:row>84</xdr:row>
      <xdr:rowOff>15934</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2095500" y="13999904"/>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84</xdr:row>
      <xdr:rowOff>711</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784350" y="140824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33727</xdr:rowOff>
    </xdr:from>
    <xdr:to>
      <xdr:col>7</xdr:col>
      <xdr:colOff>31750</xdr:colOff>
      <xdr:row>83</xdr:row>
      <xdr:rowOff>135327</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1282700" y="13947847"/>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120104</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971550" y="140342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43180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35560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27432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9304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13665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76735</xdr:rowOff>
    </xdr:from>
    <xdr:to>
      <xdr:col>23</xdr:col>
      <xdr:colOff>184150</xdr:colOff>
      <xdr:row>84</xdr:row>
      <xdr:rowOff>6885</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464050" y="13990855"/>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93262</xdr:rowOff>
    </xdr:from>
    <xdr:ext cx="762000" cy="259045"/>
    <xdr:sp macro="" textlink="">
      <xdr:nvSpPr>
        <xdr:cNvPr id="211" name="人件費・物件費等の状況該当値テキスト">
          <a:extLst>
            <a:ext uri="{FF2B5EF4-FFF2-40B4-BE49-F238E27FC236}">
              <a16:creationId xmlns:a16="http://schemas.microsoft.com/office/drawing/2014/main" id="{00000000-0008-0000-0300-0000D3000000}"/>
            </a:ext>
          </a:extLst>
        </xdr:cNvPr>
        <xdr:cNvSpPr txBox="1"/>
      </xdr:nvSpPr>
      <xdr:spPr>
        <a:xfrm>
          <a:off x="4584700" y="138397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169,277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39357</xdr:rowOff>
    </xdr:from>
    <xdr:to>
      <xdr:col>19</xdr:col>
      <xdr:colOff>184150</xdr:colOff>
      <xdr:row>83</xdr:row>
      <xdr:rowOff>140957</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3702050" y="13953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151134</xdr:rowOff>
    </xdr:from>
    <xdr:ext cx="7366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3409950" y="137299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83</xdr:row>
      <xdr:rowOff>75262</xdr:rowOff>
    </xdr:from>
    <xdr:to>
      <xdr:col>15</xdr:col>
      <xdr:colOff>133350</xdr:colOff>
      <xdr:row>84</xdr:row>
      <xdr:rowOff>5412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2889250" y="13989382"/>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15589</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2597150" y="137620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812</xdr:rowOff>
    </xdr:from>
    <xdr:to>
      <xdr:col>11</xdr:col>
      <xdr:colOff>82550</xdr:colOff>
      <xdr:row>82</xdr:row>
      <xdr:rowOff>102412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2095500" y="13747292"/>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112589</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784350" y="135237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108302</xdr:rowOff>
    </xdr:from>
    <xdr:to>
      <xdr:col>7</xdr:col>
      <xdr:colOff>31750</xdr:colOff>
      <xdr:row>82</xdr:row>
      <xdr:rowOff>38452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1282700" y="13687142"/>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48629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971550" y="13459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1664950" y="1235837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2412847" y="1271270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4041255" y="1268730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6351250" y="1260475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6351250" y="1279144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849850" y="1260475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849850" y="1279144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177000" y="1260475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177000" y="1279144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1664950" y="13101320"/>
          <a:ext cx="4622800" cy="235966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6459200" y="13101320"/>
          <a:ext cx="5480050" cy="23596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6459200" y="13101320"/>
          <a:ext cx="34671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6570960" y="13411200"/>
          <a:ext cx="5260340" cy="199009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前年同水準の９５．２となったが、全国平均・類似団体平均よりも下回っている。今後も適正な給与構造の見直し、職務・職責に応じた構造への転換を図るとともに、人事評価制度の活用も推進していく。</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1664950" y="1546098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0979150" y="15322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1664950" y="15123886"/>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0979150" y="14985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1664950" y="14786791"/>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0979150" y="146483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1664950" y="14449697"/>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0979150" y="14311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1664950" y="14112603"/>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0979150" y="139741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1664950" y="13775509"/>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0979150" y="136370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1664950" y="13438414"/>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0979150" y="13300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1664950" y="1310132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0979150" y="12962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1664950" y="13101320"/>
          <a:ext cx="4622800" cy="235966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61686</xdr:rowOff>
    </xdr:from>
    <xdr:to>
      <xdr:col>81</xdr:col>
      <xdr:colOff>44450</xdr:colOff>
      <xdr:row>89</xdr:row>
      <xdr:rowOff>907</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5474950" y="13472886"/>
          <a:ext cx="0" cy="144798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144434</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5563850" y="14896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907</xdr:rowOff>
    </xdr:from>
    <xdr:to>
      <xdr:col>81</xdr:col>
      <xdr:colOff>133350</xdr:colOff>
      <xdr:row>89</xdr:row>
      <xdr:rowOff>907</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5405100" y="14920867"/>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148063</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5563850" y="132239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61686</xdr:rowOff>
    </xdr:from>
    <xdr:to>
      <xdr:col>81</xdr:col>
      <xdr:colOff>133350</xdr:colOff>
      <xdr:row>80</xdr:row>
      <xdr:rowOff>61686</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5405100" y="13472886"/>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83</xdr:row>
      <xdr:rowOff>29936</xdr:rowOff>
    </xdr:from>
    <xdr:to>
      <xdr:col>81</xdr:col>
      <xdr:colOff>44450</xdr:colOff>
      <xdr:row>83</xdr:row>
      <xdr:rowOff>64407</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4712950" y="13944056"/>
          <a:ext cx="762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158041</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5563850" y="140721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14514</xdr:rowOff>
    </xdr:from>
    <xdr:to>
      <xdr:col>81</xdr:col>
      <xdr:colOff>95250</xdr:colOff>
      <xdr:row>84</xdr:row>
      <xdr:rowOff>116114</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5427960" y="14096274"/>
          <a:ext cx="9779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83</xdr:row>
      <xdr:rowOff>12700</xdr:rowOff>
    </xdr:from>
    <xdr:to>
      <xdr:col>77</xdr:col>
      <xdr:colOff>44450</xdr:colOff>
      <xdr:row>83</xdr:row>
      <xdr:rowOff>29936</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3903960" y="13926820"/>
          <a:ext cx="80899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14514</xdr:rowOff>
    </xdr:from>
    <xdr:to>
      <xdr:col>77</xdr:col>
      <xdr:colOff>95250</xdr:colOff>
      <xdr:row>84</xdr:row>
      <xdr:rowOff>116114</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4665960" y="14096274"/>
          <a:ext cx="9779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100891</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4370050" y="1418265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82</xdr:row>
      <xdr:rowOff>166914</xdr:rowOff>
    </xdr:from>
    <xdr:to>
      <xdr:col>72</xdr:col>
      <xdr:colOff>203200</xdr:colOff>
      <xdr:row>83</xdr:row>
      <xdr:rowOff>12700</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3106400" y="13913394"/>
          <a:ext cx="797560" cy="134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83457</xdr:rowOff>
    </xdr:from>
    <xdr:to>
      <xdr:col>73</xdr:col>
      <xdr:colOff>44450</xdr:colOff>
      <xdr:row>85</xdr:row>
      <xdr:rowOff>13607</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3868400" y="14165217"/>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169834</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3557250" y="14251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82</xdr:row>
      <xdr:rowOff>46264</xdr:rowOff>
    </xdr:from>
    <xdr:to>
      <xdr:col>68</xdr:col>
      <xdr:colOff>152400</xdr:colOff>
      <xdr:row>82</xdr:row>
      <xdr:rowOff>166914</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2293600" y="13792744"/>
          <a:ext cx="8128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83457</xdr:rowOff>
    </xdr:from>
    <xdr:to>
      <xdr:col>68</xdr:col>
      <xdr:colOff>203200</xdr:colOff>
      <xdr:row>85</xdr:row>
      <xdr:rowOff>13607</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3055600" y="14165217"/>
          <a:ext cx="8636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169834</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2763500" y="14251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100693</xdr:rowOff>
    </xdr:from>
    <xdr:to>
      <xdr:col>64</xdr:col>
      <xdr:colOff>152400</xdr:colOff>
      <xdr:row>85</xdr:row>
      <xdr:rowOff>30843</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2242800" y="14182453"/>
          <a:ext cx="10160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15620</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1950700" y="14265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52781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451610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71473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290955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2096750" y="15458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83</xdr:row>
      <xdr:rowOff>13607</xdr:rowOff>
    </xdr:from>
    <xdr:to>
      <xdr:col>81</xdr:col>
      <xdr:colOff>95250</xdr:colOff>
      <xdr:row>83</xdr:row>
      <xdr:rowOff>115207</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5427960" y="13927727"/>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82</xdr:row>
      <xdr:rowOff>30134</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5563850" y="137766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82</xdr:row>
      <xdr:rowOff>150586</xdr:rowOff>
    </xdr:from>
    <xdr:to>
      <xdr:col>77</xdr:col>
      <xdr:colOff>95250</xdr:colOff>
      <xdr:row>83</xdr:row>
      <xdr:rowOff>80736</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4665960" y="13897066"/>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90913</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370050" y="136697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82</xdr:row>
      <xdr:rowOff>133350</xdr:rowOff>
    </xdr:from>
    <xdr:to>
      <xdr:col>73</xdr:col>
      <xdr:colOff>44450</xdr:colOff>
      <xdr:row>83</xdr:row>
      <xdr:rowOff>63500</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3868400" y="13879830"/>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81</xdr:row>
      <xdr:rowOff>73677</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3557250" y="13652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82</xdr:row>
      <xdr:rowOff>116114</xdr:rowOff>
    </xdr:from>
    <xdr:to>
      <xdr:col>68</xdr:col>
      <xdr:colOff>203200</xdr:colOff>
      <xdr:row>83</xdr:row>
      <xdr:rowOff>46264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3055600" y="13862594"/>
          <a:ext cx="8636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81</xdr:row>
      <xdr:rowOff>56441</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2763500" y="13635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81</xdr:row>
      <xdr:rowOff>166914</xdr:rowOff>
    </xdr:from>
    <xdr:to>
      <xdr:col>64</xdr:col>
      <xdr:colOff>152400</xdr:colOff>
      <xdr:row>82</xdr:row>
      <xdr:rowOff>97064</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2242800" y="13745754"/>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80</xdr:row>
      <xdr:rowOff>107241</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1950700" y="13518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1664950" y="863219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2146152" y="898652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4307949" y="896112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[7.32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6351250" y="888238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6351250" y="906526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849850" y="888238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849850" y="906526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177000" y="888238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177000" y="9065260"/>
          <a:ext cx="11557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1664950" y="9378950"/>
          <a:ext cx="4622800" cy="235585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6459200" y="9378950"/>
          <a:ext cx="5480050" cy="23558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6459200" y="9378950"/>
          <a:ext cx="34671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6570960" y="9688830"/>
          <a:ext cx="5260340" cy="198628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人口千人当たりにおける職員数は７．３２人と全国平均、県平均、類似団体内平均のいずれも下回っている。さらなる事務の簡素化・民間活力の活用などにより、住民サービスを低下させることなく定員の適正化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1626850" y="919226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1664950" y="1173480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0979150" y="11596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1664950" y="11344063"/>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0979150" y="112056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1664950" y="10949517"/>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0979150" y="108111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1664950" y="1055878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0979150" y="10416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1664950" y="10164233"/>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0979150" y="10025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1664950" y="9769687"/>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0979150" y="96312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1664950" y="937895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0979150" y="9236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2" name="定員管理の状況グラフ枠">
          <a:extLst>
            <a:ext uri="{FF2B5EF4-FFF2-40B4-BE49-F238E27FC236}">
              <a16:creationId xmlns:a16="http://schemas.microsoft.com/office/drawing/2014/main" id="{00000000-0008-0000-0300-000038010000}"/>
            </a:ext>
          </a:extLst>
        </xdr:cNvPr>
        <xdr:cNvSpPr/>
      </xdr:nvSpPr>
      <xdr:spPr>
        <a:xfrm>
          <a:off x="11664950" y="9378950"/>
          <a:ext cx="4622800" cy="235585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66146</xdr:rowOff>
    </xdr:from>
    <xdr:to>
      <xdr:col>81</xdr:col>
      <xdr:colOff>44450</xdr:colOff>
      <xdr:row>67</xdr:row>
      <xdr:rowOff>150389</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5474950" y="9956906"/>
          <a:ext cx="0" cy="142536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122466</xdr:rowOff>
    </xdr:from>
    <xdr:ext cx="762000" cy="259045"/>
    <xdr:sp macro="" textlink="">
      <xdr:nvSpPr>
        <xdr:cNvPr id="314" name="定員管理の状況最小値テキスト">
          <a:extLst>
            <a:ext uri="{FF2B5EF4-FFF2-40B4-BE49-F238E27FC236}">
              <a16:creationId xmlns:a16="http://schemas.microsoft.com/office/drawing/2014/main" id="{00000000-0008-0000-0300-00003A010000}"/>
            </a:ext>
          </a:extLst>
        </xdr:cNvPr>
        <xdr:cNvSpPr txBox="1"/>
      </xdr:nvSpPr>
      <xdr:spPr>
        <a:xfrm>
          <a:off x="15563850" y="113543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150389</xdr:rowOff>
    </xdr:from>
    <xdr:to>
      <xdr:col>81</xdr:col>
      <xdr:colOff>133350</xdr:colOff>
      <xdr:row>67</xdr:row>
      <xdr:rowOff>150389</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5405100" y="11382269"/>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152523</xdr:rowOff>
    </xdr:from>
    <xdr:ext cx="762000" cy="259045"/>
    <xdr:sp macro="" textlink="">
      <xdr:nvSpPr>
        <xdr:cNvPr id="316" name="定員管理の状況最大値テキスト">
          <a:extLst>
            <a:ext uri="{FF2B5EF4-FFF2-40B4-BE49-F238E27FC236}">
              <a16:creationId xmlns:a16="http://schemas.microsoft.com/office/drawing/2014/main" id="{00000000-0008-0000-0300-00003C010000}"/>
            </a:ext>
          </a:extLst>
        </xdr:cNvPr>
        <xdr:cNvSpPr txBox="1"/>
      </xdr:nvSpPr>
      <xdr:spPr>
        <a:xfrm>
          <a:off x="15563850" y="97080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66146</xdr:rowOff>
    </xdr:from>
    <xdr:to>
      <xdr:col>81</xdr:col>
      <xdr:colOff>133350</xdr:colOff>
      <xdr:row>59</xdr:row>
      <xdr:rowOff>66146</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5405100" y="9956906"/>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64135</xdr:rowOff>
    </xdr:from>
    <xdr:to>
      <xdr:col>81</xdr:col>
      <xdr:colOff>44450</xdr:colOff>
      <xdr:row>59</xdr:row>
      <xdr:rowOff>140546</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a:off x="14712950" y="9954895"/>
          <a:ext cx="762000" cy="764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62</xdr:row>
      <xdr:rowOff>70290</xdr:rowOff>
    </xdr:from>
    <xdr:ext cx="762000" cy="259045"/>
    <xdr:sp macro="" textlink="">
      <xdr:nvSpPr>
        <xdr:cNvPr id="319" name="定員管理の状況平均値テキスト">
          <a:extLst>
            <a:ext uri="{FF2B5EF4-FFF2-40B4-BE49-F238E27FC236}">
              <a16:creationId xmlns:a16="http://schemas.microsoft.com/office/drawing/2014/main" id="{00000000-0008-0000-0300-00003F010000}"/>
            </a:ext>
          </a:extLst>
        </xdr:cNvPr>
        <xdr:cNvSpPr txBox="1"/>
      </xdr:nvSpPr>
      <xdr:spPr>
        <a:xfrm>
          <a:off x="15563850" y="1046397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98213</xdr:rowOff>
    </xdr:from>
    <xdr:to>
      <xdr:col>81</xdr:col>
      <xdr:colOff>95250</xdr:colOff>
      <xdr:row>63</xdr:row>
      <xdr:rowOff>28363</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5427960" y="10491893"/>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54081</xdr:rowOff>
    </xdr:from>
    <xdr:to>
      <xdr:col>77</xdr:col>
      <xdr:colOff>44450</xdr:colOff>
      <xdr:row>59</xdr:row>
      <xdr:rowOff>64135</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3903960" y="9944841"/>
          <a:ext cx="80899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62</xdr:row>
      <xdr:rowOff>53975</xdr:rowOff>
    </xdr:from>
    <xdr:to>
      <xdr:col>77</xdr:col>
      <xdr:colOff>95250</xdr:colOff>
      <xdr:row>62</xdr:row>
      <xdr:rowOff>155575</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4665960" y="10447655"/>
          <a:ext cx="9779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140352</xdr:rowOff>
    </xdr:from>
    <xdr:ext cx="7366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4370050" y="105340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54081</xdr:rowOff>
    </xdr:from>
    <xdr:to>
      <xdr:col>72</xdr:col>
      <xdr:colOff>203200</xdr:colOff>
      <xdr:row>59</xdr:row>
      <xdr:rowOff>126471</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flipV="1">
          <a:off x="13106400" y="9944841"/>
          <a:ext cx="79756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62</xdr:row>
      <xdr:rowOff>7726</xdr:rowOff>
    </xdr:from>
    <xdr:to>
      <xdr:col>73</xdr:col>
      <xdr:colOff>44450</xdr:colOff>
      <xdr:row>62</xdr:row>
      <xdr:rowOff>109326</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3868400" y="10401406"/>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94103</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3557250" y="104877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114406</xdr:rowOff>
    </xdr:from>
    <xdr:to>
      <xdr:col>68</xdr:col>
      <xdr:colOff>152400</xdr:colOff>
      <xdr:row>59</xdr:row>
      <xdr:rowOff>126471</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a:off x="12293600" y="10005166"/>
          <a:ext cx="812800" cy="12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62</xdr:row>
      <xdr:rowOff>47943</xdr:rowOff>
    </xdr:from>
    <xdr:to>
      <xdr:col>68</xdr:col>
      <xdr:colOff>203200</xdr:colOff>
      <xdr:row>62</xdr:row>
      <xdr:rowOff>149543</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3055600" y="10441623"/>
          <a:ext cx="8636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134320</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2763500" y="105280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62</xdr:row>
      <xdr:rowOff>19791</xdr:rowOff>
    </xdr:from>
    <xdr:to>
      <xdr:col>64</xdr:col>
      <xdr:colOff>152400</xdr:colOff>
      <xdr:row>62</xdr:row>
      <xdr:rowOff>121391</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2242800" y="104134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106168</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1950700" y="1049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2781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51610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371473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290955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2096750" y="11736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89746</xdr:rowOff>
    </xdr:from>
    <xdr:to>
      <xdr:col>81</xdr:col>
      <xdr:colOff>95250</xdr:colOff>
      <xdr:row>60</xdr:row>
      <xdr:rowOff>19896</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5427960" y="9980506"/>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59</xdr:row>
      <xdr:rowOff>11023</xdr:rowOff>
    </xdr:from>
    <xdr:ext cx="762000" cy="259045"/>
    <xdr:sp macro="" textlink="">
      <xdr:nvSpPr>
        <xdr:cNvPr id="338" name="定員管理の状況該当値テキスト">
          <a:extLst>
            <a:ext uri="{FF2B5EF4-FFF2-40B4-BE49-F238E27FC236}">
              <a16:creationId xmlns:a16="http://schemas.microsoft.com/office/drawing/2014/main" id="{00000000-0008-0000-0300-000052010000}"/>
            </a:ext>
          </a:extLst>
        </xdr:cNvPr>
        <xdr:cNvSpPr txBox="1"/>
      </xdr:nvSpPr>
      <xdr:spPr>
        <a:xfrm>
          <a:off x="15563850" y="99017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13335</xdr:rowOff>
    </xdr:from>
    <xdr:to>
      <xdr:col>77</xdr:col>
      <xdr:colOff>95250</xdr:colOff>
      <xdr:row>59</xdr:row>
      <xdr:rowOff>114935</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4665960" y="9904095"/>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125112</xdr:rowOff>
    </xdr:from>
    <xdr:ext cx="7366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370050" y="96805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3281</xdr:rowOff>
    </xdr:from>
    <xdr:to>
      <xdr:col>73</xdr:col>
      <xdr:colOff>44450</xdr:colOff>
      <xdr:row>59</xdr:row>
      <xdr:rowOff>104881</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3868400" y="9894041"/>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115058</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3557250" y="96705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75671</xdr:rowOff>
    </xdr:from>
    <xdr:to>
      <xdr:col>68</xdr:col>
      <xdr:colOff>203200</xdr:colOff>
      <xdr:row>60</xdr:row>
      <xdr:rowOff>5821</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3055600" y="9966431"/>
          <a:ext cx="8636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15998</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2763500" y="97391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63606</xdr:rowOff>
    </xdr:from>
    <xdr:to>
      <xdr:col>64</xdr:col>
      <xdr:colOff>152400</xdr:colOff>
      <xdr:row>59</xdr:row>
      <xdr:rowOff>165206</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2242800" y="9954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3933</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1950700" y="9727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1664950" y="4906010"/>
          <a:ext cx="4622800" cy="30988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2436924" y="526034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4017176" y="523494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6351250" y="515620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6351250" y="534289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7849850" y="515620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849850" y="534289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9177000" y="515620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177000" y="534289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1664950" y="5652770"/>
          <a:ext cx="4622800" cy="235966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6459200" y="5652770"/>
          <a:ext cx="5480050" cy="23596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6459200" y="5652770"/>
          <a:ext cx="34671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6570960" y="5962650"/>
          <a:ext cx="5260340" cy="198628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実質公債比率は標準財政規模の増加等により、前年度と同水準の５．９％で類似団体平均よりも下回っているが、全国・三重県平均を上回る結果となっている。今後については適正な事業実施により更なる抑制に努めていく。また、一般会計では、地方債の上限額を元金償還額と定め引き続き抑制をしていく。</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1626850" y="546608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1664950" y="801243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0979150" y="7874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1664950" y="754126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0979150" y="7399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1664950" y="706628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0979150" y="69278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1664950" y="659511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0979150" y="645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1664950" y="612394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0979150" y="5985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1664950" y="565277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2" name="公債費負担の状況グラフ枠">
          <a:extLst>
            <a:ext uri="{FF2B5EF4-FFF2-40B4-BE49-F238E27FC236}">
              <a16:creationId xmlns:a16="http://schemas.microsoft.com/office/drawing/2014/main" id="{00000000-0008-0000-0300-000074010000}"/>
            </a:ext>
          </a:extLst>
        </xdr:cNvPr>
        <xdr:cNvSpPr/>
      </xdr:nvSpPr>
      <xdr:spPr>
        <a:xfrm>
          <a:off x="11664950" y="5652770"/>
          <a:ext cx="4622800" cy="235966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35</xdr:row>
      <xdr:rowOff>115570</xdr:rowOff>
    </xdr:from>
    <xdr:to>
      <xdr:col>81</xdr:col>
      <xdr:colOff>44450</xdr:colOff>
      <xdr:row>44</xdr:row>
      <xdr:rowOff>145796</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flipV="1">
          <a:off x="15474950" y="5982970"/>
          <a:ext cx="0" cy="153898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117873</xdr:rowOff>
    </xdr:from>
    <xdr:ext cx="762000" cy="259045"/>
    <xdr:sp macro="" textlink="">
      <xdr:nvSpPr>
        <xdr:cNvPr id="374" name="公債費負担の状況最小値テキスト">
          <a:extLst>
            <a:ext uri="{FF2B5EF4-FFF2-40B4-BE49-F238E27FC236}">
              <a16:creationId xmlns:a16="http://schemas.microsoft.com/office/drawing/2014/main" id="{00000000-0008-0000-0300-000076010000}"/>
            </a:ext>
          </a:extLst>
        </xdr:cNvPr>
        <xdr:cNvSpPr txBox="1"/>
      </xdr:nvSpPr>
      <xdr:spPr>
        <a:xfrm>
          <a:off x="15563850" y="74940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145796</xdr:rowOff>
    </xdr:from>
    <xdr:to>
      <xdr:col>81</xdr:col>
      <xdr:colOff>133350</xdr:colOff>
      <xdr:row>44</xdr:row>
      <xdr:rowOff>145796</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5405100" y="7521956"/>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30497</xdr:rowOff>
    </xdr:from>
    <xdr:ext cx="762000" cy="259045"/>
    <xdr:sp macro="" textlink="">
      <xdr:nvSpPr>
        <xdr:cNvPr id="376" name="公債費負担の状況最大値テキスト">
          <a:extLst>
            <a:ext uri="{FF2B5EF4-FFF2-40B4-BE49-F238E27FC236}">
              <a16:creationId xmlns:a16="http://schemas.microsoft.com/office/drawing/2014/main" id="{00000000-0008-0000-0300-000078010000}"/>
            </a:ext>
          </a:extLst>
        </xdr:cNvPr>
        <xdr:cNvSpPr txBox="1"/>
      </xdr:nvSpPr>
      <xdr:spPr>
        <a:xfrm>
          <a:off x="15563850" y="5730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35</xdr:row>
      <xdr:rowOff>115570</xdr:rowOff>
    </xdr:from>
    <xdr:to>
      <xdr:col>81</xdr:col>
      <xdr:colOff>133350</xdr:colOff>
      <xdr:row>35</xdr:row>
      <xdr:rowOff>115570</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a:off x="15405100" y="5982970"/>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144018</xdr:rowOff>
    </xdr:from>
    <xdr:to>
      <xdr:col>81</xdr:col>
      <xdr:colOff>44450</xdr:colOff>
      <xdr:row>39</xdr:row>
      <xdr:rowOff>163322</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4712950" y="6681978"/>
          <a:ext cx="762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106189</xdr:rowOff>
    </xdr:from>
    <xdr:ext cx="762000" cy="259045"/>
    <xdr:sp macro="" textlink="">
      <xdr:nvSpPr>
        <xdr:cNvPr id="379" name="公債費負担の状況平均値テキスト">
          <a:extLst>
            <a:ext uri="{FF2B5EF4-FFF2-40B4-BE49-F238E27FC236}">
              <a16:creationId xmlns:a16="http://schemas.microsoft.com/office/drawing/2014/main" id="{00000000-0008-0000-0300-00007B010000}"/>
            </a:ext>
          </a:extLst>
        </xdr:cNvPr>
        <xdr:cNvSpPr txBox="1"/>
      </xdr:nvSpPr>
      <xdr:spPr>
        <a:xfrm>
          <a:off x="15563850" y="681178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134112</xdr:rowOff>
    </xdr:from>
    <xdr:to>
      <xdr:col>81</xdr:col>
      <xdr:colOff>95250</xdr:colOff>
      <xdr:row>41</xdr:row>
      <xdr:rowOff>64262</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5427960" y="6839712"/>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163322</xdr:rowOff>
    </xdr:from>
    <xdr:to>
      <xdr:col>77</xdr:col>
      <xdr:colOff>44450</xdr:colOff>
      <xdr:row>40</xdr:row>
      <xdr:rowOff>69088</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3903960" y="6701282"/>
          <a:ext cx="808990" cy="7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124460</xdr:rowOff>
    </xdr:from>
    <xdr:to>
      <xdr:col>77</xdr:col>
      <xdr:colOff>95250</xdr:colOff>
      <xdr:row>41</xdr:row>
      <xdr:rowOff>54610</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4665960" y="6830060"/>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39387</xdr:rowOff>
    </xdr:from>
    <xdr:ext cx="7366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4370050" y="69126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69088</xdr:rowOff>
    </xdr:from>
    <xdr:to>
      <xdr:col>72</xdr:col>
      <xdr:colOff>203200</xdr:colOff>
      <xdr:row>40</xdr:row>
      <xdr:rowOff>127000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3106400" y="6774688"/>
          <a:ext cx="797560" cy="579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40</xdr:row>
      <xdr:rowOff>153416</xdr:rowOff>
    </xdr:from>
    <xdr:to>
      <xdr:col>73</xdr:col>
      <xdr:colOff>44450</xdr:colOff>
      <xdr:row>41</xdr:row>
      <xdr:rowOff>83566</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3868400" y="6859016"/>
          <a:ext cx="8255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68343</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3557250" y="69415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127000</xdr:rowOff>
    </xdr:from>
    <xdr:to>
      <xdr:col>68</xdr:col>
      <xdr:colOff>152400</xdr:colOff>
      <xdr:row>40</xdr:row>
      <xdr:rowOff>146304</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flipV="1">
          <a:off x="12293600" y="6832600"/>
          <a:ext cx="8128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30226</xdr:rowOff>
    </xdr:from>
    <xdr:to>
      <xdr:col>68</xdr:col>
      <xdr:colOff>203200</xdr:colOff>
      <xdr:row>41</xdr:row>
      <xdr:rowOff>131826</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3055600" y="6903466"/>
          <a:ext cx="8636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116603</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2763500" y="69898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39878</xdr:rowOff>
    </xdr:from>
    <xdr:to>
      <xdr:col>64</xdr:col>
      <xdr:colOff>152400</xdr:colOff>
      <xdr:row>41</xdr:row>
      <xdr:rowOff>141478</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2242800" y="69131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126255</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1950700" y="69994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2781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51610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71473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290955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2096750" y="80099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93218</xdr:rowOff>
    </xdr:from>
    <xdr:to>
      <xdr:col>81</xdr:col>
      <xdr:colOff>95250</xdr:colOff>
      <xdr:row>40</xdr:row>
      <xdr:rowOff>23368</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5427960" y="6631178"/>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109745</xdr:rowOff>
    </xdr:from>
    <xdr:ext cx="762000" cy="259045"/>
    <xdr:sp macro="" textlink="">
      <xdr:nvSpPr>
        <xdr:cNvPr id="398" name="公債費負担の状況該当値テキスト">
          <a:extLst>
            <a:ext uri="{FF2B5EF4-FFF2-40B4-BE49-F238E27FC236}">
              <a16:creationId xmlns:a16="http://schemas.microsoft.com/office/drawing/2014/main" id="{00000000-0008-0000-0300-00008E010000}"/>
            </a:ext>
          </a:extLst>
        </xdr:cNvPr>
        <xdr:cNvSpPr txBox="1"/>
      </xdr:nvSpPr>
      <xdr:spPr>
        <a:xfrm>
          <a:off x="15563850" y="6480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112522</xdr:rowOff>
    </xdr:from>
    <xdr:to>
      <xdr:col>77</xdr:col>
      <xdr:colOff>95250</xdr:colOff>
      <xdr:row>40</xdr:row>
      <xdr:rowOff>42672</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4665960" y="6650482"/>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52849</xdr:rowOff>
    </xdr:from>
    <xdr:ext cx="7366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370050" y="64231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18288</xdr:rowOff>
    </xdr:from>
    <xdr:to>
      <xdr:col>73</xdr:col>
      <xdr:colOff>44450</xdr:colOff>
      <xdr:row>40</xdr:row>
      <xdr:rowOff>119888</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3868400" y="6723888"/>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130065</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3557250" y="6500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76200</xdr:rowOff>
    </xdr:from>
    <xdr:to>
      <xdr:col>68</xdr:col>
      <xdr:colOff>203200</xdr:colOff>
      <xdr:row>41</xdr:row>
      <xdr:rowOff>6350</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3055600" y="6781800"/>
          <a:ext cx="8636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16527</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2763500" y="6554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95504</xdr:rowOff>
    </xdr:from>
    <xdr:to>
      <xdr:col>64</xdr:col>
      <xdr:colOff>152400</xdr:colOff>
      <xdr:row>41</xdr:row>
      <xdr:rowOff>25654</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2242800" y="6801104"/>
          <a:ext cx="10160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35831</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1950700" y="6573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1664950" y="1179830"/>
          <a:ext cx="4622800" cy="3136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2520280" y="153416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933820" y="150876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[28.4%]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6351250" y="143002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6351250" y="16167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7849850" y="143002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7849850" y="161671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9177000" y="143002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9177000" y="1616710"/>
          <a:ext cx="11557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1664950" y="1926590"/>
          <a:ext cx="4622800" cy="235966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6459200" y="1926590"/>
          <a:ext cx="5480050" cy="235966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6459200" y="1926590"/>
          <a:ext cx="34671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6570960" y="2236470"/>
          <a:ext cx="5260340" cy="198628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将来負担比率は、前年度と同水準の２８．４％となり、今年度についても、全国平均、県平均のいずれも上回った。</a:t>
          </a:r>
          <a:endParaRPr lang="ja-JP" altLang="ja-JP" sz="1300">
            <a:effectLst/>
            <a:latin typeface="ＭＳ Ｐゴシック" panose="020B0600070205080204" pitchFamily="50" charset="-128"/>
            <a:ea typeface="ＭＳ Ｐゴシック" panose="020B0600070205080204" pitchFamily="50" charset="-128"/>
          </a:endParaRPr>
        </a:p>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今後も緊急度・住民ニーズを的確に把握した適切な事業実施により将来に負担を残さないよう財政に健全化に努めていく。</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1626850" y="17399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1664950" y="428625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0979150" y="4147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1664950" y="3891703"/>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0979150" y="37532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1664950" y="3500967"/>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0979150" y="335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1664950" y="310642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0979150" y="2968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1664950" y="2711873"/>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0979150" y="25734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1664950" y="2321137"/>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0979150" y="21827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1664950" y="1926590"/>
          <a:ext cx="46228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4" name="将来負担の状況グラフ枠">
          <a:extLst>
            <a:ext uri="{FF2B5EF4-FFF2-40B4-BE49-F238E27FC236}">
              <a16:creationId xmlns:a16="http://schemas.microsoft.com/office/drawing/2014/main" id="{00000000-0008-0000-0300-0000B2010000}"/>
            </a:ext>
          </a:extLst>
        </xdr:cNvPr>
        <xdr:cNvSpPr/>
      </xdr:nvSpPr>
      <xdr:spPr>
        <a:xfrm>
          <a:off x="11664950" y="1926590"/>
          <a:ext cx="4622800" cy="235966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22</xdr:row>
      <xdr:rowOff>76729</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flipV="1">
          <a:off x="15474950" y="2321137"/>
          <a:ext cx="0" cy="144367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48806</xdr:rowOff>
    </xdr:from>
    <xdr:ext cx="762000" cy="259045"/>
    <xdr:sp macro="" textlink="">
      <xdr:nvSpPr>
        <xdr:cNvPr id="436" name="将来負担の状況最小値テキスト">
          <a:extLst>
            <a:ext uri="{FF2B5EF4-FFF2-40B4-BE49-F238E27FC236}">
              <a16:creationId xmlns:a16="http://schemas.microsoft.com/office/drawing/2014/main" id="{00000000-0008-0000-0300-0000B4010000}"/>
            </a:ext>
          </a:extLst>
        </xdr:cNvPr>
        <xdr:cNvSpPr txBox="1"/>
      </xdr:nvSpPr>
      <xdr:spPr>
        <a:xfrm>
          <a:off x="15563850" y="37368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76729</xdr:rowOff>
    </xdr:from>
    <xdr:to>
      <xdr:col>81</xdr:col>
      <xdr:colOff>133350</xdr:colOff>
      <xdr:row>22</xdr:row>
      <xdr:rowOff>76729</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5405100" y="3764809"/>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8" name="将来負担の状況最大値テキスト">
          <a:extLst>
            <a:ext uri="{FF2B5EF4-FFF2-40B4-BE49-F238E27FC236}">
              <a16:creationId xmlns:a16="http://schemas.microsoft.com/office/drawing/2014/main" id="{00000000-0008-0000-0300-0000B6010000}"/>
            </a:ext>
          </a:extLst>
        </xdr:cNvPr>
        <xdr:cNvSpPr txBox="1"/>
      </xdr:nvSpPr>
      <xdr:spPr>
        <a:xfrm>
          <a:off x="15563850" y="20176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5405100" y="2321137"/>
          <a:ext cx="15875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17</xdr:row>
      <xdr:rowOff>27093</xdr:rowOff>
    </xdr:from>
    <xdr:to>
      <xdr:col>81</xdr:col>
      <xdr:colOff>44450</xdr:colOff>
      <xdr:row>17</xdr:row>
      <xdr:rowOff>29104</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4712950" y="2876973"/>
          <a:ext cx="762000" cy="2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120244</xdr:rowOff>
    </xdr:from>
    <xdr:ext cx="762000" cy="259045"/>
    <xdr:sp macro="" textlink="">
      <xdr:nvSpPr>
        <xdr:cNvPr id="441" name="将来負担の状況平均値テキスト">
          <a:extLst>
            <a:ext uri="{FF2B5EF4-FFF2-40B4-BE49-F238E27FC236}">
              <a16:creationId xmlns:a16="http://schemas.microsoft.com/office/drawing/2014/main" id="{00000000-0008-0000-0300-0000B9010000}"/>
            </a:ext>
          </a:extLst>
        </xdr:cNvPr>
        <xdr:cNvSpPr txBox="1"/>
      </xdr:nvSpPr>
      <xdr:spPr>
        <a:xfrm>
          <a:off x="15563850" y="213192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5427960" y="2270337"/>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17</xdr:row>
      <xdr:rowOff>29104</xdr:rowOff>
    </xdr:from>
    <xdr:to>
      <xdr:col>77</xdr:col>
      <xdr:colOff>44450</xdr:colOff>
      <xdr:row>19</xdr:row>
      <xdr:rowOff>11959</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flipV="1">
          <a:off x="13903960" y="2878984"/>
          <a:ext cx="808990" cy="318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4665960" y="2270337"/>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4370050" y="204302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19</xdr:row>
      <xdr:rowOff>11959</xdr:rowOff>
    </xdr:from>
    <xdr:to>
      <xdr:col>72</xdr:col>
      <xdr:colOff>203200</xdr:colOff>
      <xdr:row>20</xdr:row>
      <xdr:rowOff>53658</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3106400" y="3197119"/>
          <a:ext cx="797560" cy="209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15</xdr:row>
      <xdr:rowOff>19579</xdr:rowOff>
    </xdr:from>
    <xdr:to>
      <xdr:col>73</xdr:col>
      <xdr:colOff>44450</xdr:colOff>
      <xdr:row>15</xdr:row>
      <xdr:rowOff>121179</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3868400" y="2534179"/>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13</xdr:row>
      <xdr:rowOff>131356</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3557250" y="23106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20</xdr:row>
      <xdr:rowOff>53658</xdr:rowOff>
    </xdr:from>
    <xdr:to>
      <xdr:col>68</xdr:col>
      <xdr:colOff>152400</xdr:colOff>
      <xdr:row>20</xdr:row>
      <xdr:rowOff>71755</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flipV="1">
          <a:off x="12293600" y="3406458"/>
          <a:ext cx="812800" cy="180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17</xdr:row>
      <xdr:rowOff>119063</xdr:rowOff>
    </xdr:from>
    <xdr:to>
      <xdr:col>68</xdr:col>
      <xdr:colOff>203200</xdr:colOff>
      <xdr:row>18</xdr:row>
      <xdr:rowOff>49213</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3055600" y="2968943"/>
          <a:ext cx="8636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16</xdr:row>
      <xdr:rowOff>59390</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2763500" y="27416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18</xdr:row>
      <xdr:rowOff>7938</xdr:rowOff>
    </xdr:from>
    <xdr:to>
      <xdr:col>64</xdr:col>
      <xdr:colOff>152400</xdr:colOff>
      <xdr:row>18</xdr:row>
      <xdr:rowOff>109538</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2242800" y="3025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16</xdr:row>
      <xdr:rowOff>119715</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1950700" y="28019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278100" y="428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4516100" y="428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3714730" y="428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2909550" y="428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2096750" y="428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16</xdr:row>
      <xdr:rowOff>147743</xdr:rowOff>
    </xdr:from>
    <xdr:to>
      <xdr:col>81</xdr:col>
      <xdr:colOff>95250</xdr:colOff>
      <xdr:row>17</xdr:row>
      <xdr:rowOff>77893</xdr:rowOff>
    </xdr:to>
    <xdr:sp macro="" textlink="">
      <xdr:nvSpPr>
        <xdr:cNvPr id="459" name="楕円 458">
          <a:extLst>
            <a:ext uri="{FF2B5EF4-FFF2-40B4-BE49-F238E27FC236}">
              <a16:creationId xmlns:a16="http://schemas.microsoft.com/office/drawing/2014/main" id="{00000000-0008-0000-0300-0000CB010000}"/>
            </a:ext>
          </a:extLst>
        </xdr:cNvPr>
        <xdr:cNvSpPr/>
      </xdr:nvSpPr>
      <xdr:spPr>
        <a:xfrm>
          <a:off x="15427960" y="2829983"/>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16</xdr:row>
      <xdr:rowOff>119820</xdr:rowOff>
    </xdr:from>
    <xdr:ext cx="762000" cy="259045"/>
    <xdr:sp macro="" textlink="">
      <xdr:nvSpPr>
        <xdr:cNvPr id="460" name="将来負担の状況該当値テキスト">
          <a:extLst>
            <a:ext uri="{FF2B5EF4-FFF2-40B4-BE49-F238E27FC236}">
              <a16:creationId xmlns:a16="http://schemas.microsoft.com/office/drawing/2014/main" id="{00000000-0008-0000-0300-0000CC010000}"/>
            </a:ext>
          </a:extLst>
        </xdr:cNvPr>
        <xdr:cNvSpPr txBox="1"/>
      </xdr:nvSpPr>
      <xdr:spPr>
        <a:xfrm>
          <a:off x="15563850" y="28020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16</xdr:row>
      <xdr:rowOff>149754</xdr:rowOff>
    </xdr:from>
    <xdr:to>
      <xdr:col>77</xdr:col>
      <xdr:colOff>95250</xdr:colOff>
      <xdr:row>17</xdr:row>
      <xdr:rowOff>79904</xdr:rowOff>
    </xdr:to>
    <xdr:sp macro="" textlink="">
      <xdr:nvSpPr>
        <xdr:cNvPr id="461" name="楕円 460">
          <a:extLst>
            <a:ext uri="{FF2B5EF4-FFF2-40B4-BE49-F238E27FC236}">
              <a16:creationId xmlns:a16="http://schemas.microsoft.com/office/drawing/2014/main" id="{00000000-0008-0000-0300-0000CD010000}"/>
            </a:ext>
          </a:extLst>
        </xdr:cNvPr>
        <xdr:cNvSpPr/>
      </xdr:nvSpPr>
      <xdr:spPr>
        <a:xfrm>
          <a:off x="14665960" y="2831994"/>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17</xdr:row>
      <xdr:rowOff>64681</xdr:rowOff>
    </xdr:from>
    <xdr:ext cx="7366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370050" y="29145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18</xdr:row>
      <xdr:rowOff>132609</xdr:rowOff>
    </xdr:from>
    <xdr:to>
      <xdr:col>73</xdr:col>
      <xdr:colOff>44450</xdr:colOff>
      <xdr:row>19</xdr:row>
      <xdr:rowOff>62759</xdr:rowOff>
    </xdr:to>
    <xdr:sp macro="" textlink="">
      <xdr:nvSpPr>
        <xdr:cNvPr id="463" name="楕円 462">
          <a:extLst>
            <a:ext uri="{FF2B5EF4-FFF2-40B4-BE49-F238E27FC236}">
              <a16:creationId xmlns:a16="http://schemas.microsoft.com/office/drawing/2014/main" id="{00000000-0008-0000-0300-0000CF010000}"/>
            </a:ext>
          </a:extLst>
        </xdr:cNvPr>
        <xdr:cNvSpPr/>
      </xdr:nvSpPr>
      <xdr:spPr>
        <a:xfrm>
          <a:off x="13868400" y="3150129"/>
          <a:ext cx="8255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19</xdr:row>
      <xdr:rowOff>47536</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3557250" y="32326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20</xdr:row>
      <xdr:rowOff>2858</xdr:rowOff>
    </xdr:from>
    <xdr:to>
      <xdr:col>68</xdr:col>
      <xdr:colOff>203200</xdr:colOff>
      <xdr:row>20</xdr:row>
      <xdr:rowOff>104458</xdr:rowOff>
    </xdr:to>
    <xdr:sp macro="" textlink="">
      <xdr:nvSpPr>
        <xdr:cNvPr id="465" name="楕円 464">
          <a:extLst>
            <a:ext uri="{FF2B5EF4-FFF2-40B4-BE49-F238E27FC236}">
              <a16:creationId xmlns:a16="http://schemas.microsoft.com/office/drawing/2014/main" id="{00000000-0008-0000-0300-0000D1010000}"/>
            </a:ext>
          </a:extLst>
        </xdr:cNvPr>
        <xdr:cNvSpPr/>
      </xdr:nvSpPr>
      <xdr:spPr>
        <a:xfrm>
          <a:off x="13055600" y="3355658"/>
          <a:ext cx="8636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89235</xdr:rowOff>
    </xdr:from>
    <xdr:ext cx="762000" cy="259045"/>
    <xdr:sp macro=""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2763500" y="34420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20</xdr:row>
      <xdr:rowOff>20955</xdr:rowOff>
    </xdr:from>
    <xdr:to>
      <xdr:col>64</xdr:col>
      <xdr:colOff>152400</xdr:colOff>
      <xdr:row>20</xdr:row>
      <xdr:rowOff>122555</xdr:rowOff>
    </xdr:to>
    <xdr:sp macro="" textlink="">
      <xdr:nvSpPr>
        <xdr:cNvPr id="467" name="楕円 466">
          <a:extLst>
            <a:ext uri="{FF2B5EF4-FFF2-40B4-BE49-F238E27FC236}">
              <a16:creationId xmlns:a16="http://schemas.microsoft.com/office/drawing/2014/main" id="{00000000-0008-0000-0300-0000D3010000}"/>
            </a:ext>
          </a:extLst>
        </xdr:cNvPr>
        <xdr:cNvSpPr/>
      </xdr:nvSpPr>
      <xdr:spPr>
        <a:xfrm>
          <a:off x="12242800" y="3373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20</xdr:row>
      <xdr:rowOff>107332</xdr:rowOff>
    </xdr:from>
    <xdr:ext cx="7620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1950700" y="34601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人件費は、前年度比０．</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４</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ポイントマイナスの２１．</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５</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％となり、全国平均・県内平均よりも下回っ</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た。これは職員数や手当の水準が類似団体と比較して低いことが考えられる。</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引き続き、定員管理・給与の適正化等の取組みを通じて、人件費の削減に努める。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168148</xdr:rowOff>
    </xdr:from>
    <xdr:to>
      <xdr:col>24</xdr:col>
      <xdr:colOff>25400</xdr:colOff>
      <xdr:row>40</xdr:row>
      <xdr:rowOff>131572</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97448"/>
          <a:ext cx="0" cy="9921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103649</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6961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131572</xdr:rowOff>
    </xdr:from>
    <xdr:to>
      <xdr:col>24</xdr:col>
      <xdr:colOff>114300</xdr:colOff>
      <xdr:row>40</xdr:row>
      <xdr:rowOff>131572</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6989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83075</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40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168148</xdr:rowOff>
    </xdr:from>
    <xdr:to>
      <xdr:col>24</xdr:col>
      <xdr:colOff>114300</xdr:colOff>
      <xdr:row>34</xdr:row>
      <xdr:rowOff>168148</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97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81280</xdr:rowOff>
    </xdr:from>
    <xdr:to>
      <xdr:col>24</xdr:col>
      <xdr:colOff>25400</xdr:colOff>
      <xdr:row>36</xdr:row>
      <xdr:rowOff>99568</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flipV="1">
          <a:off x="3987800" y="6253480"/>
          <a:ext cx="8382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89425</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616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117348</xdr:rowOff>
    </xdr:from>
    <xdr:to>
      <xdr:col>24</xdr:col>
      <xdr:colOff>76200</xdr:colOff>
      <xdr:row>37</xdr:row>
      <xdr:rowOff>47498</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99568</xdr:rowOff>
    </xdr:from>
    <xdr:to>
      <xdr:col>19</xdr:col>
      <xdr:colOff>187325</xdr:colOff>
      <xdr:row>36</xdr:row>
      <xdr:rowOff>108712</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flipV="1">
          <a:off x="3098800" y="6271768"/>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62484</xdr:rowOff>
    </xdr:from>
    <xdr:to>
      <xdr:col>20</xdr:col>
      <xdr:colOff>38100</xdr:colOff>
      <xdr:row>36</xdr:row>
      <xdr:rowOff>164084</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148861</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210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133858</xdr:rowOff>
    </xdr:from>
    <xdr:to>
      <xdr:col>15</xdr:col>
      <xdr:colOff>98425</xdr:colOff>
      <xdr:row>36</xdr:row>
      <xdr:rowOff>108712</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134608"/>
          <a:ext cx="8890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108204</xdr:rowOff>
    </xdr:from>
    <xdr:to>
      <xdr:col>15</xdr:col>
      <xdr:colOff>149225</xdr:colOff>
      <xdr:row>37</xdr:row>
      <xdr:rowOff>38354</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23131</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66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60706</xdr:rowOff>
    </xdr:from>
    <xdr:to>
      <xdr:col>11</xdr:col>
      <xdr:colOff>9525</xdr:colOff>
      <xdr:row>35</xdr:row>
      <xdr:rowOff>133858</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06145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71628</xdr:rowOff>
    </xdr:from>
    <xdr:to>
      <xdr:col>11</xdr:col>
      <xdr:colOff>60325</xdr:colOff>
      <xdr:row>37</xdr:row>
      <xdr:rowOff>1778</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158005</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71628</xdr:rowOff>
    </xdr:from>
    <xdr:to>
      <xdr:col>6</xdr:col>
      <xdr:colOff>171450</xdr:colOff>
      <xdr:row>37</xdr:row>
      <xdr:rowOff>1778</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158005</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30480</xdr:rowOff>
    </xdr:from>
    <xdr:to>
      <xdr:col>24</xdr:col>
      <xdr:colOff>76200</xdr:colOff>
      <xdr:row>36</xdr:row>
      <xdr:rowOff>132080</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47007</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47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48768</xdr:rowOff>
    </xdr:from>
    <xdr:to>
      <xdr:col>20</xdr:col>
      <xdr:colOff>38100</xdr:colOff>
      <xdr:row>36</xdr:row>
      <xdr:rowOff>150368</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20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160545</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9898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57912</xdr:rowOff>
    </xdr:from>
    <xdr:to>
      <xdr:col>15</xdr:col>
      <xdr:colOff>149225</xdr:colOff>
      <xdr:row>36</xdr:row>
      <xdr:rowOff>159512</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169689</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98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83058</xdr:rowOff>
    </xdr:from>
    <xdr:to>
      <xdr:col>11</xdr:col>
      <xdr:colOff>60325</xdr:colOff>
      <xdr:row>36</xdr:row>
      <xdr:rowOff>13208</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23385</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852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9906</xdr:rowOff>
    </xdr:from>
    <xdr:to>
      <xdr:col>6</xdr:col>
      <xdr:colOff>171450</xdr:colOff>
      <xdr:row>35</xdr:row>
      <xdr:rowOff>111506</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121683</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物件費は、</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１７．２</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％で全国平均・類似団体平均よりも上回っている。</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これは新型コロナウイルス感染症の沈静化、物価高騰が要因と考えられる。</a:t>
          </a:r>
          <a:endParaRPr kumimoji="1" lang="en-US"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0"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29028</xdr:rowOff>
    </xdr:from>
    <xdr:to>
      <xdr:col>85</xdr:col>
      <xdr:colOff>66675</xdr:colOff>
      <xdr:row>22</xdr:row>
      <xdr:rowOff>29028</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800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58255</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58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45357</xdr:rowOff>
    </xdr:from>
    <xdr:to>
      <xdr:col>85</xdr:col>
      <xdr:colOff>66675</xdr:colOff>
      <xdr:row>20</xdr:row>
      <xdr:rowOff>45357</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474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74584</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332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61686</xdr:rowOff>
    </xdr:from>
    <xdr:to>
      <xdr:col>85</xdr:col>
      <xdr:colOff>66675</xdr:colOff>
      <xdr:row>18</xdr:row>
      <xdr:rowOff>61686</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147786"/>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90913</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05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78014</xdr:rowOff>
    </xdr:from>
    <xdr:to>
      <xdr:col>85</xdr:col>
      <xdr:colOff>66675</xdr:colOff>
      <xdr:row>16</xdr:row>
      <xdr:rowOff>78014</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821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107241</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78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94343</xdr:rowOff>
    </xdr:from>
    <xdr:to>
      <xdr:col>85</xdr:col>
      <xdr:colOff>66675</xdr:colOff>
      <xdr:row>14</xdr:row>
      <xdr:rowOff>94343</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494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123570</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352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110671</xdr:rowOff>
    </xdr:from>
    <xdr:to>
      <xdr:col>85</xdr:col>
      <xdr:colOff>66675</xdr:colOff>
      <xdr:row>12</xdr:row>
      <xdr:rowOff>110671</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168071"/>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139898</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25848"/>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a:extLst>
            <a:ext uri="{FF2B5EF4-FFF2-40B4-BE49-F238E27FC236}">
              <a16:creationId xmlns:a16="http://schemas.microsoft.com/office/drawing/2014/main" id="{00000000-0008-0000-0400-000079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124279</xdr:rowOff>
    </xdr:from>
    <xdr:to>
      <xdr:col>82</xdr:col>
      <xdr:colOff>107950</xdr:colOff>
      <xdr:row>21</xdr:row>
      <xdr:rowOff>146050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flipV="1">
          <a:off x="16510000" y="2353129"/>
          <a:ext cx="0" cy="1393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118127</xdr:rowOff>
    </xdr:from>
    <xdr:ext cx="762000" cy="259045"/>
    <xdr:sp macro="" textlink="">
      <xdr:nvSpPr>
        <xdr:cNvPr id="123" name="物件費最小値テキスト">
          <a:extLst>
            <a:ext uri="{FF2B5EF4-FFF2-40B4-BE49-F238E27FC236}">
              <a16:creationId xmlns:a16="http://schemas.microsoft.com/office/drawing/2014/main" id="{00000000-0008-0000-0400-00007B000000}"/>
            </a:ext>
          </a:extLst>
        </xdr:cNvPr>
        <xdr:cNvSpPr txBox="1"/>
      </xdr:nvSpPr>
      <xdr:spPr>
        <a:xfrm>
          <a:off x="16598900" y="371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146050</xdr:rowOff>
    </xdr:from>
    <xdr:to>
      <xdr:col>82</xdr:col>
      <xdr:colOff>196850</xdr:colOff>
      <xdr:row>21</xdr:row>
      <xdr:rowOff>146050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3746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39206</xdr:rowOff>
    </xdr:from>
    <xdr:ext cx="762000" cy="259045"/>
    <xdr:sp macro="" textlink="">
      <xdr:nvSpPr>
        <xdr:cNvPr id="125" name="物件費最大値テキスト">
          <a:extLst>
            <a:ext uri="{FF2B5EF4-FFF2-40B4-BE49-F238E27FC236}">
              <a16:creationId xmlns:a16="http://schemas.microsoft.com/office/drawing/2014/main" id="{00000000-0008-0000-0400-00007D000000}"/>
            </a:ext>
          </a:extLst>
        </xdr:cNvPr>
        <xdr:cNvSpPr txBox="1"/>
      </xdr:nvSpPr>
      <xdr:spPr>
        <a:xfrm>
          <a:off x="16598900" y="20966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124279</xdr:rowOff>
    </xdr:from>
    <xdr:to>
      <xdr:col>82</xdr:col>
      <xdr:colOff>196850</xdr:colOff>
      <xdr:row>13</xdr:row>
      <xdr:rowOff>124279</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23531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23586</xdr:rowOff>
    </xdr:from>
    <xdr:to>
      <xdr:col>82</xdr:col>
      <xdr:colOff>107950</xdr:colOff>
      <xdr:row>17</xdr:row>
      <xdr:rowOff>146050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5671800" y="2766786"/>
          <a:ext cx="838200" cy="293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198</xdr:rowOff>
    </xdr:from>
    <xdr:ext cx="762000" cy="259045"/>
    <xdr:sp macro="" textlink="">
      <xdr:nvSpPr>
        <xdr:cNvPr id="128" name="物件費平均値テキスト">
          <a:extLst>
            <a:ext uri="{FF2B5EF4-FFF2-40B4-BE49-F238E27FC236}">
              <a16:creationId xmlns:a16="http://schemas.microsoft.com/office/drawing/2014/main" id="{00000000-0008-0000-0400-000080000000}"/>
            </a:ext>
          </a:extLst>
        </xdr:cNvPr>
        <xdr:cNvSpPr txBox="1"/>
      </xdr:nvSpPr>
      <xdr:spPr>
        <a:xfrm>
          <a:off x="16598900" y="257194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155121</xdr:rowOff>
    </xdr:from>
    <xdr:to>
      <xdr:col>82</xdr:col>
      <xdr:colOff>158750</xdr:colOff>
      <xdr:row>16</xdr:row>
      <xdr:rowOff>85271</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6459200" y="2726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23586</xdr:rowOff>
    </xdr:from>
    <xdr:to>
      <xdr:col>78</xdr:col>
      <xdr:colOff>69850</xdr:colOff>
      <xdr:row>16</xdr:row>
      <xdr:rowOff>78014</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4782800" y="2766786"/>
          <a:ext cx="889000" cy="54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46264</xdr:rowOff>
    </xdr:from>
    <xdr:to>
      <xdr:col>78</xdr:col>
      <xdr:colOff>120650</xdr:colOff>
      <xdr:row>15</xdr:row>
      <xdr:rowOff>147864</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5621000" y="2618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158041</xdr:rowOff>
    </xdr:from>
    <xdr:ext cx="7366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5290800" y="23868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78014</xdr:rowOff>
    </xdr:from>
    <xdr:to>
      <xdr:col>73</xdr:col>
      <xdr:colOff>180975</xdr:colOff>
      <xdr:row>18</xdr:row>
      <xdr:rowOff>61686</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flipV="1">
          <a:off x="13893800" y="2821214"/>
          <a:ext cx="889000" cy="326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46264</xdr:rowOff>
    </xdr:from>
    <xdr:to>
      <xdr:col>74</xdr:col>
      <xdr:colOff>31750</xdr:colOff>
      <xdr:row>15</xdr:row>
      <xdr:rowOff>147864</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4732000" y="2618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158041</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4401800" y="2386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17</xdr:row>
      <xdr:rowOff>48079</xdr:rowOff>
    </xdr:from>
    <xdr:to>
      <xdr:col>69</xdr:col>
      <xdr:colOff>92075</xdr:colOff>
      <xdr:row>18</xdr:row>
      <xdr:rowOff>61686</xdr:rowOff>
    </xdr:to>
    <xdr:cxnSp macro="">
      <xdr:nvCxnSpPr>
        <xdr:cNvPr id="136" name="直線コネクタ 135">
          <a:extLst>
            <a:ext uri="{FF2B5EF4-FFF2-40B4-BE49-F238E27FC236}">
              <a16:creationId xmlns:a16="http://schemas.microsoft.com/office/drawing/2014/main" id="{00000000-0008-0000-0400-000088000000}"/>
            </a:ext>
          </a:extLst>
        </xdr:cNvPr>
        <xdr:cNvCxnSpPr/>
      </xdr:nvCxnSpPr>
      <xdr:spPr>
        <a:xfrm>
          <a:off x="13004800" y="2962729"/>
          <a:ext cx="889000" cy="1850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57150</xdr:rowOff>
    </xdr:from>
    <xdr:to>
      <xdr:col>69</xdr:col>
      <xdr:colOff>142875</xdr:colOff>
      <xdr:row>15</xdr:row>
      <xdr:rowOff>158750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3843000" y="2628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168927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512800" y="2397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68036</xdr:rowOff>
    </xdr:from>
    <xdr:to>
      <xdr:col>65</xdr:col>
      <xdr:colOff>53975</xdr:colOff>
      <xdr:row>15</xdr:row>
      <xdr:rowOff>169636</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2954000" y="2639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8363</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623800" y="24086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95250</xdr:rowOff>
    </xdr:from>
    <xdr:to>
      <xdr:col>82</xdr:col>
      <xdr:colOff>158750</xdr:colOff>
      <xdr:row>18</xdr:row>
      <xdr:rowOff>25400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6459200" y="3009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17</xdr:row>
      <xdr:rowOff>67327</xdr:rowOff>
    </xdr:from>
    <xdr:ext cx="762000" cy="259045"/>
    <xdr:sp macro="" textlink="">
      <xdr:nvSpPr>
        <xdr:cNvPr id="147" name="物件費該当値テキスト">
          <a:extLst>
            <a:ext uri="{FF2B5EF4-FFF2-40B4-BE49-F238E27FC236}">
              <a16:creationId xmlns:a16="http://schemas.microsoft.com/office/drawing/2014/main" id="{00000000-0008-0000-0400-000093000000}"/>
            </a:ext>
          </a:extLst>
        </xdr:cNvPr>
        <xdr:cNvSpPr txBox="1"/>
      </xdr:nvSpPr>
      <xdr:spPr>
        <a:xfrm>
          <a:off x="16598900" y="298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144236</xdr:rowOff>
    </xdr:from>
    <xdr:to>
      <xdr:col>78</xdr:col>
      <xdr:colOff>120650</xdr:colOff>
      <xdr:row>16</xdr:row>
      <xdr:rowOff>74386</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5621000" y="2715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59163</xdr:rowOff>
    </xdr:from>
    <xdr:ext cx="7366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5290800" y="28023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27214</xdr:rowOff>
    </xdr:from>
    <xdr:to>
      <xdr:col>74</xdr:col>
      <xdr:colOff>31750</xdr:colOff>
      <xdr:row>16</xdr:row>
      <xdr:rowOff>128814</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4732000" y="2770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113591</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4401800" y="2856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18</xdr:row>
      <xdr:rowOff>10886</xdr:rowOff>
    </xdr:from>
    <xdr:to>
      <xdr:col>69</xdr:col>
      <xdr:colOff>142875</xdr:colOff>
      <xdr:row>18</xdr:row>
      <xdr:rowOff>112486</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3843000" y="3096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97263</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3512800" y="31833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168729</xdr:rowOff>
    </xdr:from>
    <xdr:to>
      <xdr:col>65</xdr:col>
      <xdr:colOff>53975</xdr:colOff>
      <xdr:row>17</xdr:row>
      <xdr:rowOff>98879</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2954000" y="2911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83656</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2623800" y="29983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扶助費は、前年度比０．２ポイントプラスの５．</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５</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となったが、福祉関係諸費抑制により、</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全国・県内平均について</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も</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下回っている</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今後も現状維持に努める。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4" name="扶助費グラフ枠">
          <a:extLst>
            <a:ext uri="{FF2B5EF4-FFF2-40B4-BE49-F238E27FC236}">
              <a16:creationId xmlns:a16="http://schemas.microsoft.com/office/drawing/2014/main" id="{00000000-0008-0000-0400-0000B8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29028</xdr:rowOff>
    </xdr:from>
    <xdr:to>
      <xdr:col>24</xdr:col>
      <xdr:colOff>25400</xdr:colOff>
      <xdr:row>61</xdr:row>
      <xdr:rowOff>69850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4826000" y="8944428"/>
          <a:ext cx="0" cy="15838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41927</xdr:rowOff>
    </xdr:from>
    <xdr:ext cx="762000" cy="259045"/>
    <xdr:sp macro="" textlink="">
      <xdr:nvSpPr>
        <xdr:cNvPr id="186" name="扶助費最小値テキスト">
          <a:extLst>
            <a:ext uri="{FF2B5EF4-FFF2-40B4-BE49-F238E27FC236}">
              <a16:creationId xmlns:a16="http://schemas.microsoft.com/office/drawing/2014/main" id="{00000000-0008-0000-0400-0000BA000000}"/>
            </a:ext>
          </a:extLst>
        </xdr:cNvPr>
        <xdr:cNvSpPr txBox="1"/>
      </xdr:nvSpPr>
      <xdr:spPr>
        <a:xfrm>
          <a:off x="4914900" y="1050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69850</xdr:rowOff>
    </xdr:from>
    <xdr:to>
      <xdr:col>24</xdr:col>
      <xdr:colOff>114300</xdr:colOff>
      <xdr:row>61</xdr:row>
      <xdr:rowOff>69850</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10528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115405</xdr:rowOff>
    </xdr:from>
    <xdr:ext cx="762000" cy="259045"/>
    <xdr:sp macro="" textlink="">
      <xdr:nvSpPr>
        <xdr:cNvPr id="188" name="扶助費最大値テキスト">
          <a:extLst>
            <a:ext uri="{FF2B5EF4-FFF2-40B4-BE49-F238E27FC236}">
              <a16:creationId xmlns:a16="http://schemas.microsoft.com/office/drawing/2014/main" id="{00000000-0008-0000-0400-0000BC000000}"/>
            </a:ext>
          </a:extLst>
        </xdr:cNvPr>
        <xdr:cNvSpPr txBox="1"/>
      </xdr:nvSpPr>
      <xdr:spPr>
        <a:xfrm>
          <a:off x="4914900" y="8687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29028</xdr:rowOff>
    </xdr:from>
    <xdr:to>
      <xdr:col>24</xdr:col>
      <xdr:colOff>114300</xdr:colOff>
      <xdr:row>52</xdr:row>
      <xdr:rowOff>29028</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894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135165</xdr:rowOff>
    </xdr:from>
    <xdr:to>
      <xdr:col>24</xdr:col>
      <xdr:colOff>25400</xdr:colOff>
      <xdr:row>55</xdr:row>
      <xdr:rowOff>167822</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a:off x="3987800" y="9564915"/>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121755</xdr:rowOff>
    </xdr:from>
    <xdr:ext cx="762000" cy="259045"/>
    <xdr:sp macro="" textlink="">
      <xdr:nvSpPr>
        <xdr:cNvPr id="191" name="扶助費平均値テキスト">
          <a:extLst>
            <a:ext uri="{FF2B5EF4-FFF2-40B4-BE49-F238E27FC236}">
              <a16:creationId xmlns:a16="http://schemas.microsoft.com/office/drawing/2014/main" id="{00000000-0008-0000-0400-0000BF000000}"/>
            </a:ext>
          </a:extLst>
        </xdr:cNvPr>
        <xdr:cNvSpPr txBox="1"/>
      </xdr:nvSpPr>
      <xdr:spPr>
        <a:xfrm>
          <a:off x="4914900" y="95515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149678</xdr:rowOff>
    </xdr:from>
    <xdr:to>
      <xdr:col>24</xdr:col>
      <xdr:colOff>76200</xdr:colOff>
      <xdr:row>56</xdr:row>
      <xdr:rowOff>79828</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4775200" y="957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102507</xdr:rowOff>
    </xdr:from>
    <xdr:to>
      <xdr:col>19</xdr:col>
      <xdr:colOff>187325</xdr:colOff>
      <xdr:row>55</xdr:row>
      <xdr:rowOff>135165</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a:off x="3098800" y="9532257"/>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133350</xdr:rowOff>
    </xdr:from>
    <xdr:to>
      <xdr:col>20</xdr:col>
      <xdr:colOff>38100</xdr:colOff>
      <xdr:row>56</xdr:row>
      <xdr:rowOff>63500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3937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48277</xdr:rowOff>
    </xdr:from>
    <xdr:ext cx="7366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606800" y="9649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102507</xdr:rowOff>
    </xdr:from>
    <xdr:to>
      <xdr:col>15</xdr:col>
      <xdr:colOff>98425</xdr:colOff>
      <xdr:row>56</xdr:row>
      <xdr:rowOff>61685</xdr:rowOff>
    </xdr:to>
    <xdr:cxnSp macro="">
      <xdr:nvCxnSpPr>
        <xdr:cNvPr id="196" name="直線コネクタ 195">
          <a:extLst>
            <a:ext uri="{FF2B5EF4-FFF2-40B4-BE49-F238E27FC236}">
              <a16:creationId xmlns:a16="http://schemas.microsoft.com/office/drawing/2014/main" id="{00000000-0008-0000-0400-0000C4000000}"/>
            </a:ext>
          </a:extLst>
        </xdr:cNvPr>
        <xdr:cNvCxnSpPr/>
      </xdr:nvCxnSpPr>
      <xdr:spPr>
        <a:xfrm flipV="1">
          <a:off x="2209800" y="9532257"/>
          <a:ext cx="889000" cy="130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117022</xdr:rowOff>
    </xdr:from>
    <xdr:to>
      <xdr:col>15</xdr:col>
      <xdr:colOff>149225</xdr:colOff>
      <xdr:row>56</xdr:row>
      <xdr:rowOff>47172</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3048000" y="9546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31949</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717800" y="9633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29028</xdr:rowOff>
    </xdr:from>
    <xdr:to>
      <xdr:col>11</xdr:col>
      <xdr:colOff>9525</xdr:colOff>
      <xdr:row>56</xdr:row>
      <xdr:rowOff>61685</xdr:rowOff>
    </xdr:to>
    <xdr:cxnSp macro="">
      <xdr:nvCxnSpPr>
        <xdr:cNvPr id="199" name="直線コネクタ 198">
          <a:extLst>
            <a:ext uri="{FF2B5EF4-FFF2-40B4-BE49-F238E27FC236}">
              <a16:creationId xmlns:a16="http://schemas.microsoft.com/office/drawing/2014/main" id="{00000000-0008-0000-0400-0000C7000000}"/>
            </a:ext>
          </a:extLst>
        </xdr:cNvPr>
        <xdr:cNvCxnSpPr/>
      </xdr:nvCxnSpPr>
      <xdr:spPr>
        <a:xfrm>
          <a:off x="1320800" y="9630228"/>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43543</xdr:rowOff>
    </xdr:from>
    <xdr:to>
      <xdr:col>11</xdr:col>
      <xdr:colOff>60325</xdr:colOff>
      <xdr:row>56</xdr:row>
      <xdr:rowOff>145143</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21590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129920</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828800" y="9731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27215</xdr:rowOff>
    </xdr:from>
    <xdr:to>
      <xdr:col>6</xdr:col>
      <xdr:colOff>171450</xdr:colOff>
      <xdr:row>56</xdr:row>
      <xdr:rowOff>128815</xdr:rowOff>
    </xdr:to>
    <xdr:sp macro=""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1270000" y="9628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113592</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939800" y="9714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117022</xdr:rowOff>
    </xdr:from>
    <xdr:to>
      <xdr:col>24</xdr:col>
      <xdr:colOff>76200</xdr:colOff>
      <xdr:row>56</xdr:row>
      <xdr:rowOff>47172</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4775200" y="9546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133549</xdr:rowOff>
    </xdr:from>
    <xdr:ext cx="762000" cy="259045"/>
    <xdr:sp macro="" textlink="">
      <xdr:nvSpPr>
        <xdr:cNvPr id="210" name="扶助費該当値テキスト">
          <a:extLst>
            <a:ext uri="{FF2B5EF4-FFF2-40B4-BE49-F238E27FC236}">
              <a16:creationId xmlns:a16="http://schemas.microsoft.com/office/drawing/2014/main" id="{00000000-0008-0000-0400-0000D2000000}"/>
            </a:ext>
          </a:extLst>
        </xdr:cNvPr>
        <xdr:cNvSpPr txBox="1"/>
      </xdr:nvSpPr>
      <xdr:spPr>
        <a:xfrm>
          <a:off x="4914900" y="9391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84365</xdr:rowOff>
    </xdr:from>
    <xdr:to>
      <xdr:col>20</xdr:col>
      <xdr:colOff>38100</xdr:colOff>
      <xdr:row>56</xdr:row>
      <xdr:rowOff>14515</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937000" y="9514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24692</xdr:rowOff>
    </xdr:from>
    <xdr:ext cx="7366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3606800" y="92829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51707</xdr:rowOff>
    </xdr:from>
    <xdr:to>
      <xdr:col>15</xdr:col>
      <xdr:colOff>149225</xdr:colOff>
      <xdr:row>55</xdr:row>
      <xdr:rowOff>153307</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3048000" y="9481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163484</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2717800" y="92503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10885</xdr:rowOff>
    </xdr:from>
    <xdr:to>
      <xdr:col>11</xdr:col>
      <xdr:colOff>60325</xdr:colOff>
      <xdr:row>56</xdr:row>
      <xdr:rowOff>112485</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2159000" y="9612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122662</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1828800" y="93809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149678</xdr:rowOff>
    </xdr:from>
    <xdr:to>
      <xdr:col>6</xdr:col>
      <xdr:colOff>171450</xdr:colOff>
      <xdr:row>56</xdr:row>
      <xdr:rowOff>79828</xdr:rowOff>
    </xdr:to>
    <xdr:sp macro="" textlink="">
      <xdr:nvSpPr>
        <xdr:cNvPr id="217" name="楕円 216">
          <a:extLst>
            <a:ext uri="{FF2B5EF4-FFF2-40B4-BE49-F238E27FC236}">
              <a16:creationId xmlns:a16="http://schemas.microsoft.com/office/drawing/2014/main" id="{00000000-0008-0000-0400-0000D9000000}"/>
            </a:ext>
          </a:extLst>
        </xdr:cNvPr>
        <xdr:cNvSpPr/>
      </xdr:nvSpPr>
      <xdr:spPr>
        <a:xfrm>
          <a:off x="1270000" y="9579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90005</xdr:rowOff>
    </xdr:from>
    <xdr:ext cx="762000" cy="259045"/>
    <xdr:sp macro=""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939800" y="9348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7" name="正方形/長方形 226">
          <a:extLst>
            <a:ext uri="{FF2B5EF4-FFF2-40B4-BE49-F238E27FC236}">
              <a16:creationId xmlns:a16="http://schemas.microsoft.com/office/drawing/2014/main" id="{00000000-0008-0000-0400-0000E3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8" name="正方形/長方形 227">
          <a:extLst>
            <a:ext uri="{FF2B5EF4-FFF2-40B4-BE49-F238E27FC236}">
              <a16:creationId xmlns:a16="http://schemas.microsoft.com/office/drawing/2014/main" id="{00000000-0008-0000-0400-0000E4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その他は</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１０．０</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％で、いずれの平均より下回り良好な状態である。</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この要因は、水道事業、病院事業、介護老人保健施設事業、下水道事業を公営企業（法適用）としており、繰出金が補助費等へ計上されているためである。</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今後も引き続き抑制に努める。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7" name="その他グラフ枠">
          <a:extLst>
            <a:ext uri="{FF2B5EF4-FFF2-40B4-BE49-F238E27FC236}">
              <a16:creationId xmlns:a16="http://schemas.microsoft.com/office/drawing/2014/main" id="{00000000-0008-0000-0400-0000F7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110672</xdr:rowOff>
    </xdr:from>
    <xdr:to>
      <xdr:col>82</xdr:col>
      <xdr:colOff>107950</xdr:colOff>
      <xdr:row>61</xdr:row>
      <xdr:rowOff>15422</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6510000" y="9026072"/>
          <a:ext cx="0" cy="1447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158949</xdr:rowOff>
    </xdr:from>
    <xdr:ext cx="762000" cy="259045"/>
    <xdr:sp macro="" textlink="">
      <xdr:nvSpPr>
        <xdr:cNvPr id="249" name="その他最小値テキスト">
          <a:extLst>
            <a:ext uri="{FF2B5EF4-FFF2-40B4-BE49-F238E27FC236}">
              <a16:creationId xmlns:a16="http://schemas.microsoft.com/office/drawing/2014/main" id="{00000000-0008-0000-0400-0000F9000000}"/>
            </a:ext>
          </a:extLst>
        </xdr:cNvPr>
        <xdr:cNvSpPr txBox="1"/>
      </xdr:nvSpPr>
      <xdr:spPr>
        <a:xfrm>
          <a:off x="16598900" y="10445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15422</xdr:rowOff>
    </xdr:from>
    <xdr:to>
      <xdr:col>82</xdr:col>
      <xdr:colOff>196850</xdr:colOff>
      <xdr:row>61</xdr:row>
      <xdr:rowOff>15422</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10473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25599</xdr:rowOff>
    </xdr:from>
    <xdr:ext cx="762000" cy="259045"/>
    <xdr:sp macro="" textlink="">
      <xdr:nvSpPr>
        <xdr:cNvPr id="251" name="その他最大値テキスト">
          <a:extLst>
            <a:ext uri="{FF2B5EF4-FFF2-40B4-BE49-F238E27FC236}">
              <a16:creationId xmlns:a16="http://schemas.microsoft.com/office/drawing/2014/main" id="{00000000-0008-0000-0400-0000FB000000}"/>
            </a:ext>
          </a:extLst>
        </xdr:cNvPr>
        <xdr:cNvSpPr txBox="1"/>
      </xdr:nvSpPr>
      <xdr:spPr>
        <a:xfrm>
          <a:off x="16598900" y="8769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110672</xdr:rowOff>
    </xdr:from>
    <xdr:to>
      <xdr:col>82</xdr:col>
      <xdr:colOff>196850</xdr:colOff>
      <xdr:row>52</xdr:row>
      <xdr:rowOff>110672</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9026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52</xdr:row>
      <xdr:rowOff>78015</xdr:rowOff>
    </xdr:from>
    <xdr:to>
      <xdr:col>82</xdr:col>
      <xdr:colOff>107950</xdr:colOff>
      <xdr:row>53</xdr:row>
      <xdr:rowOff>48078</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a:off x="15671800" y="8993415"/>
          <a:ext cx="838200" cy="141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18342</xdr:rowOff>
    </xdr:from>
    <xdr:ext cx="762000" cy="259045"/>
    <xdr:sp macro="" textlink="">
      <xdr:nvSpPr>
        <xdr:cNvPr id="254" name="その他平均値テキスト">
          <a:extLst>
            <a:ext uri="{FF2B5EF4-FFF2-40B4-BE49-F238E27FC236}">
              <a16:creationId xmlns:a16="http://schemas.microsoft.com/office/drawing/2014/main" id="{00000000-0008-0000-0400-0000FE000000}"/>
            </a:ext>
          </a:extLst>
        </xdr:cNvPr>
        <xdr:cNvSpPr txBox="1"/>
      </xdr:nvSpPr>
      <xdr:spPr>
        <a:xfrm>
          <a:off x="16598900" y="94480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46265</xdr:rowOff>
    </xdr:from>
    <xdr:to>
      <xdr:col>82</xdr:col>
      <xdr:colOff>158750</xdr:colOff>
      <xdr:row>55</xdr:row>
      <xdr:rowOff>147865</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6459200" y="9476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52</xdr:row>
      <xdr:rowOff>78015</xdr:rowOff>
    </xdr:from>
    <xdr:to>
      <xdr:col>78</xdr:col>
      <xdr:colOff>69850</xdr:colOff>
      <xdr:row>53</xdr:row>
      <xdr:rowOff>4535</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flipV="1">
          <a:off x="14782800" y="8993415"/>
          <a:ext cx="8890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55</xdr:row>
      <xdr:rowOff>68035</xdr:rowOff>
    </xdr:from>
    <xdr:to>
      <xdr:col>78</xdr:col>
      <xdr:colOff>120650</xdr:colOff>
      <xdr:row>55</xdr:row>
      <xdr:rowOff>169635</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5621000" y="9497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154412</xdr:rowOff>
    </xdr:from>
    <xdr:ext cx="7366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290800" y="95841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52</xdr:row>
      <xdr:rowOff>78015</xdr:rowOff>
    </xdr:from>
    <xdr:to>
      <xdr:col>73</xdr:col>
      <xdr:colOff>180975</xdr:colOff>
      <xdr:row>53</xdr:row>
      <xdr:rowOff>4535</xdr:rowOff>
    </xdr:to>
    <xdr:cxnSp macro="">
      <xdr:nvCxnSpPr>
        <xdr:cNvPr id="259" name="直線コネクタ 258">
          <a:extLst>
            <a:ext uri="{FF2B5EF4-FFF2-40B4-BE49-F238E27FC236}">
              <a16:creationId xmlns:a16="http://schemas.microsoft.com/office/drawing/2014/main" id="{00000000-0008-0000-0400-000003010000}"/>
            </a:ext>
          </a:extLst>
        </xdr:cNvPr>
        <xdr:cNvCxnSpPr/>
      </xdr:nvCxnSpPr>
      <xdr:spPr>
        <a:xfrm>
          <a:off x="13893800" y="8993415"/>
          <a:ext cx="8890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55</xdr:row>
      <xdr:rowOff>89807</xdr:rowOff>
    </xdr:from>
    <xdr:to>
      <xdr:col>74</xdr:col>
      <xdr:colOff>31750</xdr:colOff>
      <xdr:row>56</xdr:row>
      <xdr:rowOff>19957</xdr:rowOff>
    </xdr:to>
    <xdr:sp macro=""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4732000" y="9519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4734</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4401800" y="9605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52</xdr:row>
      <xdr:rowOff>78015</xdr:rowOff>
    </xdr:from>
    <xdr:to>
      <xdr:col>69</xdr:col>
      <xdr:colOff>92075</xdr:colOff>
      <xdr:row>54</xdr:row>
      <xdr:rowOff>7257</xdr:rowOff>
    </xdr:to>
    <xdr:cxnSp macro="">
      <xdr:nvCxnSpPr>
        <xdr:cNvPr id="262" name="直線コネクタ 261">
          <a:extLst>
            <a:ext uri="{FF2B5EF4-FFF2-40B4-BE49-F238E27FC236}">
              <a16:creationId xmlns:a16="http://schemas.microsoft.com/office/drawing/2014/main" id="{00000000-0008-0000-0400-000006010000}"/>
            </a:ext>
          </a:extLst>
        </xdr:cNvPr>
        <xdr:cNvCxnSpPr/>
      </xdr:nvCxnSpPr>
      <xdr:spPr>
        <a:xfrm flipV="1">
          <a:off x="13004800" y="8993415"/>
          <a:ext cx="889000" cy="272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55</xdr:row>
      <xdr:rowOff>155122</xdr:rowOff>
    </xdr:from>
    <xdr:to>
      <xdr:col>69</xdr:col>
      <xdr:colOff>142875</xdr:colOff>
      <xdr:row>56</xdr:row>
      <xdr:rowOff>85272</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3843000" y="95848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70049</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6712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38100</xdr:rowOff>
    </xdr:from>
    <xdr:to>
      <xdr:col>65</xdr:col>
      <xdr:colOff>53975</xdr:colOff>
      <xdr:row>56</xdr:row>
      <xdr:rowOff>139700</xdr:rowOff>
    </xdr:to>
    <xdr:sp macro=""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2954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124477</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725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52</xdr:row>
      <xdr:rowOff>168728</xdr:rowOff>
    </xdr:from>
    <xdr:to>
      <xdr:col>82</xdr:col>
      <xdr:colOff>158750</xdr:colOff>
      <xdr:row>53</xdr:row>
      <xdr:rowOff>98878</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6459200" y="9084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52</xdr:row>
      <xdr:rowOff>77305</xdr:rowOff>
    </xdr:from>
    <xdr:ext cx="762000" cy="259045"/>
    <xdr:sp macro="" textlink="">
      <xdr:nvSpPr>
        <xdr:cNvPr id="273" name="その他該当値テキスト">
          <a:extLst>
            <a:ext uri="{FF2B5EF4-FFF2-40B4-BE49-F238E27FC236}">
              <a16:creationId xmlns:a16="http://schemas.microsoft.com/office/drawing/2014/main" id="{00000000-0008-0000-0400-000011010000}"/>
            </a:ext>
          </a:extLst>
        </xdr:cNvPr>
        <xdr:cNvSpPr txBox="1"/>
      </xdr:nvSpPr>
      <xdr:spPr>
        <a:xfrm>
          <a:off x="16598900" y="899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52</xdr:row>
      <xdr:rowOff>27215</xdr:rowOff>
    </xdr:from>
    <xdr:to>
      <xdr:col>78</xdr:col>
      <xdr:colOff>120650</xdr:colOff>
      <xdr:row>52</xdr:row>
      <xdr:rowOff>128815</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5621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50</xdr:row>
      <xdr:rowOff>138992</xdr:rowOff>
    </xdr:from>
    <xdr:ext cx="7366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5290800" y="87114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52</xdr:row>
      <xdr:rowOff>125185</xdr:rowOff>
    </xdr:from>
    <xdr:to>
      <xdr:col>74</xdr:col>
      <xdr:colOff>31750</xdr:colOff>
      <xdr:row>53</xdr:row>
      <xdr:rowOff>55335</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4732000" y="9040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51</xdr:row>
      <xdr:rowOff>65512</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4401800" y="8809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52</xdr:row>
      <xdr:rowOff>27215</xdr:rowOff>
    </xdr:from>
    <xdr:to>
      <xdr:col>69</xdr:col>
      <xdr:colOff>142875</xdr:colOff>
      <xdr:row>52</xdr:row>
      <xdr:rowOff>128815</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3843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50</xdr:row>
      <xdr:rowOff>138992</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3512800" y="871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53</xdr:row>
      <xdr:rowOff>127907</xdr:rowOff>
    </xdr:from>
    <xdr:to>
      <xdr:col>65</xdr:col>
      <xdr:colOff>53975</xdr:colOff>
      <xdr:row>54</xdr:row>
      <xdr:rowOff>58057</xdr:rowOff>
    </xdr:to>
    <xdr:sp macro="" textlink="">
      <xdr:nvSpPr>
        <xdr:cNvPr id="280" name="楕円 279">
          <a:extLst>
            <a:ext uri="{FF2B5EF4-FFF2-40B4-BE49-F238E27FC236}">
              <a16:creationId xmlns:a16="http://schemas.microsoft.com/office/drawing/2014/main" id="{00000000-0008-0000-0400-000018010000}"/>
            </a:ext>
          </a:extLst>
        </xdr:cNvPr>
        <xdr:cNvSpPr/>
      </xdr:nvSpPr>
      <xdr:spPr>
        <a:xfrm>
          <a:off x="12954000" y="9214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52</xdr:row>
      <xdr:rowOff>68234</xdr:rowOff>
    </xdr:from>
    <xdr:ext cx="762000" cy="259045"/>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623800" y="8983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0" name="正方形/長方形 289">
          <a:extLst>
            <a:ext uri="{FF2B5EF4-FFF2-40B4-BE49-F238E27FC236}">
              <a16:creationId xmlns:a16="http://schemas.microsoft.com/office/drawing/2014/main" id="{00000000-0008-0000-0400-000022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1" name="正方形/長方形 290">
          <a:extLst>
            <a:ext uri="{FF2B5EF4-FFF2-40B4-BE49-F238E27FC236}">
              <a16:creationId xmlns:a16="http://schemas.microsoft.com/office/drawing/2014/main" id="{00000000-0008-0000-0400-000023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補助費等は、１４．</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１</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％で</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全国平均・三重県平均</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よりも上回っている</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が、類似団体平均と比較すると若干下回った。</a:t>
          </a:r>
          <a:endParaRPr lang="ja-JP" altLang="ja-JP" sz="1300">
            <a:effectLst/>
            <a:latin typeface="ＭＳ Ｐゴシック" panose="020B0600070205080204" pitchFamily="50" charset="-128"/>
            <a:ea typeface="ＭＳ Ｐゴシック" panose="020B0600070205080204" pitchFamily="50" charset="-128"/>
          </a:endParaRPr>
        </a:p>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要因は、町立の病院、介護老人保健施設を有しているため、他の団体よりも繰出金が多くなっていること、また、下水道事業の町内全域の整備が順調に進捗しているため繰出金が増加していることが原因と思慮される。今後は、下水道事業の経費節減を図るとともに、独立採算の原則に立ち返って料金の見直し等行い、健全化を図っていく。</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305" name="テキスト ボックス 304">
          <a:extLst>
            <a:ext uri="{FF2B5EF4-FFF2-40B4-BE49-F238E27FC236}">
              <a16:creationId xmlns:a16="http://schemas.microsoft.com/office/drawing/2014/main" id="{00000000-0008-0000-0400-000031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08" name="補助費等グラフ枠">
          <a:extLst>
            <a:ext uri="{FF2B5EF4-FFF2-40B4-BE49-F238E27FC236}">
              <a16:creationId xmlns:a16="http://schemas.microsoft.com/office/drawing/2014/main" id="{00000000-0008-0000-0400-000034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127000</xdr:rowOff>
    </xdr:from>
    <xdr:to>
      <xdr:col>82</xdr:col>
      <xdr:colOff>107950</xdr:colOff>
      <xdr:row>41</xdr:row>
      <xdr:rowOff>62230</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flipV="1">
          <a:off x="16510000" y="5613400"/>
          <a:ext cx="0" cy="1478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34307</xdr:rowOff>
    </xdr:from>
    <xdr:ext cx="762000" cy="259045"/>
    <xdr:sp macro="" textlink="">
      <xdr:nvSpPr>
        <xdr:cNvPr id="310" name="補助費等最小値テキスト">
          <a:extLst>
            <a:ext uri="{FF2B5EF4-FFF2-40B4-BE49-F238E27FC236}">
              <a16:creationId xmlns:a16="http://schemas.microsoft.com/office/drawing/2014/main" id="{00000000-0008-0000-0400-000036010000}"/>
            </a:ext>
          </a:extLst>
        </xdr:cNvPr>
        <xdr:cNvSpPr txBox="1"/>
      </xdr:nvSpPr>
      <xdr:spPr>
        <a:xfrm>
          <a:off x="16598900" y="7063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62230</xdr:rowOff>
    </xdr:from>
    <xdr:to>
      <xdr:col>82</xdr:col>
      <xdr:colOff>196850</xdr:colOff>
      <xdr:row>41</xdr:row>
      <xdr:rowOff>62230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6421100" y="70916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41927</xdr:rowOff>
    </xdr:from>
    <xdr:ext cx="762000" cy="259045"/>
    <xdr:sp macro="" textlink="">
      <xdr:nvSpPr>
        <xdr:cNvPr id="312" name="補助費等最大値テキスト">
          <a:extLst>
            <a:ext uri="{FF2B5EF4-FFF2-40B4-BE49-F238E27FC236}">
              <a16:creationId xmlns:a16="http://schemas.microsoft.com/office/drawing/2014/main" id="{00000000-0008-0000-0400-000038010000}"/>
            </a:ext>
          </a:extLst>
        </xdr:cNvPr>
        <xdr:cNvSpPr txBox="1"/>
      </xdr:nvSpPr>
      <xdr:spPr>
        <a:xfrm>
          <a:off x="16598900" y="5356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127000</xdr:rowOff>
    </xdr:from>
    <xdr:to>
      <xdr:col>82</xdr:col>
      <xdr:colOff>196850</xdr:colOff>
      <xdr:row>32</xdr:row>
      <xdr:rowOff>127000</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a:off x="16421100" y="5613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1270</xdr:rowOff>
    </xdr:from>
    <xdr:to>
      <xdr:col>82</xdr:col>
      <xdr:colOff>107950</xdr:colOff>
      <xdr:row>37</xdr:row>
      <xdr:rowOff>62230</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flipV="1">
          <a:off x="15671800" y="6344920"/>
          <a:ext cx="8382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109237</xdr:rowOff>
    </xdr:from>
    <xdr:ext cx="762000" cy="259045"/>
    <xdr:sp macro="" textlink="">
      <xdr:nvSpPr>
        <xdr:cNvPr id="315" name="補助費等平均値テキスト">
          <a:extLst>
            <a:ext uri="{FF2B5EF4-FFF2-40B4-BE49-F238E27FC236}">
              <a16:creationId xmlns:a16="http://schemas.microsoft.com/office/drawing/2014/main" id="{00000000-0008-0000-0400-00003B010000}"/>
            </a:ext>
          </a:extLst>
        </xdr:cNvPr>
        <xdr:cNvSpPr txBox="1"/>
      </xdr:nvSpPr>
      <xdr:spPr>
        <a:xfrm>
          <a:off x="16598900" y="62814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137160</xdr:rowOff>
    </xdr:from>
    <xdr:to>
      <xdr:col>82</xdr:col>
      <xdr:colOff>158750</xdr:colOff>
      <xdr:row>37</xdr:row>
      <xdr:rowOff>67310</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6459200" y="6309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81280</xdr:rowOff>
    </xdr:from>
    <xdr:to>
      <xdr:col>78</xdr:col>
      <xdr:colOff>69850</xdr:colOff>
      <xdr:row>37</xdr:row>
      <xdr:rowOff>62230</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a:off x="14782800" y="625348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68580</xdr:rowOff>
    </xdr:from>
    <xdr:to>
      <xdr:col>78</xdr:col>
      <xdr:colOff>120650</xdr:colOff>
      <xdr:row>36</xdr:row>
      <xdr:rowOff>170180</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5621000" y="624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8907</xdr:rowOff>
    </xdr:from>
    <xdr:ext cx="7366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290800" y="60096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81280</xdr:rowOff>
    </xdr:from>
    <xdr:to>
      <xdr:col>73</xdr:col>
      <xdr:colOff>180975</xdr:colOff>
      <xdr:row>36</xdr:row>
      <xdr:rowOff>81280</xdr:rowOff>
    </xdr:to>
    <xdr:cxnSp macro="">
      <xdr:nvCxnSpPr>
        <xdr:cNvPr id="320" name="直線コネクタ 319">
          <a:extLst>
            <a:ext uri="{FF2B5EF4-FFF2-40B4-BE49-F238E27FC236}">
              <a16:creationId xmlns:a16="http://schemas.microsoft.com/office/drawing/2014/main" id="{00000000-0008-0000-0400-000040010000}"/>
            </a:ext>
          </a:extLst>
        </xdr:cNvPr>
        <xdr:cNvCxnSpPr/>
      </xdr:nvCxnSpPr>
      <xdr:spPr>
        <a:xfrm>
          <a:off x="13893800" y="62534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3810</xdr:rowOff>
    </xdr:from>
    <xdr:to>
      <xdr:col>74</xdr:col>
      <xdr:colOff>31750</xdr:colOff>
      <xdr:row>37</xdr:row>
      <xdr:rowOff>105410</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4732000" y="6347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90187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4401800" y="643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81280</xdr:rowOff>
    </xdr:from>
    <xdr:to>
      <xdr:col>69</xdr:col>
      <xdr:colOff>92075</xdr:colOff>
      <xdr:row>36</xdr:row>
      <xdr:rowOff>88900</xdr:rowOff>
    </xdr:to>
    <xdr:cxnSp macro="">
      <xdr:nvCxnSpPr>
        <xdr:cNvPr id="323" name="直線コネクタ 322">
          <a:extLst>
            <a:ext uri="{FF2B5EF4-FFF2-40B4-BE49-F238E27FC236}">
              <a16:creationId xmlns:a16="http://schemas.microsoft.com/office/drawing/2014/main" id="{00000000-0008-0000-0400-000043010000}"/>
            </a:ext>
          </a:extLst>
        </xdr:cNvPr>
        <xdr:cNvCxnSpPr/>
      </xdr:nvCxnSpPr>
      <xdr:spPr>
        <a:xfrm flipV="1">
          <a:off x="13004800" y="625348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160020</xdr:rowOff>
    </xdr:from>
    <xdr:to>
      <xdr:col>69</xdr:col>
      <xdr:colOff>142875</xdr:colOff>
      <xdr:row>37</xdr:row>
      <xdr:rowOff>90170</xdr:rowOff>
    </xdr:to>
    <xdr:sp macro="" textlink="">
      <xdr:nvSpPr>
        <xdr:cNvPr id="324" name="フローチャート: 判断 323">
          <a:extLst>
            <a:ext uri="{FF2B5EF4-FFF2-40B4-BE49-F238E27FC236}">
              <a16:creationId xmlns:a16="http://schemas.microsoft.com/office/drawing/2014/main" id="{00000000-0008-0000-0400-000044010000}"/>
            </a:ext>
          </a:extLst>
        </xdr:cNvPr>
        <xdr:cNvSpPr/>
      </xdr:nvSpPr>
      <xdr:spPr>
        <a:xfrm>
          <a:off x="138430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74947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3512800" y="6418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114300</xdr:rowOff>
    </xdr:from>
    <xdr:to>
      <xdr:col>65</xdr:col>
      <xdr:colOff>53975</xdr:colOff>
      <xdr:row>37</xdr:row>
      <xdr:rowOff>44450</xdr:rowOff>
    </xdr:to>
    <xdr:sp macro="" textlink="">
      <xdr:nvSpPr>
        <xdr:cNvPr id="326" name="フローチャート: 判断 325">
          <a:extLst>
            <a:ext uri="{FF2B5EF4-FFF2-40B4-BE49-F238E27FC236}">
              <a16:creationId xmlns:a16="http://schemas.microsoft.com/office/drawing/2014/main" id="{00000000-0008-0000-0400-000046010000}"/>
            </a:ext>
          </a:extLst>
        </xdr:cNvPr>
        <xdr:cNvSpPr/>
      </xdr:nvSpPr>
      <xdr:spPr>
        <a:xfrm>
          <a:off x="12954000" y="628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29227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2623800" y="637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121920</xdr:rowOff>
    </xdr:from>
    <xdr:to>
      <xdr:col>82</xdr:col>
      <xdr:colOff>158750</xdr:colOff>
      <xdr:row>37</xdr:row>
      <xdr:rowOff>52070</xdr:rowOff>
    </xdr:to>
    <xdr:sp macro="" textlink="">
      <xdr:nvSpPr>
        <xdr:cNvPr id="333" name="楕円 332">
          <a:extLst>
            <a:ext uri="{FF2B5EF4-FFF2-40B4-BE49-F238E27FC236}">
              <a16:creationId xmlns:a16="http://schemas.microsoft.com/office/drawing/2014/main" id="{00000000-0008-0000-0400-00004D010000}"/>
            </a:ext>
          </a:extLst>
        </xdr:cNvPr>
        <xdr:cNvSpPr/>
      </xdr:nvSpPr>
      <xdr:spPr>
        <a:xfrm>
          <a:off x="16459200" y="6294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138447</xdr:rowOff>
    </xdr:from>
    <xdr:ext cx="762000" cy="259045"/>
    <xdr:sp macro="" textlink="">
      <xdr:nvSpPr>
        <xdr:cNvPr id="334" name="補助費等該当値テキスト">
          <a:extLst>
            <a:ext uri="{FF2B5EF4-FFF2-40B4-BE49-F238E27FC236}">
              <a16:creationId xmlns:a16="http://schemas.microsoft.com/office/drawing/2014/main" id="{00000000-0008-0000-0400-00004E010000}"/>
            </a:ext>
          </a:extLst>
        </xdr:cNvPr>
        <xdr:cNvSpPr txBox="1"/>
      </xdr:nvSpPr>
      <xdr:spPr>
        <a:xfrm>
          <a:off x="16598900" y="6139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37</xdr:row>
      <xdr:rowOff>11430</xdr:rowOff>
    </xdr:from>
    <xdr:to>
      <xdr:col>78</xdr:col>
      <xdr:colOff>120650</xdr:colOff>
      <xdr:row>37</xdr:row>
      <xdr:rowOff>113030</xdr:rowOff>
    </xdr:to>
    <xdr:sp macro="" textlink="">
      <xdr:nvSpPr>
        <xdr:cNvPr id="335" name="楕円 334">
          <a:extLst>
            <a:ext uri="{FF2B5EF4-FFF2-40B4-BE49-F238E27FC236}">
              <a16:creationId xmlns:a16="http://schemas.microsoft.com/office/drawing/2014/main" id="{00000000-0008-0000-0400-00004F010000}"/>
            </a:ext>
          </a:extLst>
        </xdr:cNvPr>
        <xdr:cNvSpPr/>
      </xdr:nvSpPr>
      <xdr:spPr>
        <a:xfrm>
          <a:off x="15621000" y="6355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97807</xdr:rowOff>
    </xdr:from>
    <xdr:ext cx="736600" cy="259045"/>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15290800" y="64414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30480</xdr:rowOff>
    </xdr:from>
    <xdr:to>
      <xdr:col>74</xdr:col>
      <xdr:colOff>31750</xdr:colOff>
      <xdr:row>36</xdr:row>
      <xdr:rowOff>132080</xdr:rowOff>
    </xdr:to>
    <xdr:sp macro="" textlink="">
      <xdr:nvSpPr>
        <xdr:cNvPr id="337" name="楕円 336">
          <a:extLst>
            <a:ext uri="{FF2B5EF4-FFF2-40B4-BE49-F238E27FC236}">
              <a16:creationId xmlns:a16="http://schemas.microsoft.com/office/drawing/2014/main" id="{00000000-0008-0000-0400-000051010000}"/>
            </a:ext>
          </a:extLst>
        </xdr:cNvPr>
        <xdr:cNvSpPr/>
      </xdr:nvSpPr>
      <xdr:spPr>
        <a:xfrm>
          <a:off x="14732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142257</xdr:rowOff>
    </xdr:from>
    <xdr:ext cx="762000" cy="259045"/>
    <xdr:sp macro="" textlink="">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14401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30480</xdr:rowOff>
    </xdr:from>
    <xdr:to>
      <xdr:col>69</xdr:col>
      <xdr:colOff>142875</xdr:colOff>
      <xdr:row>36</xdr:row>
      <xdr:rowOff>132080</xdr:rowOff>
    </xdr:to>
    <xdr:sp macro="" textlink="">
      <xdr:nvSpPr>
        <xdr:cNvPr id="339" name="楕円 338">
          <a:extLst>
            <a:ext uri="{FF2B5EF4-FFF2-40B4-BE49-F238E27FC236}">
              <a16:creationId xmlns:a16="http://schemas.microsoft.com/office/drawing/2014/main" id="{00000000-0008-0000-0400-000053010000}"/>
            </a:ext>
          </a:extLst>
        </xdr:cNvPr>
        <xdr:cNvSpPr/>
      </xdr:nvSpPr>
      <xdr:spPr>
        <a:xfrm>
          <a:off x="13843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142257</xdr:rowOff>
    </xdr:from>
    <xdr:ext cx="762000" cy="259045"/>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13512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38100</xdr:rowOff>
    </xdr:from>
    <xdr:to>
      <xdr:col>65</xdr:col>
      <xdr:colOff>53975</xdr:colOff>
      <xdr:row>36</xdr:row>
      <xdr:rowOff>139700</xdr:rowOff>
    </xdr:to>
    <xdr:sp macro="" textlink="">
      <xdr:nvSpPr>
        <xdr:cNvPr id="341" name="楕円 340">
          <a:extLst>
            <a:ext uri="{FF2B5EF4-FFF2-40B4-BE49-F238E27FC236}">
              <a16:creationId xmlns:a16="http://schemas.microsoft.com/office/drawing/2014/main" id="{00000000-0008-0000-0400-000055010000}"/>
            </a:ext>
          </a:extLst>
        </xdr:cNvPr>
        <xdr:cNvSpPr/>
      </xdr:nvSpPr>
      <xdr:spPr>
        <a:xfrm>
          <a:off x="12954000" y="621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149877</xdr:rowOff>
    </xdr:from>
    <xdr:ext cx="762000" cy="259045"/>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12623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0" name="正方形/長方形 349">
          <a:extLst>
            <a:ext uri="{FF2B5EF4-FFF2-40B4-BE49-F238E27FC236}">
              <a16:creationId xmlns:a16="http://schemas.microsoft.com/office/drawing/2014/main" id="{00000000-0008-0000-0400-00005E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51" name="正方形/長方形 350">
          <a:extLst>
            <a:ext uri="{FF2B5EF4-FFF2-40B4-BE49-F238E27FC236}">
              <a16:creationId xmlns:a16="http://schemas.microsoft.com/office/drawing/2014/main" id="{00000000-0008-0000-0400-00005F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2" name="正方形/長方形 351">
          <a:extLst>
            <a:ext uri="{FF2B5EF4-FFF2-40B4-BE49-F238E27FC236}">
              <a16:creationId xmlns:a16="http://schemas.microsoft.com/office/drawing/2014/main" id="{00000000-0008-0000-0400-000060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公債費は前年度比０．</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６</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ポイントプラスの</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１０．４</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％であるものの、いずれの平均より下回り良好な状態である。</a:t>
          </a:r>
          <a:endParaRPr lang="ja-JP" altLang="ja-JP" sz="1300">
            <a:effectLst/>
            <a:latin typeface="ＭＳ Ｐゴシック" panose="020B0600070205080204" pitchFamily="50" charset="-128"/>
            <a:ea typeface="ＭＳ Ｐゴシック" panose="020B0600070205080204" pitchFamily="50" charset="-128"/>
          </a:endParaRPr>
        </a:p>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今後も地方債の借入限度額を償還元金以下に抑制するように努めるなど計画的な取り組みを進める。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60" name="テキスト ボックス 359">
          <a:extLst>
            <a:ext uri="{FF2B5EF4-FFF2-40B4-BE49-F238E27FC236}">
              <a16:creationId xmlns:a16="http://schemas.microsoft.com/office/drawing/2014/main" id="{00000000-0008-0000-0400-000068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62" name="テキスト ボックス 361">
          <a:extLst>
            <a:ext uri="{FF2B5EF4-FFF2-40B4-BE49-F238E27FC236}">
              <a16:creationId xmlns:a16="http://schemas.microsoft.com/office/drawing/2014/main" id="{00000000-0008-0000-0400-00006A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4" name="テキスト ボックス 363">
          <a:extLst>
            <a:ext uri="{FF2B5EF4-FFF2-40B4-BE49-F238E27FC236}">
              <a16:creationId xmlns:a16="http://schemas.microsoft.com/office/drawing/2014/main" id="{00000000-0008-0000-0400-00006C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6" name="公債費グラフ枠">
          <a:extLst>
            <a:ext uri="{FF2B5EF4-FFF2-40B4-BE49-F238E27FC236}">
              <a16:creationId xmlns:a16="http://schemas.microsoft.com/office/drawing/2014/main" id="{00000000-0008-0000-0400-00006E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115570</xdr:rowOff>
    </xdr:from>
    <xdr:to>
      <xdr:col>24</xdr:col>
      <xdr:colOff>25400</xdr:colOff>
      <xdr:row>79</xdr:row>
      <xdr:rowOff>92711</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4826000" y="12631420"/>
          <a:ext cx="0" cy="10058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64788</xdr:rowOff>
    </xdr:from>
    <xdr:ext cx="762000" cy="259045"/>
    <xdr:sp macro="" textlink="">
      <xdr:nvSpPr>
        <xdr:cNvPr id="368" name="公債費最小値テキスト">
          <a:extLst>
            <a:ext uri="{FF2B5EF4-FFF2-40B4-BE49-F238E27FC236}">
              <a16:creationId xmlns:a16="http://schemas.microsoft.com/office/drawing/2014/main" id="{00000000-0008-0000-0400-000070010000}"/>
            </a:ext>
          </a:extLst>
        </xdr:cNvPr>
        <xdr:cNvSpPr txBox="1"/>
      </xdr:nvSpPr>
      <xdr:spPr>
        <a:xfrm>
          <a:off x="4914900" y="136093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79</xdr:row>
      <xdr:rowOff>92711</xdr:rowOff>
    </xdr:from>
    <xdr:to>
      <xdr:col>24</xdr:col>
      <xdr:colOff>114300</xdr:colOff>
      <xdr:row>79</xdr:row>
      <xdr:rowOff>92711</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4737100" y="136372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30497</xdr:rowOff>
    </xdr:from>
    <xdr:ext cx="762000" cy="259045"/>
    <xdr:sp macro="" textlink="">
      <xdr:nvSpPr>
        <xdr:cNvPr id="370" name="公債費最大値テキスト">
          <a:extLst>
            <a:ext uri="{FF2B5EF4-FFF2-40B4-BE49-F238E27FC236}">
              <a16:creationId xmlns:a16="http://schemas.microsoft.com/office/drawing/2014/main" id="{00000000-0008-0000-0400-000072010000}"/>
            </a:ext>
          </a:extLst>
        </xdr:cNvPr>
        <xdr:cNvSpPr txBox="1"/>
      </xdr:nvSpPr>
      <xdr:spPr>
        <a:xfrm>
          <a:off x="4914900" y="12374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115570</xdr:rowOff>
    </xdr:from>
    <xdr:to>
      <xdr:col>24</xdr:col>
      <xdr:colOff>114300</xdr:colOff>
      <xdr:row>73</xdr:row>
      <xdr:rowOff>115570</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a:off x="4737100" y="12631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3556</xdr:rowOff>
    </xdr:from>
    <xdr:to>
      <xdr:col>24</xdr:col>
      <xdr:colOff>25400</xdr:colOff>
      <xdr:row>76</xdr:row>
      <xdr:rowOff>30987</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a:off x="3987800" y="13033756"/>
          <a:ext cx="838200" cy="27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9414</xdr:rowOff>
    </xdr:from>
    <xdr:ext cx="762000" cy="259045"/>
    <xdr:sp macro="" textlink="">
      <xdr:nvSpPr>
        <xdr:cNvPr id="373" name="公債費平均値テキスト">
          <a:extLst>
            <a:ext uri="{FF2B5EF4-FFF2-40B4-BE49-F238E27FC236}">
              <a16:creationId xmlns:a16="http://schemas.microsoft.com/office/drawing/2014/main" id="{00000000-0008-0000-0400-000075010000}"/>
            </a:ext>
          </a:extLst>
        </xdr:cNvPr>
        <xdr:cNvSpPr txBox="1"/>
      </xdr:nvSpPr>
      <xdr:spPr>
        <a:xfrm>
          <a:off x="4914900" y="1321106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37337</xdr:rowOff>
    </xdr:from>
    <xdr:to>
      <xdr:col>24</xdr:col>
      <xdr:colOff>76200</xdr:colOff>
      <xdr:row>77</xdr:row>
      <xdr:rowOff>138937</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47752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156718</xdr:rowOff>
    </xdr:from>
    <xdr:to>
      <xdr:col>19</xdr:col>
      <xdr:colOff>187325</xdr:colOff>
      <xdr:row>76</xdr:row>
      <xdr:rowOff>3556</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a:off x="3098800" y="13015468"/>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14478</xdr:rowOff>
    </xdr:from>
    <xdr:to>
      <xdr:col>20</xdr:col>
      <xdr:colOff>38100</xdr:colOff>
      <xdr:row>77</xdr:row>
      <xdr:rowOff>116078</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937000" y="13216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100855</xdr:rowOff>
    </xdr:from>
    <xdr:ext cx="7366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3606800" y="133025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156718</xdr:rowOff>
    </xdr:from>
    <xdr:to>
      <xdr:col>15</xdr:col>
      <xdr:colOff>98425</xdr:colOff>
      <xdr:row>76</xdr:row>
      <xdr:rowOff>12700</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2209800" y="13015468"/>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60198</xdr:rowOff>
    </xdr:from>
    <xdr:to>
      <xdr:col>15</xdr:col>
      <xdr:colOff>149225</xdr:colOff>
      <xdr:row>77</xdr:row>
      <xdr:rowOff>161798</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3048000" y="132618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146575</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717800" y="13348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3556</xdr:rowOff>
    </xdr:from>
    <xdr:to>
      <xdr:col>11</xdr:col>
      <xdr:colOff>9525</xdr:colOff>
      <xdr:row>76</xdr:row>
      <xdr:rowOff>12700</xdr:rowOff>
    </xdr:to>
    <xdr:cxnSp macro="">
      <xdr:nvCxnSpPr>
        <xdr:cNvPr id="381" name="直線コネクタ 380">
          <a:extLst>
            <a:ext uri="{FF2B5EF4-FFF2-40B4-BE49-F238E27FC236}">
              <a16:creationId xmlns:a16="http://schemas.microsoft.com/office/drawing/2014/main" id="{00000000-0008-0000-0400-00007D010000}"/>
            </a:ext>
          </a:extLst>
        </xdr:cNvPr>
        <xdr:cNvCxnSpPr/>
      </xdr:nvCxnSpPr>
      <xdr:spPr>
        <a:xfrm>
          <a:off x="1320800" y="13033756"/>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83058</xdr:rowOff>
    </xdr:from>
    <xdr:to>
      <xdr:col>11</xdr:col>
      <xdr:colOff>60325</xdr:colOff>
      <xdr:row>78</xdr:row>
      <xdr:rowOff>13208</xdr:rowOff>
    </xdr:to>
    <xdr:sp macro="" textlink="">
      <xdr:nvSpPr>
        <xdr:cNvPr id="382" name="フローチャート: 判断 381">
          <a:extLst>
            <a:ext uri="{FF2B5EF4-FFF2-40B4-BE49-F238E27FC236}">
              <a16:creationId xmlns:a16="http://schemas.microsoft.com/office/drawing/2014/main" id="{00000000-0008-0000-0400-00007E010000}"/>
            </a:ext>
          </a:extLst>
        </xdr:cNvPr>
        <xdr:cNvSpPr/>
      </xdr:nvSpPr>
      <xdr:spPr>
        <a:xfrm>
          <a:off x="21590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169435</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1828800" y="1337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83058</xdr:rowOff>
    </xdr:from>
    <xdr:to>
      <xdr:col>6</xdr:col>
      <xdr:colOff>171450</xdr:colOff>
      <xdr:row>78</xdr:row>
      <xdr:rowOff>13208</xdr:rowOff>
    </xdr:to>
    <xdr:sp macro="" textlink="">
      <xdr:nvSpPr>
        <xdr:cNvPr id="384" name="フローチャート: 判断 383">
          <a:extLst>
            <a:ext uri="{FF2B5EF4-FFF2-40B4-BE49-F238E27FC236}">
              <a16:creationId xmlns:a16="http://schemas.microsoft.com/office/drawing/2014/main" id="{00000000-0008-0000-0400-000080010000}"/>
            </a:ext>
          </a:extLst>
        </xdr:cNvPr>
        <xdr:cNvSpPr/>
      </xdr:nvSpPr>
      <xdr:spPr>
        <a:xfrm>
          <a:off x="12700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169435</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939800" y="1337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151637</xdr:rowOff>
    </xdr:from>
    <xdr:to>
      <xdr:col>24</xdr:col>
      <xdr:colOff>76200</xdr:colOff>
      <xdr:row>76</xdr:row>
      <xdr:rowOff>81787</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4775200" y="13010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168165</xdr:rowOff>
    </xdr:from>
    <xdr:ext cx="762000" cy="259045"/>
    <xdr:sp macro="" textlink="">
      <xdr:nvSpPr>
        <xdr:cNvPr id="392" name="公債費該当値テキスト">
          <a:extLst>
            <a:ext uri="{FF2B5EF4-FFF2-40B4-BE49-F238E27FC236}">
              <a16:creationId xmlns:a16="http://schemas.microsoft.com/office/drawing/2014/main" id="{00000000-0008-0000-0400-000088010000}"/>
            </a:ext>
          </a:extLst>
        </xdr:cNvPr>
        <xdr:cNvSpPr txBox="1"/>
      </xdr:nvSpPr>
      <xdr:spPr>
        <a:xfrm>
          <a:off x="4914900" y="128554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75</xdr:row>
      <xdr:rowOff>124206</xdr:rowOff>
    </xdr:from>
    <xdr:to>
      <xdr:col>20</xdr:col>
      <xdr:colOff>38100</xdr:colOff>
      <xdr:row>76</xdr:row>
      <xdr:rowOff>54356</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39370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64533</xdr:rowOff>
    </xdr:from>
    <xdr:ext cx="7366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3606800" y="127518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105918</xdr:rowOff>
    </xdr:from>
    <xdr:to>
      <xdr:col>15</xdr:col>
      <xdr:colOff>149225</xdr:colOff>
      <xdr:row>76</xdr:row>
      <xdr:rowOff>36069</xdr:rowOff>
    </xdr:to>
    <xdr:sp macro="" textlink="">
      <xdr:nvSpPr>
        <xdr:cNvPr id="395" name="楕円 394">
          <a:extLst>
            <a:ext uri="{FF2B5EF4-FFF2-40B4-BE49-F238E27FC236}">
              <a16:creationId xmlns:a16="http://schemas.microsoft.com/office/drawing/2014/main" id="{00000000-0008-0000-0400-00008B010000}"/>
            </a:ext>
          </a:extLst>
        </xdr:cNvPr>
        <xdr:cNvSpPr/>
      </xdr:nvSpPr>
      <xdr:spPr>
        <a:xfrm>
          <a:off x="3048000" y="12964668"/>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46245</xdr:rowOff>
    </xdr:from>
    <xdr:ext cx="762000" cy="259045"/>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2717800" y="127335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133350</xdr:rowOff>
    </xdr:from>
    <xdr:to>
      <xdr:col>11</xdr:col>
      <xdr:colOff>60325</xdr:colOff>
      <xdr:row>76</xdr:row>
      <xdr:rowOff>63500</xdr:rowOff>
    </xdr:to>
    <xdr:sp macro="" textlink="">
      <xdr:nvSpPr>
        <xdr:cNvPr id="397" name="楕円 396">
          <a:extLst>
            <a:ext uri="{FF2B5EF4-FFF2-40B4-BE49-F238E27FC236}">
              <a16:creationId xmlns:a16="http://schemas.microsoft.com/office/drawing/2014/main" id="{00000000-0008-0000-0400-00008D010000}"/>
            </a:ext>
          </a:extLst>
        </xdr:cNvPr>
        <xdr:cNvSpPr/>
      </xdr:nvSpPr>
      <xdr:spPr>
        <a:xfrm>
          <a:off x="2159000" y="12992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73677</xdr:rowOff>
    </xdr:from>
    <xdr:ext cx="762000" cy="259045"/>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828800" y="1276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124206</xdr:rowOff>
    </xdr:from>
    <xdr:to>
      <xdr:col>6</xdr:col>
      <xdr:colOff>171450</xdr:colOff>
      <xdr:row>76</xdr:row>
      <xdr:rowOff>54356</xdr:rowOff>
    </xdr:to>
    <xdr:sp macro="" textlink="">
      <xdr:nvSpPr>
        <xdr:cNvPr id="399" name="楕円 398">
          <a:extLst>
            <a:ext uri="{FF2B5EF4-FFF2-40B4-BE49-F238E27FC236}">
              <a16:creationId xmlns:a16="http://schemas.microsoft.com/office/drawing/2014/main" id="{00000000-0008-0000-0400-00008F010000}"/>
            </a:ext>
          </a:extLst>
        </xdr:cNvPr>
        <xdr:cNvSpPr/>
      </xdr:nvSpPr>
      <xdr:spPr>
        <a:xfrm>
          <a:off x="12700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64533</xdr:rowOff>
    </xdr:from>
    <xdr:ext cx="762000" cy="259045"/>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939800" y="12751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8" name="正方形/長方形 407">
          <a:extLst>
            <a:ext uri="{FF2B5EF4-FFF2-40B4-BE49-F238E27FC236}">
              <a16:creationId xmlns:a16="http://schemas.microsoft.com/office/drawing/2014/main" id="{00000000-0008-0000-0400-000098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9" name="正方形/長方形 408">
          <a:extLst>
            <a:ext uri="{FF2B5EF4-FFF2-40B4-BE49-F238E27FC236}">
              <a16:creationId xmlns:a16="http://schemas.microsoft.com/office/drawing/2014/main" id="{00000000-0008-0000-0400-000099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10" name="正方形/長方形 409">
          <a:extLst>
            <a:ext uri="{FF2B5EF4-FFF2-40B4-BE49-F238E27FC236}">
              <a16:creationId xmlns:a16="http://schemas.microsoft.com/office/drawing/2014/main" id="{00000000-0008-0000-0400-00009A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普通建設事業費の人口一人当たりの決算額はいずれの平均より下回っている。今後も引き続き抑制に努める。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22" name="テキスト ボックス 421">
          <a:extLst>
            <a:ext uri="{FF2B5EF4-FFF2-40B4-BE49-F238E27FC236}">
              <a16:creationId xmlns:a16="http://schemas.microsoft.com/office/drawing/2014/main" id="{00000000-0008-0000-0400-0000A6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24" name="テキスト ボックス 423">
          <a:extLst>
            <a:ext uri="{FF2B5EF4-FFF2-40B4-BE49-F238E27FC236}">
              <a16:creationId xmlns:a16="http://schemas.microsoft.com/office/drawing/2014/main" id="{00000000-0008-0000-0400-0000A8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7" name="公債費以外グラフ枠">
          <a:extLst>
            <a:ext uri="{FF2B5EF4-FFF2-40B4-BE49-F238E27FC236}">
              <a16:creationId xmlns:a16="http://schemas.microsoft.com/office/drawing/2014/main" id="{00000000-0008-0000-0400-0000AB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88900</xdr:rowOff>
    </xdr:from>
    <xdr:to>
      <xdr:col>82</xdr:col>
      <xdr:colOff>107950</xdr:colOff>
      <xdr:row>80</xdr:row>
      <xdr:rowOff>58420</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flipV="1">
          <a:off x="16510000" y="12433300"/>
          <a:ext cx="0" cy="1341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30497</xdr:rowOff>
    </xdr:from>
    <xdr:ext cx="762000" cy="259045"/>
    <xdr:sp macro="" textlink="">
      <xdr:nvSpPr>
        <xdr:cNvPr id="429" name="公債費以外最小値テキスト">
          <a:extLst>
            <a:ext uri="{FF2B5EF4-FFF2-40B4-BE49-F238E27FC236}">
              <a16:creationId xmlns:a16="http://schemas.microsoft.com/office/drawing/2014/main" id="{00000000-0008-0000-0400-0000AD010000}"/>
            </a:ext>
          </a:extLst>
        </xdr:cNvPr>
        <xdr:cNvSpPr txBox="1"/>
      </xdr:nvSpPr>
      <xdr:spPr>
        <a:xfrm>
          <a:off x="16598900" y="13746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58420</xdr:rowOff>
    </xdr:from>
    <xdr:to>
      <xdr:col>82</xdr:col>
      <xdr:colOff>196850</xdr:colOff>
      <xdr:row>80</xdr:row>
      <xdr:rowOff>58420</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6421100" y="13774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3827</xdr:rowOff>
    </xdr:from>
    <xdr:ext cx="762000" cy="259045"/>
    <xdr:sp macro="" textlink="">
      <xdr:nvSpPr>
        <xdr:cNvPr id="431" name="公債費以外最大値テキスト">
          <a:extLst>
            <a:ext uri="{FF2B5EF4-FFF2-40B4-BE49-F238E27FC236}">
              <a16:creationId xmlns:a16="http://schemas.microsoft.com/office/drawing/2014/main" id="{00000000-0008-0000-0400-0000AF010000}"/>
            </a:ext>
          </a:extLst>
        </xdr:cNvPr>
        <xdr:cNvSpPr txBox="1"/>
      </xdr:nvSpPr>
      <xdr:spPr>
        <a:xfrm>
          <a:off x="16598900" y="12176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88900</xdr:rowOff>
    </xdr:from>
    <xdr:to>
      <xdr:col>82</xdr:col>
      <xdr:colOff>196850</xdr:colOff>
      <xdr:row>72</xdr:row>
      <xdr:rowOff>88900</xdr:rowOff>
    </xdr:to>
    <xdr:cxnSp macro="">
      <xdr:nvCxnSpPr>
        <xdr:cNvPr id="432" name="直線コネクタ 431">
          <a:extLst>
            <a:ext uri="{FF2B5EF4-FFF2-40B4-BE49-F238E27FC236}">
              <a16:creationId xmlns:a16="http://schemas.microsoft.com/office/drawing/2014/main" id="{00000000-0008-0000-0400-0000B0010000}"/>
            </a:ext>
          </a:extLst>
        </xdr:cNvPr>
        <xdr:cNvCxnSpPr/>
      </xdr:nvCxnSpPr>
      <xdr:spPr>
        <a:xfrm>
          <a:off x="16421100" y="12433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73</xdr:row>
      <xdr:rowOff>16510</xdr:rowOff>
    </xdr:from>
    <xdr:to>
      <xdr:col>82</xdr:col>
      <xdr:colOff>107950</xdr:colOff>
      <xdr:row>74</xdr:row>
      <xdr:rowOff>73660</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5671800" y="12532360"/>
          <a:ext cx="838200" cy="228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74947</xdr:rowOff>
    </xdr:from>
    <xdr:ext cx="762000" cy="259045"/>
    <xdr:sp macro="" textlink="">
      <xdr:nvSpPr>
        <xdr:cNvPr id="434" name="公債費以外平均値テキスト">
          <a:extLst>
            <a:ext uri="{FF2B5EF4-FFF2-40B4-BE49-F238E27FC236}">
              <a16:creationId xmlns:a16="http://schemas.microsoft.com/office/drawing/2014/main" id="{00000000-0008-0000-0400-0000B2010000}"/>
            </a:ext>
          </a:extLst>
        </xdr:cNvPr>
        <xdr:cNvSpPr txBox="1"/>
      </xdr:nvSpPr>
      <xdr:spPr>
        <a:xfrm>
          <a:off x="16598900" y="129336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75</xdr:row>
      <xdr:rowOff>102870</xdr:rowOff>
    </xdr:from>
    <xdr:to>
      <xdr:col>82</xdr:col>
      <xdr:colOff>158750</xdr:colOff>
      <xdr:row>76</xdr:row>
      <xdr:rowOff>33020</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6459200" y="12961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72</xdr:row>
      <xdr:rowOff>142240</xdr:rowOff>
    </xdr:from>
    <xdr:to>
      <xdr:col>78</xdr:col>
      <xdr:colOff>69850</xdr:colOff>
      <xdr:row>73</xdr:row>
      <xdr:rowOff>16510</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a:off x="14782800" y="1248664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74</xdr:row>
      <xdr:rowOff>45720</xdr:rowOff>
    </xdr:from>
    <xdr:to>
      <xdr:col>78</xdr:col>
      <xdr:colOff>120650</xdr:colOff>
      <xdr:row>74</xdr:row>
      <xdr:rowOff>147320</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5621000" y="12733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132097</xdr:rowOff>
    </xdr:from>
    <xdr:ext cx="7366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5290800" y="128193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72</xdr:row>
      <xdr:rowOff>119380</xdr:rowOff>
    </xdr:from>
    <xdr:to>
      <xdr:col>73</xdr:col>
      <xdr:colOff>180975</xdr:colOff>
      <xdr:row>72</xdr:row>
      <xdr:rowOff>142240</xdr:rowOff>
    </xdr:to>
    <xdr:cxnSp macro="">
      <xdr:nvCxnSpPr>
        <xdr:cNvPr id="439" name="直線コネクタ 438">
          <a:extLst>
            <a:ext uri="{FF2B5EF4-FFF2-40B4-BE49-F238E27FC236}">
              <a16:creationId xmlns:a16="http://schemas.microsoft.com/office/drawing/2014/main" id="{00000000-0008-0000-0400-0000B7010000}"/>
            </a:ext>
          </a:extLst>
        </xdr:cNvPr>
        <xdr:cNvCxnSpPr/>
      </xdr:nvCxnSpPr>
      <xdr:spPr>
        <a:xfrm>
          <a:off x="13893800" y="1246378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75</xdr:row>
      <xdr:rowOff>64770</xdr:rowOff>
    </xdr:from>
    <xdr:to>
      <xdr:col>74</xdr:col>
      <xdr:colOff>31750</xdr:colOff>
      <xdr:row>75</xdr:row>
      <xdr:rowOff>166370</xdr:rowOff>
    </xdr:to>
    <xdr:sp macro="" textlink="">
      <xdr:nvSpPr>
        <xdr:cNvPr id="440" name="フローチャート: 判断 439">
          <a:extLst>
            <a:ext uri="{FF2B5EF4-FFF2-40B4-BE49-F238E27FC236}">
              <a16:creationId xmlns:a16="http://schemas.microsoft.com/office/drawing/2014/main" id="{00000000-0008-0000-0400-0000B8010000}"/>
            </a:ext>
          </a:extLst>
        </xdr:cNvPr>
        <xdr:cNvSpPr/>
      </xdr:nvSpPr>
      <xdr:spPr>
        <a:xfrm>
          <a:off x="14732000" y="12923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151147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4401800" y="13009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72</xdr:row>
      <xdr:rowOff>50800</xdr:rowOff>
    </xdr:from>
    <xdr:to>
      <xdr:col>69</xdr:col>
      <xdr:colOff>92075</xdr:colOff>
      <xdr:row>72</xdr:row>
      <xdr:rowOff>119380</xdr:rowOff>
    </xdr:to>
    <xdr:cxnSp macro="">
      <xdr:nvCxnSpPr>
        <xdr:cNvPr id="442" name="直線コネクタ 441">
          <a:extLst>
            <a:ext uri="{FF2B5EF4-FFF2-40B4-BE49-F238E27FC236}">
              <a16:creationId xmlns:a16="http://schemas.microsoft.com/office/drawing/2014/main" id="{00000000-0008-0000-0400-0000BA010000}"/>
            </a:ext>
          </a:extLst>
        </xdr:cNvPr>
        <xdr:cNvCxnSpPr/>
      </xdr:nvCxnSpPr>
      <xdr:spPr>
        <a:xfrm>
          <a:off x="13004800" y="1239520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87630</xdr:rowOff>
    </xdr:from>
    <xdr:to>
      <xdr:col>69</xdr:col>
      <xdr:colOff>142875</xdr:colOff>
      <xdr:row>76</xdr:row>
      <xdr:rowOff>17780</xdr:rowOff>
    </xdr:to>
    <xdr:sp macro="" textlink="">
      <xdr:nvSpPr>
        <xdr:cNvPr id="443" name="フローチャート: 判断 442">
          <a:extLst>
            <a:ext uri="{FF2B5EF4-FFF2-40B4-BE49-F238E27FC236}">
              <a16:creationId xmlns:a16="http://schemas.microsoft.com/office/drawing/2014/main" id="{00000000-0008-0000-0400-0000BB010000}"/>
            </a:ext>
          </a:extLst>
        </xdr:cNvPr>
        <xdr:cNvSpPr/>
      </xdr:nvSpPr>
      <xdr:spPr>
        <a:xfrm>
          <a:off x="13843000" y="1294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2557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512800" y="13032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80010</xdr:rowOff>
    </xdr:from>
    <xdr:to>
      <xdr:col>65</xdr:col>
      <xdr:colOff>53975</xdr:colOff>
      <xdr:row>76</xdr:row>
      <xdr:rowOff>10161</xdr:rowOff>
    </xdr:to>
    <xdr:sp macro="" textlink="">
      <xdr:nvSpPr>
        <xdr:cNvPr id="445" name="フローチャート: 判断 444">
          <a:extLst>
            <a:ext uri="{FF2B5EF4-FFF2-40B4-BE49-F238E27FC236}">
              <a16:creationId xmlns:a16="http://schemas.microsoft.com/office/drawing/2014/main" id="{00000000-0008-0000-0400-0000BD010000}"/>
            </a:ext>
          </a:extLst>
        </xdr:cNvPr>
        <xdr:cNvSpPr/>
      </xdr:nvSpPr>
      <xdr:spPr>
        <a:xfrm>
          <a:off x="12954000" y="12938760"/>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166388</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2623800" y="130251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22860</xdr:rowOff>
    </xdr:from>
    <xdr:to>
      <xdr:col>82</xdr:col>
      <xdr:colOff>158750</xdr:colOff>
      <xdr:row>74</xdr:row>
      <xdr:rowOff>124460</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6459200" y="12710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73</xdr:row>
      <xdr:rowOff>39387</xdr:rowOff>
    </xdr:from>
    <xdr:ext cx="762000" cy="259045"/>
    <xdr:sp macro="" textlink="">
      <xdr:nvSpPr>
        <xdr:cNvPr id="453" name="公債費以外該当値テキスト">
          <a:extLst>
            <a:ext uri="{FF2B5EF4-FFF2-40B4-BE49-F238E27FC236}">
              <a16:creationId xmlns:a16="http://schemas.microsoft.com/office/drawing/2014/main" id="{00000000-0008-0000-0400-0000C5010000}"/>
            </a:ext>
          </a:extLst>
        </xdr:cNvPr>
        <xdr:cNvSpPr txBox="1"/>
      </xdr:nvSpPr>
      <xdr:spPr>
        <a:xfrm>
          <a:off x="16598900" y="12555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72</xdr:row>
      <xdr:rowOff>137160</xdr:rowOff>
    </xdr:from>
    <xdr:to>
      <xdr:col>78</xdr:col>
      <xdr:colOff>120650</xdr:colOff>
      <xdr:row>73</xdr:row>
      <xdr:rowOff>67310</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5621000" y="12481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71</xdr:row>
      <xdr:rowOff>77487</xdr:rowOff>
    </xdr:from>
    <xdr:ext cx="7366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5290800" y="122504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72</xdr:row>
      <xdr:rowOff>91440</xdr:rowOff>
    </xdr:from>
    <xdr:to>
      <xdr:col>74</xdr:col>
      <xdr:colOff>31750</xdr:colOff>
      <xdr:row>73</xdr:row>
      <xdr:rowOff>21590</xdr:rowOff>
    </xdr:to>
    <xdr:sp macro="" textlink="">
      <xdr:nvSpPr>
        <xdr:cNvPr id="456" name="楕円 455">
          <a:extLst>
            <a:ext uri="{FF2B5EF4-FFF2-40B4-BE49-F238E27FC236}">
              <a16:creationId xmlns:a16="http://schemas.microsoft.com/office/drawing/2014/main" id="{00000000-0008-0000-0400-0000C8010000}"/>
            </a:ext>
          </a:extLst>
        </xdr:cNvPr>
        <xdr:cNvSpPr/>
      </xdr:nvSpPr>
      <xdr:spPr>
        <a:xfrm>
          <a:off x="14732000" y="12435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71</xdr:row>
      <xdr:rowOff>31767</xdr:rowOff>
    </xdr:from>
    <xdr:ext cx="762000" cy="259045"/>
    <xdr:sp macro="" textlink="">
      <xdr:nvSpPr>
        <xdr:cNvPr id="457" name="テキスト ボックス 456">
          <a:extLst>
            <a:ext uri="{FF2B5EF4-FFF2-40B4-BE49-F238E27FC236}">
              <a16:creationId xmlns:a16="http://schemas.microsoft.com/office/drawing/2014/main" id="{00000000-0008-0000-0400-0000C9010000}"/>
            </a:ext>
          </a:extLst>
        </xdr:cNvPr>
        <xdr:cNvSpPr txBox="1"/>
      </xdr:nvSpPr>
      <xdr:spPr>
        <a:xfrm>
          <a:off x="14401800" y="12204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72</xdr:row>
      <xdr:rowOff>68580</xdr:rowOff>
    </xdr:from>
    <xdr:to>
      <xdr:col>69</xdr:col>
      <xdr:colOff>142875</xdr:colOff>
      <xdr:row>72</xdr:row>
      <xdr:rowOff>170180</xdr:rowOff>
    </xdr:to>
    <xdr:sp macro="" textlink="">
      <xdr:nvSpPr>
        <xdr:cNvPr id="458" name="楕円 457">
          <a:extLst>
            <a:ext uri="{FF2B5EF4-FFF2-40B4-BE49-F238E27FC236}">
              <a16:creationId xmlns:a16="http://schemas.microsoft.com/office/drawing/2014/main" id="{00000000-0008-0000-0400-0000CA010000}"/>
            </a:ext>
          </a:extLst>
        </xdr:cNvPr>
        <xdr:cNvSpPr/>
      </xdr:nvSpPr>
      <xdr:spPr>
        <a:xfrm>
          <a:off x="13843000" y="12412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71</xdr:row>
      <xdr:rowOff>8907</xdr:rowOff>
    </xdr:from>
    <xdr:ext cx="762000" cy="259045"/>
    <xdr:sp macro="" textlink="">
      <xdr:nvSpPr>
        <xdr:cNvPr id="459" name="テキスト ボックス 458">
          <a:extLst>
            <a:ext uri="{FF2B5EF4-FFF2-40B4-BE49-F238E27FC236}">
              <a16:creationId xmlns:a16="http://schemas.microsoft.com/office/drawing/2014/main" id="{00000000-0008-0000-0400-0000CB010000}"/>
            </a:ext>
          </a:extLst>
        </xdr:cNvPr>
        <xdr:cNvSpPr txBox="1"/>
      </xdr:nvSpPr>
      <xdr:spPr>
        <a:xfrm>
          <a:off x="13512800" y="12181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72</xdr:row>
      <xdr:rowOff>0</xdr:rowOff>
    </xdr:from>
    <xdr:to>
      <xdr:col>65</xdr:col>
      <xdr:colOff>53975</xdr:colOff>
      <xdr:row>72</xdr:row>
      <xdr:rowOff>101600</xdr:rowOff>
    </xdr:to>
    <xdr:sp macro="" textlink="">
      <xdr:nvSpPr>
        <xdr:cNvPr id="460" name="楕円 459">
          <a:extLst>
            <a:ext uri="{FF2B5EF4-FFF2-40B4-BE49-F238E27FC236}">
              <a16:creationId xmlns:a16="http://schemas.microsoft.com/office/drawing/2014/main" id="{00000000-0008-0000-0400-0000CC010000}"/>
            </a:ext>
          </a:extLst>
        </xdr:cNvPr>
        <xdr:cNvSpPr/>
      </xdr:nvSpPr>
      <xdr:spPr>
        <a:xfrm>
          <a:off x="12954000" y="12344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70</xdr:row>
      <xdr:rowOff>111777</xdr:rowOff>
    </xdr:from>
    <xdr:ext cx="762000" cy="259045"/>
    <xdr:sp macro="" textlink="">
      <xdr:nvSpPr>
        <xdr:cNvPr id="461" name="テキスト ボックス 460">
          <a:extLst>
            <a:ext uri="{FF2B5EF4-FFF2-40B4-BE49-F238E27FC236}">
              <a16:creationId xmlns:a16="http://schemas.microsoft.com/office/drawing/2014/main" id="{00000000-0008-0000-0400-0000CD010000}"/>
            </a:ext>
          </a:extLst>
        </xdr:cNvPr>
        <xdr:cNvSpPr txBox="1"/>
      </xdr:nvSpPr>
      <xdr:spPr>
        <a:xfrm>
          <a:off x="12623800" y="1211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4</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109474</xdr:rowOff>
    </xdr:from>
    <xdr:to>
      <xdr:col>29</xdr:col>
      <xdr:colOff>127000</xdr:colOff>
      <xdr:row>19</xdr:row>
      <xdr:rowOff>136775</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043049"/>
          <a:ext cx="0" cy="139890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146952</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452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136775</xdr:rowOff>
    </xdr:from>
    <xdr:to>
      <xdr:col>30</xdr:col>
      <xdr:colOff>25400</xdr:colOff>
      <xdr:row>19</xdr:row>
      <xdr:rowOff>136775</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44195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24401</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7865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155,990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109474</xdr:rowOff>
    </xdr:from>
    <xdr:to>
      <xdr:col>30</xdr:col>
      <xdr:colOff>25400</xdr:colOff>
      <xdr:row>11</xdr:row>
      <xdr:rowOff>109474</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04304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136775</xdr:rowOff>
    </xdr:from>
    <xdr:to>
      <xdr:col>29</xdr:col>
      <xdr:colOff>127000</xdr:colOff>
      <xdr:row>19</xdr:row>
      <xdr:rowOff>157284</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3441950"/>
          <a:ext cx="647700" cy="2050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14</xdr:row>
      <xdr:rowOff>122799</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57072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106272</xdr:rowOff>
    </xdr:from>
    <xdr:to>
      <xdr:col>29</xdr:col>
      <xdr:colOff>177800</xdr:colOff>
      <xdr:row>16</xdr:row>
      <xdr:rowOff>36422</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272564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157284</xdr:rowOff>
    </xdr:from>
    <xdr:to>
      <xdr:col>26</xdr:col>
      <xdr:colOff>50800</xdr:colOff>
      <xdr:row>20</xdr:row>
      <xdr:rowOff>20222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462459"/>
          <a:ext cx="698500" cy="3438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15</xdr:row>
      <xdr:rowOff>154359</xdr:rowOff>
    </xdr:from>
    <xdr:to>
      <xdr:col>26</xdr:col>
      <xdr:colOff>101600</xdr:colOff>
      <xdr:row>16</xdr:row>
      <xdr:rowOff>84509</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27737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94686</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5426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111548</xdr:rowOff>
    </xdr:from>
    <xdr:to>
      <xdr:col>22</xdr:col>
      <xdr:colOff>114300</xdr:colOff>
      <xdr:row>20</xdr:row>
      <xdr:rowOff>20222</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a:off x="3606800" y="3416723"/>
          <a:ext cx="698500" cy="8012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57858</xdr:rowOff>
    </xdr:from>
    <xdr:to>
      <xdr:col>22</xdr:col>
      <xdr:colOff>165100</xdr:colOff>
      <xdr:row>16</xdr:row>
      <xdr:rowOff>159458</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28486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169635</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6175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111548</xdr:rowOff>
    </xdr:from>
    <xdr:to>
      <xdr:col>18</xdr:col>
      <xdr:colOff>177800</xdr:colOff>
      <xdr:row>19</xdr:row>
      <xdr:rowOff>140302</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416723"/>
          <a:ext cx="698500" cy="287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66234</xdr:rowOff>
    </xdr:from>
    <xdr:to>
      <xdr:col>19</xdr:col>
      <xdr:colOff>38100</xdr:colOff>
      <xdr:row>16</xdr:row>
      <xdr:rowOff>167834</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285705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6561</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6259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74954</xdr:rowOff>
    </xdr:from>
    <xdr:to>
      <xdr:col>15</xdr:col>
      <xdr:colOff>101600</xdr:colOff>
      <xdr:row>17</xdr:row>
      <xdr:rowOff>5104</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286577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15281</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6346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85975</xdr:rowOff>
    </xdr:from>
    <xdr:to>
      <xdr:col>29</xdr:col>
      <xdr:colOff>177800</xdr:colOff>
      <xdr:row>20</xdr:row>
      <xdr:rowOff>16125</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39115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166002</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299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106484</xdr:rowOff>
    </xdr:from>
    <xdr:to>
      <xdr:col>26</xdr:col>
      <xdr:colOff>101600</xdr:colOff>
      <xdr:row>20</xdr:row>
      <xdr:rowOff>36634</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4116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20</xdr:row>
      <xdr:rowOff>21411</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49803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140872</xdr:rowOff>
    </xdr:from>
    <xdr:to>
      <xdr:col>22</xdr:col>
      <xdr:colOff>165100</xdr:colOff>
      <xdr:row>20</xdr:row>
      <xdr:rowOff>71022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44604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20</xdr:row>
      <xdr:rowOff>55799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5324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60748</xdr:rowOff>
    </xdr:from>
    <xdr:to>
      <xdr:col>19</xdr:col>
      <xdr:colOff>38100</xdr:colOff>
      <xdr:row>19</xdr:row>
      <xdr:rowOff>162348</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3659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147125</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4523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89502</xdr:rowOff>
    </xdr:from>
    <xdr:to>
      <xdr:col>15</xdr:col>
      <xdr:colOff>101600</xdr:colOff>
      <xdr:row>20</xdr:row>
      <xdr:rowOff>19652</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39467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4429</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4810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6" name="人口1人当たり決算額の推移グラフ枠445">
          <a:extLst>
            <a:ext uri="{FF2B5EF4-FFF2-40B4-BE49-F238E27FC236}">
              <a16:creationId xmlns:a16="http://schemas.microsoft.com/office/drawing/2014/main" id="{00000000-0008-0000-0500-00006A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34</xdr:row>
      <xdr:rowOff>10802</xdr:rowOff>
    </xdr:from>
    <xdr:to>
      <xdr:col>29</xdr:col>
      <xdr:colOff>127000</xdr:colOff>
      <xdr:row>38</xdr:row>
      <xdr:rowOff>121948</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flipV="1">
          <a:off x="5651500" y="6278252"/>
          <a:ext cx="0" cy="1311296"/>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94025</xdr:rowOff>
    </xdr:from>
    <xdr:ext cx="762000" cy="259045"/>
    <xdr:sp macro="" textlink="">
      <xdr:nvSpPr>
        <xdr:cNvPr id="108" name="人口1人当たり決算額の推移最小値テキスト445">
          <a:extLst>
            <a:ext uri="{FF2B5EF4-FFF2-40B4-BE49-F238E27FC236}">
              <a16:creationId xmlns:a16="http://schemas.microsoft.com/office/drawing/2014/main" id="{00000000-0008-0000-0500-00006C000000}"/>
            </a:ext>
          </a:extLst>
        </xdr:cNvPr>
        <xdr:cNvSpPr txBox="1"/>
      </xdr:nvSpPr>
      <xdr:spPr>
        <a:xfrm>
          <a:off x="5740400" y="7561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121948</xdr:rowOff>
    </xdr:from>
    <xdr:to>
      <xdr:col>30</xdr:col>
      <xdr:colOff>25400</xdr:colOff>
      <xdr:row>38</xdr:row>
      <xdr:rowOff>121948</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758954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33</xdr:row>
      <xdr:rowOff>97179</xdr:rowOff>
    </xdr:from>
    <xdr:ext cx="762000" cy="259045"/>
    <xdr:sp macro="" textlink="">
      <xdr:nvSpPr>
        <xdr:cNvPr id="110" name="人口1人当たり決算額の推移最大値テキスト445">
          <a:extLst>
            <a:ext uri="{FF2B5EF4-FFF2-40B4-BE49-F238E27FC236}">
              <a16:creationId xmlns:a16="http://schemas.microsoft.com/office/drawing/2014/main" id="{00000000-0008-0000-0500-00006E000000}"/>
            </a:ext>
          </a:extLst>
        </xdr:cNvPr>
        <xdr:cNvSpPr txBox="1"/>
      </xdr:nvSpPr>
      <xdr:spPr>
        <a:xfrm>
          <a:off x="5740400" y="60217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52,583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34</xdr:row>
      <xdr:rowOff>10802</xdr:rowOff>
    </xdr:from>
    <xdr:to>
      <xdr:col>30</xdr:col>
      <xdr:colOff>25400</xdr:colOff>
      <xdr:row>34</xdr:row>
      <xdr:rowOff>10802</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562600" y="627825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150249</xdr:rowOff>
    </xdr:from>
    <xdr:to>
      <xdr:col>29</xdr:col>
      <xdr:colOff>127000</xdr:colOff>
      <xdr:row>37</xdr:row>
      <xdr:rowOff>37388</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5003800" y="7103499"/>
          <a:ext cx="647700" cy="5858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72130</xdr:rowOff>
    </xdr:from>
    <xdr:ext cx="762000" cy="259045"/>
    <xdr:sp macro="" textlink="">
      <xdr:nvSpPr>
        <xdr:cNvPr id="113" name="人口1人当たり決算額の推移平均値テキスト445">
          <a:extLst>
            <a:ext uri="{FF2B5EF4-FFF2-40B4-BE49-F238E27FC236}">
              <a16:creationId xmlns:a16="http://schemas.microsoft.com/office/drawing/2014/main" id="{00000000-0008-0000-0500-000071000000}"/>
            </a:ext>
          </a:extLst>
        </xdr:cNvPr>
        <xdr:cNvSpPr txBox="1"/>
      </xdr:nvSpPr>
      <xdr:spPr>
        <a:xfrm>
          <a:off x="5740400" y="668248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25,901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227053</xdr:rowOff>
    </xdr:from>
    <xdr:to>
      <xdr:col>29</xdr:col>
      <xdr:colOff>177800</xdr:colOff>
      <xdr:row>35</xdr:row>
      <xdr:rowOff>328653</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5600700" y="683740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37</xdr:row>
      <xdr:rowOff>11785</xdr:rowOff>
    </xdr:from>
    <xdr:to>
      <xdr:col>26</xdr:col>
      <xdr:colOff>50800</xdr:colOff>
      <xdr:row>37</xdr:row>
      <xdr:rowOff>37388</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a:off x="4305300" y="7136485"/>
          <a:ext cx="698500" cy="2560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267995</xdr:rowOff>
    </xdr:from>
    <xdr:to>
      <xdr:col>26</xdr:col>
      <xdr:colOff>101600</xdr:colOff>
      <xdr:row>36</xdr:row>
      <xdr:rowOff>26695</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953000" y="68783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36872</xdr:rowOff>
    </xdr:from>
    <xdr:ext cx="7366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4622800" y="66472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146796</xdr:rowOff>
    </xdr:from>
    <xdr:to>
      <xdr:col>22</xdr:col>
      <xdr:colOff>114300</xdr:colOff>
      <xdr:row>37</xdr:row>
      <xdr:rowOff>11785</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3606800" y="7100046"/>
          <a:ext cx="698500" cy="364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302514</xdr:rowOff>
    </xdr:from>
    <xdr:to>
      <xdr:col>22</xdr:col>
      <xdr:colOff>165100</xdr:colOff>
      <xdr:row>36</xdr:row>
      <xdr:rowOff>61214</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254500" y="69128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71391</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924300" y="66817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146796</xdr:rowOff>
    </xdr:from>
    <xdr:to>
      <xdr:col>18</xdr:col>
      <xdr:colOff>177800</xdr:colOff>
      <xdr:row>36</xdr:row>
      <xdr:rowOff>155049</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flipV="1">
          <a:off x="2908300" y="7100046"/>
          <a:ext cx="698500" cy="82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296570</xdr:rowOff>
    </xdr:from>
    <xdr:to>
      <xdr:col>19</xdr:col>
      <xdr:colOff>38100</xdr:colOff>
      <xdr:row>36</xdr:row>
      <xdr:rowOff>55270</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3556000" y="69069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65447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225800" y="6675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268544</xdr:rowOff>
    </xdr:from>
    <xdr:to>
      <xdr:col>15</xdr:col>
      <xdr:colOff>101600</xdr:colOff>
      <xdr:row>36</xdr:row>
      <xdr:rowOff>27244</xdr:rowOff>
    </xdr:to>
    <xdr:sp macro="" textlink="">
      <xdr:nvSpPr>
        <xdr:cNvPr id="124" name="フローチャート: 判断 123">
          <a:extLst>
            <a:ext uri="{FF2B5EF4-FFF2-40B4-BE49-F238E27FC236}">
              <a16:creationId xmlns:a16="http://schemas.microsoft.com/office/drawing/2014/main" id="{00000000-0008-0000-0500-00007C000000}"/>
            </a:ext>
          </a:extLst>
        </xdr:cNvPr>
        <xdr:cNvSpPr/>
      </xdr:nvSpPr>
      <xdr:spPr bwMode="auto">
        <a:xfrm>
          <a:off x="2857500" y="68788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37421</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527300" y="6647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99449</xdr:rowOff>
    </xdr:from>
    <xdr:to>
      <xdr:col>29</xdr:col>
      <xdr:colOff>177800</xdr:colOff>
      <xdr:row>37</xdr:row>
      <xdr:rowOff>29599</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5600700" y="70526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71526</xdr:rowOff>
    </xdr:from>
    <xdr:ext cx="762000" cy="259045"/>
    <xdr:sp macro="" textlink="">
      <xdr:nvSpPr>
        <xdr:cNvPr id="132" name="人口1人当たり決算額の推移該当値テキスト445">
          <a:extLst>
            <a:ext uri="{FF2B5EF4-FFF2-40B4-BE49-F238E27FC236}">
              <a16:creationId xmlns:a16="http://schemas.microsoft.com/office/drawing/2014/main" id="{00000000-0008-0000-0500-000084000000}"/>
            </a:ext>
          </a:extLst>
        </xdr:cNvPr>
        <xdr:cNvSpPr txBox="1"/>
      </xdr:nvSpPr>
      <xdr:spPr>
        <a:xfrm>
          <a:off x="5740400" y="70247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158038</xdr:rowOff>
    </xdr:from>
    <xdr:to>
      <xdr:col>26</xdr:col>
      <xdr:colOff>101600</xdr:colOff>
      <xdr:row>37</xdr:row>
      <xdr:rowOff>88188</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953000" y="711128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72965</xdr:rowOff>
    </xdr:from>
    <xdr:ext cx="7366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4622800" y="71976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132435</xdr:rowOff>
    </xdr:from>
    <xdr:to>
      <xdr:col>22</xdr:col>
      <xdr:colOff>165100</xdr:colOff>
      <xdr:row>37</xdr:row>
      <xdr:rowOff>62585</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4254500" y="708568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47362</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924300" y="7172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95996</xdr:rowOff>
    </xdr:from>
    <xdr:to>
      <xdr:col>19</xdr:col>
      <xdr:colOff>38100</xdr:colOff>
      <xdr:row>37</xdr:row>
      <xdr:rowOff>26146</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3556000" y="704924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10923</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3225800" y="7135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104249</xdr:rowOff>
    </xdr:from>
    <xdr:to>
      <xdr:col>15</xdr:col>
      <xdr:colOff>101600</xdr:colOff>
      <xdr:row>37</xdr:row>
      <xdr:rowOff>34399</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2857500" y="70574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19176</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2527300" y="7143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83,410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37</xdr:row>
      <xdr:rowOff>168927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35</xdr:row>
      <xdr:rowOff>54627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人件費グラフ枠">
          <a:extLst>
            <a:ext uri="{FF2B5EF4-FFF2-40B4-BE49-F238E27FC236}">
              <a16:creationId xmlns:a16="http://schemas.microsoft.com/office/drawing/2014/main" id="{00000000-0008-0000-06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34971</xdr:rowOff>
    </xdr:from>
    <xdr:to>
      <xdr:col>24</xdr:col>
      <xdr:colOff>62865</xdr:colOff>
      <xdr:row>38</xdr:row>
      <xdr:rowOff>20843</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flipV="1">
          <a:off x="4633595" y="5178471"/>
          <a:ext cx="1270" cy="13574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24670</xdr:rowOff>
    </xdr:from>
    <xdr:ext cx="534377" cy="259045"/>
    <xdr:sp macro="" textlink="">
      <xdr:nvSpPr>
        <xdr:cNvPr id="55" name="人件費最小値テキスト">
          <a:extLst>
            <a:ext uri="{FF2B5EF4-FFF2-40B4-BE49-F238E27FC236}">
              <a16:creationId xmlns:a16="http://schemas.microsoft.com/office/drawing/2014/main" id="{00000000-0008-0000-0600-000037000000}"/>
            </a:ext>
          </a:extLst>
        </xdr:cNvPr>
        <xdr:cNvSpPr txBox="1"/>
      </xdr:nvSpPr>
      <xdr:spPr>
        <a:xfrm>
          <a:off x="4686300" y="6539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67,799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20843</xdr:rowOff>
    </xdr:from>
    <xdr:to>
      <xdr:col>24</xdr:col>
      <xdr:colOff>152400</xdr:colOff>
      <xdr:row>38</xdr:row>
      <xdr:rowOff>20843</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a:off x="4546600" y="65359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153098</xdr:rowOff>
    </xdr:from>
    <xdr:ext cx="599010" cy="259045"/>
    <xdr:sp macro="" textlink="">
      <xdr:nvSpPr>
        <xdr:cNvPr id="57" name="人件費最大値テキスト">
          <a:extLst>
            <a:ext uri="{FF2B5EF4-FFF2-40B4-BE49-F238E27FC236}">
              <a16:creationId xmlns:a16="http://schemas.microsoft.com/office/drawing/2014/main" id="{00000000-0008-0000-0600-000039000000}"/>
            </a:ext>
          </a:extLst>
        </xdr:cNvPr>
        <xdr:cNvSpPr txBox="1"/>
      </xdr:nvSpPr>
      <xdr:spPr>
        <a:xfrm>
          <a:off x="4686300" y="49536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156,872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34971</xdr:rowOff>
    </xdr:from>
    <xdr:to>
      <xdr:col>24</xdr:col>
      <xdr:colOff>152400</xdr:colOff>
      <xdr:row>30</xdr:row>
      <xdr:rowOff>34971</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51784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112299</xdr:rowOff>
    </xdr:from>
    <xdr:to>
      <xdr:col>24</xdr:col>
      <xdr:colOff>63500</xdr:colOff>
      <xdr:row>37</xdr:row>
      <xdr:rowOff>150673</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flipV="1">
          <a:off x="3797300" y="6455949"/>
          <a:ext cx="838200" cy="383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31493</xdr:rowOff>
    </xdr:from>
    <xdr:ext cx="534377" cy="259045"/>
    <xdr:sp macro="" textlink="">
      <xdr:nvSpPr>
        <xdr:cNvPr id="60" name="人件費平均値テキスト">
          <a:extLst>
            <a:ext uri="{FF2B5EF4-FFF2-40B4-BE49-F238E27FC236}">
              <a16:creationId xmlns:a16="http://schemas.microsoft.com/office/drawing/2014/main" id="{00000000-0008-0000-0600-00003C000000}"/>
            </a:ext>
          </a:extLst>
        </xdr:cNvPr>
        <xdr:cNvSpPr txBox="1"/>
      </xdr:nvSpPr>
      <xdr:spPr>
        <a:xfrm>
          <a:off x="4686300" y="586079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8616</xdr:rowOff>
    </xdr:from>
    <xdr:to>
      <xdr:col>24</xdr:col>
      <xdr:colOff>114300</xdr:colOff>
      <xdr:row>35</xdr:row>
      <xdr:rowOff>110216</xdr:rowOff>
    </xdr:to>
    <xdr:sp macro="" textlink="">
      <xdr:nvSpPr>
        <xdr:cNvPr id="61" name="フローチャート: 判断 60">
          <a:extLst>
            <a:ext uri="{FF2B5EF4-FFF2-40B4-BE49-F238E27FC236}">
              <a16:creationId xmlns:a16="http://schemas.microsoft.com/office/drawing/2014/main" id="{00000000-0008-0000-0600-00003D000000}"/>
            </a:ext>
          </a:extLst>
        </xdr:cNvPr>
        <xdr:cNvSpPr/>
      </xdr:nvSpPr>
      <xdr:spPr>
        <a:xfrm>
          <a:off x="4584700" y="6009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150673</xdr:rowOff>
    </xdr:from>
    <xdr:to>
      <xdr:col>19</xdr:col>
      <xdr:colOff>177800</xdr:colOff>
      <xdr:row>38</xdr:row>
      <xdr:rowOff>8103</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2908300" y="6494323"/>
          <a:ext cx="889000" cy="288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38760</xdr:rowOff>
    </xdr:from>
    <xdr:to>
      <xdr:col>20</xdr:col>
      <xdr:colOff>38100</xdr:colOff>
      <xdr:row>35</xdr:row>
      <xdr:rowOff>140360</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3746500" y="6039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33</xdr:row>
      <xdr:rowOff>156887</xdr:rowOff>
    </xdr:from>
    <xdr:ext cx="534377" cy="259045"/>
    <xdr:sp macro="" textlink="">
      <xdr:nvSpPr>
        <xdr:cNvPr id="64" name="テキスト ボックス 63">
          <a:extLst>
            <a:ext uri="{FF2B5EF4-FFF2-40B4-BE49-F238E27FC236}">
              <a16:creationId xmlns:a16="http://schemas.microsoft.com/office/drawing/2014/main" id="{00000000-0008-0000-0600-000040000000}"/>
            </a:ext>
          </a:extLst>
        </xdr:cNvPr>
        <xdr:cNvSpPr txBox="1"/>
      </xdr:nvSpPr>
      <xdr:spPr>
        <a:xfrm>
          <a:off x="3530111" y="58147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8103</xdr:rowOff>
    </xdr:from>
    <xdr:to>
      <xdr:col>15</xdr:col>
      <xdr:colOff>50800</xdr:colOff>
      <xdr:row>39</xdr:row>
      <xdr:rowOff>20660</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019300" y="6523203"/>
          <a:ext cx="889000" cy="1840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111166</xdr:rowOff>
    </xdr:from>
    <xdr:to>
      <xdr:col>15</xdr:col>
      <xdr:colOff>101600</xdr:colOff>
      <xdr:row>36</xdr:row>
      <xdr:rowOff>41316</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2857500" y="6111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57843</xdr:rowOff>
    </xdr:from>
    <xdr:ext cx="534377"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641111" y="58871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39</xdr:row>
      <xdr:rowOff>20660</xdr:rowOff>
    </xdr:from>
    <xdr:to>
      <xdr:col>10</xdr:col>
      <xdr:colOff>114300</xdr:colOff>
      <xdr:row>39</xdr:row>
      <xdr:rowOff>35337</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1130300" y="6707210"/>
          <a:ext cx="889000" cy="146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81692</xdr:rowOff>
    </xdr:from>
    <xdr:to>
      <xdr:col>10</xdr:col>
      <xdr:colOff>165100</xdr:colOff>
      <xdr:row>37</xdr:row>
      <xdr:rowOff>11842</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1968500" y="6253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28369</xdr:rowOff>
    </xdr:from>
    <xdr:ext cx="534377"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752111" y="6029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98562</xdr:rowOff>
    </xdr:from>
    <xdr:to>
      <xdr:col>6</xdr:col>
      <xdr:colOff>38100</xdr:colOff>
      <xdr:row>37</xdr:row>
      <xdr:rowOff>28712</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079500" y="6270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45239</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863111" y="6045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61499</xdr:rowOff>
    </xdr:from>
    <xdr:to>
      <xdr:col>24</xdr:col>
      <xdr:colOff>114300</xdr:colOff>
      <xdr:row>37</xdr:row>
      <xdr:rowOff>163099</xdr:rowOff>
    </xdr:to>
    <xdr:sp macro="" textlink="">
      <xdr:nvSpPr>
        <xdr:cNvPr id="78" name="楕円 77">
          <a:extLst>
            <a:ext uri="{FF2B5EF4-FFF2-40B4-BE49-F238E27FC236}">
              <a16:creationId xmlns:a16="http://schemas.microsoft.com/office/drawing/2014/main" id="{00000000-0008-0000-0600-00004E000000}"/>
            </a:ext>
          </a:extLst>
        </xdr:cNvPr>
        <xdr:cNvSpPr/>
      </xdr:nvSpPr>
      <xdr:spPr>
        <a:xfrm>
          <a:off x="4584700" y="6405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147876</xdr:rowOff>
    </xdr:from>
    <xdr:ext cx="534377" cy="259045"/>
    <xdr:sp macro="" textlink="">
      <xdr:nvSpPr>
        <xdr:cNvPr id="79" name="人件費該当値テキスト">
          <a:extLst>
            <a:ext uri="{FF2B5EF4-FFF2-40B4-BE49-F238E27FC236}">
              <a16:creationId xmlns:a16="http://schemas.microsoft.com/office/drawing/2014/main" id="{00000000-0008-0000-0600-00004F000000}"/>
            </a:ext>
          </a:extLst>
        </xdr:cNvPr>
        <xdr:cNvSpPr txBox="1"/>
      </xdr:nvSpPr>
      <xdr:spPr>
        <a:xfrm>
          <a:off x="4686300" y="63200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99873</xdr:rowOff>
    </xdr:from>
    <xdr:to>
      <xdr:col>20</xdr:col>
      <xdr:colOff>38100</xdr:colOff>
      <xdr:row>38</xdr:row>
      <xdr:rowOff>30023</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3746500" y="6443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21150</xdr:rowOff>
    </xdr:from>
    <xdr:ext cx="534377"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3530111" y="6536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128753</xdr:rowOff>
    </xdr:from>
    <xdr:to>
      <xdr:col>15</xdr:col>
      <xdr:colOff>101600</xdr:colOff>
      <xdr:row>38</xdr:row>
      <xdr:rowOff>58903</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2857500" y="6472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50030</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2641111" y="65651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141310</xdr:rowOff>
    </xdr:from>
    <xdr:to>
      <xdr:col>10</xdr:col>
      <xdr:colOff>165100</xdr:colOff>
      <xdr:row>39</xdr:row>
      <xdr:rowOff>71460</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1968500" y="6656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39</xdr:row>
      <xdr:rowOff>62587</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1752111" y="6749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155987</xdr:rowOff>
    </xdr:from>
    <xdr:to>
      <xdr:col>6</xdr:col>
      <xdr:colOff>38100</xdr:colOff>
      <xdr:row>39</xdr:row>
      <xdr:rowOff>86137</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079500" y="6671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39</xdr:row>
      <xdr:rowOff>77264</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863111" y="6763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6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6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6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60</xdr:row>
      <xdr:rowOff>111777</xdr:rowOff>
    </xdr:from>
    <xdr:ext cx="531299" cy="259045"/>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230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137316</xdr:rowOff>
    </xdr:from>
    <xdr:to>
      <xdr:col>24</xdr:col>
      <xdr:colOff>62865</xdr:colOff>
      <xdr:row>59</xdr:row>
      <xdr:rowOff>156551</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709816"/>
          <a:ext cx="1270" cy="15622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160378</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275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56,468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156551</xdr:rowOff>
    </xdr:from>
    <xdr:to>
      <xdr:col>24</xdr:col>
      <xdr:colOff>152400</xdr:colOff>
      <xdr:row>59</xdr:row>
      <xdr:rowOff>156551</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2721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83993</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850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152,146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137316</xdr:rowOff>
    </xdr:from>
    <xdr:to>
      <xdr:col>24</xdr:col>
      <xdr:colOff>152400</xdr:colOff>
      <xdr:row>50</xdr:row>
      <xdr:rowOff>137316</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7098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81097</xdr:rowOff>
    </xdr:from>
    <xdr:to>
      <xdr:col>24</xdr:col>
      <xdr:colOff>63500</xdr:colOff>
      <xdr:row>56</xdr:row>
      <xdr:rowOff>125168</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a:off x="3797300" y="9682297"/>
          <a:ext cx="838200" cy="440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146638</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40493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97,365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123761</xdr:rowOff>
    </xdr:from>
    <xdr:to>
      <xdr:col>24</xdr:col>
      <xdr:colOff>114300</xdr:colOff>
      <xdr:row>56</xdr:row>
      <xdr:rowOff>53911</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553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81097</xdr:rowOff>
    </xdr:from>
    <xdr:to>
      <xdr:col>19</xdr:col>
      <xdr:colOff>177800</xdr:colOff>
      <xdr:row>56</xdr:row>
      <xdr:rowOff>105280</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flipV="1">
          <a:off x="2908300" y="9682297"/>
          <a:ext cx="889000" cy="24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32583</xdr:rowOff>
    </xdr:from>
    <xdr:to>
      <xdr:col>20</xdr:col>
      <xdr:colOff>38100</xdr:colOff>
      <xdr:row>56</xdr:row>
      <xdr:rowOff>134183</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6337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125310</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726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105280</xdr:rowOff>
    </xdr:from>
    <xdr:to>
      <xdr:col>15</xdr:col>
      <xdr:colOff>50800</xdr:colOff>
      <xdr:row>57</xdr:row>
      <xdr:rowOff>59184</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706480"/>
          <a:ext cx="889000" cy="1253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68865</xdr:rowOff>
    </xdr:from>
    <xdr:to>
      <xdr:col>15</xdr:col>
      <xdr:colOff>101600</xdr:colOff>
      <xdr:row>56</xdr:row>
      <xdr:rowOff>170465</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6700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161592</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762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59184</xdr:rowOff>
    </xdr:from>
    <xdr:to>
      <xdr:col>10</xdr:col>
      <xdr:colOff>114300</xdr:colOff>
      <xdr:row>57</xdr:row>
      <xdr:rowOff>170349</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831834"/>
          <a:ext cx="889000" cy="1111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124578</xdr:rowOff>
    </xdr:from>
    <xdr:to>
      <xdr:col>10</xdr:col>
      <xdr:colOff>165100</xdr:colOff>
      <xdr:row>57</xdr:row>
      <xdr:rowOff>54728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725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71255</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501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40339</xdr:rowOff>
    </xdr:from>
    <xdr:to>
      <xdr:col>6</xdr:col>
      <xdr:colOff>38100</xdr:colOff>
      <xdr:row>57</xdr:row>
      <xdr:rowOff>141939</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12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158466</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9588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74368</xdr:rowOff>
    </xdr:from>
    <xdr:to>
      <xdr:col>24</xdr:col>
      <xdr:colOff>114300</xdr:colOff>
      <xdr:row>57</xdr:row>
      <xdr:rowOff>4518</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675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52795</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6539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30297</xdr:rowOff>
    </xdr:from>
    <xdr:to>
      <xdr:col>20</xdr:col>
      <xdr:colOff>38100</xdr:colOff>
      <xdr:row>56</xdr:row>
      <xdr:rowOff>131897</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6314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148424</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9406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54480</xdr:rowOff>
    </xdr:from>
    <xdr:to>
      <xdr:col>15</xdr:col>
      <xdr:colOff>101600</xdr:colOff>
      <xdr:row>56</xdr:row>
      <xdr:rowOff>156080</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655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1157</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430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8384</xdr:rowOff>
    </xdr:from>
    <xdr:to>
      <xdr:col>10</xdr:col>
      <xdr:colOff>165100</xdr:colOff>
      <xdr:row>57</xdr:row>
      <xdr:rowOff>109984</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781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101111</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98737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119549</xdr:rowOff>
    </xdr:from>
    <xdr:to>
      <xdr:col>6</xdr:col>
      <xdr:colOff>38100</xdr:colOff>
      <xdr:row>58</xdr:row>
      <xdr:rowOff>49699</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8921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40826</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9984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維持補修費グラフ枠">
          <a:extLst>
            <a:ext uri="{FF2B5EF4-FFF2-40B4-BE49-F238E27FC236}">
              <a16:creationId xmlns:a16="http://schemas.microsoft.com/office/drawing/2014/main" id="{00000000-0008-0000-06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86817</xdr:rowOff>
    </xdr:from>
    <xdr:to>
      <xdr:col>24</xdr:col>
      <xdr:colOff>62865</xdr:colOff>
      <xdr:row>78</xdr:row>
      <xdr:rowOff>159435</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4633595" y="12259767"/>
          <a:ext cx="1270" cy="12727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163262</xdr:rowOff>
    </xdr:from>
    <xdr:ext cx="469744" cy="259045"/>
    <xdr:sp macro="" textlink="">
      <xdr:nvSpPr>
        <xdr:cNvPr id="172" name="維持補修費最小値テキスト">
          <a:extLst>
            <a:ext uri="{FF2B5EF4-FFF2-40B4-BE49-F238E27FC236}">
              <a16:creationId xmlns:a16="http://schemas.microsoft.com/office/drawing/2014/main" id="{00000000-0008-0000-0600-0000AC000000}"/>
            </a:ext>
          </a:extLst>
        </xdr:cNvPr>
        <xdr:cNvSpPr txBox="1"/>
      </xdr:nvSpPr>
      <xdr:spPr>
        <a:xfrm>
          <a:off x="4686300" y="135363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159435</xdr:rowOff>
    </xdr:from>
    <xdr:to>
      <xdr:col>24</xdr:col>
      <xdr:colOff>152400</xdr:colOff>
      <xdr:row>78</xdr:row>
      <xdr:rowOff>159435</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35325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33494</xdr:rowOff>
    </xdr:from>
    <xdr:ext cx="534377" cy="259045"/>
    <xdr:sp macro="" textlink="">
      <xdr:nvSpPr>
        <xdr:cNvPr id="174" name="維持補修費最大値テキスト">
          <a:extLst>
            <a:ext uri="{FF2B5EF4-FFF2-40B4-BE49-F238E27FC236}">
              <a16:creationId xmlns:a16="http://schemas.microsoft.com/office/drawing/2014/main" id="{00000000-0008-0000-0600-0000AE000000}"/>
            </a:ext>
          </a:extLst>
        </xdr:cNvPr>
        <xdr:cNvSpPr txBox="1"/>
      </xdr:nvSpPr>
      <xdr:spPr>
        <a:xfrm>
          <a:off x="4686300" y="12034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86817</xdr:rowOff>
    </xdr:from>
    <xdr:to>
      <xdr:col>24</xdr:col>
      <xdr:colOff>152400</xdr:colOff>
      <xdr:row>71</xdr:row>
      <xdr:rowOff>86817</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2259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157874</xdr:rowOff>
    </xdr:from>
    <xdr:to>
      <xdr:col>24</xdr:col>
      <xdr:colOff>63500</xdr:colOff>
      <xdr:row>78</xdr:row>
      <xdr:rowOff>35649</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flipV="1">
          <a:off x="3797300" y="13188074"/>
          <a:ext cx="838200" cy="220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145470</xdr:rowOff>
    </xdr:from>
    <xdr:ext cx="469744" cy="259045"/>
    <xdr:sp macro="" textlink="">
      <xdr:nvSpPr>
        <xdr:cNvPr id="177" name="維持補修費平均値テキスト">
          <a:extLst>
            <a:ext uri="{FF2B5EF4-FFF2-40B4-BE49-F238E27FC236}">
              <a16:creationId xmlns:a16="http://schemas.microsoft.com/office/drawing/2014/main" id="{00000000-0008-0000-0600-0000B1000000}"/>
            </a:ext>
          </a:extLst>
        </xdr:cNvPr>
        <xdr:cNvSpPr txBox="1"/>
      </xdr:nvSpPr>
      <xdr:spPr>
        <a:xfrm>
          <a:off x="4686300" y="1317567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167043</xdr:rowOff>
    </xdr:from>
    <xdr:to>
      <xdr:col>24</xdr:col>
      <xdr:colOff>114300</xdr:colOff>
      <xdr:row>77</xdr:row>
      <xdr:rowOff>97193</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4584700" y="13197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53480</xdr:rowOff>
    </xdr:from>
    <xdr:to>
      <xdr:col>19</xdr:col>
      <xdr:colOff>177800</xdr:colOff>
      <xdr:row>78</xdr:row>
      <xdr:rowOff>35649</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a:off x="2908300" y="13083680"/>
          <a:ext cx="889000" cy="325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147841</xdr:rowOff>
    </xdr:from>
    <xdr:to>
      <xdr:col>20</xdr:col>
      <xdr:colOff>38100</xdr:colOff>
      <xdr:row>77</xdr:row>
      <xdr:rowOff>77991</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3746500" y="13178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94518</xdr:rowOff>
    </xdr:from>
    <xdr:ext cx="469744" cy="259045"/>
    <xdr:sp macro="" textlink="">
      <xdr:nvSpPr>
        <xdr:cNvPr id="181" name="テキスト ボックス 180">
          <a:extLst>
            <a:ext uri="{FF2B5EF4-FFF2-40B4-BE49-F238E27FC236}">
              <a16:creationId xmlns:a16="http://schemas.microsoft.com/office/drawing/2014/main" id="{00000000-0008-0000-0600-0000B5000000}"/>
            </a:ext>
          </a:extLst>
        </xdr:cNvPr>
        <xdr:cNvSpPr txBox="1"/>
      </xdr:nvSpPr>
      <xdr:spPr>
        <a:xfrm>
          <a:off x="3562428" y="129532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53480</xdr:rowOff>
    </xdr:from>
    <xdr:to>
      <xdr:col>15</xdr:col>
      <xdr:colOff>50800</xdr:colOff>
      <xdr:row>78</xdr:row>
      <xdr:rowOff>121793</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flipV="1">
          <a:off x="2019300" y="13083680"/>
          <a:ext cx="889000" cy="411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147726</xdr:rowOff>
    </xdr:from>
    <xdr:to>
      <xdr:col>15</xdr:col>
      <xdr:colOff>101600</xdr:colOff>
      <xdr:row>77</xdr:row>
      <xdr:rowOff>77876</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2857500" y="13177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69003</xdr:rowOff>
    </xdr:from>
    <xdr:ext cx="469744"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2673428" y="13270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113449</xdr:rowOff>
    </xdr:from>
    <xdr:to>
      <xdr:col>10</xdr:col>
      <xdr:colOff>114300</xdr:colOff>
      <xdr:row>78</xdr:row>
      <xdr:rowOff>121793</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a:off x="1130300" y="13486549"/>
          <a:ext cx="889000" cy="8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97320</xdr:rowOff>
    </xdr:from>
    <xdr:to>
      <xdr:col>10</xdr:col>
      <xdr:colOff>165100</xdr:colOff>
      <xdr:row>78</xdr:row>
      <xdr:rowOff>27470</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968500" y="13298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43997</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1784428" y="13074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75527</xdr:rowOff>
    </xdr:from>
    <xdr:to>
      <xdr:col>6</xdr:col>
      <xdr:colOff>38100</xdr:colOff>
      <xdr:row>78</xdr:row>
      <xdr:rowOff>5677</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079500" y="132771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22204</xdr:rowOff>
    </xdr:from>
    <xdr:ext cx="469744"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895428" y="13052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107074</xdr:rowOff>
    </xdr:from>
    <xdr:to>
      <xdr:col>24</xdr:col>
      <xdr:colOff>114300</xdr:colOff>
      <xdr:row>77</xdr:row>
      <xdr:rowOff>37224</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4584700" y="13137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129951</xdr:rowOff>
    </xdr:from>
    <xdr:ext cx="534377" cy="259045"/>
    <xdr:sp macro="" textlink="">
      <xdr:nvSpPr>
        <xdr:cNvPr id="196" name="維持補修費該当値テキスト">
          <a:extLst>
            <a:ext uri="{FF2B5EF4-FFF2-40B4-BE49-F238E27FC236}">
              <a16:creationId xmlns:a16="http://schemas.microsoft.com/office/drawing/2014/main" id="{00000000-0008-0000-0600-0000C4000000}"/>
            </a:ext>
          </a:extLst>
        </xdr:cNvPr>
        <xdr:cNvSpPr txBox="1"/>
      </xdr:nvSpPr>
      <xdr:spPr>
        <a:xfrm>
          <a:off x="4686300" y="129887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156299</xdr:rowOff>
    </xdr:from>
    <xdr:to>
      <xdr:col>20</xdr:col>
      <xdr:colOff>38100</xdr:colOff>
      <xdr:row>78</xdr:row>
      <xdr:rowOff>86449</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3746500" y="13357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77576</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3562428" y="134506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2680</xdr:rowOff>
    </xdr:from>
    <xdr:to>
      <xdr:col>15</xdr:col>
      <xdr:colOff>101600</xdr:colOff>
      <xdr:row>76</xdr:row>
      <xdr:rowOff>104280</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2857500" y="13032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74</xdr:row>
      <xdr:rowOff>120807</xdr:rowOff>
    </xdr:from>
    <xdr:ext cx="534377"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2641111" y="128081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70993</xdr:rowOff>
    </xdr:from>
    <xdr:to>
      <xdr:col>10</xdr:col>
      <xdr:colOff>165100</xdr:colOff>
      <xdr:row>79</xdr:row>
      <xdr:rowOff>1143</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968500" y="13444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163720</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1784428" y="135368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62649</xdr:rowOff>
    </xdr:from>
    <xdr:to>
      <xdr:col>6</xdr:col>
      <xdr:colOff>38100</xdr:colOff>
      <xdr:row>78</xdr:row>
      <xdr:rowOff>164249</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079500" y="13435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155376</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895428" y="135284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0" name="扶助費グラフ枠">
          <a:extLst>
            <a:ext uri="{FF2B5EF4-FFF2-40B4-BE49-F238E27FC236}">
              <a16:creationId xmlns:a16="http://schemas.microsoft.com/office/drawing/2014/main" id="{00000000-0008-0000-0600-0000E6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41452</xdr:rowOff>
    </xdr:from>
    <xdr:to>
      <xdr:col>24</xdr:col>
      <xdr:colOff>62865</xdr:colOff>
      <xdr:row>98</xdr:row>
      <xdr:rowOff>78533</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4633595" y="15643402"/>
          <a:ext cx="1270" cy="12372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82360</xdr:rowOff>
    </xdr:from>
    <xdr:ext cx="534377" cy="259045"/>
    <xdr:sp macro="" textlink="">
      <xdr:nvSpPr>
        <xdr:cNvPr id="232" name="扶助費最小値テキスト">
          <a:extLst>
            <a:ext uri="{FF2B5EF4-FFF2-40B4-BE49-F238E27FC236}">
              <a16:creationId xmlns:a16="http://schemas.microsoft.com/office/drawing/2014/main" id="{00000000-0008-0000-0600-0000E8000000}"/>
            </a:ext>
          </a:extLst>
        </xdr:cNvPr>
        <xdr:cNvSpPr txBox="1"/>
      </xdr:nvSpPr>
      <xdr:spPr>
        <a:xfrm>
          <a:off x="4686300" y="168844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51,746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78533</xdr:rowOff>
    </xdr:from>
    <xdr:to>
      <xdr:col>24</xdr:col>
      <xdr:colOff>152400</xdr:colOff>
      <xdr:row>98</xdr:row>
      <xdr:rowOff>78533</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68806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159579</xdr:rowOff>
    </xdr:from>
    <xdr:ext cx="599010" cy="259045"/>
    <xdr:sp macro="" textlink="">
      <xdr:nvSpPr>
        <xdr:cNvPr id="234" name="扶助費最大値テキスト">
          <a:extLst>
            <a:ext uri="{FF2B5EF4-FFF2-40B4-BE49-F238E27FC236}">
              <a16:creationId xmlns:a16="http://schemas.microsoft.com/office/drawing/2014/main" id="{00000000-0008-0000-0600-0000EA000000}"/>
            </a:ext>
          </a:extLst>
        </xdr:cNvPr>
        <xdr:cNvSpPr txBox="1"/>
      </xdr:nvSpPr>
      <xdr:spPr>
        <a:xfrm>
          <a:off x="4686300" y="154186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127,517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41452</xdr:rowOff>
    </xdr:from>
    <xdr:to>
      <xdr:col>24</xdr:col>
      <xdr:colOff>152400</xdr:colOff>
      <xdr:row>91</xdr:row>
      <xdr:rowOff>41452</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56434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123861</xdr:rowOff>
    </xdr:from>
    <xdr:to>
      <xdr:col>24</xdr:col>
      <xdr:colOff>63500</xdr:colOff>
      <xdr:row>97</xdr:row>
      <xdr:rowOff>96510</xdr:rowOff>
    </xdr:to>
    <xdr:cxnSp macro="">
      <xdr:nvCxnSpPr>
        <xdr:cNvPr id="236" name="直線コネクタ 235">
          <a:extLst>
            <a:ext uri="{FF2B5EF4-FFF2-40B4-BE49-F238E27FC236}">
              <a16:creationId xmlns:a16="http://schemas.microsoft.com/office/drawing/2014/main" id="{00000000-0008-0000-0600-0000EC000000}"/>
            </a:ext>
          </a:extLst>
        </xdr:cNvPr>
        <xdr:cNvCxnSpPr/>
      </xdr:nvCxnSpPr>
      <xdr:spPr>
        <a:xfrm>
          <a:off x="3797300" y="16411611"/>
          <a:ext cx="838200" cy="315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138768</xdr:rowOff>
    </xdr:from>
    <xdr:ext cx="534377" cy="259045"/>
    <xdr:sp macro="" textlink="">
      <xdr:nvSpPr>
        <xdr:cNvPr id="237" name="扶助費平均値テキスト">
          <a:extLst>
            <a:ext uri="{FF2B5EF4-FFF2-40B4-BE49-F238E27FC236}">
              <a16:creationId xmlns:a16="http://schemas.microsoft.com/office/drawing/2014/main" id="{00000000-0008-0000-0600-0000ED000000}"/>
            </a:ext>
          </a:extLst>
        </xdr:cNvPr>
        <xdr:cNvSpPr txBox="1"/>
      </xdr:nvSpPr>
      <xdr:spPr>
        <a:xfrm>
          <a:off x="4686300" y="162550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115891</xdr:rowOff>
    </xdr:from>
    <xdr:to>
      <xdr:col>24</xdr:col>
      <xdr:colOff>114300</xdr:colOff>
      <xdr:row>96</xdr:row>
      <xdr:rowOff>46041</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4584700" y="16403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123861</xdr:rowOff>
    </xdr:from>
    <xdr:to>
      <xdr:col>19</xdr:col>
      <xdr:colOff>177800</xdr:colOff>
      <xdr:row>97</xdr:row>
      <xdr:rowOff>150118</xdr:rowOff>
    </xdr:to>
    <xdr:cxnSp macro="">
      <xdr:nvCxnSpPr>
        <xdr:cNvPr id="239" name="直線コネクタ 238">
          <a:extLst>
            <a:ext uri="{FF2B5EF4-FFF2-40B4-BE49-F238E27FC236}">
              <a16:creationId xmlns:a16="http://schemas.microsoft.com/office/drawing/2014/main" id="{00000000-0008-0000-0600-0000EF000000}"/>
            </a:ext>
          </a:extLst>
        </xdr:cNvPr>
        <xdr:cNvCxnSpPr/>
      </xdr:nvCxnSpPr>
      <xdr:spPr>
        <a:xfrm flipV="1">
          <a:off x="2908300" y="16411611"/>
          <a:ext cx="889000" cy="369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100363</xdr:rowOff>
    </xdr:from>
    <xdr:to>
      <xdr:col>20</xdr:col>
      <xdr:colOff>38100</xdr:colOff>
      <xdr:row>95</xdr:row>
      <xdr:rowOff>30513</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3746500" y="16216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47040</xdr:rowOff>
    </xdr:from>
    <xdr:ext cx="534377" cy="259045"/>
    <xdr:sp macro="" textlink="">
      <xdr:nvSpPr>
        <xdr:cNvPr id="241" name="テキスト ボックス 240">
          <a:extLst>
            <a:ext uri="{FF2B5EF4-FFF2-40B4-BE49-F238E27FC236}">
              <a16:creationId xmlns:a16="http://schemas.microsoft.com/office/drawing/2014/main" id="{00000000-0008-0000-0600-0000F1000000}"/>
            </a:ext>
          </a:extLst>
        </xdr:cNvPr>
        <xdr:cNvSpPr txBox="1"/>
      </xdr:nvSpPr>
      <xdr:spPr>
        <a:xfrm>
          <a:off x="3530111" y="15991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150118</xdr:rowOff>
    </xdr:from>
    <xdr:to>
      <xdr:col>15</xdr:col>
      <xdr:colOff>50800</xdr:colOff>
      <xdr:row>98</xdr:row>
      <xdr:rowOff>14607</xdr:rowOff>
    </xdr:to>
    <xdr:cxnSp macro="">
      <xdr:nvCxnSpPr>
        <xdr:cNvPr id="242" name="直線コネクタ 241">
          <a:extLst>
            <a:ext uri="{FF2B5EF4-FFF2-40B4-BE49-F238E27FC236}">
              <a16:creationId xmlns:a16="http://schemas.microsoft.com/office/drawing/2014/main" id="{00000000-0008-0000-0600-0000F2000000}"/>
            </a:ext>
          </a:extLst>
        </xdr:cNvPr>
        <xdr:cNvCxnSpPr/>
      </xdr:nvCxnSpPr>
      <xdr:spPr>
        <a:xfrm flipV="1">
          <a:off x="2019300" y="16780768"/>
          <a:ext cx="889000" cy="35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29301</xdr:rowOff>
    </xdr:from>
    <xdr:to>
      <xdr:col>15</xdr:col>
      <xdr:colOff>101600</xdr:colOff>
      <xdr:row>97</xdr:row>
      <xdr:rowOff>130901</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2857500" y="166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147428</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2641111" y="1643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14607</xdr:rowOff>
    </xdr:from>
    <xdr:to>
      <xdr:col>10</xdr:col>
      <xdr:colOff>114300</xdr:colOff>
      <xdr:row>98</xdr:row>
      <xdr:rowOff>82158</xdr:rowOff>
    </xdr:to>
    <xdr:cxnSp macro="">
      <xdr:nvCxnSpPr>
        <xdr:cNvPr id="245" name="直線コネクタ 244">
          <a:extLst>
            <a:ext uri="{FF2B5EF4-FFF2-40B4-BE49-F238E27FC236}">
              <a16:creationId xmlns:a16="http://schemas.microsoft.com/office/drawing/2014/main" id="{00000000-0008-0000-0600-0000F5000000}"/>
            </a:ext>
          </a:extLst>
        </xdr:cNvPr>
        <xdr:cNvCxnSpPr/>
      </xdr:nvCxnSpPr>
      <xdr:spPr>
        <a:xfrm flipV="1">
          <a:off x="1130300" y="16816707"/>
          <a:ext cx="889000" cy="675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39294</xdr:rowOff>
    </xdr:from>
    <xdr:to>
      <xdr:col>10</xdr:col>
      <xdr:colOff>165100</xdr:colOff>
      <xdr:row>97</xdr:row>
      <xdr:rowOff>140894</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968500" y="16669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157421</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1752111" y="16445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82107</xdr:rowOff>
    </xdr:from>
    <xdr:to>
      <xdr:col>6</xdr:col>
      <xdr:colOff>38100</xdr:colOff>
      <xdr:row>98</xdr:row>
      <xdr:rowOff>12257</xdr:rowOff>
    </xdr:to>
    <xdr:sp macro=""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079500" y="16712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28784</xdr:rowOff>
    </xdr:from>
    <xdr:ext cx="534377"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863111" y="16487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45710</xdr:rowOff>
    </xdr:from>
    <xdr:to>
      <xdr:col>24</xdr:col>
      <xdr:colOff>114300</xdr:colOff>
      <xdr:row>97</xdr:row>
      <xdr:rowOff>147310</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4584700" y="16676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24137</xdr:rowOff>
    </xdr:from>
    <xdr:ext cx="534377" cy="259045"/>
    <xdr:sp macro="" textlink="">
      <xdr:nvSpPr>
        <xdr:cNvPr id="256" name="扶助費該当値テキスト">
          <a:extLst>
            <a:ext uri="{FF2B5EF4-FFF2-40B4-BE49-F238E27FC236}">
              <a16:creationId xmlns:a16="http://schemas.microsoft.com/office/drawing/2014/main" id="{00000000-0008-0000-0600-000000010000}"/>
            </a:ext>
          </a:extLst>
        </xdr:cNvPr>
        <xdr:cNvSpPr txBox="1"/>
      </xdr:nvSpPr>
      <xdr:spPr>
        <a:xfrm>
          <a:off x="4686300" y="166547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73061</xdr:rowOff>
    </xdr:from>
    <xdr:to>
      <xdr:col>20</xdr:col>
      <xdr:colOff>38100</xdr:colOff>
      <xdr:row>96</xdr:row>
      <xdr:rowOff>3211</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3746500" y="16360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165788</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3530111" y="164535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99318</xdr:rowOff>
    </xdr:from>
    <xdr:to>
      <xdr:col>15</xdr:col>
      <xdr:colOff>101600</xdr:colOff>
      <xdr:row>98</xdr:row>
      <xdr:rowOff>29468</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2857500" y="16729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20595</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2641111" y="16822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135257</xdr:rowOff>
    </xdr:from>
    <xdr:to>
      <xdr:col>10</xdr:col>
      <xdr:colOff>165100</xdr:colOff>
      <xdr:row>98</xdr:row>
      <xdr:rowOff>65407</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968500" y="16765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56534</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1752111" y="16858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31358</xdr:rowOff>
    </xdr:from>
    <xdr:to>
      <xdr:col>6</xdr:col>
      <xdr:colOff>38100</xdr:colOff>
      <xdr:row>98</xdr:row>
      <xdr:rowOff>132958</xdr:rowOff>
    </xdr:to>
    <xdr:sp macro="" textlink="">
      <xdr:nvSpPr>
        <xdr:cNvPr id="263" name="楕円 262">
          <a:extLst>
            <a:ext uri="{FF2B5EF4-FFF2-40B4-BE49-F238E27FC236}">
              <a16:creationId xmlns:a16="http://schemas.microsoft.com/office/drawing/2014/main" id="{00000000-0008-0000-0600-000007010000}"/>
            </a:ext>
          </a:extLst>
        </xdr:cNvPr>
        <xdr:cNvSpPr/>
      </xdr:nvSpPr>
      <xdr:spPr>
        <a:xfrm>
          <a:off x="1079500" y="16833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124085</xdr:rowOff>
    </xdr:from>
    <xdr:ext cx="534377" cy="259045"/>
    <xdr:sp macro=""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863111" y="16926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139700</xdr:rowOff>
    </xdr:from>
    <xdr:to>
      <xdr:col>59</xdr:col>
      <xdr:colOff>50800</xdr:colOff>
      <xdr:row>38</xdr:row>
      <xdr:rowOff>139700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37</xdr:row>
      <xdr:rowOff>168927</xdr:rowOff>
    </xdr:from>
    <xdr:ext cx="53129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72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補助費等グラフ枠">
          <a:extLst>
            <a:ext uri="{FF2B5EF4-FFF2-40B4-BE49-F238E27FC236}">
              <a16:creationId xmlns:a16="http://schemas.microsoft.com/office/drawing/2014/main" id="{00000000-0008-0000-06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33</xdr:row>
      <xdr:rowOff>43222</xdr:rowOff>
    </xdr:from>
    <xdr:to>
      <xdr:col>54</xdr:col>
      <xdr:colOff>189865</xdr:colOff>
      <xdr:row>39</xdr:row>
      <xdr:rowOff>2649</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10475595" y="5701072"/>
          <a:ext cx="1270" cy="9881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6476</xdr:rowOff>
    </xdr:from>
    <xdr:ext cx="534377" cy="259045"/>
    <xdr:sp macro="" textlink="">
      <xdr:nvSpPr>
        <xdr:cNvPr id="288" name="補助費等最小値テキスト">
          <a:extLst>
            <a:ext uri="{FF2B5EF4-FFF2-40B4-BE49-F238E27FC236}">
              <a16:creationId xmlns:a16="http://schemas.microsoft.com/office/drawing/2014/main" id="{00000000-0008-0000-0600-000020010000}"/>
            </a:ext>
          </a:extLst>
        </xdr:cNvPr>
        <xdr:cNvSpPr txBox="1"/>
      </xdr:nvSpPr>
      <xdr:spPr>
        <a:xfrm>
          <a:off x="10528300" y="6693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46,238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2649</xdr:rowOff>
    </xdr:from>
    <xdr:to>
      <xdr:col>55</xdr:col>
      <xdr:colOff>88900</xdr:colOff>
      <xdr:row>39</xdr:row>
      <xdr:rowOff>2649</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6689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31</xdr:row>
      <xdr:rowOff>161349</xdr:rowOff>
    </xdr:from>
    <xdr:ext cx="599010" cy="259045"/>
    <xdr:sp macro="" textlink="">
      <xdr:nvSpPr>
        <xdr:cNvPr id="290" name="補助費等最大値テキスト">
          <a:extLst>
            <a:ext uri="{FF2B5EF4-FFF2-40B4-BE49-F238E27FC236}">
              <a16:creationId xmlns:a16="http://schemas.microsoft.com/office/drawing/2014/main" id="{00000000-0008-0000-0600-000022010000}"/>
            </a:ext>
          </a:extLst>
        </xdr:cNvPr>
        <xdr:cNvSpPr txBox="1"/>
      </xdr:nvSpPr>
      <xdr:spPr>
        <a:xfrm>
          <a:off x="10528300" y="54762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154,301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43222</xdr:rowOff>
    </xdr:from>
    <xdr:to>
      <xdr:col>55</xdr:col>
      <xdr:colOff>88900</xdr:colOff>
      <xdr:row>33</xdr:row>
      <xdr:rowOff>43222</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5701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45992</xdr:rowOff>
    </xdr:from>
    <xdr:to>
      <xdr:col>55</xdr:col>
      <xdr:colOff>0</xdr:colOff>
      <xdr:row>37</xdr:row>
      <xdr:rowOff>14546</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9639300" y="6218192"/>
          <a:ext cx="838200" cy="140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14467</xdr:rowOff>
    </xdr:from>
    <xdr:ext cx="534377" cy="259045"/>
    <xdr:sp macro="" textlink="">
      <xdr:nvSpPr>
        <xdr:cNvPr id="293" name="補助費等平均値テキスト">
          <a:extLst>
            <a:ext uri="{FF2B5EF4-FFF2-40B4-BE49-F238E27FC236}">
              <a16:creationId xmlns:a16="http://schemas.microsoft.com/office/drawing/2014/main" id="{00000000-0008-0000-0600-000025010000}"/>
            </a:ext>
          </a:extLst>
        </xdr:cNvPr>
        <xdr:cNvSpPr txBox="1"/>
      </xdr:nvSpPr>
      <xdr:spPr>
        <a:xfrm>
          <a:off x="10528300" y="60152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163040</xdr:rowOff>
    </xdr:from>
    <xdr:to>
      <xdr:col>55</xdr:col>
      <xdr:colOff>50800</xdr:colOff>
      <xdr:row>36</xdr:row>
      <xdr:rowOff>93190</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10426700" y="6163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31</xdr:row>
      <xdr:rowOff>106269</xdr:rowOff>
    </xdr:from>
    <xdr:to>
      <xdr:col>50</xdr:col>
      <xdr:colOff>114300</xdr:colOff>
      <xdr:row>37</xdr:row>
      <xdr:rowOff>14546</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8750300" y="5421219"/>
          <a:ext cx="889000" cy="936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51903</xdr:rowOff>
    </xdr:from>
    <xdr:to>
      <xdr:col>50</xdr:col>
      <xdr:colOff>165100</xdr:colOff>
      <xdr:row>36</xdr:row>
      <xdr:rowOff>153503</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9588500" y="6224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34</xdr:row>
      <xdr:rowOff>170030</xdr:rowOff>
    </xdr:from>
    <xdr:ext cx="534377"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9372111" y="5999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31</xdr:row>
      <xdr:rowOff>106269</xdr:rowOff>
    </xdr:from>
    <xdr:to>
      <xdr:col>45</xdr:col>
      <xdr:colOff>177800</xdr:colOff>
      <xdr:row>37</xdr:row>
      <xdr:rowOff>75930</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flipV="1">
          <a:off x="7861300" y="5421219"/>
          <a:ext cx="889000" cy="9983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30</xdr:row>
      <xdr:rowOff>119807</xdr:rowOff>
    </xdr:from>
    <xdr:to>
      <xdr:col>46</xdr:col>
      <xdr:colOff>38100</xdr:colOff>
      <xdr:row>31</xdr:row>
      <xdr:rowOff>49957</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8699500" y="5263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29</xdr:row>
      <xdr:rowOff>66484</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8450795" y="5038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1177</xdr:rowOff>
    </xdr:from>
    <xdr:to>
      <xdr:col>41</xdr:col>
      <xdr:colOff>50800</xdr:colOff>
      <xdr:row>37</xdr:row>
      <xdr:rowOff>75930</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a:off x="6972300" y="6344827"/>
          <a:ext cx="889000" cy="747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73501</xdr:rowOff>
    </xdr:from>
    <xdr:to>
      <xdr:col>41</xdr:col>
      <xdr:colOff>101600</xdr:colOff>
      <xdr:row>37</xdr:row>
      <xdr:rowOff>3651</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7810500" y="62457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35</xdr:row>
      <xdr:rowOff>20178</xdr:rowOff>
    </xdr:from>
    <xdr:ext cx="534377"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594111" y="6020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170949</xdr:rowOff>
    </xdr:from>
    <xdr:to>
      <xdr:col>36</xdr:col>
      <xdr:colOff>165100</xdr:colOff>
      <xdr:row>36</xdr:row>
      <xdr:rowOff>101099</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6921500" y="617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34</xdr:row>
      <xdr:rowOff>117626</xdr:rowOff>
    </xdr:from>
    <xdr:ext cx="534377"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705111" y="5946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166642</xdr:rowOff>
    </xdr:from>
    <xdr:to>
      <xdr:col>55</xdr:col>
      <xdr:colOff>50800</xdr:colOff>
      <xdr:row>36</xdr:row>
      <xdr:rowOff>96792</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10426700" y="6167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35</xdr:row>
      <xdr:rowOff>145069</xdr:rowOff>
    </xdr:from>
    <xdr:ext cx="534377" cy="259045"/>
    <xdr:sp macro="" textlink="">
      <xdr:nvSpPr>
        <xdr:cNvPr id="312" name="補助費等該当値テキスト">
          <a:extLst>
            <a:ext uri="{FF2B5EF4-FFF2-40B4-BE49-F238E27FC236}">
              <a16:creationId xmlns:a16="http://schemas.microsoft.com/office/drawing/2014/main" id="{00000000-0008-0000-0600-000038010000}"/>
            </a:ext>
          </a:extLst>
        </xdr:cNvPr>
        <xdr:cNvSpPr txBox="1"/>
      </xdr:nvSpPr>
      <xdr:spPr>
        <a:xfrm>
          <a:off x="10528300" y="61458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135196</xdr:rowOff>
    </xdr:from>
    <xdr:to>
      <xdr:col>50</xdr:col>
      <xdr:colOff>165100</xdr:colOff>
      <xdr:row>37</xdr:row>
      <xdr:rowOff>65346</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9588500" y="6307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56473</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9372111" y="6400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31</xdr:row>
      <xdr:rowOff>55469</xdr:rowOff>
    </xdr:from>
    <xdr:to>
      <xdr:col>46</xdr:col>
      <xdr:colOff>38100</xdr:colOff>
      <xdr:row>31</xdr:row>
      <xdr:rowOff>157069</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8699500" y="5370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31</xdr:row>
      <xdr:rowOff>148196</xdr:rowOff>
    </xdr:from>
    <xdr:ext cx="59901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8450795" y="5463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25130</xdr:rowOff>
    </xdr:from>
    <xdr:to>
      <xdr:col>41</xdr:col>
      <xdr:colOff>101600</xdr:colOff>
      <xdr:row>37</xdr:row>
      <xdr:rowOff>126730</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7810500" y="636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117857</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7594111" y="6461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121827</xdr:rowOff>
    </xdr:from>
    <xdr:to>
      <xdr:col>36</xdr:col>
      <xdr:colOff>165100</xdr:colOff>
      <xdr:row>37</xdr:row>
      <xdr:rowOff>51977</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6921500" y="6294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43104</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6705111" y="63867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60</xdr:row>
      <xdr:rowOff>111777</xdr:rowOff>
    </xdr:from>
    <xdr:ext cx="248786"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355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98878</xdr:rowOff>
    </xdr:from>
    <xdr:to>
      <xdr:col>59</xdr:col>
      <xdr:colOff>50800</xdr:colOff>
      <xdr:row>59</xdr:row>
      <xdr:rowOff>98878</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58</xdr:row>
      <xdr:rowOff>128105</xdr:rowOff>
    </xdr:from>
    <xdr:ext cx="53129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72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5642</xdr:rowOff>
    </xdr:from>
    <xdr:ext cx="595419" cy="259045"/>
    <xdr:sp macro="" textlink="">
      <xdr:nvSpPr>
        <xdr:cNvPr id="339" name="テキスト ボックス 338">
          <a:extLst>
            <a:ext uri="{FF2B5EF4-FFF2-40B4-BE49-F238E27FC236}">
              <a16:creationId xmlns:a16="http://schemas.microsoft.com/office/drawing/2014/main" id="{00000000-0008-0000-0600-000053010000}"/>
            </a:ext>
          </a:extLst>
        </xdr:cNvPr>
        <xdr:cNvSpPr txBox="1"/>
      </xdr:nvSpPr>
      <xdr:spPr>
        <a:xfrm>
          <a:off x="6008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41" name="テキスト ボックス 340">
          <a:extLst>
            <a:ext uri="{FF2B5EF4-FFF2-40B4-BE49-F238E27FC236}">
              <a16:creationId xmlns:a16="http://schemas.microsoft.com/office/drawing/2014/main" id="{00000000-0008-0000-0600-000055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3" name="テキスト ボックス 342">
          <a:extLst>
            <a:ext uri="{FF2B5EF4-FFF2-40B4-BE49-F238E27FC236}">
              <a16:creationId xmlns:a16="http://schemas.microsoft.com/office/drawing/2014/main" id="{00000000-0008-0000-0600-000057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5" name="テキスト ボックス 344">
          <a:extLst>
            <a:ext uri="{FF2B5EF4-FFF2-40B4-BE49-F238E27FC236}">
              <a16:creationId xmlns:a16="http://schemas.microsoft.com/office/drawing/2014/main" id="{00000000-0008-0000-0600-000059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6" name="普通建設事業費グラフ枠">
          <a:extLst>
            <a:ext uri="{FF2B5EF4-FFF2-40B4-BE49-F238E27FC236}">
              <a16:creationId xmlns:a16="http://schemas.microsoft.com/office/drawing/2014/main" id="{00000000-0008-0000-0600-00005A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58220</xdr:rowOff>
    </xdr:from>
    <xdr:to>
      <xdr:col>54</xdr:col>
      <xdr:colOff>189865</xdr:colOff>
      <xdr:row>60</xdr:row>
      <xdr:rowOff>7700</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10475595" y="8802170"/>
          <a:ext cx="1270" cy="14925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60</xdr:row>
      <xdr:rowOff>11527</xdr:rowOff>
    </xdr:from>
    <xdr:ext cx="534377" cy="259045"/>
    <xdr:sp macro="" textlink="">
      <xdr:nvSpPr>
        <xdr:cNvPr id="348" name="普通建設事業費最小値テキスト">
          <a:extLst>
            <a:ext uri="{FF2B5EF4-FFF2-40B4-BE49-F238E27FC236}">
              <a16:creationId xmlns:a16="http://schemas.microsoft.com/office/drawing/2014/main" id="{00000000-0008-0000-0600-00005C010000}"/>
            </a:ext>
          </a:extLst>
        </xdr:cNvPr>
        <xdr:cNvSpPr txBox="1"/>
      </xdr:nvSpPr>
      <xdr:spPr>
        <a:xfrm>
          <a:off x="10528300" y="102985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60</xdr:row>
      <xdr:rowOff>7700</xdr:rowOff>
    </xdr:from>
    <xdr:to>
      <xdr:col>55</xdr:col>
      <xdr:colOff>88900</xdr:colOff>
      <xdr:row>60</xdr:row>
      <xdr:rowOff>7700</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10388600" y="10294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4897</xdr:rowOff>
    </xdr:from>
    <xdr:ext cx="599010" cy="259045"/>
    <xdr:sp macro="" textlink="">
      <xdr:nvSpPr>
        <xdr:cNvPr id="350" name="普通建設事業費最大値テキスト">
          <a:extLst>
            <a:ext uri="{FF2B5EF4-FFF2-40B4-BE49-F238E27FC236}">
              <a16:creationId xmlns:a16="http://schemas.microsoft.com/office/drawing/2014/main" id="{00000000-0008-0000-0600-00005E010000}"/>
            </a:ext>
          </a:extLst>
        </xdr:cNvPr>
        <xdr:cNvSpPr txBox="1"/>
      </xdr:nvSpPr>
      <xdr:spPr>
        <a:xfrm>
          <a:off x="10528300" y="8577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159,735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58220</xdr:rowOff>
    </xdr:from>
    <xdr:to>
      <xdr:col>55</xdr:col>
      <xdr:colOff>88900</xdr:colOff>
      <xdr:row>51</xdr:row>
      <xdr:rowOff>58220</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a:off x="10388600" y="8802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159980</xdr:rowOff>
    </xdr:from>
    <xdr:to>
      <xdr:col>55</xdr:col>
      <xdr:colOff>0</xdr:colOff>
      <xdr:row>58</xdr:row>
      <xdr:rowOff>32160</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9639300" y="9932630"/>
          <a:ext cx="838200" cy="43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109676</xdr:rowOff>
    </xdr:from>
    <xdr:ext cx="534377" cy="259045"/>
    <xdr:sp macro="" textlink="">
      <xdr:nvSpPr>
        <xdr:cNvPr id="353" name="普通建設事業費平均値テキスト">
          <a:extLst>
            <a:ext uri="{FF2B5EF4-FFF2-40B4-BE49-F238E27FC236}">
              <a16:creationId xmlns:a16="http://schemas.microsoft.com/office/drawing/2014/main" id="{00000000-0008-0000-0600-000061010000}"/>
            </a:ext>
          </a:extLst>
        </xdr:cNvPr>
        <xdr:cNvSpPr txBox="1"/>
      </xdr:nvSpPr>
      <xdr:spPr>
        <a:xfrm>
          <a:off x="10528300" y="95394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86799</xdr:rowOff>
    </xdr:from>
    <xdr:to>
      <xdr:col>55</xdr:col>
      <xdr:colOff>50800</xdr:colOff>
      <xdr:row>57</xdr:row>
      <xdr:rowOff>16949</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10426700" y="9687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159980</xdr:rowOff>
    </xdr:from>
    <xdr:to>
      <xdr:col>50</xdr:col>
      <xdr:colOff>114300</xdr:colOff>
      <xdr:row>58</xdr:row>
      <xdr:rowOff>142073</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flipV="1">
          <a:off x="8750300" y="9932630"/>
          <a:ext cx="889000" cy="153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77274</xdr:rowOff>
    </xdr:from>
    <xdr:to>
      <xdr:col>50</xdr:col>
      <xdr:colOff>165100</xdr:colOff>
      <xdr:row>57</xdr:row>
      <xdr:rowOff>7424</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9588500" y="96784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23951</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9372111" y="94537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142073</xdr:rowOff>
    </xdr:from>
    <xdr:to>
      <xdr:col>45</xdr:col>
      <xdr:colOff>177800</xdr:colOff>
      <xdr:row>59</xdr:row>
      <xdr:rowOff>112333</xdr:rowOff>
    </xdr:to>
    <xdr:cxnSp macro="">
      <xdr:nvCxnSpPr>
        <xdr:cNvPr id="358" name="直線コネクタ 357">
          <a:extLst>
            <a:ext uri="{FF2B5EF4-FFF2-40B4-BE49-F238E27FC236}">
              <a16:creationId xmlns:a16="http://schemas.microsoft.com/office/drawing/2014/main" id="{00000000-0008-0000-0600-000066010000}"/>
            </a:ext>
          </a:extLst>
        </xdr:cNvPr>
        <xdr:cNvCxnSpPr/>
      </xdr:nvCxnSpPr>
      <xdr:spPr>
        <a:xfrm flipV="1">
          <a:off x="7861300" y="10086173"/>
          <a:ext cx="889000" cy="141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141053</xdr:rowOff>
    </xdr:from>
    <xdr:to>
      <xdr:col>46</xdr:col>
      <xdr:colOff>38100</xdr:colOff>
      <xdr:row>56</xdr:row>
      <xdr:rowOff>71203</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8699500" y="95708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87730</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8483111" y="9346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59</xdr:row>
      <xdr:rowOff>112333</xdr:rowOff>
    </xdr:from>
    <xdr:to>
      <xdr:col>41</xdr:col>
      <xdr:colOff>50800</xdr:colOff>
      <xdr:row>59</xdr:row>
      <xdr:rowOff>122990</xdr:rowOff>
    </xdr:to>
    <xdr:cxnSp macro="">
      <xdr:nvCxnSpPr>
        <xdr:cNvPr id="361" name="直線コネクタ 360">
          <a:extLst>
            <a:ext uri="{FF2B5EF4-FFF2-40B4-BE49-F238E27FC236}">
              <a16:creationId xmlns:a16="http://schemas.microsoft.com/office/drawing/2014/main" id="{00000000-0008-0000-0600-000069010000}"/>
            </a:ext>
          </a:extLst>
        </xdr:cNvPr>
        <xdr:cNvCxnSpPr/>
      </xdr:nvCxnSpPr>
      <xdr:spPr>
        <a:xfrm flipV="1">
          <a:off x="6972300" y="10227883"/>
          <a:ext cx="889000" cy="10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155815</xdr:rowOff>
    </xdr:from>
    <xdr:to>
      <xdr:col>41</xdr:col>
      <xdr:colOff>101600</xdr:colOff>
      <xdr:row>56</xdr:row>
      <xdr:rowOff>85965</xdr:rowOff>
    </xdr:to>
    <xdr:sp macro="" textlink="">
      <xdr:nvSpPr>
        <xdr:cNvPr id="362" name="フローチャート: 判断 361">
          <a:extLst>
            <a:ext uri="{FF2B5EF4-FFF2-40B4-BE49-F238E27FC236}">
              <a16:creationId xmlns:a16="http://schemas.microsoft.com/office/drawing/2014/main" id="{00000000-0008-0000-0600-00006A010000}"/>
            </a:ext>
          </a:extLst>
        </xdr:cNvPr>
        <xdr:cNvSpPr/>
      </xdr:nvSpPr>
      <xdr:spPr>
        <a:xfrm>
          <a:off x="7810500" y="9585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102492</xdr:rowOff>
    </xdr:from>
    <xdr:ext cx="534377"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7594111" y="9360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10392</xdr:rowOff>
    </xdr:from>
    <xdr:to>
      <xdr:col>36</xdr:col>
      <xdr:colOff>165100</xdr:colOff>
      <xdr:row>55</xdr:row>
      <xdr:rowOff>111992</xdr:rowOff>
    </xdr:to>
    <xdr:sp macro="" textlink="">
      <xdr:nvSpPr>
        <xdr:cNvPr id="364" name="フローチャート: 判断 363">
          <a:extLst>
            <a:ext uri="{FF2B5EF4-FFF2-40B4-BE49-F238E27FC236}">
              <a16:creationId xmlns:a16="http://schemas.microsoft.com/office/drawing/2014/main" id="{00000000-0008-0000-0600-00006C010000}"/>
            </a:ext>
          </a:extLst>
        </xdr:cNvPr>
        <xdr:cNvSpPr/>
      </xdr:nvSpPr>
      <xdr:spPr>
        <a:xfrm>
          <a:off x="6921500" y="9440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53</xdr:row>
      <xdr:rowOff>128519</xdr:rowOff>
    </xdr:from>
    <xdr:ext cx="534377"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05111" y="9215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152810</xdr:rowOff>
    </xdr:from>
    <xdr:to>
      <xdr:col>55</xdr:col>
      <xdr:colOff>50800</xdr:colOff>
      <xdr:row>58</xdr:row>
      <xdr:rowOff>82960</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10426700" y="9925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131237</xdr:rowOff>
    </xdr:from>
    <xdr:ext cx="534377" cy="259045"/>
    <xdr:sp macro="" textlink="">
      <xdr:nvSpPr>
        <xdr:cNvPr id="372" name="普通建設事業費該当値テキスト">
          <a:extLst>
            <a:ext uri="{FF2B5EF4-FFF2-40B4-BE49-F238E27FC236}">
              <a16:creationId xmlns:a16="http://schemas.microsoft.com/office/drawing/2014/main" id="{00000000-0008-0000-0600-000074010000}"/>
            </a:ext>
          </a:extLst>
        </xdr:cNvPr>
        <xdr:cNvSpPr txBox="1"/>
      </xdr:nvSpPr>
      <xdr:spPr>
        <a:xfrm>
          <a:off x="10528300" y="9903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109180</xdr:rowOff>
    </xdr:from>
    <xdr:to>
      <xdr:col>50</xdr:col>
      <xdr:colOff>165100</xdr:colOff>
      <xdr:row>58</xdr:row>
      <xdr:rowOff>39330</xdr:rowOff>
    </xdr:to>
    <xdr:sp macro="" textlink="">
      <xdr:nvSpPr>
        <xdr:cNvPr id="373" name="楕円 372">
          <a:extLst>
            <a:ext uri="{FF2B5EF4-FFF2-40B4-BE49-F238E27FC236}">
              <a16:creationId xmlns:a16="http://schemas.microsoft.com/office/drawing/2014/main" id="{00000000-0008-0000-0600-000075010000}"/>
            </a:ext>
          </a:extLst>
        </xdr:cNvPr>
        <xdr:cNvSpPr/>
      </xdr:nvSpPr>
      <xdr:spPr>
        <a:xfrm>
          <a:off x="9588500" y="98818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30457</xdr:rowOff>
    </xdr:from>
    <xdr:ext cx="534377" cy="259045"/>
    <xdr:sp macro="" textlink="">
      <xdr:nvSpPr>
        <xdr:cNvPr id="374" name="テキスト ボックス 373">
          <a:extLst>
            <a:ext uri="{FF2B5EF4-FFF2-40B4-BE49-F238E27FC236}">
              <a16:creationId xmlns:a16="http://schemas.microsoft.com/office/drawing/2014/main" id="{00000000-0008-0000-0600-000076010000}"/>
            </a:ext>
          </a:extLst>
        </xdr:cNvPr>
        <xdr:cNvSpPr txBox="1"/>
      </xdr:nvSpPr>
      <xdr:spPr>
        <a:xfrm>
          <a:off x="9372111" y="99745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91273</xdr:rowOff>
    </xdr:from>
    <xdr:to>
      <xdr:col>46</xdr:col>
      <xdr:colOff>38100</xdr:colOff>
      <xdr:row>59</xdr:row>
      <xdr:rowOff>21423</xdr:rowOff>
    </xdr:to>
    <xdr:sp macro="" textlink="">
      <xdr:nvSpPr>
        <xdr:cNvPr id="375" name="楕円 374">
          <a:extLst>
            <a:ext uri="{FF2B5EF4-FFF2-40B4-BE49-F238E27FC236}">
              <a16:creationId xmlns:a16="http://schemas.microsoft.com/office/drawing/2014/main" id="{00000000-0008-0000-0600-000077010000}"/>
            </a:ext>
          </a:extLst>
        </xdr:cNvPr>
        <xdr:cNvSpPr/>
      </xdr:nvSpPr>
      <xdr:spPr>
        <a:xfrm>
          <a:off x="8699500" y="100353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59</xdr:row>
      <xdr:rowOff>12550</xdr:rowOff>
    </xdr:from>
    <xdr:ext cx="534377" cy="259045"/>
    <xdr:sp macro="" textlink="">
      <xdr:nvSpPr>
        <xdr:cNvPr id="376" name="テキスト ボックス 375">
          <a:extLst>
            <a:ext uri="{FF2B5EF4-FFF2-40B4-BE49-F238E27FC236}">
              <a16:creationId xmlns:a16="http://schemas.microsoft.com/office/drawing/2014/main" id="{00000000-0008-0000-0600-000078010000}"/>
            </a:ext>
          </a:extLst>
        </xdr:cNvPr>
        <xdr:cNvSpPr txBox="1"/>
      </xdr:nvSpPr>
      <xdr:spPr>
        <a:xfrm>
          <a:off x="8483111" y="101281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59</xdr:row>
      <xdr:rowOff>61533</xdr:rowOff>
    </xdr:from>
    <xdr:to>
      <xdr:col>41</xdr:col>
      <xdr:colOff>101600</xdr:colOff>
      <xdr:row>59</xdr:row>
      <xdr:rowOff>163133</xdr:rowOff>
    </xdr:to>
    <xdr:sp macro="" textlink="">
      <xdr:nvSpPr>
        <xdr:cNvPr id="377" name="楕円 376">
          <a:extLst>
            <a:ext uri="{FF2B5EF4-FFF2-40B4-BE49-F238E27FC236}">
              <a16:creationId xmlns:a16="http://schemas.microsoft.com/office/drawing/2014/main" id="{00000000-0008-0000-0600-000079010000}"/>
            </a:ext>
          </a:extLst>
        </xdr:cNvPr>
        <xdr:cNvSpPr/>
      </xdr:nvSpPr>
      <xdr:spPr>
        <a:xfrm>
          <a:off x="7810500" y="101770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59</xdr:row>
      <xdr:rowOff>154260</xdr:rowOff>
    </xdr:from>
    <xdr:ext cx="534377" cy="259045"/>
    <xdr:sp macro="" textlink="">
      <xdr:nvSpPr>
        <xdr:cNvPr id="378" name="テキスト ボックス 377">
          <a:extLst>
            <a:ext uri="{FF2B5EF4-FFF2-40B4-BE49-F238E27FC236}">
              <a16:creationId xmlns:a16="http://schemas.microsoft.com/office/drawing/2014/main" id="{00000000-0008-0000-0600-00007A010000}"/>
            </a:ext>
          </a:extLst>
        </xdr:cNvPr>
        <xdr:cNvSpPr txBox="1"/>
      </xdr:nvSpPr>
      <xdr:spPr>
        <a:xfrm>
          <a:off x="7594111" y="102698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59</xdr:row>
      <xdr:rowOff>72190</xdr:rowOff>
    </xdr:from>
    <xdr:to>
      <xdr:col>36</xdr:col>
      <xdr:colOff>165100</xdr:colOff>
      <xdr:row>60</xdr:row>
      <xdr:rowOff>2340</xdr:rowOff>
    </xdr:to>
    <xdr:sp macro="" textlink="">
      <xdr:nvSpPr>
        <xdr:cNvPr id="379" name="楕円 378">
          <a:extLst>
            <a:ext uri="{FF2B5EF4-FFF2-40B4-BE49-F238E27FC236}">
              <a16:creationId xmlns:a16="http://schemas.microsoft.com/office/drawing/2014/main" id="{00000000-0008-0000-0600-00007B010000}"/>
            </a:ext>
          </a:extLst>
        </xdr:cNvPr>
        <xdr:cNvSpPr/>
      </xdr:nvSpPr>
      <xdr:spPr>
        <a:xfrm>
          <a:off x="6921500" y="10187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59</xdr:row>
      <xdr:rowOff>164917</xdr:rowOff>
    </xdr:from>
    <xdr:ext cx="534377" cy="259045"/>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6705111" y="10280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8" name="正方形/長方形 387">
          <a:extLst>
            <a:ext uri="{FF2B5EF4-FFF2-40B4-BE49-F238E27FC236}">
              <a16:creationId xmlns:a16="http://schemas.microsoft.com/office/drawing/2014/main" id="{00000000-0008-0000-0600-000084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6" name="テキスト ボックス 395">
          <a:extLst>
            <a:ext uri="{FF2B5EF4-FFF2-40B4-BE49-F238E27FC236}">
              <a16:creationId xmlns:a16="http://schemas.microsoft.com/office/drawing/2014/main" id="{00000000-0008-0000-0600-00008C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8" name="テキスト ボックス 397">
          <a:extLst>
            <a:ext uri="{FF2B5EF4-FFF2-40B4-BE49-F238E27FC236}">
              <a16:creationId xmlns:a16="http://schemas.microsoft.com/office/drawing/2014/main" id="{00000000-0008-0000-0600-00008E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400" name="テキスト ボックス 399">
          <a:extLst>
            <a:ext uri="{FF2B5EF4-FFF2-40B4-BE49-F238E27FC236}">
              <a16:creationId xmlns:a16="http://schemas.microsoft.com/office/drawing/2014/main" id="{00000000-0008-0000-0600-000090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02" name="テキスト ボックス 401">
          <a:extLst>
            <a:ext uri="{FF2B5EF4-FFF2-40B4-BE49-F238E27FC236}">
              <a16:creationId xmlns:a16="http://schemas.microsoft.com/office/drawing/2014/main" id="{00000000-0008-0000-0600-000092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3" name="普通建設事業費 （ うち新規整備　）グラフ枠">
          <a:extLst>
            <a:ext uri="{FF2B5EF4-FFF2-40B4-BE49-F238E27FC236}">
              <a16:creationId xmlns:a16="http://schemas.microsoft.com/office/drawing/2014/main" id="{00000000-0008-0000-0600-000093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23685</xdr:rowOff>
    </xdr:from>
    <xdr:to>
      <xdr:col>54</xdr:col>
      <xdr:colOff>189865</xdr:colOff>
      <xdr:row>79</xdr:row>
      <xdr:rowOff>39052</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10475595" y="12196635"/>
          <a:ext cx="1270" cy="13869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42879</xdr:rowOff>
    </xdr:from>
    <xdr:ext cx="378565" cy="259045"/>
    <xdr:sp macro="" textlink="">
      <xdr:nvSpPr>
        <xdr:cNvPr id="405" name="普通建設事業費 （ うち新規整備　）最小値テキスト">
          <a:extLst>
            <a:ext uri="{FF2B5EF4-FFF2-40B4-BE49-F238E27FC236}">
              <a16:creationId xmlns:a16="http://schemas.microsoft.com/office/drawing/2014/main" id="{00000000-0008-0000-0600-000095010000}"/>
            </a:ext>
          </a:extLst>
        </xdr:cNvPr>
        <xdr:cNvSpPr txBox="1"/>
      </xdr:nvSpPr>
      <xdr:spPr>
        <a:xfrm>
          <a:off x="10528300" y="1358742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39052</xdr:rowOff>
    </xdr:from>
    <xdr:to>
      <xdr:col>55</xdr:col>
      <xdr:colOff>88900</xdr:colOff>
      <xdr:row>79</xdr:row>
      <xdr:rowOff>39052</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a:off x="10388600" y="135836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141812</xdr:rowOff>
    </xdr:from>
    <xdr:ext cx="599010" cy="259045"/>
    <xdr:sp macro="" textlink="">
      <xdr:nvSpPr>
        <xdr:cNvPr id="407" name="普通建設事業費 （ うち新規整備　）最大値テキスト">
          <a:extLst>
            <a:ext uri="{FF2B5EF4-FFF2-40B4-BE49-F238E27FC236}">
              <a16:creationId xmlns:a16="http://schemas.microsoft.com/office/drawing/2014/main" id="{00000000-0008-0000-0600-000097010000}"/>
            </a:ext>
          </a:extLst>
        </xdr:cNvPr>
        <xdr:cNvSpPr txBox="1"/>
      </xdr:nvSpPr>
      <xdr:spPr>
        <a:xfrm>
          <a:off x="10528300" y="119718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109,635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23685</xdr:rowOff>
    </xdr:from>
    <xdr:to>
      <xdr:col>55</xdr:col>
      <xdr:colOff>88900</xdr:colOff>
      <xdr:row>71</xdr:row>
      <xdr:rowOff>23685</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10388600" y="121966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167754</xdr:rowOff>
    </xdr:from>
    <xdr:to>
      <xdr:col>55</xdr:col>
      <xdr:colOff>0</xdr:colOff>
      <xdr:row>78</xdr:row>
      <xdr:rowOff>58776</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a:off x="9639300" y="13369404"/>
          <a:ext cx="838200" cy="624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162805</xdr:rowOff>
    </xdr:from>
    <xdr:ext cx="534377" cy="259045"/>
    <xdr:sp macro="" textlink="">
      <xdr:nvSpPr>
        <xdr:cNvPr id="410" name="普通建設事業費 （ うち新規整備　）平均値テキスト">
          <a:extLst>
            <a:ext uri="{FF2B5EF4-FFF2-40B4-BE49-F238E27FC236}">
              <a16:creationId xmlns:a16="http://schemas.microsoft.com/office/drawing/2014/main" id="{00000000-0008-0000-0600-00009A010000}"/>
            </a:ext>
          </a:extLst>
        </xdr:cNvPr>
        <xdr:cNvSpPr txBox="1"/>
      </xdr:nvSpPr>
      <xdr:spPr>
        <a:xfrm>
          <a:off x="10528300" y="131930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139928</xdr:rowOff>
    </xdr:from>
    <xdr:to>
      <xdr:col>55</xdr:col>
      <xdr:colOff>50800</xdr:colOff>
      <xdr:row>78</xdr:row>
      <xdr:rowOff>70078</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10426700" y="13341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167754</xdr:rowOff>
    </xdr:from>
    <xdr:to>
      <xdr:col>50</xdr:col>
      <xdr:colOff>114300</xdr:colOff>
      <xdr:row>78</xdr:row>
      <xdr:rowOff>31814</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flipV="1">
          <a:off x="8750300" y="13369404"/>
          <a:ext cx="889000" cy="355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151371</xdr:rowOff>
    </xdr:from>
    <xdr:to>
      <xdr:col>50</xdr:col>
      <xdr:colOff>165100</xdr:colOff>
      <xdr:row>78</xdr:row>
      <xdr:rowOff>81521</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9588500" y="13353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72648</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9372111" y="134457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31814</xdr:rowOff>
    </xdr:from>
    <xdr:to>
      <xdr:col>45</xdr:col>
      <xdr:colOff>177800</xdr:colOff>
      <xdr:row>78</xdr:row>
      <xdr:rowOff>62140</xdr:rowOff>
    </xdr:to>
    <xdr:cxnSp macro="">
      <xdr:nvCxnSpPr>
        <xdr:cNvPr id="415" name="直線コネクタ 414">
          <a:extLst>
            <a:ext uri="{FF2B5EF4-FFF2-40B4-BE49-F238E27FC236}">
              <a16:creationId xmlns:a16="http://schemas.microsoft.com/office/drawing/2014/main" id="{00000000-0008-0000-0600-00009F010000}"/>
            </a:ext>
          </a:extLst>
        </xdr:cNvPr>
        <xdr:cNvCxnSpPr/>
      </xdr:nvCxnSpPr>
      <xdr:spPr>
        <a:xfrm flipV="1">
          <a:off x="7861300" y="13404914"/>
          <a:ext cx="889000" cy="30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156490</xdr:rowOff>
    </xdr:from>
    <xdr:to>
      <xdr:col>46</xdr:col>
      <xdr:colOff>38100</xdr:colOff>
      <xdr:row>78</xdr:row>
      <xdr:rowOff>86640</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8699500" y="13358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77767</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8483111" y="13450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62140</xdr:rowOff>
    </xdr:from>
    <xdr:to>
      <xdr:col>41</xdr:col>
      <xdr:colOff>50800</xdr:colOff>
      <xdr:row>78</xdr:row>
      <xdr:rowOff>105359</xdr:rowOff>
    </xdr:to>
    <xdr:cxnSp macro="">
      <xdr:nvCxnSpPr>
        <xdr:cNvPr id="418" name="直線コネクタ 417">
          <a:extLst>
            <a:ext uri="{FF2B5EF4-FFF2-40B4-BE49-F238E27FC236}">
              <a16:creationId xmlns:a16="http://schemas.microsoft.com/office/drawing/2014/main" id="{00000000-0008-0000-0600-0000A2010000}"/>
            </a:ext>
          </a:extLst>
        </xdr:cNvPr>
        <xdr:cNvCxnSpPr/>
      </xdr:nvCxnSpPr>
      <xdr:spPr>
        <a:xfrm flipV="1">
          <a:off x="6972300" y="13435240"/>
          <a:ext cx="889000" cy="43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100051</xdr:rowOff>
    </xdr:from>
    <xdr:to>
      <xdr:col>41</xdr:col>
      <xdr:colOff>101600</xdr:colOff>
      <xdr:row>77</xdr:row>
      <xdr:rowOff>30201</xdr:rowOff>
    </xdr:to>
    <xdr:sp macro="" textlink="">
      <xdr:nvSpPr>
        <xdr:cNvPr id="419" name="フローチャート: 判断 418">
          <a:extLst>
            <a:ext uri="{FF2B5EF4-FFF2-40B4-BE49-F238E27FC236}">
              <a16:creationId xmlns:a16="http://schemas.microsoft.com/office/drawing/2014/main" id="{00000000-0008-0000-0600-0000A3010000}"/>
            </a:ext>
          </a:extLst>
        </xdr:cNvPr>
        <xdr:cNvSpPr/>
      </xdr:nvSpPr>
      <xdr:spPr>
        <a:xfrm>
          <a:off x="7810500" y="131302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46727</xdr:rowOff>
    </xdr:from>
    <xdr:ext cx="534377"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7594111" y="129054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99149</xdr:rowOff>
    </xdr:from>
    <xdr:to>
      <xdr:col>36</xdr:col>
      <xdr:colOff>165100</xdr:colOff>
      <xdr:row>76</xdr:row>
      <xdr:rowOff>29299</xdr:rowOff>
    </xdr:to>
    <xdr:sp macro="" textlink="">
      <xdr:nvSpPr>
        <xdr:cNvPr id="421" name="フローチャート: 判断 420">
          <a:extLst>
            <a:ext uri="{FF2B5EF4-FFF2-40B4-BE49-F238E27FC236}">
              <a16:creationId xmlns:a16="http://schemas.microsoft.com/office/drawing/2014/main" id="{00000000-0008-0000-0600-0000A5010000}"/>
            </a:ext>
          </a:extLst>
        </xdr:cNvPr>
        <xdr:cNvSpPr/>
      </xdr:nvSpPr>
      <xdr:spPr>
        <a:xfrm>
          <a:off x="6921500" y="12957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45826</xdr:rowOff>
    </xdr:from>
    <xdr:ext cx="534377"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05111" y="127331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7976</xdr:rowOff>
    </xdr:from>
    <xdr:to>
      <xdr:col>55</xdr:col>
      <xdr:colOff>50800</xdr:colOff>
      <xdr:row>78</xdr:row>
      <xdr:rowOff>109576</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10426700" y="13381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157853</xdr:rowOff>
    </xdr:from>
    <xdr:ext cx="534377" cy="259045"/>
    <xdr:sp macro="" textlink="">
      <xdr:nvSpPr>
        <xdr:cNvPr id="429" name="普通建設事業費 （ うち新規整備　）該当値テキスト">
          <a:extLst>
            <a:ext uri="{FF2B5EF4-FFF2-40B4-BE49-F238E27FC236}">
              <a16:creationId xmlns:a16="http://schemas.microsoft.com/office/drawing/2014/main" id="{00000000-0008-0000-0600-0000AD010000}"/>
            </a:ext>
          </a:extLst>
        </xdr:cNvPr>
        <xdr:cNvSpPr txBox="1"/>
      </xdr:nvSpPr>
      <xdr:spPr>
        <a:xfrm>
          <a:off x="10528300" y="13359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116954</xdr:rowOff>
    </xdr:from>
    <xdr:to>
      <xdr:col>50</xdr:col>
      <xdr:colOff>165100</xdr:colOff>
      <xdr:row>78</xdr:row>
      <xdr:rowOff>47104</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9588500" y="133186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63631</xdr:rowOff>
    </xdr:from>
    <xdr:ext cx="534377"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9372111" y="130938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152464</xdr:rowOff>
    </xdr:from>
    <xdr:to>
      <xdr:col>46</xdr:col>
      <xdr:colOff>38100</xdr:colOff>
      <xdr:row>78</xdr:row>
      <xdr:rowOff>82614</xdr:rowOff>
    </xdr:to>
    <xdr:sp macro="" textlink="">
      <xdr:nvSpPr>
        <xdr:cNvPr id="432" name="楕円 431">
          <a:extLst>
            <a:ext uri="{FF2B5EF4-FFF2-40B4-BE49-F238E27FC236}">
              <a16:creationId xmlns:a16="http://schemas.microsoft.com/office/drawing/2014/main" id="{00000000-0008-0000-0600-0000B0010000}"/>
            </a:ext>
          </a:extLst>
        </xdr:cNvPr>
        <xdr:cNvSpPr/>
      </xdr:nvSpPr>
      <xdr:spPr>
        <a:xfrm>
          <a:off x="8699500" y="13354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99141</xdr:rowOff>
    </xdr:from>
    <xdr:ext cx="534377" cy="259045"/>
    <xdr:sp macro="" textlink="">
      <xdr:nvSpPr>
        <xdr:cNvPr id="433" name="テキスト ボックス 432">
          <a:extLst>
            <a:ext uri="{FF2B5EF4-FFF2-40B4-BE49-F238E27FC236}">
              <a16:creationId xmlns:a16="http://schemas.microsoft.com/office/drawing/2014/main" id="{00000000-0008-0000-0600-0000B1010000}"/>
            </a:ext>
          </a:extLst>
        </xdr:cNvPr>
        <xdr:cNvSpPr txBox="1"/>
      </xdr:nvSpPr>
      <xdr:spPr>
        <a:xfrm>
          <a:off x="8483111" y="13129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11340</xdr:rowOff>
    </xdr:from>
    <xdr:to>
      <xdr:col>41</xdr:col>
      <xdr:colOff>101600</xdr:colOff>
      <xdr:row>78</xdr:row>
      <xdr:rowOff>112940</xdr:rowOff>
    </xdr:to>
    <xdr:sp macro="" textlink="">
      <xdr:nvSpPr>
        <xdr:cNvPr id="434" name="楕円 433">
          <a:extLst>
            <a:ext uri="{FF2B5EF4-FFF2-40B4-BE49-F238E27FC236}">
              <a16:creationId xmlns:a16="http://schemas.microsoft.com/office/drawing/2014/main" id="{00000000-0008-0000-0600-0000B2010000}"/>
            </a:ext>
          </a:extLst>
        </xdr:cNvPr>
        <xdr:cNvSpPr/>
      </xdr:nvSpPr>
      <xdr:spPr>
        <a:xfrm>
          <a:off x="7810500" y="13384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104067</xdr:rowOff>
    </xdr:from>
    <xdr:ext cx="534377" cy="259045"/>
    <xdr:sp macro="" textlink="">
      <xdr:nvSpPr>
        <xdr:cNvPr id="435" name="テキスト ボックス 434">
          <a:extLst>
            <a:ext uri="{FF2B5EF4-FFF2-40B4-BE49-F238E27FC236}">
              <a16:creationId xmlns:a16="http://schemas.microsoft.com/office/drawing/2014/main" id="{00000000-0008-0000-0600-0000B3010000}"/>
            </a:ext>
          </a:extLst>
        </xdr:cNvPr>
        <xdr:cNvSpPr txBox="1"/>
      </xdr:nvSpPr>
      <xdr:spPr>
        <a:xfrm>
          <a:off x="7594111" y="13477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54559</xdr:rowOff>
    </xdr:from>
    <xdr:to>
      <xdr:col>36</xdr:col>
      <xdr:colOff>165100</xdr:colOff>
      <xdr:row>78</xdr:row>
      <xdr:rowOff>156159</xdr:rowOff>
    </xdr:to>
    <xdr:sp macro="" textlink="">
      <xdr:nvSpPr>
        <xdr:cNvPr id="436" name="楕円 435">
          <a:extLst>
            <a:ext uri="{FF2B5EF4-FFF2-40B4-BE49-F238E27FC236}">
              <a16:creationId xmlns:a16="http://schemas.microsoft.com/office/drawing/2014/main" id="{00000000-0008-0000-0600-0000B4010000}"/>
            </a:ext>
          </a:extLst>
        </xdr:cNvPr>
        <xdr:cNvSpPr/>
      </xdr:nvSpPr>
      <xdr:spPr>
        <a:xfrm>
          <a:off x="6921500" y="13427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147286</xdr:rowOff>
    </xdr:from>
    <xdr:ext cx="469744" cy="259045"/>
    <xdr:sp macro="" textlink="">
      <xdr:nvSpPr>
        <xdr:cNvPr id="437" name="テキスト ボックス 436">
          <a:extLst>
            <a:ext uri="{FF2B5EF4-FFF2-40B4-BE49-F238E27FC236}">
              <a16:creationId xmlns:a16="http://schemas.microsoft.com/office/drawing/2014/main" id="{00000000-0008-0000-0600-0000B5010000}"/>
            </a:ext>
          </a:extLst>
        </xdr:cNvPr>
        <xdr:cNvSpPr txBox="1"/>
      </xdr:nvSpPr>
      <xdr:spPr>
        <a:xfrm>
          <a:off x="6737428" y="135203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4" name="正方形/長方形 443">
          <a:extLst>
            <a:ext uri="{FF2B5EF4-FFF2-40B4-BE49-F238E27FC236}">
              <a16:creationId xmlns:a16="http://schemas.microsoft.com/office/drawing/2014/main" id="{00000000-0008-0000-0600-0000BC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5" name="正方形/長方形 444">
          <a:extLst>
            <a:ext uri="{FF2B5EF4-FFF2-40B4-BE49-F238E27FC236}">
              <a16:creationId xmlns:a16="http://schemas.microsoft.com/office/drawing/2014/main" id="{00000000-0008-0000-0600-0000BD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55" name="テキスト ボックス 454">
          <a:extLst>
            <a:ext uri="{FF2B5EF4-FFF2-40B4-BE49-F238E27FC236}">
              <a16:creationId xmlns:a16="http://schemas.microsoft.com/office/drawing/2014/main" id="{00000000-0008-0000-0600-0000C7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21970</xdr:rowOff>
    </xdr:from>
    <xdr:ext cx="531299" cy="259045"/>
    <xdr:sp macro="" textlink="">
      <xdr:nvSpPr>
        <xdr:cNvPr id="457" name="テキスト ボックス 456">
          <a:extLst>
            <a:ext uri="{FF2B5EF4-FFF2-40B4-BE49-F238E27FC236}">
              <a16:creationId xmlns:a16="http://schemas.microsoft.com/office/drawing/2014/main" id="{00000000-0008-0000-0600-0000C9010000}"/>
            </a:ext>
          </a:extLst>
        </xdr:cNvPr>
        <xdr:cNvSpPr txBox="1"/>
      </xdr:nvSpPr>
      <xdr:spPr>
        <a:xfrm>
          <a:off x="6072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9" name="テキスト ボックス 458">
          <a:extLst>
            <a:ext uri="{FF2B5EF4-FFF2-40B4-BE49-F238E27FC236}">
              <a16:creationId xmlns:a16="http://schemas.microsoft.com/office/drawing/2014/main" id="{00000000-0008-0000-0600-0000CB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1" name="テキスト ボックス 460">
          <a:extLst>
            <a:ext uri="{FF2B5EF4-FFF2-40B4-BE49-F238E27FC236}">
              <a16:creationId xmlns:a16="http://schemas.microsoft.com/office/drawing/2014/main" id="{00000000-0008-0000-0600-0000CD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2" name="普通建設事業費 （ うち更新整備　）グラフ枠">
          <a:extLst>
            <a:ext uri="{FF2B5EF4-FFF2-40B4-BE49-F238E27FC236}">
              <a16:creationId xmlns:a16="http://schemas.microsoft.com/office/drawing/2014/main" id="{00000000-0008-0000-0600-0000CE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61829</xdr:rowOff>
    </xdr:from>
    <xdr:to>
      <xdr:col>54</xdr:col>
      <xdr:colOff>189865</xdr:colOff>
      <xdr:row>98</xdr:row>
      <xdr:rowOff>51558</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10475595" y="15492329"/>
          <a:ext cx="1270" cy="13613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55385</xdr:rowOff>
    </xdr:from>
    <xdr:ext cx="534377" cy="259045"/>
    <xdr:sp macro="" textlink="">
      <xdr:nvSpPr>
        <xdr:cNvPr id="464" name="普通建設事業費 （ うち更新整備　）最小値テキスト">
          <a:extLst>
            <a:ext uri="{FF2B5EF4-FFF2-40B4-BE49-F238E27FC236}">
              <a16:creationId xmlns:a16="http://schemas.microsoft.com/office/drawing/2014/main" id="{00000000-0008-0000-0600-0000D0010000}"/>
            </a:ext>
          </a:extLst>
        </xdr:cNvPr>
        <xdr:cNvSpPr txBox="1"/>
      </xdr:nvSpPr>
      <xdr:spPr>
        <a:xfrm>
          <a:off x="10528300" y="168574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51558</xdr:rowOff>
    </xdr:from>
    <xdr:to>
      <xdr:col>55</xdr:col>
      <xdr:colOff>88900</xdr:colOff>
      <xdr:row>98</xdr:row>
      <xdr:rowOff>51558</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a:off x="10388600" y="168536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8506</xdr:rowOff>
    </xdr:from>
    <xdr:ext cx="534377" cy="259045"/>
    <xdr:sp macro="" textlink="">
      <xdr:nvSpPr>
        <xdr:cNvPr id="466" name="普通建設事業費 （ うち更新整備　）最大値テキスト">
          <a:extLst>
            <a:ext uri="{FF2B5EF4-FFF2-40B4-BE49-F238E27FC236}">
              <a16:creationId xmlns:a16="http://schemas.microsoft.com/office/drawing/2014/main" id="{00000000-0008-0000-0600-0000D2010000}"/>
            </a:ext>
          </a:extLst>
        </xdr:cNvPr>
        <xdr:cNvSpPr txBox="1"/>
      </xdr:nvSpPr>
      <xdr:spPr>
        <a:xfrm>
          <a:off x="10528300" y="152675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96,769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61829</xdr:rowOff>
    </xdr:from>
    <xdr:to>
      <xdr:col>55</xdr:col>
      <xdr:colOff>88900</xdr:colOff>
      <xdr:row>90</xdr:row>
      <xdr:rowOff>61829</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10388600" y="154923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63984</xdr:rowOff>
    </xdr:from>
    <xdr:to>
      <xdr:col>55</xdr:col>
      <xdr:colOff>0</xdr:colOff>
      <xdr:row>96</xdr:row>
      <xdr:rowOff>102619</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9639300" y="16523184"/>
          <a:ext cx="838200" cy="38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93</xdr:row>
      <xdr:rowOff>144532</xdr:rowOff>
    </xdr:from>
    <xdr:ext cx="534377" cy="259045"/>
    <xdr:sp macro="" textlink="">
      <xdr:nvSpPr>
        <xdr:cNvPr id="469" name="普通建設事業費 （ うち更新整備　）平均値テキスト">
          <a:extLst>
            <a:ext uri="{FF2B5EF4-FFF2-40B4-BE49-F238E27FC236}">
              <a16:creationId xmlns:a16="http://schemas.microsoft.com/office/drawing/2014/main" id="{00000000-0008-0000-0600-0000D5010000}"/>
            </a:ext>
          </a:extLst>
        </xdr:cNvPr>
        <xdr:cNvSpPr txBox="1"/>
      </xdr:nvSpPr>
      <xdr:spPr>
        <a:xfrm>
          <a:off x="10528300" y="1608938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47,994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121655</xdr:rowOff>
    </xdr:from>
    <xdr:to>
      <xdr:col>55</xdr:col>
      <xdr:colOff>50800</xdr:colOff>
      <xdr:row>95</xdr:row>
      <xdr:rowOff>51805</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10426700" y="16237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63984</xdr:rowOff>
    </xdr:from>
    <xdr:to>
      <xdr:col>50</xdr:col>
      <xdr:colOff>114300</xdr:colOff>
      <xdr:row>97</xdr:row>
      <xdr:rowOff>107370</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flipV="1">
          <a:off x="8750300" y="16523184"/>
          <a:ext cx="889000" cy="2148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122619</xdr:rowOff>
    </xdr:from>
    <xdr:to>
      <xdr:col>50</xdr:col>
      <xdr:colOff>165100</xdr:colOff>
      <xdr:row>95</xdr:row>
      <xdr:rowOff>52769</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9588500" y="16238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69296</xdr:rowOff>
    </xdr:from>
    <xdr:ext cx="534377"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9372111" y="160141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107370</xdr:rowOff>
    </xdr:from>
    <xdr:to>
      <xdr:col>45</xdr:col>
      <xdr:colOff>177800</xdr:colOff>
      <xdr:row>98</xdr:row>
      <xdr:rowOff>61699</xdr:rowOff>
    </xdr:to>
    <xdr:cxnSp macro="">
      <xdr:nvCxnSpPr>
        <xdr:cNvPr id="474" name="直線コネクタ 473">
          <a:extLst>
            <a:ext uri="{FF2B5EF4-FFF2-40B4-BE49-F238E27FC236}">
              <a16:creationId xmlns:a16="http://schemas.microsoft.com/office/drawing/2014/main" id="{00000000-0008-0000-0600-0000DA010000}"/>
            </a:ext>
          </a:extLst>
        </xdr:cNvPr>
        <xdr:cNvCxnSpPr/>
      </xdr:nvCxnSpPr>
      <xdr:spPr>
        <a:xfrm flipV="1">
          <a:off x="7861300" y="16738020"/>
          <a:ext cx="889000" cy="125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93</xdr:row>
      <xdr:rowOff>122994</xdr:rowOff>
    </xdr:from>
    <xdr:to>
      <xdr:col>46</xdr:col>
      <xdr:colOff>38100</xdr:colOff>
      <xdr:row>94</xdr:row>
      <xdr:rowOff>53144</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8699500" y="16067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92</xdr:row>
      <xdr:rowOff>69671</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8483111" y="158430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29972</xdr:rowOff>
    </xdr:from>
    <xdr:to>
      <xdr:col>41</xdr:col>
      <xdr:colOff>50800</xdr:colOff>
      <xdr:row>98</xdr:row>
      <xdr:rowOff>61699</xdr:rowOff>
    </xdr:to>
    <xdr:cxnSp macro="">
      <xdr:nvCxnSpPr>
        <xdr:cNvPr id="477" name="直線コネクタ 476">
          <a:extLst>
            <a:ext uri="{FF2B5EF4-FFF2-40B4-BE49-F238E27FC236}">
              <a16:creationId xmlns:a16="http://schemas.microsoft.com/office/drawing/2014/main" id="{00000000-0008-0000-0600-0000DD010000}"/>
            </a:ext>
          </a:extLst>
        </xdr:cNvPr>
        <xdr:cNvCxnSpPr/>
      </xdr:nvCxnSpPr>
      <xdr:spPr>
        <a:xfrm>
          <a:off x="6972300" y="16832072"/>
          <a:ext cx="889000" cy="317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82386</xdr:rowOff>
    </xdr:from>
    <xdr:to>
      <xdr:col>41</xdr:col>
      <xdr:colOff>101600</xdr:colOff>
      <xdr:row>96</xdr:row>
      <xdr:rowOff>12536</xdr:rowOff>
    </xdr:to>
    <xdr:sp macro="" textlink="">
      <xdr:nvSpPr>
        <xdr:cNvPr id="478" name="フローチャート: 判断 477">
          <a:extLst>
            <a:ext uri="{FF2B5EF4-FFF2-40B4-BE49-F238E27FC236}">
              <a16:creationId xmlns:a16="http://schemas.microsoft.com/office/drawing/2014/main" id="{00000000-0008-0000-0600-0000DE010000}"/>
            </a:ext>
          </a:extLst>
        </xdr:cNvPr>
        <xdr:cNvSpPr/>
      </xdr:nvSpPr>
      <xdr:spPr>
        <a:xfrm>
          <a:off x="7810500" y="16370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29063</xdr:rowOff>
    </xdr:from>
    <xdr:ext cx="534377"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7594111" y="161453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148827</xdr:rowOff>
    </xdr:from>
    <xdr:to>
      <xdr:col>36</xdr:col>
      <xdr:colOff>165100</xdr:colOff>
      <xdr:row>96</xdr:row>
      <xdr:rowOff>78977</xdr:rowOff>
    </xdr:to>
    <xdr:sp macro="" textlink="">
      <xdr:nvSpPr>
        <xdr:cNvPr id="480" name="フローチャート: 判断 479">
          <a:extLst>
            <a:ext uri="{FF2B5EF4-FFF2-40B4-BE49-F238E27FC236}">
              <a16:creationId xmlns:a16="http://schemas.microsoft.com/office/drawing/2014/main" id="{00000000-0008-0000-0600-0000E0010000}"/>
            </a:ext>
          </a:extLst>
        </xdr:cNvPr>
        <xdr:cNvSpPr/>
      </xdr:nvSpPr>
      <xdr:spPr>
        <a:xfrm>
          <a:off x="6921500" y="16436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95504</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6705111" y="16211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51819</xdr:rowOff>
    </xdr:from>
    <xdr:to>
      <xdr:col>55</xdr:col>
      <xdr:colOff>50800</xdr:colOff>
      <xdr:row>96</xdr:row>
      <xdr:rowOff>153419</xdr:rowOff>
    </xdr:to>
    <xdr:sp macro="" textlink="">
      <xdr:nvSpPr>
        <xdr:cNvPr id="487" name="楕円 486">
          <a:extLst>
            <a:ext uri="{FF2B5EF4-FFF2-40B4-BE49-F238E27FC236}">
              <a16:creationId xmlns:a16="http://schemas.microsoft.com/office/drawing/2014/main" id="{00000000-0008-0000-0600-0000E7010000}"/>
            </a:ext>
          </a:extLst>
        </xdr:cNvPr>
        <xdr:cNvSpPr/>
      </xdr:nvSpPr>
      <xdr:spPr>
        <a:xfrm>
          <a:off x="10426700" y="165110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30246</xdr:rowOff>
    </xdr:from>
    <xdr:ext cx="534377" cy="259045"/>
    <xdr:sp macro="" textlink="">
      <xdr:nvSpPr>
        <xdr:cNvPr id="488" name="普通建設事業費 （ うち更新整備　）該当値テキスト">
          <a:extLst>
            <a:ext uri="{FF2B5EF4-FFF2-40B4-BE49-F238E27FC236}">
              <a16:creationId xmlns:a16="http://schemas.microsoft.com/office/drawing/2014/main" id="{00000000-0008-0000-0600-0000E8010000}"/>
            </a:ext>
          </a:extLst>
        </xdr:cNvPr>
        <xdr:cNvSpPr txBox="1"/>
      </xdr:nvSpPr>
      <xdr:spPr>
        <a:xfrm>
          <a:off x="10528300" y="164894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13184</xdr:rowOff>
    </xdr:from>
    <xdr:to>
      <xdr:col>50</xdr:col>
      <xdr:colOff>165100</xdr:colOff>
      <xdr:row>96</xdr:row>
      <xdr:rowOff>114784</xdr:rowOff>
    </xdr:to>
    <xdr:sp macro="" textlink="">
      <xdr:nvSpPr>
        <xdr:cNvPr id="489" name="楕円 488">
          <a:extLst>
            <a:ext uri="{FF2B5EF4-FFF2-40B4-BE49-F238E27FC236}">
              <a16:creationId xmlns:a16="http://schemas.microsoft.com/office/drawing/2014/main" id="{00000000-0008-0000-0600-0000E9010000}"/>
            </a:ext>
          </a:extLst>
        </xdr:cNvPr>
        <xdr:cNvSpPr/>
      </xdr:nvSpPr>
      <xdr:spPr>
        <a:xfrm>
          <a:off x="9588500" y="16472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105911</xdr:rowOff>
    </xdr:from>
    <xdr:ext cx="534377" cy="259045"/>
    <xdr:sp macro="" textlink="">
      <xdr:nvSpPr>
        <xdr:cNvPr id="490" name="テキスト ボックス 489">
          <a:extLst>
            <a:ext uri="{FF2B5EF4-FFF2-40B4-BE49-F238E27FC236}">
              <a16:creationId xmlns:a16="http://schemas.microsoft.com/office/drawing/2014/main" id="{00000000-0008-0000-0600-0000EA010000}"/>
            </a:ext>
          </a:extLst>
        </xdr:cNvPr>
        <xdr:cNvSpPr txBox="1"/>
      </xdr:nvSpPr>
      <xdr:spPr>
        <a:xfrm>
          <a:off x="9372111" y="165651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56570</xdr:rowOff>
    </xdr:from>
    <xdr:to>
      <xdr:col>46</xdr:col>
      <xdr:colOff>38100</xdr:colOff>
      <xdr:row>97</xdr:row>
      <xdr:rowOff>158170</xdr:rowOff>
    </xdr:to>
    <xdr:sp macro="" textlink="">
      <xdr:nvSpPr>
        <xdr:cNvPr id="491" name="楕円 490">
          <a:extLst>
            <a:ext uri="{FF2B5EF4-FFF2-40B4-BE49-F238E27FC236}">
              <a16:creationId xmlns:a16="http://schemas.microsoft.com/office/drawing/2014/main" id="{00000000-0008-0000-0600-0000EB010000}"/>
            </a:ext>
          </a:extLst>
        </xdr:cNvPr>
        <xdr:cNvSpPr/>
      </xdr:nvSpPr>
      <xdr:spPr>
        <a:xfrm>
          <a:off x="8699500" y="1668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149297</xdr:rowOff>
    </xdr:from>
    <xdr:ext cx="534377" cy="259045"/>
    <xdr:sp macro="" textlink="">
      <xdr:nvSpPr>
        <xdr:cNvPr id="492" name="テキスト ボックス 491">
          <a:extLst>
            <a:ext uri="{FF2B5EF4-FFF2-40B4-BE49-F238E27FC236}">
              <a16:creationId xmlns:a16="http://schemas.microsoft.com/office/drawing/2014/main" id="{00000000-0008-0000-0600-0000EC010000}"/>
            </a:ext>
          </a:extLst>
        </xdr:cNvPr>
        <xdr:cNvSpPr txBox="1"/>
      </xdr:nvSpPr>
      <xdr:spPr>
        <a:xfrm>
          <a:off x="8483111" y="16779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10899</xdr:rowOff>
    </xdr:from>
    <xdr:to>
      <xdr:col>41</xdr:col>
      <xdr:colOff>101600</xdr:colOff>
      <xdr:row>98</xdr:row>
      <xdr:rowOff>112499</xdr:rowOff>
    </xdr:to>
    <xdr:sp macro="" textlink="">
      <xdr:nvSpPr>
        <xdr:cNvPr id="493" name="楕円 492">
          <a:extLst>
            <a:ext uri="{FF2B5EF4-FFF2-40B4-BE49-F238E27FC236}">
              <a16:creationId xmlns:a16="http://schemas.microsoft.com/office/drawing/2014/main" id="{00000000-0008-0000-0600-0000ED010000}"/>
            </a:ext>
          </a:extLst>
        </xdr:cNvPr>
        <xdr:cNvSpPr/>
      </xdr:nvSpPr>
      <xdr:spPr>
        <a:xfrm>
          <a:off x="7810500" y="16812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103626</xdr:rowOff>
    </xdr:from>
    <xdr:ext cx="534377" cy="259045"/>
    <xdr:sp macro="" textlink="">
      <xdr:nvSpPr>
        <xdr:cNvPr id="494" name="テキスト ボックス 493">
          <a:extLst>
            <a:ext uri="{FF2B5EF4-FFF2-40B4-BE49-F238E27FC236}">
              <a16:creationId xmlns:a16="http://schemas.microsoft.com/office/drawing/2014/main" id="{00000000-0008-0000-0600-0000EE010000}"/>
            </a:ext>
          </a:extLst>
        </xdr:cNvPr>
        <xdr:cNvSpPr txBox="1"/>
      </xdr:nvSpPr>
      <xdr:spPr>
        <a:xfrm>
          <a:off x="7594111" y="16905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150622</xdr:rowOff>
    </xdr:from>
    <xdr:to>
      <xdr:col>36</xdr:col>
      <xdr:colOff>165100</xdr:colOff>
      <xdr:row>98</xdr:row>
      <xdr:rowOff>80772</xdr:rowOff>
    </xdr:to>
    <xdr:sp macro="" textlink="">
      <xdr:nvSpPr>
        <xdr:cNvPr id="495" name="楕円 494">
          <a:extLst>
            <a:ext uri="{FF2B5EF4-FFF2-40B4-BE49-F238E27FC236}">
              <a16:creationId xmlns:a16="http://schemas.microsoft.com/office/drawing/2014/main" id="{00000000-0008-0000-0600-0000EF010000}"/>
            </a:ext>
          </a:extLst>
        </xdr:cNvPr>
        <xdr:cNvSpPr/>
      </xdr:nvSpPr>
      <xdr:spPr>
        <a:xfrm>
          <a:off x="6921500" y="167812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71899</xdr:rowOff>
    </xdr:from>
    <xdr:ext cx="534377"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6705111" y="168739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0" name="正方形/長方形 499">
          <a:extLst>
            <a:ext uri="{FF2B5EF4-FFF2-40B4-BE49-F238E27FC236}">
              <a16:creationId xmlns:a16="http://schemas.microsoft.com/office/drawing/2014/main" id="{00000000-0008-0000-0600-0000F4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1" name="正方形/長方形 500">
          <a:extLst>
            <a:ext uri="{FF2B5EF4-FFF2-40B4-BE49-F238E27FC236}">
              <a16:creationId xmlns:a16="http://schemas.microsoft.com/office/drawing/2014/main" id="{00000000-0008-0000-0600-0000F5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2" name="正方形/長方形 501">
          <a:extLst>
            <a:ext uri="{FF2B5EF4-FFF2-40B4-BE49-F238E27FC236}">
              <a16:creationId xmlns:a16="http://schemas.microsoft.com/office/drawing/2014/main" id="{00000000-0008-0000-0600-0000F6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3" name="正方形/長方形 502">
          <a:extLst>
            <a:ext uri="{FF2B5EF4-FFF2-40B4-BE49-F238E27FC236}">
              <a16:creationId xmlns:a16="http://schemas.microsoft.com/office/drawing/2014/main" id="{00000000-0008-0000-0600-0000F7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4" name="正方形/長方形 503">
          <a:extLst>
            <a:ext uri="{FF2B5EF4-FFF2-40B4-BE49-F238E27FC236}">
              <a16:creationId xmlns:a16="http://schemas.microsoft.com/office/drawing/2014/main" id="{00000000-0008-0000-0600-0000F8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10" name="テキスト ボックス 509">
          <a:extLst>
            <a:ext uri="{FF2B5EF4-FFF2-40B4-BE49-F238E27FC236}">
              <a16:creationId xmlns:a16="http://schemas.microsoft.com/office/drawing/2014/main" id="{00000000-0008-0000-0600-0000FE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12" name="テキスト ボックス 511">
          <a:extLst>
            <a:ext uri="{FF2B5EF4-FFF2-40B4-BE49-F238E27FC236}">
              <a16:creationId xmlns:a16="http://schemas.microsoft.com/office/drawing/2014/main" id="{00000000-0008-0000-0600-00000002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14" name="テキスト ボックス 513">
          <a:extLst>
            <a:ext uri="{FF2B5EF4-FFF2-40B4-BE49-F238E27FC236}">
              <a16:creationId xmlns:a16="http://schemas.microsoft.com/office/drawing/2014/main" id="{00000000-0008-0000-0600-00000202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6" name="テキスト ボックス 515">
          <a:extLst>
            <a:ext uri="{FF2B5EF4-FFF2-40B4-BE49-F238E27FC236}">
              <a16:creationId xmlns:a16="http://schemas.microsoft.com/office/drawing/2014/main" id="{00000000-0008-0000-0600-000004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7" name="災害復旧事業費グラフ枠">
          <a:extLst>
            <a:ext uri="{FF2B5EF4-FFF2-40B4-BE49-F238E27FC236}">
              <a16:creationId xmlns:a16="http://schemas.microsoft.com/office/drawing/2014/main" id="{00000000-0008-0000-0600-000005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3912</xdr:rowOff>
    </xdr:from>
    <xdr:to>
      <xdr:col>85</xdr:col>
      <xdr:colOff>126364</xdr:colOff>
      <xdr:row>38</xdr:row>
      <xdr:rowOff>139700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flipV="1">
          <a:off x="16317595" y="5147412"/>
          <a:ext cx="1269" cy="15073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19" name="災害復旧事業費最小値テキスト">
          <a:extLst>
            <a:ext uri="{FF2B5EF4-FFF2-40B4-BE49-F238E27FC236}">
              <a16:creationId xmlns:a16="http://schemas.microsoft.com/office/drawing/2014/main" id="{00000000-0008-0000-0600-000007020000}"/>
            </a:ext>
          </a:extLst>
        </xdr:cNvPr>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122039</xdr:rowOff>
    </xdr:from>
    <xdr:ext cx="534377" cy="259045"/>
    <xdr:sp macro="" textlink="">
      <xdr:nvSpPr>
        <xdr:cNvPr id="521" name="災害復旧事業費最大値テキスト">
          <a:extLst>
            <a:ext uri="{FF2B5EF4-FFF2-40B4-BE49-F238E27FC236}">
              <a16:creationId xmlns:a16="http://schemas.microsoft.com/office/drawing/2014/main" id="{00000000-0008-0000-0600-000009020000}"/>
            </a:ext>
          </a:extLst>
        </xdr:cNvPr>
        <xdr:cNvSpPr txBox="1"/>
      </xdr:nvSpPr>
      <xdr:spPr>
        <a:xfrm>
          <a:off x="16370300" y="4922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3912</xdr:rowOff>
    </xdr:from>
    <xdr:to>
      <xdr:col>86</xdr:col>
      <xdr:colOff>25400</xdr:colOff>
      <xdr:row>30</xdr:row>
      <xdr:rowOff>3912</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6230600" y="51474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100381</xdr:rowOff>
    </xdr:from>
    <xdr:to>
      <xdr:col>85</xdr:col>
      <xdr:colOff>127000</xdr:colOff>
      <xdr:row>38</xdr:row>
      <xdr:rowOff>105593</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a:off x="15481300" y="6615481"/>
          <a:ext cx="838200" cy="5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31995</xdr:rowOff>
    </xdr:from>
    <xdr:ext cx="469744" cy="259045"/>
    <xdr:sp macro="" textlink="">
      <xdr:nvSpPr>
        <xdr:cNvPr id="524" name="災害復旧事業費平均値テキスト">
          <a:extLst>
            <a:ext uri="{FF2B5EF4-FFF2-40B4-BE49-F238E27FC236}">
              <a16:creationId xmlns:a16="http://schemas.microsoft.com/office/drawing/2014/main" id="{00000000-0008-0000-0600-00000C020000}"/>
            </a:ext>
          </a:extLst>
        </xdr:cNvPr>
        <xdr:cNvSpPr txBox="1"/>
      </xdr:nvSpPr>
      <xdr:spPr>
        <a:xfrm>
          <a:off x="16370300" y="620419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9118</xdr:rowOff>
    </xdr:from>
    <xdr:to>
      <xdr:col>85</xdr:col>
      <xdr:colOff>177800</xdr:colOff>
      <xdr:row>37</xdr:row>
      <xdr:rowOff>110718</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6268700" y="6352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100381</xdr:rowOff>
    </xdr:from>
    <xdr:to>
      <xdr:col>81</xdr:col>
      <xdr:colOff>50800</xdr:colOff>
      <xdr:row>38</xdr:row>
      <xdr:rowOff>108107</xdr:rowOff>
    </xdr:to>
    <xdr:cxnSp macro="">
      <xdr:nvCxnSpPr>
        <xdr:cNvPr id="526" name="直線コネクタ 525">
          <a:extLst>
            <a:ext uri="{FF2B5EF4-FFF2-40B4-BE49-F238E27FC236}">
              <a16:creationId xmlns:a16="http://schemas.microsoft.com/office/drawing/2014/main" id="{00000000-0008-0000-0600-00000E020000}"/>
            </a:ext>
          </a:extLst>
        </xdr:cNvPr>
        <xdr:cNvCxnSpPr/>
      </xdr:nvCxnSpPr>
      <xdr:spPr>
        <a:xfrm flipV="1">
          <a:off x="14592300" y="6615481"/>
          <a:ext cx="889000" cy="77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34493</xdr:rowOff>
    </xdr:from>
    <xdr:to>
      <xdr:col>81</xdr:col>
      <xdr:colOff>101600</xdr:colOff>
      <xdr:row>37</xdr:row>
      <xdr:rowOff>136093</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5430500" y="6378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35</xdr:row>
      <xdr:rowOff>152620</xdr:rowOff>
    </xdr:from>
    <xdr:ext cx="469744"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5246428" y="61533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89728</xdr:rowOff>
    </xdr:from>
    <xdr:to>
      <xdr:col>76</xdr:col>
      <xdr:colOff>114300</xdr:colOff>
      <xdr:row>38</xdr:row>
      <xdr:rowOff>108107</xdr:rowOff>
    </xdr:to>
    <xdr:cxnSp macro="">
      <xdr:nvCxnSpPr>
        <xdr:cNvPr id="529" name="直線コネクタ 528">
          <a:extLst>
            <a:ext uri="{FF2B5EF4-FFF2-40B4-BE49-F238E27FC236}">
              <a16:creationId xmlns:a16="http://schemas.microsoft.com/office/drawing/2014/main" id="{00000000-0008-0000-0600-000011020000}"/>
            </a:ext>
          </a:extLst>
        </xdr:cNvPr>
        <xdr:cNvCxnSpPr/>
      </xdr:nvCxnSpPr>
      <xdr:spPr>
        <a:xfrm>
          <a:off x="13703300" y="6433378"/>
          <a:ext cx="889000" cy="1898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104948</xdr:rowOff>
    </xdr:from>
    <xdr:to>
      <xdr:col>76</xdr:col>
      <xdr:colOff>165100</xdr:colOff>
      <xdr:row>37</xdr:row>
      <xdr:rowOff>35098</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4541500" y="6277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35</xdr:row>
      <xdr:rowOff>51625</xdr:rowOff>
    </xdr:from>
    <xdr:ext cx="469744"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4357428" y="60523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33</xdr:row>
      <xdr:rowOff>77795</xdr:rowOff>
    </xdr:from>
    <xdr:to>
      <xdr:col>71</xdr:col>
      <xdr:colOff>177800</xdr:colOff>
      <xdr:row>37</xdr:row>
      <xdr:rowOff>89728</xdr:rowOff>
    </xdr:to>
    <xdr:cxnSp macro="">
      <xdr:nvCxnSpPr>
        <xdr:cNvPr id="532" name="直線コネクタ 531">
          <a:extLst>
            <a:ext uri="{FF2B5EF4-FFF2-40B4-BE49-F238E27FC236}">
              <a16:creationId xmlns:a16="http://schemas.microsoft.com/office/drawing/2014/main" id="{00000000-0008-0000-0600-000014020000}"/>
            </a:ext>
          </a:extLst>
        </xdr:cNvPr>
        <xdr:cNvCxnSpPr/>
      </xdr:nvCxnSpPr>
      <xdr:spPr>
        <a:xfrm>
          <a:off x="12814300" y="5735645"/>
          <a:ext cx="889000" cy="6977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21875</xdr:rowOff>
    </xdr:from>
    <xdr:to>
      <xdr:col>72</xdr:col>
      <xdr:colOff>38100</xdr:colOff>
      <xdr:row>36</xdr:row>
      <xdr:rowOff>123475</xdr:rowOff>
    </xdr:to>
    <xdr:sp macro="" textlink="">
      <xdr:nvSpPr>
        <xdr:cNvPr id="533" name="フローチャート: 判断 532">
          <a:extLst>
            <a:ext uri="{FF2B5EF4-FFF2-40B4-BE49-F238E27FC236}">
              <a16:creationId xmlns:a16="http://schemas.microsoft.com/office/drawing/2014/main" id="{00000000-0008-0000-0600-000015020000}"/>
            </a:ext>
          </a:extLst>
        </xdr:cNvPr>
        <xdr:cNvSpPr/>
      </xdr:nvSpPr>
      <xdr:spPr>
        <a:xfrm>
          <a:off x="13652500" y="6194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34</xdr:row>
      <xdr:rowOff>140002</xdr:rowOff>
    </xdr:from>
    <xdr:ext cx="469744"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3468428" y="59693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84877</xdr:rowOff>
    </xdr:from>
    <xdr:to>
      <xdr:col>67</xdr:col>
      <xdr:colOff>101600</xdr:colOff>
      <xdr:row>37</xdr:row>
      <xdr:rowOff>15027</xdr:rowOff>
    </xdr:to>
    <xdr:sp macro="" textlink="">
      <xdr:nvSpPr>
        <xdr:cNvPr id="535" name="フローチャート: 判断 534">
          <a:extLst>
            <a:ext uri="{FF2B5EF4-FFF2-40B4-BE49-F238E27FC236}">
              <a16:creationId xmlns:a16="http://schemas.microsoft.com/office/drawing/2014/main" id="{00000000-0008-0000-0600-000017020000}"/>
            </a:ext>
          </a:extLst>
        </xdr:cNvPr>
        <xdr:cNvSpPr/>
      </xdr:nvSpPr>
      <xdr:spPr>
        <a:xfrm>
          <a:off x="12763500" y="6257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6154</xdr:rowOff>
    </xdr:from>
    <xdr:ext cx="469744"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579428" y="63498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54793</xdr:rowOff>
    </xdr:from>
    <xdr:to>
      <xdr:col>85</xdr:col>
      <xdr:colOff>177800</xdr:colOff>
      <xdr:row>38</xdr:row>
      <xdr:rowOff>156393</xdr:rowOff>
    </xdr:to>
    <xdr:sp macro="" textlink="">
      <xdr:nvSpPr>
        <xdr:cNvPr id="542" name="楕円 541">
          <a:extLst>
            <a:ext uri="{FF2B5EF4-FFF2-40B4-BE49-F238E27FC236}">
              <a16:creationId xmlns:a16="http://schemas.microsoft.com/office/drawing/2014/main" id="{00000000-0008-0000-0600-00001E020000}"/>
            </a:ext>
          </a:extLst>
        </xdr:cNvPr>
        <xdr:cNvSpPr/>
      </xdr:nvSpPr>
      <xdr:spPr>
        <a:xfrm>
          <a:off x="16268700" y="6569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141170</xdr:rowOff>
    </xdr:from>
    <xdr:ext cx="378565" cy="259045"/>
    <xdr:sp macro="" textlink="">
      <xdr:nvSpPr>
        <xdr:cNvPr id="543" name="災害復旧事業費該当値テキスト">
          <a:extLst>
            <a:ext uri="{FF2B5EF4-FFF2-40B4-BE49-F238E27FC236}">
              <a16:creationId xmlns:a16="http://schemas.microsoft.com/office/drawing/2014/main" id="{00000000-0008-0000-0600-00001F020000}"/>
            </a:ext>
          </a:extLst>
        </xdr:cNvPr>
        <xdr:cNvSpPr txBox="1"/>
      </xdr:nvSpPr>
      <xdr:spPr>
        <a:xfrm>
          <a:off x="16370300" y="64848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49581</xdr:rowOff>
    </xdr:from>
    <xdr:to>
      <xdr:col>81</xdr:col>
      <xdr:colOff>101600</xdr:colOff>
      <xdr:row>38</xdr:row>
      <xdr:rowOff>151181</xdr:rowOff>
    </xdr:to>
    <xdr:sp macro="" textlink="">
      <xdr:nvSpPr>
        <xdr:cNvPr id="544" name="楕円 543">
          <a:extLst>
            <a:ext uri="{FF2B5EF4-FFF2-40B4-BE49-F238E27FC236}">
              <a16:creationId xmlns:a16="http://schemas.microsoft.com/office/drawing/2014/main" id="{00000000-0008-0000-0600-000020020000}"/>
            </a:ext>
          </a:extLst>
        </xdr:cNvPr>
        <xdr:cNvSpPr/>
      </xdr:nvSpPr>
      <xdr:spPr>
        <a:xfrm>
          <a:off x="15430500" y="6564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38</xdr:row>
      <xdr:rowOff>142308</xdr:rowOff>
    </xdr:from>
    <xdr:ext cx="378565" cy="259045"/>
    <xdr:sp macro="" textlink="">
      <xdr:nvSpPr>
        <xdr:cNvPr id="545" name="テキスト ボックス 544">
          <a:extLst>
            <a:ext uri="{FF2B5EF4-FFF2-40B4-BE49-F238E27FC236}">
              <a16:creationId xmlns:a16="http://schemas.microsoft.com/office/drawing/2014/main" id="{00000000-0008-0000-0600-000021020000}"/>
            </a:ext>
          </a:extLst>
        </xdr:cNvPr>
        <xdr:cNvSpPr txBox="1"/>
      </xdr:nvSpPr>
      <xdr:spPr>
        <a:xfrm>
          <a:off x="15292017" y="66574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57307</xdr:rowOff>
    </xdr:from>
    <xdr:to>
      <xdr:col>76</xdr:col>
      <xdr:colOff>165100</xdr:colOff>
      <xdr:row>38</xdr:row>
      <xdr:rowOff>158907</xdr:rowOff>
    </xdr:to>
    <xdr:sp macro="" textlink="">
      <xdr:nvSpPr>
        <xdr:cNvPr id="546" name="楕円 545">
          <a:extLst>
            <a:ext uri="{FF2B5EF4-FFF2-40B4-BE49-F238E27FC236}">
              <a16:creationId xmlns:a16="http://schemas.microsoft.com/office/drawing/2014/main" id="{00000000-0008-0000-0600-000022020000}"/>
            </a:ext>
          </a:extLst>
        </xdr:cNvPr>
        <xdr:cNvSpPr/>
      </xdr:nvSpPr>
      <xdr:spPr>
        <a:xfrm>
          <a:off x="14541500" y="6572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38</xdr:row>
      <xdr:rowOff>150034</xdr:rowOff>
    </xdr:from>
    <xdr:ext cx="378565" cy="259045"/>
    <xdr:sp macro="" textlink="">
      <xdr:nvSpPr>
        <xdr:cNvPr id="547" name="テキスト ボックス 546">
          <a:extLst>
            <a:ext uri="{FF2B5EF4-FFF2-40B4-BE49-F238E27FC236}">
              <a16:creationId xmlns:a16="http://schemas.microsoft.com/office/drawing/2014/main" id="{00000000-0008-0000-0600-000023020000}"/>
            </a:ext>
          </a:extLst>
        </xdr:cNvPr>
        <xdr:cNvSpPr txBox="1"/>
      </xdr:nvSpPr>
      <xdr:spPr>
        <a:xfrm>
          <a:off x="14403017" y="666513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38928</xdr:rowOff>
    </xdr:from>
    <xdr:to>
      <xdr:col>72</xdr:col>
      <xdr:colOff>38100</xdr:colOff>
      <xdr:row>37</xdr:row>
      <xdr:rowOff>140528</xdr:rowOff>
    </xdr:to>
    <xdr:sp macro="" textlink="">
      <xdr:nvSpPr>
        <xdr:cNvPr id="548" name="楕円 547">
          <a:extLst>
            <a:ext uri="{FF2B5EF4-FFF2-40B4-BE49-F238E27FC236}">
              <a16:creationId xmlns:a16="http://schemas.microsoft.com/office/drawing/2014/main" id="{00000000-0008-0000-0600-000024020000}"/>
            </a:ext>
          </a:extLst>
        </xdr:cNvPr>
        <xdr:cNvSpPr/>
      </xdr:nvSpPr>
      <xdr:spPr>
        <a:xfrm>
          <a:off x="13652500" y="6382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131655</xdr:rowOff>
    </xdr:from>
    <xdr:ext cx="469744" cy="259045"/>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3468428" y="64753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33</xdr:row>
      <xdr:rowOff>26995</xdr:rowOff>
    </xdr:from>
    <xdr:to>
      <xdr:col>67</xdr:col>
      <xdr:colOff>101600</xdr:colOff>
      <xdr:row>33</xdr:row>
      <xdr:rowOff>128595</xdr:rowOff>
    </xdr:to>
    <xdr:sp macro="" textlink="">
      <xdr:nvSpPr>
        <xdr:cNvPr id="550" name="楕円 549">
          <a:extLst>
            <a:ext uri="{FF2B5EF4-FFF2-40B4-BE49-F238E27FC236}">
              <a16:creationId xmlns:a16="http://schemas.microsoft.com/office/drawing/2014/main" id="{00000000-0008-0000-0600-000026020000}"/>
            </a:ext>
          </a:extLst>
        </xdr:cNvPr>
        <xdr:cNvSpPr/>
      </xdr:nvSpPr>
      <xdr:spPr>
        <a:xfrm>
          <a:off x="12763500" y="5684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31</xdr:row>
      <xdr:rowOff>145122</xdr:rowOff>
    </xdr:from>
    <xdr:ext cx="534377" cy="259045"/>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2547111" y="54600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7" name="正方形/長方形 556">
          <a:extLst>
            <a:ext uri="{FF2B5EF4-FFF2-40B4-BE49-F238E27FC236}">
              <a16:creationId xmlns:a16="http://schemas.microsoft.com/office/drawing/2014/main" id="{00000000-0008-0000-0600-00002D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8" name="正方形/長方形 557">
          <a:extLst>
            <a:ext uri="{FF2B5EF4-FFF2-40B4-BE49-F238E27FC236}">
              <a16:creationId xmlns:a16="http://schemas.microsoft.com/office/drawing/2014/main" id="{00000000-0008-0000-0600-00002E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9" name="正方形/長方形 558">
          <a:extLst>
            <a:ext uri="{FF2B5EF4-FFF2-40B4-BE49-F238E27FC236}">
              <a16:creationId xmlns:a16="http://schemas.microsoft.com/office/drawing/2014/main" id="{00000000-0008-0000-0600-00002F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3" name="テキスト ボックス 562">
          <a:extLst>
            <a:ext uri="{FF2B5EF4-FFF2-40B4-BE49-F238E27FC236}">
              <a16:creationId xmlns:a16="http://schemas.microsoft.com/office/drawing/2014/main" id="{00000000-0008-0000-0600-000033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5" name="テキスト ボックス 564">
          <a:extLst>
            <a:ext uri="{FF2B5EF4-FFF2-40B4-BE49-F238E27FC236}">
              <a16:creationId xmlns:a16="http://schemas.microsoft.com/office/drawing/2014/main" id="{00000000-0008-0000-0600-000035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6" name="失業対策事業費グラフ枠">
          <a:extLst>
            <a:ext uri="{FF2B5EF4-FFF2-40B4-BE49-F238E27FC236}">
              <a16:creationId xmlns:a16="http://schemas.microsoft.com/office/drawing/2014/main" id="{00000000-0008-0000-0600-000036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8" name="失業対策事業費最小値テキスト">
          <a:extLst>
            <a:ext uri="{FF2B5EF4-FFF2-40B4-BE49-F238E27FC236}">
              <a16:creationId xmlns:a16="http://schemas.microsoft.com/office/drawing/2014/main" id="{00000000-0008-0000-0600-000038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70" name="失業対策事業費最大値テキスト">
          <a:extLst>
            <a:ext uri="{FF2B5EF4-FFF2-40B4-BE49-F238E27FC236}">
              <a16:creationId xmlns:a16="http://schemas.microsoft.com/office/drawing/2014/main" id="{00000000-0008-0000-0600-00003A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3" name="失業対策事業費平均値テキスト">
          <a:extLst>
            <a:ext uri="{FF2B5EF4-FFF2-40B4-BE49-F238E27FC236}">
              <a16:creationId xmlns:a16="http://schemas.microsoft.com/office/drawing/2014/main" id="{00000000-0008-0000-0600-00003D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4" name="フローチャート: 判断 573">
          <a:extLst>
            <a:ext uri="{FF2B5EF4-FFF2-40B4-BE49-F238E27FC236}">
              <a16:creationId xmlns:a16="http://schemas.microsoft.com/office/drawing/2014/main" id="{00000000-0008-0000-0600-00003E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8" name="直線コネクタ 577">
          <a:extLst>
            <a:ext uri="{FF2B5EF4-FFF2-40B4-BE49-F238E27FC236}">
              <a16:creationId xmlns:a16="http://schemas.microsoft.com/office/drawing/2014/main" id="{00000000-0008-0000-0600-000042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1" name="直線コネクタ 580">
          <a:extLst>
            <a:ext uri="{FF2B5EF4-FFF2-40B4-BE49-F238E27FC236}">
              <a16:creationId xmlns:a16="http://schemas.microsoft.com/office/drawing/2014/main" id="{00000000-0008-0000-0600-000045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82" name="フローチャート: 判断 581">
          <a:extLst>
            <a:ext uri="{FF2B5EF4-FFF2-40B4-BE49-F238E27FC236}">
              <a16:creationId xmlns:a16="http://schemas.microsoft.com/office/drawing/2014/main" id="{00000000-0008-0000-0600-000046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4" name="フローチャート: 判断 583">
          <a:extLst>
            <a:ext uri="{FF2B5EF4-FFF2-40B4-BE49-F238E27FC236}">
              <a16:creationId xmlns:a16="http://schemas.microsoft.com/office/drawing/2014/main" id="{00000000-0008-0000-0600-000048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91" name="楕円 590">
          <a:extLst>
            <a:ext uri="{FF2B5EF4-FFF2-40B4-BE49-F238E27FC236}">
              <a16:creationId xmlns:a16="http://schemas.microsoft.com/office/drawing/2014/main" id="{00000000-0008-0000-0600-00004F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92" name="失業対策事業費該当値テキスト">
          <a:extLst>
            <a:ext uri="{FF2B5EF4-FFF2-40B4-BE49-F238E27FC236}">
              <a16:creationId xmlns:a16="http://schemas.microsoft.com/office/drawing/2014/main" id="{00000000-0008-0000-0600-000050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3" name="楕円 592">
          <a:extLst>
            <a:ext uri="{FF2B5EF4-FFF2-40B4-BE49-F238E27FC236}">
              <a16:creationId xmlns:a16="http://schemas.microsoft.com/office/drawing/2014/main" id="{00000000-0008-0000-0600-000051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5" name="楕円 594">
          <a:extLst>
            <a:ext uri="{FF2B5EF4-FFF2-40B4-BE49-F238E27FC236}">
              <a16:creationId xmlns:a16="http://schemas.microsoft.com/office/drawing/2014/main" id="{00000000-0008-0000-0600-000053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6" name="テキスト ボックス 595">
          <a:extLst>
            <a:ext uri="{FF2B5EF4-FFF2-40B4-BE49-F238E27FC236}">
              <a16:creationId xmlns:a16="http://schemas.microsoft.com/office/drawing/2014/main" id="{00000000-0008-0000-0600-000054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7" name="楕円 596">
          <a:extLst>
            <a:ext uri="{FF2B5EF4-FFF2-40B4-BE49-F238E27FC236}">
              <a16:creationId xmlns:a16="http://schemas.microsoft.com/office/drawing/2014/main" id="{00000000-0008-0000-0600-000055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8" name="テキスト ボックス 597">
          <a:extLst>
            <a:ext uri="{FF2B5EF4-FFF2-40B4-BE49-F238E27FC236}">
              <a16:creationId xmlns:a16="http://schemas.microsoft.com/office/drawing/2014/main" id="{00000000-0008-0000-0600-000056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9" name="楕円 598">
          <a:extLst>
            <a:ext uri="{FF2B5EF4-FFF2-40B4-BE49-F238E27FC236}">
              <a16:creationId xmlns:a16="http://schemas.microsoft.com/office/drawing/2014/main" id="{00000000-0008-0000-0600-000057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0" name="テキスト ボックス 619">
          <a:extLst>
            <a:ext uri="{FF2B5EF4-FFF2-40B4-BE49-F238E27FC236}">
              <a16:creationId xmlns:a16="http://schemas.microsoft.com/office/drawing/2014/main" id="{00000000-0008-0000-0600-00006C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2" name="テキスト ボックス 621">
          <a:extLst>
            <a:ext uri="{FF2B5EF4-FFF2-40B4-BE49-F238E27FC236}">
              <a16:creationId xmlns:a16="http://schemas.microsoft.com/office/drawing/2014/main" id="{00000000-0008-0000-0600-00006E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3" name="公債費グラフ枠">
          <a:extLst>
            <a:ext uri="{FF2B5EF4-FFF2-40B4-BE49-F238E27FC236}">
              <a16:creationId xmlns:a16="http://schemas.microsoft.com/office/drawing/2014/main" id="{00000000-0008-0000-0600-00006F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24447</xdr:rowOff>
    </xdr:from>
    <xdr:to>
      <xdr:col>85</xdr:col>
      <xdr:colOff>126364</xdr:colOff>
      <xdr:row>79</xdr:row>
      <xdr:rowOff>3518</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flipV="1">
          <a:off x="16317595" y="12025947"/>
          <a:ext cx="1269" cy="15221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7345</xdr:rowOff>
    </xdr:from>
    <xdr:ext cx="469744" cy="259045"/>
    <xdr:sp macro="" textlink="">
      <xdr:nvSpPr>
        <xdr:cNvPr id="625" name="公債費最小値テキスト">
          <a:extLst>
            <a:ext uri="{FF2B5EF4-FFF2-40B4-BE49-F238E27FC236}">
              <a16:creationId xmlns:a16="http://schemas.microsoft.com/office/drawing/2014/main" id="{00000000-0008-0000-0600-000071020000}"/>
            </a:ext>
          </a:extLst>
        </xdr:cNvPr>
        <xdr:cNvSpPr txBox="1"/>
      </xdr:nvSpPr>
      <xdr:spPr>
        <a:xfrm>
          <a:off x="16370300" y="135518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3518</xdr:rowOff>
    </xdr:from>
    <xdr:to>
      <xdr:col>86</xdr:col>
      <xdr:colOff>25400</xdr:colOff>
      <xdr:row>79</xdr:row>
      <xdr:rowOff>3518</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6230600" y="135480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142574</xdr:rowOff>
    </xdr:from>
    <xdr:ext cx="599010" cy="259045"/>
    <xdr:sp macro="" textlink="">
      <xdr:nvSpPr>
        <xdr:cNvPr id="627" name="公債費最大値テキスト">
          <a:extLst>
            <a:ext uri="{FF2B5EF4-FFF2-40B4-BE49-F238E27FC236}">
              <a16:creationId xmlns:a16="http://schemas.microsoft.com/office/drawing/2014/main" id="{00000000-0008-0000-0600-000073020000}"/>
            </a:ext>
          </a:extLst>
        </xdr:cNvPr>
        <xdr:cNvSpPr txBox="1"/>
      </xdr:nvSpPr>
      <xdr:spPr>
        <a:xfrm>
          <a:off x="16370300" y="118011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123,075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24447</xdr:rowOff>
    </xdr:from>
    <xdr:to>
      <xdr:col>86</xdr:col>
      <xdr:colOff>25400</xdr:colOff>
      <xdr:row>70</xdr:row>
      <xdr:rowOff>24447</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6230600" y="12025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154812</xdr:rowOff>
    </xdr:from>
    <xdr:to>
      <xdr:col>85</xdr:col>
      <xdr:colOff>127000</xdr:colOff>
      <xdr:row>77</xdr:row>
      <xdr:rowOff>14072</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flipV="1">
          <a:off x="15481300" y="13185012"/>
          <a:ext cx="8382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73</xdr:row>
      <xdr:rowOff>111218</xdr:rowOff>
    </xdr:from>
    <xdr:ext cx="534377" cy="259045"/>
    <xdr:sp macro="" textlink="">
      <xdr:nvSpPr>
        <xdr:cNvPr id="630" name="公債費平均値テキスト">
          <a:extLst>
            <a:ext uri="{FF2B5EF4-FFF2-40B4-BE49-F238E27FC236}">
              <a16:creationId xmlns:a16="http://schemas.microsoft.com/office/drawing/2014/main" id="{00000000-0008-0000-0600-000076020000}"/>
            </a:ext>
          </a:extLst>
        </xdr:cNvPr>
        <xdr:cNvSpPr txBox="1"/>
      </xdr:nvSpPr>
      <xdr:spPr>
        <a:xfrm>
          <a:off x="16370300" y="126270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88341</xdr:rowOff>
    </xdr:from>
    <xdr:to>
      <xdr:col>85</xdr:col>
      <xdr:colOff>177800</xdr:colOff>
      <xdr:row>75</xdr:row>
      <xdr:rowOff>18491</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6268700" y="12775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14072</xdr:rowOff>
    </xdr:from>
    <xdr:to>
      <xdr:col>81</xdr:col>
      <xdr:colOff>50800</xdr:colOff>
      <xdr:row>77</xdr:row>
      <xdr:rowOff>49848</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flipV="1">
          <a:off x="14592300" y="13215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74</xdr:row>
      <xdr:rowOff>112331</xdr:rowOff>
    </xdr:from>
    <xdr:to>
      <xdr:col>81</xdr:col>
      <xdr:colOff>101600</xdr:colOff>
      <xdr:row>75</xdr:row>
      <xdr:rowOff>42481</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5430500" y="12799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59008</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5214111" y="12574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49848</xdr:rowOff>
    </xdr:from>
    <xdr:to>
      <xdr:col>76</xdr:col>
      <xdr:colOff>114300</xdr:colOff>
      <xdr:row>77</xdr:row>
      <xdr:rowOff>52299</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3703300" y="13251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74</xdr:row>
      <xdr:rowOff>139674</xdr:rowOff>
    </xdr:from>
    <xdr:to>
      <xdr:col>76</xdr:col>
      <xdr:colOff>165100</xdr:colOff>
      <xdr:row>75</xdr:row>
      <xdr:rowOff>69824</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4541500" y="12826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86351</xdr:rowOff>
    </xdr:from>
    <xdr:ext cx="534377"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325111" y="12602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50533</xdr:rowOff>
    </xdr:from>
    <xdr:to>
      <xdr:col>71</xdr:col>
      <xdr:colOff>177800</xdr:colOff>
      <xdr:row>77</xdr:row>
      <xdr:rowOff>52299</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a:off x="12814300" y="13252183"/>
          <a:ext cx="889000" cy="1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74</xdr:row>
      <xdr:rowOff>148069</xdr:rowOff>
    </xdr:from>
    <xdr:to>
      <xdr:col>72</xdr:col>
      <xdr:colOff>38100</xdr:colOff>
      <xdr:row>75</xdr:row>
      <xdr:rowOff>78219</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3652500" y="12835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94746</xdr:rowOff>
    </xdr:from>
    <xdr:ext cx="534377"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3436111" y="12610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144538</xdr:rowOff>
    </xdr:from>
    <xdr:to>
      <xdr:col>67</xdr:col>
      <xdr:colOff>101600</xdr:colOff>
      <xdr:row>75</xdr:row>
      <xdr:rowOff>74688</xdr:rowOff>
    </xdr:to>
    <xdr:sp macro=""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2763500" y="12831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91215</xdr:rowOff>
    </xdr:from>
    <xdr:ext cx="534377"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2547111" y="12607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104012</xdr:rowOff>
    </xdr:from>
    <xdr:to>
      <xdr:col>85</xdr:col>
      <xdr:colOff>177800</xdr:colOff>
      <xdr:row>77</xdr:row>
      <xdr:rowOff>34162</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6268700" y="13134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82439</xdr:rowOff>
    </xdr:from>
    <xdr:ext cx="534377" cy="259045"/>
    <xdr:sp macro="" textlink="">
      <xdr:nvSpPr>
        <xdr:cNvPr id="649" name="公債費該当値テキスト">
          <a:extLst>
            <a:ext uri="{FF2B5EF4-FFF2-40B4-BE49-F238E27FC236}">
              <a16:creationId xmlns:a16="http://schemas.microsoft.com/office/drawing/2014/main" id="{00000000-0008-0000-0600-000089020000}"/>
            </a:ext>
          </a:extLst>
        </xdr:cNvPr>
        <xdr:cNvSpPr txBox="1"/>
      </xdr:nvSpPr>
      <xdr:spPr>
        <a:xfrm>
          <a:off x="16370300" y="13112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134722</xdr:rowOff>
    </xdr:from>
    <xdr:to>
      <xdr:col>81</xdr:col>
      <xdr:colOff>101600</xdr:colOff>
      <xdr:row>77</xdr:row>
      <xdr:rowOff>64872</xdr:rowOff>
    </xdr:to>
    <xdr:sp macro="" textlink="">
      <xdr:nvSpPr>
        <xdr:cNvPr id="650" name="楕円 649">
          <a:extLst>
            <a:ext uri="{FF2B5EF4-FFF2-40B4-BE49-F238E27FC236}">
              <a16:creationId xmlns:a16="http://schemas.microsoft.com/office/drawing/2014/main" id="{00000000-0008-0000-0600-00008A020000}"/>
            </a:ext>
          </a:extLst>
        </xdr:cNvPr>
        <xdr:cNvSpPr/>
      </xdr:nvSpPr>
      <xdr:spPr>
        <a:xfrm>
          <a:off x="15430500" y="13164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55999</xdr:rowOff>
    </xdr:from>
    <xdr:ext cx="534377"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5214111" y="13257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170498</xdr:rowOff>
    </xdr:from>
    <xdr:to>
      <xdr:col>76</xdr:col>
      <xdr:colOff>165100</xdr:colOff>
      <xdr:row>77</xdr:row>
      <xdr:rowOff>100648</xdr:rowOff>
    </xdr:to>
    <xdr:sp macro="" textlink="">
      <xdr:nvSpPr>
        <xdr:cNvPr id="652" name="楕円 651">
          <a:extLst>
            <a:ext uri="{FF2B5EF4-FFF2-40B4-BE49-F238E27FC236}">
              <a16:creationId xmlns:a16="http://schemas.microsoft.com/office/drawing/2014/main" id="{00000000-0008-0000-0600-00008C020000}"/>
            </a:ext>
          </a:extLst>
        </xdr:cNvPr>
        <xdr:cNvSpPr/>
      </xdr:nvSpPr>
      <xdr:spPr>
        <a:xfrm>
          <a:off x="14541500" y="13200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91775</xdr:rowOff>
    </xdr:from>
    <xdr:ext cx="534377"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4325111" y="13293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1499</xdr:rowOff>
    </xdr:from>
    <xdr:to>
      <xdr:col>72</xdr:col>
      <xdr:colOff>38100</xdr:colOff>
      <xdr:row>77</xdr:row>
      <xdr:rowOff>103099</xdr:rowOff>
    </xdr:to>
    <xdr:sp macro="" textlink="">
      <xdr:nvSpPr>
        <xdr:cNvPr id="654" name="楕円 653">
          <a:extLst>
            <a:ext uri="{FF2B5EF4-FFF2-40B4-BE49-F238E27FC236}">
              <a16:creationId xmlns:a16="http://schemas.microsoft.com/office/drawing/2014/main" id="{00000000-0008-0000-0600-00008E020000}"/>
            </a:ext>
          </a:extLst>
        </xdr:cNvPr>
        <xdr:cNvSpPr/>
      </xdr:nvSpPr>
      <xdr:spPr>
        <a:xfrm>
          <a:off x="13652500" y="13203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94226</xdr:rowOff>
    </xdr:from>
    <xdr:ext cx="534377" cy="259045"/>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3436111" y="13295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171183</xdr:rowOff>
    </xdr:from>
    <xdr:to>
      <xdr:col>67</xdr:col>
      <xdr:colOff>101600</xdr:colOff>
      <xdr:row>77</xdr:row>
      <xdr:rowOff>101333</xdr:rowOff>
    </xdr:to>
    <xdr:sp macro="" textlink="">
      <xdr:nvSpPr>
        <xdr:cNvPr id="656" name="楕円 655">
          <a:extLst>
            <a:ext uri="{FF2B5EF4-FFF2-40B4-BE49-F238E27FC236}">
              <a16:creationId xmlns:a16="http://schemas.microsoft.com/office/drawing/2014/main" id="{00000000-0008-0000-0600-000090020000}"/>
            </a:ext>
          </a:extLst>
        </xdr:cNvPr>
        <xdr:cNvSpPr/>
      </xdr:nvSpPr>
      <xdr:spPr>
        <a:xfrm>
          <a:off x="12763500" y="13201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92460</xdr:rowOff>
    </xdr:from>
    <xdr:ext cx="534377"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2547111" y="13294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73" name="テキスト ボックス 672">
          <a:extLst>
            <a:ext uri="{FF2B5EF4-FFF2-40B4-BE49-F238E27FC236}">
              <a16:creationId xmlns:a16="http://schemas.microsoft.com/office/drawing/2014/main" id="{00000000-0008-0000-0600-0000A1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75" name="テキスト ボックス 674">
          <a:extLst>
            <a:ext uri="{FF2B5EF4-FFF2-40B4-BE49-F238E27FC236}">
              <a16:creationId xmlns:a16="http://schemas.microsoft.com/office/drawing/2014/main" id="{00000000-0008-0000-0600-0000A3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77" name="テキスト ボックス 676">
          <a:extLst>
            <a:ext uri="{FF2B5EF4-FFF2-40B4-BE49-F238E27FC236}">
              <a16:creationId xmlns:a16="http://schemas.microsoft.com/office/drawing/2014/main" id="{00000000-0008-0000-0600-0000A5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79" name="テキスト ボックス 678">
          <a:extLst>
            <a:ext uri="{FF2B5EF4-FFF2-40B4-BE49-F238E27FC236}">
              <a16:creationId xmlns:a16="http://schemas.microsoft.com/office/drawing/2014/main" id="{00000000-0008-0000-0600-0000A7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1" name="テキスト ボックス 680">
          <a:extLst>
            <a:ext uri="{FF2B5EF4-FFF2-40B4-BE49-F238E27FC236}">
              <a16:creationId xmlns:a16="http://schemas.microsoft.com/office/drawing/2014/main" id="{00000000-0008-0000-0600-0000A9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2" name="積立金グラフ枠">
          <a:extLst>
            <a:ext uri="{FF2B5EF4-FFF2-40B4-BE49-F238E27FC236}">
              <a16:creationId xmlns:a16="http://schemas.microsoft.com/office/drawing/2014/main" id="{00000000-0008-0000-0600-0000AA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147701</xdr:rowOff>
    </xdr:from>
    <xdr:to>
      <xdr:col>85</xdr:col>
      <xdr:colOff>126364</xdr:colOff>
      <xdr:row>99</xdr:row>
      <xdr:rowOff>48684</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flipV="1">
          <a:off x="16317595" y="15578201"/>
          <a:ext cx="1269" cy="14440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52511</xdr:rowOff>
    </xdr:from>
    <xdr:ext cx="469744" cy="259045"/>
    <xdr:sp macro="" textlink="">
      <xdr:nvSpPr>
        <xdr:cNvPr id="684" name="積立金最小値テキスト">
          <a:extLst>
            <a:ext uri="{FF2B5EF4-FFF2-40B4-BE49-F238E27FC236}">
              <a16:creationId xmlns:a16="http://schemas.microsoft.com/office/drawing/2014/main" id="{00000000-0008-0000-0600-0000AC020000}"/>
            </a:ext>
          </a:extLst>
        </xdr:cNvPr>
        <xdr:cNvSpPr txBox="1"/>
      </xdr:nvSpPr>
      <xdr:spPr>
        <a:xfrm>
          <a:off x="16370300" y="17026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48684</xdr:rowOff>
    </xdr:from>
    <xdr:to>
      <xdr:col>86</xdr:col>
      <xdr:colOff>25400</xdr:colOff>
      <xdr:row>99</xdr:row>
      <xdr:rowOff>48684</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a:off x="16230600" y="17022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94378</xdr:rowOff>
    </xdr:from>
    <xdr:ext cx="534377" cy="259045"/>
    <xdr:sp macro="" textlink="">
      <xdr:nvSpPr>
        <xdr:cNvPr id="686" name="積立金最大値テキスト">
          <a:extLst>
            <a:ext uri="{FF2B5EF4-FFF2-40B4-BE49-F238E27FC236}">
              <a16:creationId xmlns:a16="http://schemas.microsoft.com/office/drawing/2014/main" id="{00000000-0008-0000-0600-0000AE020000}"/>
            </a:ext>
          </a:extLst>
        </xdr:cNvPr>
        <xdr:cNvSpPr txBox="1"/>
      </xdr:nvSpPr>
      <xdr:spPr>
        <a:xfrm>
          <a:off x="16370300" y="153534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91,510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147701</xdr:rowOff>
    </xdr:from>
    <xdr:to>
      <xdr:col>86</xdr:col>
      <xdr:colOff>25400</xdr:colOff>
      <xdr:row>90</xdr:row>
      <xdr:rowOff>147701</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a:off x="16230600" y="155782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18428</xdr:rowOff>
    </xdr:from>
    <xdr:to>
      <xdr:col>85</xdr:col>
      <xdr:colOff>127000</xdr:colOff>
      <xdr:row>97</xdr:row>
      <xdr:rowOff>146084</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flipV="1">
          <a:off x="15481300" y="16649078"/>
          <a:ext cx="838200" cy="127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33253</xdr:rowOff>
    </xdr:from>
    <xdr:ext cx="534377" cy="259045"/>
    <xdr:sp macro="" textlink="">
      <xdr:nvSpPr>
        <xdr:cNvPr id="689" name="積立金平均値テキスト">
          <a:extLst>
            <a:ext uri="{FF2B5EF4-FFF2-40B4-BE49-F238E27FC236}">
              <a16:creationId xmlns:a16="http://schemas.microsoft.com/office/drawing/2014/main" id="{00000000-0008-0000-0600-0000B1020000}"/>
            </a:ext>
          </a:extLst>
        </xdr:cNvPr>
        <xdr:cNvSpPr txBox="1"/>
      </xdr:nvSpPr>
      <xdr:spPr>
        <a:xfrm>
          <a:off x="16370300" y="1632100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10376</xdr:rowOff>
    </xdr:from>
    <xdr:to>
      <xdr:col>85</xdr:col>
      <xdr:colOff>177800</xdr:colOff>
      <xdr:row>96</xdr:row>
      <xdr:rowOff>111976</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6268700" y="164695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146084</xdr:rowOff>
    </xdr:from>
    <xdr:to>
      <xdr:col>81</xdr:col>
      <xdr:colOff>50800</xdr:colOff>
      <xdr:row>98</xdr:row>
      <xdr:rowOff>153253</xdr:rowOff>
    </xdr:to>
    <xdr:cxnSp macro="">
      <xdr:nvCxnSpPr>
        <xdr:cNvPr id="691" name="直線コネクタ 690">
          <a:extLst>
            <a:ext uri="{FF2B5EF4-FFF2-40B4-BE49-F238E27FC236}">
              <a16:creationId xmlns:a16="http://schemas.microsoft.com/office/drawing/2014/main" id="{00000000-0008-0000-0600-0000B3020000}"/>
            </a:ext>
          </a:extLst>
        </xdr:cNvPr>
        <xdr:cNvCxnSpPr/>
      </xdr:nvCxnSpPr>
      <xdr:spPr>
        <a:xfrm flipV="1">
          <a:off x="14592300" y="16776734"/>
          <a:ext cx="889000" cy="178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109981</xdr:rowOff>
    </xdr:from>
    <xdr:to>
      <xdr:col>81</xdr:col>
      <xdr:colOff>101600</xdr:colOff>
      <xdr:row>96</xdr:row>
      <xdr:rowOff>40131</xdr:rowOff>
    </xdr:to>
    <xdr:sp macro="" textlink="">
      <xdr:nvSpPr>
        <xdr:cNvPr id="692" name="フローチャート: 判断 691">
          <a:extLst>
            <a:ext uri="{FF2B5EF4-FFF2-40B4-BE49-F238E27FC236}">
              <a16:creationId xmlns:a16="http://schemas.microsoft.com/office/drawing/2014/main" id="{00000000-0008-0000-0600-0000B4020000}"/>
            </a:ext>
          </a:extLst>
        </xdr:cNvPr>
        <xdr:cNvSpPr/>
      </xdr:nvSpPr>
      <xdr:spPr>
        <a:xfrm>
          <a:off x="15430500" y="16397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56658</xdr:rowOff>
    </xdr:from>
    <xdr:ext cx="534377"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5214111" y="16172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82665</xdr:rowOff>
    </xdr:from>
    <xdr:to>
      <xdr:col>76</xdr:col>
      <xdr:colOff>114300</xdr:colOff>
      <xdr:row>98</xdr:row>
      <xdr:rowOff>153253</xdr:rowOff>
    </xdr:to>
    <xdr:cxnSp macro="">
      <xdr:nvCxnSpPr>
        <xdr:cNvPr id="694" name="直線コネクタ 693">
          <a:extLst>
            <a:ext uri="{FF2B5EF4-FFF2-40B4-BE49-F238E27FC236}">
              <a16:creationId xmlns:a16="http://schemas.microsoft.com/office/drawing/2014/main" id="{00000000-0008-0000-0600-0000B6020000}"/>
            </a:ext>
          </a:extLst>
        </xdr:cNvPr>
        <xdr:cNvCxnSpPr/>
      </xdr:nvCxnSpPr>
      <xdr:spPr>
        <a:xfrm>
          <a:off x="13703300" y="16884765"/>
          <a:ext cx="889000" cy="70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79887</xdr:rowOff>
    </xdr:from>
    <xdr:to>
      <xdr:col>76</xdr:col>
      <xdr:colOff>165100</xdr:colOff>
      <xdr:row>98</xdr:row>
      <xdr:rowOff>10037</xdr:rowOff>
    </xdr:to>
    <xdr:sp macro="" textlink="">
      <xdr:nvSpPr>
        <xdr:cNvPr id="695" name="フローチャート: 判断 694">
          <a:extLst>
            <a:ext uri="{FF2B5EF4-FFF2-40B4-BE49-F238E27FC236}">
              <a16:creationId xmlns:a16="http://schemas.microsoft.com/office/drawing/2014/main" id="{00000000-0008-0000-0600-0000B7020000}"/>
            </a:ext>
          </a:extLst>
        </xdr:cNvPr>
        <xdr:cNvSpPr/>
      </xdr:nvSpPr>
      <xdr:spPr>
        <a:xfrm>
          <a:off x="14541500" y="16710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26564</xdr:rowOff>
    </xdr:from>
    <xdr:ext cx="534377"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4325111" y="164857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82665</xdr:rowOff>
    </xdr:from>
    <xdr:to>
      <xdr:col>71</xdr:col>
      <xdr:colOff>177800</xdr:colOff>
      <xdr:row>98</xdr:row>
      <xdr:rowOff>114602</xdr:rowOff>
    </xdr:to>
    <xdr:cxnSp macro="">
      <xdr:nvCxnSpPr>
        <xdr:cNvPr id="697" name="直線コネクタ 696">
          <a:extLst>
            <a:ext uri="{FF2B5EF4-FFF2-40B4-BE49-F238E27FC236}">
              <a16:creationId xmlns:a16="http://schemas.microsoft.com/office/drawing/2014/main" id="{00000000-0008-0000-0600-0000B9020000}"/>
            </a:ext>
          </a:extLst>
        </xdr:cNvPr>
        <xdr:cNvCxnSpPr/>
      </xdr:nvCxnSpPr>
      <xdr:spPr>
        <a:xfrm flipV="1">
          <a:off x="12814300" y="16884765"/>
          <a:ext cx="889000" cy="31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141168</xdr:rowOff>
    </xdr:from>
    <xdr:to>
      <xdr:col>72</xdr:col>
      <xdr:colOff>38100</xdr:colOff>
      <xdr:row>98</xdr:row>
      <xdr:rowOff>71318</xdr:rowOff>
    </xdr:to>
    <xdr:sp macro="" textlink="">
      <xdr:nvSpPr>
        <xdr:cNvPr id="698" name="フローチャート: 判断 697">
          <a:extLst>
            <a:ext uri="{FF2B5EF4-FFF2-40B4-BE49-F238E27FC236}">
              <a16:creationId xmlns:a16="http://schemas.microsoft.com/office/drawing/2014/main" id="{00000000-0008-0000-0600-0000BA020000}"/>
            </a:ext>
          </a:extLst>
        </xdr:cNvPr>
        <xdr:cNvSpPr/>
      </xdr:nvSpPr>
      <xdr:spPr>
        <a:xfrm>
          <a:off x="13652500" y="16771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87845</xdr:rowOff>
    </xdr:from>
    <xdr:ext cx="534377"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3436111" y="16547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66596</xdr:rowOff>
    </xdr:from>
    <xdr:to>
      <xdr:col>67</xdr:col>
      <xdr:colOff>101600</xdr:colOff>
      <xdr:row>97</xdr:row>
      <xdr:rowOff>168196</xdr:rowOff>
    </xdr:to>
    <xdr:sp macro="" textlink="">
      <xdr:nvSpPr>
        <xdr:cNvPr id="700" name="フローチャート: 判断 699">
          <a:extLst>
            <a:ext uri="{FF2B5EF4-FFF2-40B4-BE49-F238E27FC236}">
              <a16:creationId xmlns:a16="http://schemas.microsoft.com/office/drawing/2014/main" id="{00000000-0008-0000-0600-0000BC020000}"/>
            </a:ext>
          </a:extLst>
        </xdr:cNvPr>
        <xdr:cNvSpPr/>
      </xdr:nvSpPr>
      <xdr:spPr>
        <a:xfrm>
          <a:off x="12763500" y="16697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13273</xdr:rowOff>
    </xdr:from>
    <xdr:ext cx="534377"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2547111" y="16472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139078</xdr:rowOff>
    </xdr:from>
    <xdr:to>
      <xdr:col>85</xdr:col>
      <xdr:colOff>177800</xdr:colOff>
      <xdr:row>97</xdr:row>
      <xdr:rowOff>69228</xdr:rowOff>
    </xdr:to>
    <xdr:sp macro="" textlink="">
      <xdr:nvSpPr>
        <xdr:cNvPr id="707" name="楕円 706">
          <a:extLst>
            <a:ext uri="{FF2B5EF4-FFF2-40B4-BE49-F238E27FC236}">
              <a16:creationId xmlns:a16="http://schemas.microsoft.com/office/drawing/2014/main" id="{00000000-0008-0000-0600-0000C3020000}"/>
            </a:ext>
          </a:extLst>
        </xdr:cNvPr>
        <xdr:cNvSpPr/>
      </xdr:nvSpPr>
      <xdr:spPr>
        <a:xfrm>
          <a:off x="16268700" y="16598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117505</xdr:rowOff>
    </xdr:from>
    <xdr:ext cx="534377" cy="259045"/>
    <xdr:sp macro="" textlink="">
      <xdr:nvSpPr>
        <xdr:cNvPr id="708" name="積立金該当値テキスト">
          <a:extLst>
            <a:ext uri="{FF2B5EF4-FFF2-40B4-BE49-F238E27FC236}">
              <a16:creationId xmlns:a16="http://schemas.microsoft.com/office/drawing/2014/main" id="{00000000-0008-0000-0600-0000C4020000}"/>
            </a:ext>
          </a:extLst>
        </xdr:cNvPr>
        <xdr:cNvSpPr txBox="1"/>
      </xdr:nvSpPr>
      <xdr:spPr>
        <a:xfrm>
          <a:off x="16370300" y="165767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95284</xdr:rowOff>
    </xdr:from>
    <xdr:to>
      <xdr:col>81</xdr:col>
      <xdr:colOff>101600</xdr:colOff>
      <xdr:row>98</xdr:row>
      <xdr:rowOff>25434</xdr:rowOff>
    </xdr:to>
    <xdr:sp macro="" textlink="">
      <xdr:nvSpPr>
        <xdr:cNvPr id="709" name="楕円 708">
          <a:extLst>
            <a:ext uri="{FF2B5EF4-FFF2-40B4-BE49-F238E27FC236}">
              <a16:creationId xmlns:a16="http://schemas.microsoft.com/office/drawing/2014/main" id="{00000000-0008-0000-0600-0000C5020000}"/>
            </a:ext>
          </a:extLst>
        </xdr:cNvPr>
        <xdr:cNvSpPr/>
      </xdr:nvSpPr>
      <xdr:spPr>
        <a:xfrm>
          <a:off x="15430500" y="16725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16561</xdr:rowOff>
    </xdr:from>
    <xdr:ext cx="534377" cy="259045"/>
    <xdr:sp macro="" textlink="">
      <xdr:nvSpPr>
        <xdr:cNvPr id="710" name="テキスト ボックス 709">
          <a:extLst>
            <a:ext uri="{FF2B5EF4-FFF2-40B4-BE49-F238E27FC236}">
              <a16:creationId xmlns:a16="http://schemas.microsoft.com/office/drawing/2014/main" id="{00000000-0008-0000-0600-0000C6020000}"/>
            </a:ext>
          </a:extLst>
        </xdr:cNvPr>
        <xdr:cNvSpPr txBox="1"/>
      </xdr:nvSpPr>
      <xdr:spPr>
        <a:xfrm>
          <a:off x="15214111" y="168186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102453</xdr:rowOff>
    </xdr:from>
    <xdr:to>
      <xdr:col>76</xdr:col>
      <xdr:colOff>165100</xdr:colOff>
      <xdr:row>99</xdr:row>
      <xdr:rowOff>32603</xdr:rowOff>
    </xdr:to>
    <xdr:sp macro="" textlink="">
      <xdr:nvSpPr>
        <xdr:cNvPr id="711" name="楕円 710">
          <a:extLst>
            <a:ext uri="{FF2B5EF4-FFF2-40B4-BE49-F238E27FC236}">
              <a16:creationId xmlns:a16="http://schemas.microsoft.com/office/drawing/2014/main" id="{00000000-0008-0000-0600-0000C7020000}"/>
            </a:ext>
          </a:extLst>
        </xdr:cNvPr>
        <xdr:cNvSpPr/>
      </xdr:nvSpPr>
      <xdr:spPr>
        <a:xfrm>
          <a:off x="14541500" y="16904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99</xdr:row>
      <xdr:rowOff>23730</xdr:rowOff>
    </xdr:from>
    <xdr:ext cx="469744" cy="259045"/>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4357428" y="16997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31865</xdr:rowOff>
    </xdr:from>
    <xdr:to>
      <xdr:col>72</xdr:col>
      <xdr:colOff>38100</xdr:colOff>
      <xdr:row>98</xdr:row>
      <xdr:rowOff>133465</xdr:rowOff>
    </xdr:to>
    <xdr:sp macro="" textlink="">
      <xdr:nvSpPr>
        <xdr:cNvPr id="713" name="楕円 712">
          <a:extLst>
            <a:ext uri="{FF2B5EF4-FFF2-40B4-BE49-F238E27FC236}">
              <a16:creationId xmlns:a16="http://schemas.microsoft.com/office/drawing/2014/main" id="{00000000-0008-0000-0600-0000C9020000}"/>
            </a:ext>
          </a:extLst>
        </xdr:cNvPr>
        <xdr:cNvSpPr/>
      </xdr:nvSpPr>
      <xdr:spPr>
        <a:xfrm>
          <a:off x="13652500" y="16833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124592</xdr:rowOff>
    </xdr:from>
    <xdr:ext cx="534377" cy="259045"/>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3436111" y="16926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63802</xdr:rowOff>
    </xdr:from>
    <xdr:to>
      <xdr:col>67</xdr:col>
      <xdr:colOff>101600</xdr:colOff>
      <xdr:row>98</xdr:row>
      <xdr:rowOff>165402</xdr:rowOff>
    </xdr:to>
    <xdr:sp macro="" textlink="">
      <xdr:nvSpPr>
        <xdr:cNvPr id="715" name="楕円 714">
          <a:extLst>
            <a:ext uri="{FF2B5EF4-FFF2-40B4-BE49-F238E27FC236}">
              <a16:creationId xmlns:a16="http://schemas.microsoft.com/office/drawing/2014/main" id="{00000000-0008-0000-0600-0000CB020000}"/>
            </a:ext>
          </a:extLst>
        </xdr:cNvPr>
        <xdr:cNvSpPr/>
      </xdr:nvSpPr>
      <xdr:spPr>
        <a:xfrm>
          <a:off x="12763500" y="16865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156529</xdr:rowOff>
    </xdr:from>
    <xdr:ext cx="469744"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2579428" y="169586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8" name="テキスト ボックス 727">
          <a:extLst>
            <a:ext uri="{FF2B5EF4-FFF2-40B4-BE49-F238E27FC236}">
              <a16:creationId xmlns:a16="http://schemas.microsoft.com/office/drawing/2014/main" id="{00000000-0008-0000-0600-0000D8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30" name="テキスト ボックス 729">
          <a:extLst>
            <a:ext uri="{FF2B5EF4-FFF2-40B4-BE49-F238E27FC236}">
              <a16:creationId xmlns:a16="http://schemas.microsoft.com/office/drawing/2014/main" id="{00000000-0008-0000-0600-0000DA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32" name="テキスト ボックス 731">
          <a:extLst>
            <a:ext uri="{FF2B5EF4-FFF2-40B4-BE49-F238E27FC236}">
              <a16:creationId xmlns:a16="http://schemas.microsoft.com/office/drawing/2014/main" id="{00000000-0008-0000-0600-0000DC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34" name="テキスト ボックス 733">
          <a:extLst>
            <a:ext uri="{FF2B5EF4-FFF2-40B4-BE49-F238E27FC236}">
              <a16:creationId xmlns:a16="http://schemas.microsoft.com/office/drawing/2014/main" id="{00000000-0008-0000-0600-0000DE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7" name="投資及び出資金グラフ枠">
          <a:extLst>
            <a:ext uri="{FF2B5EF4-FFF2-40B4-BE49-F238E27FC236}">
              <a16:creationId xmlns:a16="http://schemas.microsoft.com/office/drawing/2014/main" id="{00000000-0008-0000-0600-0000E1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111765</xdr:rowOff>
    </xdr:from>
    <xdr:to>
      <xdr:col>116</xdr:col>
      <xdr:colOff>62864</xdr:colOff>
      <xdr:row>38</xdr:row>
      <xdr:rowOff>139700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flipV="1">
          <a:off x="22159595" y="5598165"/>
          <a:ext cx="1269" cy="10566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9" name="投資及び出資金最小値テキスト">
          <a:extLst>
            <a:ext uri="{FF2B5EF4-FFF2-40B4-BE49-F238E27FC236}">
              <a16:creationId xmlns:a16="http://schemas.microsoft.com/office/drawing/2014/main" id="{00000000-0008-0000-0600-0000E3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58442</xdr:rowOff>
    </xdr:from>
    <xdr:ext cx="534377" cy="259045"/>
    <xdr:sp macro="" textlink="">
      <xdr:nvSpPr>
        <xdr:cNvPr id="741" name="投資及び出資金最大値テキスト">
          <a:extLst>
            <a:ext uri="{FF2B5EF4-FFF2-40B4-BE49-F238E27FC236}">
              <a16:creationId xmlns:a16="http://schemas.microsoft.com/office/drawing/2014/main" id="{00000000-0008-0000-0600-0000E5020000}"/>
            </a:ext>
          </a:extLst>
        </xdr:cNvPr>
        <xdr:cNvSpPr txBox="1"/>
      </xdr:nvSpPr>
      <xdr:spPr>
        <a:xfrm>
          <a:off x="22212300" y="5373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23,111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111765</xdr:rowOff>
    </xdr:from>
    <xdr:to>
      <xdr:col>116</xdr:col>
      <xdr:colOff>152400</xdr:colOff>
      <xdr:row>32</xdr:row>
      <xdr:rowOff>111765</xdr:rowOff>
    </xdr:to>
    <xdr:cxnSp macro="">
      <xdr:nvCxnSpPr>
        <xdr:cNvPr id="742" name="直線コネクタ 741">
          <a:extLst>
            <a:ext uri="{FF2B5EF4-FFF2-40B4-BE49-F238E27FC236}">
              <a16:creationId xmlns:a16="http://schemas.microsoft.com/office/drawing/2014/main" id="{00000000-0008-0000-0600-0000E6020000}"/>
            </a:ext>
          </a:extLst>
        </xdr:cNvPr>
        <xdr:cNvCxnSpPr/>
      </xdr:nvCxnSpPr>
      <xdr:spPr>
        <a:xfrm>
          <a:off x="22072600" y="55981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136100</xdr:rowOff>
    </xdr:from>
    <xdr:ext cx="469744" cy="259045"/>
    <xdr:sp macro="" textlink="">
      <xdr:nvSpPr>
        <xdr:cNvPr id="744" name="投資及び出資金平均値テキスト">
          <a:extLst>
            <a:ext uri="{FF2B5EF4-FFF2-40B4-BE49-F238E27FC236}">
              <a16:creationId xmlns:a16="http://schemas.microsoft.com/office/drawing/2014/main" id="{00000000-0008-0000-0600-0000E8020000}"/>
            </a:ext>
          </a:extLst>
        </xdr:cNvPr>
        <xdr:cNvSpPr txBox="1"/>
      </xdr:nvSpPr>
      <xdr:spPr>
        <a:xfrm>
          <a:off x="22212300" y="630830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113223</xdr:rowOff>
    </xdr:from>
    <xdr:to>
      <xdr:col>116</xdr:col>
      <xdr:colOff>114300</xdr:colOff>
      <xdr:row>38</xdr:row>
      <xdr:rowOff>43373</xdr:rowOff>
    </xdr:to>
    <xdr:sp macro="" textlink="">
      <xdr:nvSpPr>
        <xdr:cNvPr id="745" name="フローチャート: 判断 744">
          <a:extLst>
            <a:ext uri="{FF2B5EF4-FFF2-40B4-BE49-F238E27FC236}">
              <a16:creationId xmlns:a16="http://schemas.microsoft.com/office/drawing/2014/main" id="{00000000-0008-0000-0600-0000E9020000}"/>
            </a:ext>
          </a:extLst>
        </xdr:cNvPr>
        <xdr:cNvSpPr/>
      </xdr:nvSpPr>
      <xdr:spPr>
        <a:xfrm>
          <a:off x="22110700" y="64568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97953</xdr:rowOff>
    </xdr:from>
    <xdr:to>
      <xdr:col>112</xdr:col>
      <xdr:colOff>38100</xdr:colOff>
      <xdr:row>38</xdr:row>
      <xdr:rowOff>28102</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21272500" y="644160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44630</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1088428" y="62168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76327</xdr:rowOff>
    </xdr:from>
    <xdr:to>
      <xdr:col>107</xdr:col>
      <xdr:colOff>101600</xdr:colOff>
      <xdr:row>38</xdr:row>
      <xdr:rowOff>6477</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20383500" y="6419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23004</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0199428" y="61952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2" name="直線コネクタ 751">
          <a:extLst>
            <a:ext uri="{FF2B5EF4-FFF2-40B4-BE49-F238E27FC236}">
              <a16:creationId xmlns:a16="http://schemas.microsoft.com/office/drawing/2014/main" id="{00000000-0008-0000-0600-0000F0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130139</xdr:rowOff>
    </xdr:from>
    <xdr:to>
      <xdr:col>102</xdr:col>
      <xdr:colOff>165100</xdr:colOff>
      <xdr:row>38</xdr:row>
      <xdr:rowOff>60289</xdr:rowOff>
    </xdr:to>
    <xdr:sp macro="" textlink="">
      <xdr:nvSpPr>
        <xdr:cNvPr id="753" name="フローチャート: 判断 752">
          <a:extLst>
            <a:ext uri="{FF2B5EF4-FFF2-40B4-BE49-F238E27FC236}">
              <a16:creationId xmlns:a16="http://schemas.microsoft.com/office/drawing/2014/main" id="{00000000-0008-0000-0600-0000F1020000}"/>
            </a:ext>
          </a:extLst>
        </xdr:cNvPr>
        <xdr:cNvSpPr/>
      </xdr:nvSpPr>
      <xdr:spPr>
        <a:xfrm>
          <a:off x="19494500" y="647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76816</xdr:rowOff>
    </xdr:from>
    <xdr:ext cx="469744"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9310428" y="6249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121773</xdr:rowOff>
    </xdr:from>
    <xdr:to>
      <xdr:col>98</xdr:col>
      <xdr:colOff>38100</xdr:colOff>
      <xdr:row>38</xdr:row>
      <xdr:rowOff>51922</xdr:rowOff>
    </xdr:to>
    <xdr:sp macro="" textlink="">
      <xdr:nvSpPr>
        <xdr:cNvPr id="755" name="フローチャート: 判断 754">
          <a:extLst>
            <a:ext uri="{FF2B5EF4-FFF2-40B4-BE49-F238E27FC236}">
              <a16:creationId xmlns:a16="http://schemas.microsoft.com/office/drawing/2014/main" id="{00000000-0008-0000-0600-0000F3020000}"/>
            </a:ext>
          </a:extLst>
        </xdr:cNvPr>
        <xdr:cNvSpPr/>
      </xdr:nvSpPr>
      <xdr:spPr>
        <a:xfrm>
          <a:off x="18605500" y="646542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68450</xdr:rowOff>
    </xdr:from>
    <xdr:ext cx="469744"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18421428" y="62406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2" name="楕円 761">
          <a:extLst>
            <a:ext uri="{FF2B5EF4-FFF2-40B4-BE49-F238E27FC236}">
              <a16:creationId xmlns:a16="http://schemas.microsoft.com/office/drawing/2014/main" id="{00000000-0008-0000-0600-0000FA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3827</xdr:rowOff>
    </xdr:from>
    <xdr:ext cx="249299" cy="259045"/>
    <xdr:sp macro="" textlink="">
      <xdr:nvSpPr>
        <xdr:cNvPr id="763" name="投資及び出資金該当値テキスト">
          <a:extLst>
            <a:ext uri="{FF2B5EF4-FFF2-40B4-BE49-F238E27FC236}">
              <a16:creationId xmlns:a16="http://schemas.microsoft.com/office/drawing/2014/main" id="{00000000-0008-0000-0600-0000FB020000}"/>
            </a:ext>
          </a:extLst>
        </xdr:cNvPr>
        <xdr:cNvSpPr txBox="1"/>
      </xdr:nvSpPr>
      <xdr:spPr>
        <a:xfrm>
          <a:off x="22212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4" name="楕円 763">
          <a:extLst>
            <a:ext uri="{FF2B5EF4-FFF2-40B4-BE49-F238E27FC236}">
              <a16:creationId xmlns:a16="http://schemas.microsoft.com/office/drawing/2014/main" id="{00000000-0008-0000-0600-0000FC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66" name="楕円 765">
          <a:extLst>
            <a:ext uri="{FF2B5EF4-FFF2-40B4-BE49-F238E27FC236}">
              <a16:creationId xmlns:a16="http://schemas.microsoft.com/office/drawing/2014/main" id="{00000000-0008-0000-0600-0000FE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67" name="テキスト ボックス 766">
          <a:extLst>
            <a:ext uri="{FF2B5EF4-FFF2-40B4-BE49-F238E27FC236}">
              <a16:creationId xmlns:a16="http://schemas.microsoft.com/office/drawing/2014/main" id="{00000000-0008-0000-0600-0000FF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68" name="楕円 767">
          <a:extLst>
            <a:ext uri="{FF2B5EF4-FFF2-40B4-BE49-F238E27FC236}">
              <a16:creationId xmlns:a16="http://schemas.microsoft.com/office/drawing/2014/main" id="{00000000-0008-0000-0600-000000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0" name="楕円 769">
          <a:extLst>
            <a:ext uri="{FF2B5EF4-FFF2-40B4-BE49-F238E27FC236}">
              <a16:creationId xmlns:a16="http://schemas.microsoft.com/office/drawing/2014/main" id="{00000000-0008-0000-0600-000002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9" name="テキスト ボックス 788">
          <a:extLst>
            <a:ext uri="{FF2B5EF4-FFF2-40B4-BE49-F238E27FC236}">
              <a16:creationId xmlns:a16="http://schemas.microsoft.com/office/drawing/2014/main" id="{00000000-0008-0000-0600-000015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2" name="貸付金グラフ枠">
          <a:extLst>
            <a:ext uri="{FF2B5EF4-FFF2-40B4-BE49-F238E27FC236}">
              <a16:creationId xmlns:a16="http://schemas.microsoft.com/office/drawing/2014/main" id="{00000000-0008-0000-0600-000018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52</xdr:row>
      <xdr:rowOff>6426</xdr:rowOff>
    </xdr:from>
    <xdr:to>
      <xdr:col>116</xdr:col>
      <xdr:colOff>62864</xdr:colOff>
      <xdr:row>58</xdr:row>
      <xdr:rowOff>139700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flipV="1">
          <a:off x="22159595" y="8921826"/>
          <a:ext cx="1269" cy="11619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4" name="貸付金最小値テキスト">
          <a:extLst>
            <a:ext uri="{FF2B5EF4-FFF2-40B4-BE49-F238E27FC236}">
              <a16:creationId xmlns:a16="http://schemas.microsoft.com/office/drawing/2014/main" id="{00000000-0008-0000-0600-00001A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124553</xdr:rowOff>
    </xdr:from>
    <xdr:ext cx="534377" cy="259045"/>
    <xdr:sp macro="" textlink="">
      <xdr:nvSpPr>
        <xdr:cNvPr id="796" name="貸付金最大値テキスト">
          <a:extLst>
            <a:ext uri="{FF2B5EF4-FFF2-40B4-BE49-F238E27FC236}">
              <a16:creationId xmlns:a16="http://schemas.microsoft.com/office/drawing/2014/main" id="{00000000-0008-0000-0600-00001C030000}"/>
            </a:ext>
          </a:extLst>
        </xdr:cNvPr>
        <xdr:cNvSpPr txBox="1"/>
      </xdr:nvSpPr>
      <xdr:spPr>
        <a:xfrm>
          <a:off x="22212300" y="8697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52</xdr:row>
      <xdr:rowOff>6426</xdr:rowOff>
    </xdr:from>
    <xdr:to>
      <xdr:col>116</xdr:col>
      <xdr:colOff>152400</xdr:colOff>
      <xdr:row>52</xdr:row>
      <xdr:rowOff>6426</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22072600" y="89218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62799</xdr:rowOff>
    </xdr:from>
    <xdr:to>
      <xdr:col>116</xdr:col>
      <xdr:colOff>63500</xdr:colOff>
      <xdr:row>58</xdr:row>
      <xdr:rowOff>84333</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flipV="1">
          <a:off x="21323300" y="10006899"/>
          <a:ext cx="838200" cy="21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131985</xdr:rowOff>
    </xdr:from>
    <xdr:ext cx="469744" cy="259045"/>
    <xdr:sp macro="" textlink="">
      <xdr:nvSpPr>
        <xdr:cNvPr id="799" name="貸付金平均値テキスト">
          <a:extLst>
            <a:ext uri="{FF2B5EF4-FFF2-40B4-BE49-F238E27FC236}">
              <a16:creationId xmlns:a16="http://schemas.microsoft.com/office/drawing/2014/main" id="{00000000-0008-0000-0600-00001F030000}"/>
            </a:ext>
          </a:extLst>
        </xdr:cNvPr>
        <xdr:cNvSpPr txBox="1"/>
      </xdr:nvSpPr>
      <xdr:spPr>
        <a:xfrm>
          <a:off x="22212300" y="973318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109108</xdr:rowOff>
    </xdr:from>
    <xdr:to>
      <xdr:col>116</xdr:col>
      <xdr:colOff>114300</xdr:colOff>
      <xdr:row>58</xdr:row>
      <xdr:rowOff>39258</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22110700" y="9881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83190</xdr:rowOff>
    </xdr:from>
    <xdr:to>
      <xdr:col>111</xdr:col>
      <xdr:colOff>177800</xdr:colOff>
      <xdr:row>58</xdr:row>
      <xdr:rowOff>84333</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0434300" y="10027290"/>
          <a:ext cx="88900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97587</xdr:rowOff>
    </xdr:from>
    <xdr:to>
      <xdr:col>112</xdr:col>
      <xdr:colOff>38100</xdr:colOff>
      <xdr:row>58</xdr:row>
      <xdr:rowOff>27737</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21272500" y="9870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44264</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088428" y="96454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83190</xdr:rowOff>
    </xdr:from>
    <xdr:to>
      <xdr:col>107</xdr:col>
      <xdr:colOff>50800</xdr:colOff>
      <xdr:row>58</xdr:row>
      <xdr:rowOff>83465</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flipV="1">
          <a:off x="19545300" y="10027290"/>
          <a:ext cx="889000" cy="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130002</xdr:rowOff>
    </xdr:from>
    <xdr:to>
      <xdr:col>107</xdr:col>
      <xdr:colOff>101600</xdr:colOff>
      <xdr:row>58</xdr:row>
      <xdr:rowOff>60152</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20383500" y="9902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76679</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0199428" y="9677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82459</xdr:rowOff>
    </xdr:from>
    <xdr:to>
      <xdr:col>102</xdr:col>
      <xdr:colOff>114300</xdr:colOff>
      <xdr:row>58</xdr:row>
      <xdr:rowOff>83465</xdr:rowOff>
    </xdr:to>
    <xdr:cxnSp macro="">
      <xdr:nvCxnSpPr>
        <xdr:cNvPr id="807" name="直線コネクタ 806">
          <a:extLst>
            <a:ext uri="{FF2B5EF4-FFF2-40B4-BE49-F238E27FC236}">
              <a16:creationId xmlns:a16="http://schemas.microsoft.com/office/drawing/2014/main" id="{00000000-0008-0000-0600-000027030000}"/>
            </a:ext>
          </a:extLst>
        </xdr:cNvPr>
        <xdr:cNvCxnSpPr/>
      </xdr:nvCxnSpPr>
      <xdr:spPr>
        <a:xfrm>
          <a:off x="18656300" y="10026559"/>
          <a:ext cx="889000" cy="1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152908</xdr:rowOff>
    </xdr:from>
    <xdr:to>
      <xdr:col>102</xdr:col>
      <xdr:colOff>165100</xdr:colOff>
      <xdr:row>58</xdr:row>
      <xdr:rowOff>83058</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19494500" y="9925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99585</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9310428" y="9700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113452</xdr:rowOff>
    </xdr:from>
    <xdr:to>
      <xdr:col>98</xdr:col>
      <xdr:colOff>38100</xdr:colOff>
      <xdr:row>58</xdr:row>
      <xdr:rowOff>43602</xdr:rowOff>
    </xdr:to>
    <xdr:sp macro="" textlink="">
      <xdr:nvSpPr>
        <xdr:cNvPr id="810" name="フローチャート: 判断 809">
          <a:extLst>
            <a:ext uri="{FF2B5EF4-FFF2-40B4-BE49-F238E27FC236}">
              <a16:creationId xmlns:a16="http://schemas.microsoft.com/office/drawing/2014/main" id="{00000000-0008-0000-0600-00002A030000}"/>
            </a:ext>
          </a:extLst>
        </xdr:cNvPr>
        <xdr:cNvSpPr/>
      </xdr:nvSpPr>
      <xdr:spPr>
        <a:xfrm>
          <a:off x="18605500" y="98861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60129</xdr:rowOff>
    </xdr:from>
    <xdr:ext cx="469744"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18421428" y="9661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11999</xdr:rowOff>
    </xdr:from>
    <xdr:to>
      <xdr:col>116</xdr:col>
      <xdr:colOff>114300</xdr:colOff>
      <xdr:row>58</xdr:row>
      <xdr:rowOff>113599</xdr:rowOff>
    </xdr:to>
    <xdr:sp macro="" textlink="">
      <xdr:nvSpPr>
        <xdr:cNvPr id="817" name="楕円 816">
          <a:extLst>
            <a:ext uri="{FF2B5EF4-FFF2-40B4-BE49-F238E27FC236}">
              <a16:creationId xmlns:a16="http://schemas.microsoft.com/office/drawing/2014/main" id="{00000000-0008-0000-0600-000031030000}"/>
            </a:ext>
          </a:extLst>
        </xdr:cNvPr>
        <xdr:cNvSpPr/>
      </xdr:nvSpPr>
      <xdr:spPr>
        <a:xfrm>
          <a:off x="22110700" y="9956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98376</xdr:rowOff>
    </xdr:from>
    <xdr:ext cx="469744" cy="259045"/>
    <xdr:sp macro="" textlink="">
      <xdr:nvSpPr>
        <xdr:cNvPr id="818" name="貸付金該当値テキスト">
          <a:extLst>
            <a:ext uri="{FF2B5EF4-FFF2-40B4-BE49-F238E27FC236}">
              <a16:creationId xmlns:a16="http://schemas.microsoft.com/office/drawing/2014/main" id="{00000000-0008-0000-0600-000032030000}"/>
            </a:ext>
          </a:extLst>
        </xdr:cNvPr>
        <xdr:cNvSpPr txBox="1"/>
      </xdr:nvSpPr>
      <xdr:spPr>
        <a:xfrm>
          <a:off x="22212300" y="98710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33533</xdr:rowOff>
    </xdr:from>
    <xdr:to>
      <xdr:col>112</xdr:col>
      <xdr:colOff>38100</xdr:colOff>
      <xdr:row>58</xdr:row>
      <xdr:rowOff>135133</xdr:rowOff>
    </xdr:to>
    <xdr:sp macro="" textlink="">
      <xdr:nvSpPr>
        <xdr:cNvPr id="819" name="楕円 818">
          <a:extLst>
            <a:ext uri="{FF2B5EF4-FFF2-40B4-BE49-F238E27FC236}">
              <a16:creationId xmlns:a16="http://schemas.microsoft.com/office/drawing/2014/main" id="{00000000-0008-0000-0600-000033030000}"/>
            </a:ext>
          </a:extLst>
        </xdr:cNvPr>
        <xdr:cNvSpPr/>
      </xdr:nvSpPr>
      <xdr:spPr>
        <a:xfrm>
          <a:off x="21272500" y="9977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126260</xdr:rowOff>
    </xdr:from>
    <xdr:ext cx="469744"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1088428" y="100703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32390</xdr:rowOff>
    </xdr:from>
    <xdr:to>
      <xdr:col>107</xdr:col>
      <xdr:colOff>101600</xdr:colOff>
      <xdr:row>58</xdr:row>
      <xdr:rowOff>133990</xdr:rowOff>
    </xdr:to>
    <xdr:sp macro="" textlink="">
      <xdr:nvSpPr>
        <xdr:cNvPr id="821" name="楕円 820">
          <a:extLst>
            <a:ext uri="{FF2B5EF4-FFF2-40B4-BE49-F238E27FC236}">
              <a16:creationId xmlns:a16="http://schemas.microsoft.com/office/drawing/2014/main" id="{00000000-0008-0000-0600-000035030000}"/>
            </a:ext>
          </a:extLst>
        </xdr:cNvPr>
        <xdr:cNvSpPr/>
      </xdr:nvSpPr>
      <xdr:spPr>
        <a:xfrm>
          <a:off x="20383500" y="9976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125117</xdr:rowOff>
    </xdr:from>
    <xdr:ext cx="469744"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20199428" y="10069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32665</xdr:rowOff>
    </xdr:from>
    <xdr:to>
      <xdr:col>102</xdr:col>
      <xdr:colOff>165100</xdr:colOff>
      <xdr:row>58</xdr:row>
      <xdr:rowOff>134265</xdr:rowOff>
    </xdr:to>
    <xdr:sp macro="" textlink="">
      <xdr:nvSpPr>
        <xdr:cNvPr id="823" name="楕円 822">
          <a:extLst>
            <a:ext uri="{FF2B5EF4-FFF2-40B4-BE49-F238E27FC236}">
              <a16:creationId xmlns:a16="http://schemas.microsoft.com/office/drawing/2014/main" id="{00000000-0008-0000-0600-000037030000}"/>
            </a:ext>
          </a:extLst>
        </xdr:cNvPr>
        <xdr:cNvSpPr/>
      </xdr:nvSpPr>
      <xdr:spPr>
        <a:xfrm>
          <a:off x="19494500" y="9976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125392</xdr:rowOff>
    </xdr:from>
    <xdr:ext cx="469744"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9310428" y="1006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31659</xdr:rowOff>
    </xdr:from>
    <xdr:to>
      <xdr:col>98</xdr:col>
      <xdr:colOff>38100</xdr:colOff>
      <xdr:row>58</xdr:row>
      <xdr:rowOff>133259</xdr:rowOff>
    </xdr:to>
    <xdr:sp macro="" textlink="">
      <xdr:nvSpPr>
        <xdr:cNvPr id="825" name="楕円 824">
          <a:extLst>
            <a:ext uri="{FF2B5EF4-FFF2-40B4-BE49-F238E27FC236}">
              <a16:creationId xmlns:a16="http://schemas.microsoft.com/office/drawing/2014/main" id="{00000000-0008-0000-0600-000039030000}"/>
            </a:ext>
          </a:extLst>
        </xdr:cNvPr>
        <xdr:cNvSpPr/>
      </xdr:nvSpPr>
      <xdr:spPr>
        <a:xfrm>
          <a:off x="18605500" y="9975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124386</xdr:rowOff>
    </xdr:from>
    <xdr:ext cx="469744" cy="259045"/>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8421428" y="100684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39,322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0" name="繰出金グラフ枠">
          <a:extLst>
            <a:ext uri="{FF2B5EF4-FFF2-40B4-BE49-F238E27FC236}">
              <a16:creationId xmlns:a16="http://schemas.microsoft.com/office/drawing/2014/main" id="{00000000-0008-0000-0600-000052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69</xdr:row>
      <xdr:rowOff>152273</xdr:rowOff>
    </xdr:from>
    <xdr:to>
      <xdr:col>116</xdr:col>
      <xdr:colOff>62864</xdr:colOff>
      <xdr:row>78</xdr:row>
      <xdr:rowOff>125622</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flipV="1">
          <a:off x="22159595" y="11982323"/>
          <a:ext cx="1269" cy="15163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129449</xdr:rowOff>
    </xdr:from>
    <xdr:ext cx="534377" cy="259045"/>
    <xdr:sp macro="" textlink="">
      <xdr:nvSpPr>
        <xdr:cNvPr id="852" name="繰出金最小値テキスト">
          <a:extLst>
            <a:ext uri="{FF2B5EF4-FFF2-40B4-BE49-F238E27FC236}">
              <a16:creationId xmlns:a16="http://schemas.microsoft.com/office/drawing/2014/main" id="{00000000-0008-0000-0600-000054030000}"/>
            </a:ext>
          </a:extLst>
        </xdr:cNvPr>
        <xdr:cNvSpPr txBox="1"/>
      </xdr:nvSpPr>
      <xdr:spPr>
        <a:xfrm>
          <a:off x="22212300" y="135025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24,739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125622</xdr:rowOff>
    </xdr:from>
    <xdr:to>
      <xdr:col>116</xdr:col>
      <xdr:colOff>152400</xdr:colOff>
      <xdr:row>78</xdr:row>
      <xdr:rowOff>125622</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a:off x="22072600" y="134987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68</xdr:row>
      <xdr:rowOff>98950</xdr:rowOff>
    </xdr:from>
    <xdr:ext cx="599010" cy="259045"/>
    <xdr:sp macro="" textlink="">
      <xdr:nvSpPr>
        <xdr:cNvPr id="854" name="繰出金最大値テキスト">
          <a:extLst>
            <a:ext uri="{FF2B5EF4-FFF2-40B4-BE49-F238E27FC236}">
              <a16:creationId xmlns:a16="http://schemas.microsoft.com/office/drawing/2014/main" id="{00000000-0008-0000-0600-000056030000}"/>
            </a:ext>
          </a:extLst>
        </xdr:cNvPr>
        <xdr:cNvSpPr txBox="1"/>
      </xdr:nvSpPr>
      <xdr:spPr>
        <a:xfrm>
          <a:off x="22212300" y="117575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104,340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69</xdr:row>
      <xdr:rowOff>152273</xdr:rowOff>
    </xdr:from>
    <xdr:to>
      <xdr:col>116</xdr:col>
      <xdr:colOff>152400</xdr:colOff>
      <xdr:row>69</xdr:row>
      <xdr:rowOff>152273</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2072600" y="119823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76206</xdr:rowOff>
    </xdr:from>
    <xdr:to>
      <xdr:col>116</xdr:col>
      <xdr:colOff>63500</xdr:colOff>
      <xdr:row>77</xdr:row>
      <xdr:rowOff>96304</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flipV="1">
          <a:off x="21323300" y="13277856"/>
          <a:ext cx="838200" cy="200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74</xdr:row>
      <xdr:rowOff>11631</xdr:rowOff>
    </xdr:from>
    <xdr:ext cx="534377" cy="259045"/>
    <xdr:sp macro="" textlink="">
      <xdr:nvSpPr>
        <xdr:cNvPr id="857" name="繰出金平均値テキスト">
          <a:extLst>
            <a:ext uri="{FF2B5EF4-FFF2-40B4-BE49-F238E27FC236}">
              <a16:creationId xmlns:a16="http://schemas.microsoft.com/office/drawing/2014/main" id="{00000000-0008-0000-0600-000059030000}"/>
            </a:ext>
          </a:extLst>
        </xdr:cNvPr>
        <xdr:cNvSpPr txBox="1"/>
      </xdr:nvSpPr>
      <xdr:spPr>
        <a:xfrm>
          <a:off x="22212300" y="1269893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160204</xdr:rowOff>
    </xdr:from>
    <xdr:to>
      <xdr:col>116</xdr:col>
      <xdr:colOff>114300</xdr:colOff>
      <xdr:row>75</xdr:row>
      <xdr:rowOff>90354</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22110700" y="128475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74092</xdr:rowOff>
    </xdr:from>
    <xdr:to>
      <xdr:col>111</xdr:col>
      <xdr:colOff>177800</xdr:colOff>
      <xdr:row>77</xdr:row>
      <xdr:rowOff>96304</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a:off x="20434300" y="13275742"/>
          <a:ext cx="889000" cy="22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144602</xdr:rowOff>
    </xdr:from>
    <xdr:to>
      <xdr:col>112</xdr:col>
      <xdr:colOff>38100</xdr:colOff>
      <xdr:row>75</xdr:row>
      <xdr:rowOff>74752</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1272500" y="12831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91279</xdr:rowOff>
    </xdr:from>
    <xdr:ext cx="534377"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1056111" y="12607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74092</xdr:rowOff>
    </xdr:from>
    <xdr:to>
      <xdr:col>107</xdr:col>
      <xdr:colOff>50800</xdr:colOff>
      <xdr:row>77</xdr:row>
      <xdr:rowOff>107314</xdr:rowOff>
    </xdr:to>
    <xdr:cxnSp macro="">
      <xdr:nvCxnSpPr>
        <xdr:cNvPr id="862" name="直線コネクタ 861">
          <a:extLst>
            <a:ext uri="{FF2B5EF4-FFF2-40B4-BE49-F238E27FC236}">
              <a16:creationId xmlns:a16="http://schemas.microsoft.com/office/drawing/2014/main" id="{00000000-0008-0000-0600-00005E030000}"/>
            </a:ext>
          </a:extLst>
        </xdr:cNvPr>
        <xdr:cNvCxnSpPr/>
      </xdr:nvCxnSpPr>
      <xdr:spPr>
        <a:xfrm flipV="1">
          <a:off x="19545300" y="13275742"/>
          <a:ext cx="889000" cy="33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27616</xdr:rowOff>
    </xdr:from>
    <xdr:to>
      <xdr:col>107</xdr:col>
      <xdr:colOff>101600</xdr:colOff>
      <xdr:row>75</xdr:row>
      <xdr:rowOff>129216</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20383500" y="12886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145743</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0167111" y="12661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107314</xdr:rowOff>
    </xdr:from>
    <xdr:to>
      <xdr:col>102</xdr:col>
      <xdr:colOff>114300</xdr:colOff>
      <xdr:row>77</xdr:row>
      <xdr:rowOff>119831</xdr:rowOff>
    </xdr:to>
    <xdr:cxnSp macro="">
      <xdr:nvCxnSpPr>
        <xdr:cNvPr id="865" name="直線コネクタ 864">
          <a:extLst>
            <a:ext uri="{FF2B5EF4-FFF2-40B4-BE49-F238E27FC236}">
              <a16:creationId xmlns:a16="http://schemas.microsoft.com/office/drawing/2014/main" id="{00000000-0008-0000-0600-000061030000}"/>
            </a:ext>
          </a:extLst>
        </xdr:cNvPr>
        <xdr:cNvCxnSpPr/>
      </xdr:nvCxnSpPr>
      <xdr:spPr>
        <a:xfrm flipV="1">
          <a:off x="18656300" y="13308964"/>
          <a:ext cx="889000" cy="12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163843</xdr:rowOff>
    </xdr:from>
    <xdr:to>
      <xdr:col>102</xdr:col>
      <xdr:colOff>165100</xdr:colOff>
      <xdr:row>75</xdr:row>
      <xdr:rowOff>93993</xdr:rowOff>
    </xdr:to>
    <xdr:sp macro="" textlink="">
      <xdr:nvSpPr>
        <xdr:cNvPr id="866" name="フローチャート: 判断 865">
          <a:extLst>
            <a:ext uri="{FF2B5EF4-FFF2-40B4-BE49-F238E27FC236}">
              <a16:creationId xmlns:a16="http://schemas.microsoft.com/office/drawing/2014/main" id="{00000000-0008-0000-0600-000062030000}"/>
            </a:ext>
          </a:extLst>
        </xdr:cNvPr>
        <xdr:cNvSpPr/>
      </xdr:nvSpPr>
      <xdr:spPr>
        <a:xfrm>
          <a:off x="19494500" y="12851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110520</xdr:rowOff>
    </xdr:from>
    <xdr:ext cx="534377"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9278111" y="12626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146774</xdr:rowOff>
    </xdr:from>
    <xdr:to>
      <xdr:col>98</xdr:col>
      <xdr:colOff>38100</xdr:colOff>
      <xdr:row>75</xdr:row>
      <xdr:rowOff>76924</xdr:rowOff>
    </xdr:to>
    <xdr:sp macro="" textlink="">
      <xdr:nvSpPr>
        <xdr:cNvPr id="868" name="フローチャート: 判断 867">
          <a:extLst>
            <a:ext uri="{FF2B5EF4-FFF2-40B4-BE49-F238E27FC236}">
              <a16:creationId xmlns:a16="http://schemas.microsoft.com/office/drawing/2014/main" id="{00000000-0008-0000-0600-000064030000}"/>
            </a:ext>
          </a:extLst>
        </xdr:cNvPr>
        <xdr:cNvSpPr/>
      </xdr:nvSpPr>
      <xdr:spPr>
        <a:xfrm>
          <a:off x="18605500" y="12834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93451</xdr:rowOff>
    </xdr:from>
    <xdr:ext cx="534377"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8389111" y="12609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25406</xdr:rowOff>
    </xdr:from>
    <xdr:to>
      <xdr:col>116</xdr:col>
      <xdr:colOff>114300</xdr:colOff>
      <xdr:row>77</xdr:row>
      <xdr:rowOff>127006</xdr:rowOff>
    </xdr:to>
    <xdr:sp macro="" textlink="">
      <xdr:nvSpPr>
        <xdr:cNvPr id="875" name="楕円 874">
          <a:extLst>
            <a:ext uri="{FF2B5EF4-FFF2-40B4-BE49-F238E27FC236}">
              <a16:creationId xmlns:a16="http://schemas.microsoft.com/office/drawing/2014/main" id="{00000000-0008-0000-0600-00006B030000}"/>
            </a:ext>
          </a:extLst>
        </xdr:cNvPr>
        <xdr:cNvSpPr/>
      </xdr:nvSpPr>
      <xdr:spPr>
        <a:xfrm>
          <a:off x="22110700" y="13227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3833</xdr:rowOff>
    </xdr:from>
    <xdr:ext cx="534377" cy="259045"/>
    <xdr:sp macro="" textlink="">
      <xdr:nvSpPr>
        <xdr:cNvPr id="876" name="繰出金該当値テキスト">
          <a:extLst>
            <a:ext uri="{FF2B5EF4-FFF2-40B4-BE49-F238E27FC236}">
              <a16:creationId xmlns:a16="http://schemas.microsoft.com/office/drawing/2014/main" id="{00000000-0008-0000-0600-00006C030000}"/>
            </a:ext>
          </a:extLst>
        </xdr:cNvPr>
        <xdr:cNvSpPr txBox="1"/>
      </xdr:nvSpPr>
      <xdr:spPr>
        <a:xfrm>
          <a:off x="22212300" y="13205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45504</xdr:rowOff>
    </xdr:from>
    <xdr:to>
      <xdr:col>112</xdr:col>
      <xdr:colOff>38100</xdr:colOff>
      <xdr:row>77</xdr:row>
      <xdr:rowOff>147104</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21272500" y="13247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138231</xdr:rowOff>
    </xdr:from>
    <xdr:ext cx="534377" cy="259045"/>
    <xdr:sp macro="" textlink="">
      <xdr:nvSpPr>
        <xdr:cNvPr id="878" name="テキスト ボックス 877">
          <a:extLst>
            <a:ext uri="{FF2B5EF4-FFF2-40B4-BE49-F238E27FC236}">
              <a16:creationId xmlns:a16="http://schemas.microsoft.com/office/drawing/2014/main" id="{00000000-0008-0000-0600-00006E030000}"/>
            </a:ext>
          </a:extLst>
        </xdr:cNvPr>
        <xdr:cNvSpPr txBox="1"/>
      </xdr:nvSpPr>
      <xdr:spPr>
        <a:xfrm>
          <a:off x="21056111" y="13339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23292</xdr:rowOff>
    </xdr:from>
    <xdr:to>
      <xdr:col>107</xdr:col>
      <xdr:colOff>101600</xdr:colOff>
      <xdr:row>77</xdr:row>
      <xdr:rowOff>124892</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0383500" y="1322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116019</xdr:rowOff>
    </xdr:from>
    <xdr:ext cx="534377"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20167111" y="13317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56514</xdr:rowOff>
    </xdr:from>
    <xdr:to>
      <xdr:col>102</xdr:col>
      <xdr:colOff>165100</xdr:colOff>
      <xdr:row>77</xdr:row>
      <xdr:rowOff>158114</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19494500" y="13258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149241</xdr:rowOff>
    </xdr:from>
    <xdr:ext cx="534377"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19278111" y="13350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69031</xdr:rowOff>
    </xdr:from>
    <xdr:to>
      <xdr:col>98</xdr:col>
      <xdr:colOff>38100</xdr:colOff>
      <xdr:row>77</xdr:row>
      <xdr:rowOff>170631</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18605500" y="13270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161758</xdr:rowOff>
    </xdr:from>
    <xdr:ext cx="534377"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8389111" y="13363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3" name="テキスト ボックス 892">
          <a:extLst>
            <a:ext uri="{FF2B5EF4-FFF2-40B4-BE49-F238E27FC236}">
              <a16:creationId xmlns:a16="http://schemas.microsoft.com/office/drawing/2014/main" id="{00000000-0008-0000-0600-00007D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8" name="テキスト ボックス 897">
          <a:extLst>
            <a:ext uri="{FF2B5EF4-FFF2-40B4-BE49-F238E27FC236}">
              <a16:creationId xmlns:a16="http://schemas.microsoft.com/office/drawing/2014/main" id="{00000000-0008-0000-0600-000082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9" name="前年度繰上充用金グラフ枠">
          <a:extLst>
            <a:ext uri="{FF2B5EF4-FFF2-40B4-BE49-F238E27FC236}">
              <a16:creationId xmlns:a16="http://schemas.microsoft.com/office/drawing/2014/main" id="{00000000-0008-0000-0600-000083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1" name="前年度繰上充用金最小値テキスト">
          <a:extLst>
            <a:ext uri="{FF2B5EF4-FFF2-40B4-BE49-F238E27FC236}">
              <a16:creationId xmlns:a16="http://schemas.microsoft.com/office/drawing/2014/main" id="{00000000-0008-0000-0600-000085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3" name="前年度繰上充用金最大値テキスト">
          <a:extLst>
            <a:ext uri="{FF2B5EF4-FFF2-40B4-BE49-F238E27FC236}">
              <a16:creationId xmlns:a16="http://schemas.microsoft.com/office/drawing/2014/main" id="{00000000-0008-0000-0600-000087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6" name="前年度繰上充用金平均値テキスト">
          <a:extLst>
            <a:ext uri="{FF2B5EF4-FFF2-40B4-BE49-F238E27FC236}">
              <a16:creationId xmlns:a16="http://schemas.microsoft.com/office/drawing/2014/main" id="{00000000-0008-0000-0600-00008A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1" name="直線コネクタ 910">
          <a:extLst>
            <a:ext uri="{FF2B5EF4-FFF2-40B4-BE49-F238E27FC236}">
              <a16:creationId xmlns:a16="http://schemas.microsoft.com/office/drawing/2014/main" id="{00000000-0008-0000-0600-00008F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4" name="直線コネクタ 913">
          <a:extLst>
            <a:ext uri="{FF2B5EF4-FFF2-40B4-BE49-F238E27FC236}">
              <a16:creationId xmlns:a16="http://schemas.microsoft.com/office/drawing/2014/main" id="{00000000-0008-0000-0600-000092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5" name="フローチャート: 判断 914">
          <a:extLst>
            <a:ext uri="{FF2B5EF4-FFF2-40B4-BE49-F238E27FC236}">
              <a16:creationId xmlns:a16="http://schemas.microsoft.com/office/drawing/2014/main" id="{00000000-0008-0000-0600-000093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7" name="フローチャート: 判断 916">
          <a:extLst>
            <a:ext uri="{FF2B5EF4-FFF2-40B4-BE49-F238E27FC236}">
              <a16:creationId xmlns:a16="http://schemas.microsoft.com/office/drawing/2014/main" id="{00000000-0008-0000-0600-000095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4" name="楕円 923">
          <a:extLst>
            <a:ext uri="{FF2B5EF4-FFF2-40B4-BE49-F238E27FC236}">
              <a16:creationId xmlns:a16="http://schemas.microsoft.com/office/drawing/2014/main" id="{00000000-0008-0000-0600-00009C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5" name="前年度繰上充用金該当値テキスト">
          <a:extLst>
            <a:ext uri="{FF2B5EF4-FFF2-40B4-BE49-F238E27FC236}">
              <a16:creationId xmlns:a16="http://schemas.microsoft.com/office/drawing/2014/main" id="{00000000-0008-0000-0600-00009D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4" name="正方形/長方形 933">
          <a:extLst>
            <a:ext uri="{FF2B5EF4-FFF2-40B4-BE49-F238E27FC236}">
              <a16:creationId xmlns:a16="http://schemas.microsoft.com/office/drawing/2014/main" id="{00000000-0008-0000-0600-0000A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5" name="正方形/長方形 934">
          <a:extLst>
            <a:ext uri="{FF2B5EF4-FFF2-40B4-BE49-F238E27FC236}">
              <a16:creationId xmlns:a16="http://schemas.microsoft.com/office/drawing/2014/main" id="{00000000-0008-0000-0600-0000A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6" name="テキスト ボックス 935">
          <a:extLst>
            <a:ext uri="{FF2B5EF4-FFF2-40B4-BE49-F238E27FC236}">
              <a16:creationId xmlns:a16="http://schemas.microsoft.com/office/drawing/2014/main" id="{00000000-0008-0000-0600-0000A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・平成３０年度の災害復旧事業の伸びは平成２９年台風第２１号により、町内公共施設のいたるところで被害を受けたことによるもの。</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令和３年度の</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扶助費の伸びは、新型コロナウイルス感染症対策事業に伴うものが主な要因。</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令和４年度の維持補修費上昇は公共施設老朽化によるコスト増が要因。</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人件費は住民一人当たり</a:t>
          </a:r>
          <a:r>
            <a:rPr kumimoji="1" lang="ja-JP" altLang="en-US" sz="1300" b="0" i="0" baseline="0">
              <a:solidFill>
                <a:schemeClr val="dk1"/>
              </a:solidFill>
              <a:effectLst/>
              <a:latin typeface="ＭＳ Ｐゴシック" panose="020B0600070205080204" pitchFamily="50" charset="-128"/>
              <a:ea typeface="ＭＳ Ｐゴシック" panose="020B0600070205080204" pitchFamily="50" charset="-128"/>
              <a:cs typeface="+mn-cs"/>
            </a:rPr>
            <a:t>７３，０４８</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円となっており類似団体平均と比べて低い水準にある。過去（平成１９年から平成２７年度の間）の採用数が類似団体平均と比較して少ないことが主な要因である。 </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16256</xdr:rowOff>
    </xdr:from>
    <xdr:to>
      <xdr:col>24</xdr:col>
      <xdr:colOff>62865</xdr:colOff>
      <xdr:row>39</xdr:row>
      <xdr:rowOff>73406</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331206"/>
          <a:ext cx="1270" cy="14287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77233</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7637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73406</xdr:rowOff>
    </xdr:from>
    <xdr:to>
      <xdr:col>24</xdr:col>
      <xdr:colOff>152400</xdr:colOff>
      <xdr:row>39</xdr:row>
      <xdr:rowOff>73406</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7599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134383</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064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7,674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16256</xdr:rowOff>
    </xdr:from>
    <xdr:to>
      <xdr:col>24</xdr:col>
      <xdr:colOff>152400</xdr:colOff>
      <xdr:row>31</xdr:row>
      <xdr:rowOff>16256</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3312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123317</xdr:rowOff>
    </xdr:from>
    <xdr:to>
      <xdr:col>24</xdr:col>
      <xdr:colOff>63500</xdr:colOff>
      <xdr:row>37</xdr:row>
      <xdr:rowOff>137033</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3797300" y="6466967"/>
          <a:ext cx="8382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106443</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93574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83566</xdr:rowOff>
    </xdr:from>
    <xdr:to>
      <xdr:col>24</xdr:col>
      <xdr:colOff>114300</xdr:colOff>
      <xdr:row>36</xdr:row>
      <xdr:rowOff>13716</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084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123317</xdr:rowOff>
    </xdr:from>
    <xdr:to>
      <xdr:col>19</xdr:col>
      <xdr:colOff>177800</xdr:colOff>
      <xdr:row>37</xdr:row>
      <xdr:rowOff>127127</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466967"/>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129667</xdr:rowOff>
    </xdr:from>
    <xdr:to>
      <xdr:col>20</xdr:col>
      <xdr:colOff>38100</xdr:colOff>
      <xdr:row>36</xdr:row>
      <xdr:rowOff>59817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30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76344</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05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127127</xdr:rowOff>
    </xdr:from>
    <xdr:to>
      <xdr:col>15</xdr:col>
      <xdr:colOff>50800</xdr:colOff>
      <xdr:row>37</xdr:row>
      <xdr:rowOff>143129</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470777"/>
          <a:ext cx="8890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165100</xdr:rowOff>
    </xdr:from>
    <xdr:to>
      <xdr:col>15</xdr:col>
      <xdr:colOff>101600</xdr:colOff>
      <xdr:row>36</xdr:row>
      <xdr:rowOff>95250</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111777</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41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143129</xdr:rowOff>
    </xdr:from>
    <xdr:to>
      <xdr:col>10</xdr:col>
      <xdr:colOff>114300</xdr:colOff>
      <xdr:row>37</xdr:row>
      <xdr:rowOff>160274</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486779"/>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5080</xdr:rowOff>
    </xdr:from>
    <xdr:to>
      <xdr:col>10</xdr:col>
      <xdr:colOff>165100</xdr:colOff>
      <xdr:row>35</xdr:row>
      <xdr:rowOff>106680</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005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123207</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781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148336</xdr:rowOff>
    </xdr:from>
    <xdr:to>
      <xdr:col>6</xdr:col>
      <xdr:colOff>38100</xdr:colOff>
      <xdr:row>35</xdr:row>
      <xdr:rowOff>78486</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5977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95013</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752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86233</xdr:rowOff>
    </xdr:from>
    <xdr:to>
      <xdr:col>24</xdr:col>
      <xdr:colOff>114300</xdr:colOff>
      <xdr:row>38</xdr:row>
      <xdr:rowOff>16383</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29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64660</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408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72517</xdr:rowOff>
    </xdr:from>
    <xdr:to>
      <xdr:col>20</xdr:col>
      <xdr:colOff>38100</xdr:colOff>
      <xdr:row>38</xdr:row>
      <xdr:rowOff>2667</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16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165244</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5088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76327</xdr:rowOff>
    </xdr:from>
    <xdr:to>
      <xdr:col>15</xdr:col>
      <xdr:colOff>101600</xdr:colOff>
      <xdr:row>38</xdr:row>
      <xdr:rowOff>6477</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419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169054</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512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92329</xdr:rowOff>
    </xdr:from>
    <xdr:to>
      <xdr:col>10</xdr:col>
      <xdr:colOff>165100</xdr:colOff>
      <xdr:row>38</xdr:row>
      <xdr:rowOff>22479</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435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38</xdr:row>
      <xdr:rowOff>13606</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528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109474</xdr:rowOff>
    </xdr:from>
    <xdr:to>
      <xdr:col>6</xdr:col>
      <xdr:colOff>38100</xdr:colOff>
      <xdr:row>38</xdr:row>
      <xdr:rowOff>39624</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453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38</xdr:row>
      <xdr:rowOff>30751</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545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139700</xdr:rowOff>
    </xdr:from>
    <xdr:to>
      <xdr:col>28</xdr:col>
      <xdr:colOff>114300</xdr:colOff>
      <xdr:row>58</xdr:row>
      <xdr:rowOff>139700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57</xdr:row>
      <xdr:rowOff>168927</xdr:rowOff>
    </xdr:from>
    <xdr:ext cx="531299"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230701" y="9941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総務費グラフ枠">
          <a:extLst>
            <a:ext uri="{FF2B5EF4-FFF2-40B4-BE49-F238E27FC236}">
              <a16:creationId xmlns:a16="http://schemas.microsoft.com/office/drawing/2014/main" id="{00000000-0008-0000-0700-00006F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114124</xdr:rowOff>
    </xdr:from>
    <xdr:to>
      <xdr:col>24</xdr:col>
      <xdr:colOff>62865</xdr:colOff>
      <xdr:row>58</xdr:row>
      <xdr:rowOff>132559</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flipV="1">
          <a:off x="4633595" y="8686624"/>
          <a:ext cx="1270" cy="13900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136386</xdr:rowOff>
    </xdr:from>
    <xdr:ext cx="534377" cy="259045"/>
    <xdr:sp macro="" textlink="">
      <xdr:nvSpPr>
        <xdr:cNvPr id="113" name="総務費最小値テキスト">
          <a:extLst>
            <a:ext uri="{FF2B5EF4-FFF2-40B4-BE49-F238E27FC236}">
              <a16:creationId xmlns:a16="http://schemas.microsoft.com/office/drawing/2014/main" id="{00000000-0008-0000-0700-000071000000}"/>
            </a:ext>
          </a:extLst>
        </xdr:cNvPr>
        <xdr:cNvSpPr txBox="1"/>
      </xdr:nvSpPr>
      <xdr:spPr>
        <a:xfrm>
          <a:off x="4686300" y="10080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132559</xdr:rowOff>
    </xdr:from>
    <xdr:to>
      <xdr:col>24</xdr:col>
      <xdr:colOff>152400</xdr:colOff>
      <xdr:row>58</xdr:row>
      <xdr:rowOff>132559</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a:off x="4546600" y="100766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60801</xdr:rowOff>
    </xdr:from>
    <xdr:ext cx="599010" cy="259045"/>
    <xdr:sp macro="" textlink="">
      <xdr:nvSpPr>
        <xdr:cNvPr id="115" name="総務費最大値テキスト">
          <a:extLst>
            <a:ext uri="{FF2B5EF4-FFF2-40B4-BE49-F238E27FC236}">
              <a16:creationId xmlns:a16="http://schemas.microsoft.com/office/drawing/2014/main" id="{00000000-0008-0000-0700-000073000000}"/>
            </a:ext>
          </a:extLst>
        </xdr:cNvPr>
        <xdr:cNvSpPr txBox="1"/>
      </xdr:nvSpPr>
      <xdr:spPr>
        <a:xfrm>
          <a:off x="4686300" y="84618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202,797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114124</xdr:rowOff>
    </xdr:from>
    <xdr:to>
      <xdr:col>24</xdr:col>
      <xdr:colOff>152400</xdr:colOff>
      <xdr:row>50</xdr:row>
      <xdr:rowOff>114124</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4546600" y="8686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35998</xdr:rowOff>
    </xdr:from>
    <xdr:to>
      <xdr:col>24</xdr:col>
      <xdr:colOff>63500</xdr:colOff>
      <xdr:row>57</xdr:row>
      <xdr:rowOff>169290</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flipV="1">
          <a:off x="3797300" y="9808648"/>
          <a:ext cx="838200" cy="133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67667</xdr:rowOff>
    </xdr:from>
    <xdr:ext cx="599010" cy="259045"/>
    <xdr:sp macro="" textlink="">
      <xdr:nvSpPr>
        <xdr:cNvPr id="118" name="総務費平均値テキスト">
          <a:extLst>
            <a:ext uri="{FF2B5EF4-FFF2-40B4-BE49-F238E27FC236}">
              <a16:creationId xmlns:a16="http://schemas.microsoft.com/office/drawing/2014/main" id="{00000000-0008-0000-0700-000076000000}"/>
            </a:ext>
          </a:extLst>
        </xdr:cNvPr>
        <xdr:cNvSpPr txBox="1"/>
      </xdr:nvSpPr>
      <xdr:spPr>
        <a:xfrm>
          <a:off x="4686300" y="932596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44790</xdr:rowOff>
    </xdr:from>
    <xdr:to>
      <xdr:col>24</xdr:col>
      <xdr:colOff>114300</xdr:colOff>
      <xdr:row>55</xdr:row>
      <xdr:rowOff>146390</xdr:rowOff>
    </xdr:to>
    <xdr:sp macro="" textlink="">
      <xdr:nvSpPr>
        <xdr:cNvPr id="119" name="フローチャート: 判断 118">
          <a:extLst>
            <a:ext uri="{FF2B5EF4-FFF2-40B4-BE49-F238E27FC236}">
              <a16:creationId xmlns:a16="http://schemas.microsoft.com/office/drawing/2014/main" id="{00000000-0008-0000-0700-000077000000}"/>
            </a:ext>
          </a:extLst>
        </xdr:cNvPr>
        <xdr:cNvSpPr/>
      </xdr:nvSpPr>
      <xdr:spPr>
        <a:xfrm>
          <a:off x="4584700" y="9474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53</xdr:row>
      <xdr:rowOff>49623</xdr:rowOff>
    </xdr:from>
    <xdr:to>
      <xdr:col>19</xdr:col>
      <xdr:colOff>177800</xdr:colOff>
      <xdr:row>57</xdr:row>
      <xdr:rowOff>169290</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2908300" y="9136473"/>
          <a:ext cx="889000" cy="8054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14943</xdr:rowOff>
    </xdr:from>
    <xdr:to>
      <xdr:col>20</xdr:col>
      <xdr:colOff>38100</xdr:colOff>
      <xdr:row>55</xdr:row>
      <xdr:rowOff>116543</xdr:rowOff>
    </xdr:to>
    <xdr:sp macro="" textlink="">
      <xdr:nvSpPr>
        <xdr:cNvPr id="121" name="フローチャート: 判断 120">
          <a:extLst>
            <a:ext uri="{FF2B5EF4-FFF2-40B4-BE49-F238E27FC236}">
              <a16:creationId xmlns:a16="http://schemas.microsoft.com/office/drawing/2014/main" id="{00000000-0008-0000-0700-000079000000}"/>
            </a:ext>
          </a:extLst>
        </xdr:cNvPr>
        <xdr:cNvSpPr/>
      </xdr:nvSpPr>
      <xdr:spPr>
        <a:xfrm>
          <a:off x="3746500" y="9444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53</xdr:row>
      <xdr:rowOff>133070</xdr:rowOff>
    </xdr:from>
    <xdr:ext cx="599010" cy="259045"/>
    <xdr:sp macro="" textlink="">
      <xdr:nvSpPr>
        <xdr:cNvPr id="122" name="テキスト ボックス 121">
          <a:extLst>
            <a:ext uri="{FF2B5EF4-FFF2-40B4-BE49-F238E27FC236}">
              <a16:creationId xmlns:a16="http://schemas.microsoft.com/office/drawing/2014/main" id="{00000000-0008-0000-0700-00007A000000}"/>
            </a:ext>
          </a:extLst>
        </xdr:cNvPr>
        <xdr:cNvSpPr txBox="1"/>
      </xdr:nvSpPr>
      <xdr:spPr>
        <a:xfrm>
          <a:off x="3497795" y="92199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53</xdr:row>
      <xdr:rowOff>49623</xdr:rowOff>
    </xdr:from>
    <xdr:to>
      <xdr:col>15</xdr:col>
      <xdr:colOff>50800</xdr:colOff>
      <xdr:row>58</xdr:row>
      <xdr:rowOff>125106</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flipV="1">
          <a:off x="2019300" y="9136473"/>
          <a:ext cx="889000" cy="9327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50</xdr:row>
      <xdr:rowOff>131758</xdr:rowOff>
    </xdr:from>
    <xdr:to>
      <xdr:col>15</xdr:col>
      <xdr:colOff>101600</xdr:colOff>
      <xdr:row>51</xdr:row>
      <xdr:rowOff>61908</xdr:rowOff>
    </xdr:to>
    <xdr:sp macro="" textlink="">
      <xdr:nvSpPr>
        <xdr:cNvPr id="124" name="フローチャート: 判断 123">
          <a:extLst>
            <a:ext uri="{FF2B5EF4-FFF2-40B4-BE49-F238E27FC236}">
              <a16:creationId xmlns:a16="http://schemas.microsoft.com/office/drawing/2014/main" id="{00000000-0008-0000-0700-00007C000000}"/>
            </a:ext>
          </a:extLst>
        </xdr:cNvPr>
        <xdr:cNvSpPr/>
      </xdr:nvSpPr>
      <xdr:spPr>
        <a:xfrm>
          <a:off x="2857500" y="8704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49</xdr:row>
      <xdr:rowOff>78435</xdr:rowOff>
    </xdr:from>
    <xdr:ext cx="599010" cy="259045"/>
    <xdr:sp macro="" textlink="">
      <xdr:nvSpPr>
        <xdr:cNvPr id="125" name="テキスト ボックス 124">
          <a:extLst>
            <a:ext uri="{FF2B5EF4-FFF2-40B4-BE49-F238E27FC236}">
              <a16:creationId xmlns:a16="http://schemas.microsoft.com/office/drawing/2014/main" id="{00000000-0008-0000-0700-00007D000000}"/>
            </a:ext>
          </a:extLst>
        </xdr:cNvPr>
        <xdr:cNvSpPr txBox="1"/>
      </xdr:nvSpPr>
      <xdr:spPr>
        <a:xfrm>
          <a:off x="2608795" y="84794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125106</xdr:rowOff>
    </xdr:from>
    <xdr:to>
      <xdr:col>10</xdr:col>
      <xdr:colOff>114300</xdr:colOff>
      <xdr:row>59</xdr:row>
      <xdr:rowOff>36245</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flipV="1">
          <a:off x="1130300" y="10069206"/>
          <a:ext cx="889000" cy="825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49874</xdr:rowOff>
    </xdr:from>
    <xdr:to>
      <xdr:col>10</xdr:col>
      <xdr:colOff>165100</xdr:colOff>
      <xdr:row>56</xdr:row>
      <xdr:rowOff>151474</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1968500" y="9651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168001</xdr:rowOff>
    </xdr:from>
    <xdr:ext cx="534377"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1752111" y="9426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124589</xdr:rowOff>
    </xdr:from>
    <xdr:to>
      <xdr:col>6</xdr:col>
      <xdr:colOff>38100</xdr:colOff>
      <xdr:row>56</xdr:row>
      <xdr:rowOff>54739</xdr:rowOff>
    </xdr:to>
    <xdr:sp macro="" textlink="">
      <xdr:nvSpPr>
        <xdr:cNvPr id="129" name="フローチャート: 判断 128">
          <a:extLst>
            <a:ext uri="{FF2B5EF4-FFF2-40B4-BE49-F238E27FC236}">
              <a16:creationId xmlns:a16="http://schemas.microsoft.com/office/drawing/2014/main" id="{00000000-0008-0000-0700-000081000000}"/>
            </a:ext>
          </a:extLst>
        </xdr:cNvPr>
        <xdr:cNvSpPr/>
      </xdr:nvSpPr>
      <xdr:spPr>
        <a:xfrm>
          <a:off x="1079500" y="95543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71266</xdr:rowOff>
    </xdr:from>
    <xdr:ext cx="59901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830795" y="93295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156648</xdr:rowOff>
    </xdr:from>
    <xdr:to>
      <xdr:col>24</xdr:col>
      <xdr:colOff>114300</xdr:colOff>
      <xdr:row>57</xdr:row>
      <xdr:rowOff>86798</xdr:rowOff>
    </xdr:to>
    <xdr:sp macro="" textlink="">
      <xdr:nvSpPr>
        <xdr:cNvPr id="136" name="楕円 135">
          <a:extLst>
            <a:ext uri="{FF2B5EF4-FFF2-40B4-BE49-F238E27FC236}">
              <a16:creationId xmlns:a16="http://schemas.microsoft.com/office/drawing/2014/main" id="{00000000-0008-0000-0700-000088000000}"/>
            </a:ext>
          </a:extLst>
        </xdr:cNvPr>
        <xdr:cNvSpPr/>
      </xdr:nvSpPr>
      <xdr:spPr>
        <a:xfrm>
          <a:off x="4584700" y="9757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135075</xdr:rowOff>
    </xdr:from>
    <xdr:ext cx="534377" cy="259045"/>
    <xdr:sp macro="" textlink="">
      <xdr:nvSpPr>
        <xdr:cNvPr id="137" name="総務費該当値テキスト">
          <a:extLst>
            <a:ext uri="{FF2B5EF4-FFF2-40B4-BE49-F238E27FC236}">
              <a16:creationId xmlns:a16="http://schemas.microsoft.com/office/drawing/2014/main" id="{00000000-0008-0000-0700-000089000000}"/>
            </a:ext>
          </a:extLst>
        </xdr:cNvPr>
        <xdr:cNvSpPr txBox="1"/>
      </xdr:nvSpPr>
      <xdr:spPr>
        <a:xfrm>
          <a:off x="4686300" y="97362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118490</xdr:rowOff>
    </xdr:from>
    <xdr:to>
      <xdr:col>20</xdr:col>
      <xdr:colOff>38100</xdr:colOff>
      <xdr:row>58</xdr:row>
      <xdr:rowOff>48640</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3746500" y="9891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39767</xdr:rowOff>
    </xdr:from>
    <xdr:ext cx="534377"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3530111" y="9983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52</xdr:row>
      <xdr:rowOff>170273</xdr:rowOff>
    </xdr:from>
    <xdr:to>
      <xdr:col>15</xdr:col>
      <xdr:colOff>101600</xdr:colOff>
      <xdr:row>53</xdr:row>
      <xdr:rowOff>100423</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2857500" y="9085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53</xdr:row>
      <xdr:rowOff>91550</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2608795" y="91784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58</xdr:row>
      <xdr:rowOff>74306</xdr:rowOff>
    </xdr:from>
    <xdr:to>
      <xdr:col>10</xdr:col>
      <xdr:colOff>165100</xdr:colOff>
      <xdr:row>59</xdr:row>
      <xdr:rowOff>4456</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1968500" y="100184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167033</xdr:rowOff>
    </xdr:from>
    <xdr:ext cx="534377" cy="259045"/>
    <xdr:sp macro="" textlink="">
      <xdr:nvSpPr>
        <xdr:cNvPr id="143" name="テキスト ボックス 142">
          <a:extLst>
            <a:ext uri="{FF2B5EF4-FFF2-40B4-BE49-F238E27FC236}">
              <a16:creationId xmlns:a16="http://schemas.microsoft.com/office/drawing/2014/main" id="{00000000-0008-0000-0700-00008F000000}"/>
            </a:ext>
          </a:extLst>
        </xdr:cNvPr>
        <xdr:cNvSpPr txBox="1"/>
      </xdr:nvSpPr>
      <xdr:spPr>
        <a:xfrm>
          <a:off x="1752111" y="101111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156895</xdr:rowOff>
    </xdr:from>
    <xdr:to>
      <xdr:col>6</xdr:col>
      <xdr:colOff>38100</xdr:colOff>
      <xdr:row>59</xdr:row>
      <xdr:rowOff>87045</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1079500" y="10100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59</xdr:row>
      <xdr:rowOff>78172</xdr:rowOff>
    </xdr:from>
    <xdr:ext cx="534377"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863111" y="10193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196,866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169,515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a:extLst>
            <a:ext uri="{FF2B5EF4-FFF2-40B4-BE49-F238E27FC236}">
              <a16:creationId xmlns:a16="http://schemas.microsoft.com/office/drawing/2014/main" id="{00000000-0008-0000-0700-00009A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a:extLst>
            <a:ext uri="{FF2B5EF4-FFF2-40B4-BE49-F238E27FC236}">
              <a16:creationId xmlns:a16="http://schemas.microsoft.com/office/drawing/2014/main" id="{00000000-0008-0000-0700-00009B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80</xdr:row>
      <xdr:rowOff>111777</xdr:rowOff>
    </xdr:from>
    <xdr:ext cx="595419" cy="259045"/>
    <xdr:sp macro="" textlink="">
      <xdr:nvSpPr>
        <xdr:cNvPr id="156" name="テキスト ボックス 155">
          <a:extLst>
            <a:ext uri="{FF2B5EF4-FFF2-40B4-BE49-F238E27FC236}">
              <a16:creationId xmlns:a16="http://schemas.microsoft.com/office/drawing/2014/main" id="{00000000-0008-0000-0700-00009C000000}"/>
            </a:ext>
          </a:extLst>
        </xdr:cNvPr>
        <xdr:cNvSpPr txBox="1"/>
      </xdr:nvSpPr>
      <xdr:spPr>
        <a:xfrm>
          <a:off x="166581" y="1382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139700</xdr:rowOff>
    </xdr:from>
    <xdr:to>
      <xdr:col>28</xdr:col>
      <xdr:colOff>114300</xdr:colOff>
      <xdr:row>79</xdr:row>
      <xdr:rowOff>139700</xdr:rowOff>
    </xdr:to>
    <xdr:cxnSp macro="">
      <xdr:nvCxnSpPr>
        <xdr:cNvPr id="157" name="直線コネクタ 156">
          <a:extLst>
            <a:ext uri="{FF2B5EF4-FFF2-40B4-BE49-F238E27FC236}">
              <a16:creationId xmlns:a16="http://schemas.microsoft.com/office/drawing/2014/main" id="{00000000-0008-0000-0700-00009D000000}"/>
            </a:ext>
          </a:extLst>
        </xdr:cNvPr>
        <xdr:cNvCxnSpPr/>
      </xdr:nvCxnSpPr>
      <xdr:spPr>
        <a:xfrm>
          <a:off x="762000" y="13684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168927</xdr:rowOff>
    </xdr:from>
    <xdr:ext cx="595419" cy="259045"/>
    <xdr:sp macro="" textlink="">
      <xdr:nvSpPr>
        <xdr:cNvPr id="158" name="テキスト ボックス 157">
          <a:extLst>
            <a:ext uri="{FF2B5EF4-FFF2-40B4-BE49-F238E27FC236}">
              <a16:creationId xmlns:a16="http://schemas.microsoft.com/office/drawing/2014/main" id="{00000000-0008-0000-0700-00009E000000}"/>
            </a:ext>
          </a:extLst>
        </xdr:cNvPr>
        <xdr:cNvSpPr txBox="1"/>
      </xdr:nvSpPr>
      <xdr:spPr>
        <a:xfrm>
          <a:off x="166581" y="13542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25400</xdr:rowOff>
    </xdr:from>
    <xdr:to>
      <xdr:col>28</xdr:col>
      <xdr:colOff>114300</xdr:colOff>
      <xdr:row>78</xdr:row>
      <xdr:rowOff>25400</xdr:rowOff>
    </xdr:to>
    <xdr:cxnSp macro="">
      <xdr:nvCxnSpPr>
        <xdr:cNvPr id="159" name="直線コネクタ 158">
          <a:extLst>
            <a:ext uri="{FF2B5EF4-FFF2-40B4-BE49-F238E27FC236}">
              <a16:creationId xmlns:a16="http://schemas.microsoft.com/office/drawing/2014/main" id="{00000000-0008-0000-0700-00009F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54627</xdr:rowOff>
    </xdr:from>
    <xdr:ext cx="595419" cy="259045"/>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166581" y="13256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82550</xdr:rowOff>
    </xdr:from>
    <xdr:to>
      <xdr:col>28</xdr:col>
      <xdr:colOff>114300</xdr:colOff>
      <xdr:row>76</xdr:row>
      <xdr:rowOff>82550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112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111777</xdr:rowOff>
    </xdr:from>
    <xdr:ext cx="59541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166581" y="12970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25400</xdr:rowOff>
    </xdr:from>
    <xdr:to>
      <xdr:col>28</xdr:col>
      <xdr:colOff>114300</xdr:colOff>
      <xdr:row>73</xdr:row>
      <xdr:rowOff>25400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2541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54627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2399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70</xdr:row>
      <xdr:rowOff>111777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69</xdr:row>
      <xdr:rowOff>139700</xdr:rowOff>
    </xdr:from>
    <xdr:to>
      <xdr:col>28</xdr:col>
      <xdr:colOff>114300</xdr:colOff>
      <xdr:row>69</xdr:row>
      <xdr:rowOff>139700</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762000" y="11969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68</xdr:row>
      <xdr:rowOff>168927</xdr:rowOff>
    </xdr:from>
    <xdr:ext cx="595419" cy="259045"/>
    <xdr:sp macro="" textlink="">
      <xdr:nvSpPr>
        <xdr:cNvPr id="170" name="テキスト ボックス 169">
          <a:extLst>
            <a:ext uri="{FF2B5EF4-FFF2-40B4-BE49-F238E27FC236}">
              <a16:creationId xmlns:a16="http://schemas.microsoft.com/office/drawing/2014/main" id="{00000000-0008-0000-0700-0000AA000000}"/>
            </a:ext>
          </a:extLst>
        </xdr:cNvPr>
        <xdr:cNvSpPr txBox="1"/>
      </xdr:nvSpPr>
      <xdr:spPr>
        <a:xfrm>
          <a:off x="166581" y="11827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2" name="テキスト ボックス 171">
          <a:extLst>
            <a:ext uri="{FF2B5EF4-FFF2-40B4-BE49-F238E27FC236}">
              <a16:creationId xmlns:a16="http://schemas.microsoft.com/office/drawing/2014/main" id="{00000000-0008-0000-0700-0000AC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3" name="民生費グラフ枠">
          <a:extLst>
            <a:ext uri="{FF2B5EF4-FFF2-40B4-BE49-F238E27FC236}">
              <a16:creationId xmlns:a16="http://schemas.microsoft.com/office/drawing/2014/main" id="{00000000-0008-0000-0700-0000AD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158503</xdr:rowOff>
    </xdr:from>
    <xdr:to>
      <xdr:col>24</xdr:col>
      <xdr:colOff>62865</xdr:colOff>
      <xdr:row>78</xdr:row>
      <xdr:rowOff>87450</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4633595" y="12160003"/>
          <a:ext cx="1270" cy="13005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91277</xdr:rowOff>
    </xdr:from>
    <xdr:ext cx="599010" cy="259045"/>
    <xdr:sp macro="" textlink="">
      <xdr:nvSpPr>
        <xdr:cNvPr id="175" name="民生費最小値テキスト">
          <a:extLst>
            <a:ext uri="{FF2B5EF4-FFF2-40B4-BE49-F238E27FC236}">
              <a16:creationId xmlns:a16="http://schemas.microsoft.com/office/drawing/2014/main" id="{00000000-0008-0000-0700-0000AF000000}"/>
            </a:ext>
          </a:extLst>
        </xdr:cNvPr>
        <xdr:cNvSpPr txBox="1"/>
      </xdr:nvSpPr>
      <xdr:spPr>
        <a:xfrm>
          <a:off x="4686300" y="134643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135,657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87450</xdr:rowOff>
    </xdr:from>
    <xdr:to>
      <xdr:col>24</xdr:col>
      <xdr:colOff>152400</xdr:colOff>
      <xdr:row>78</xdr:row>
      <xdr:rowOff>87450</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a:off x="4546600" y="13460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105180</xdr:rowOff>
    </xdr:from>
    <xdr:ext cx="599010" cy="259045"/>
    <xdr:sp macro="" textlink="">
      <xdr:nvSpPr>
        <xdr:cNvPr id="177" name="民生費最大値テキスト">
          <a:extLst>
            <a:ext uri="{FF2B5EF4-FFF2-40B4-BE49-F238E27FC236}">
              <a16:creationId xmlns:a16="http://schemas.microsoft.com/office/drawing/2014/main" id="{00000000-0008-0000-0700-0000B1000000}"/>
            </a:ext>
          </a:extLst>
        </xdr:cNvPr>
        <xdr:cNvSpPr txBox="1"/>
      </xdr:nvSpPr>
      <xdr:spPr>
        <a:xfrm>
          <a:off x="4686300" y="119352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226,684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158503</xdr:rowOff>
    </xdr:from>
    <xdr:to>
      <xdr:col>24</xdr:col>
      <xdr:colOff>152400</xdr:colOff>
      <xdr:row>70</xdr:row>
      <xdr:rowOff>158503</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a:off x="4546600" y="121600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65334</xdr:rowOff>
    </xdr:from>
    <xdr:to>
      <xdr:col>24</xdr:col>
      <xdr:colOff>63500</xdr:colOff>
      <xdr:row>77</xdr:row>
      <xdr:rowOff>24443</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a:off x="3797300" y="13095534"/>
          <a:ext cx="838200" cy="130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86388</xdr:rowOff>
    </xdr:from>
    <xdr:ext cx="599010" cy="259045"/>
    <xdr:sp macro="" textlink="">
      <xdr:nvSpPr>
        <xdr:cNvPr id="180" name="民生費平均値テキスト">
          <a:extLst>
            <a:ext uri="{FF2B5EF4-FFF2-40B4-BE49-F238E27FC236}">
              <a16:creationId xmlns:a16="http://schemas.microsoft.com/office/drawing/2014/main" id="{00000000-0008-0000-0700-0000B4000000}"/>
            </a:ext>
          </a:extLst>
        </xdr:cNvPr>
        <xdr:cNvSpPr txBox="1"/>
      </xdr:nvSpPr>
      <xdr:spPr>
        <a:xfrm>
          <a:off x="4686300" y="1277368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169,777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63511</xdr:rowOff>
    </xdr:from>
    <xdr:to>
      <xdr:col>24</xdr:col>
      <xdr:colOff>114300</xdr:colOff>
      <xdr:row>75</xdr:row>
      <xdr:rowOff>165111</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4584700" y="12922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65334</xdr:rowOff>
    </xdr:from>
    <xdr:to>
      <xdr:col>19</xdr:col>
      <xdr:colOff>177800</xdr:colOff>
      <xdr:row>78</xdr:row>
      <xdr:rowOff>72406</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flipV="1">
          <a:off x="2908300" y="13095534"/>
          <a:ext cx="889000" cy="349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74</xdr:row>
      <xdr:rowOff>122362</xdr:rowOff>
    </xdr:from>
    <xdr:to>
      <xdr:col>20</xdr:col>
      <xdr:colOff>38100</xdr:colOff>
      <xdr:row>75</xdr:row>
      <xdr:rowOff>52512</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3746500" y="12809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69039</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3497795" y="12584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51060</xdr:rowOff>
    </xdr:from>
    <xdr:to>
      <xdr:col>15</xdr:col>
      <xdr:colOff>50800</xdr:colOff>
      <xdr:row>78</xdr:row>
      <xdr:rowOff>72406</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a:off x="2019300" y="13424160"/>
          <a:ext cx="889000" cy="21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45265</xdr:rowOff>
    </xdr:from>
    <xdr:to>
      <xdr:col>15</xdr:col>
      <xdr:colOff>101600</xdr:colOff>
      <xdr:row>77</xdr:row>
      <xdr:rowOff>146865</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2857500" y="13246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163392</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2608795" y="130221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51060</xdr:rowOff>
    </xdr:from>
    <xdr:to>
      <xdr:col>10</xdr:col>
      <xdr:colOff>114300</xdr:colOff>
      <xdr:row>78</xdr:row>
      <xdr:rowOff>168461</xdr:rowOff>
    </xdr:to>
    <xdr:cxnSp macro="">
      <xdr:nvCxnSpPr>
        <xdr:cNvPr id="188" name="直線コネクタ 187">
          <a:extLst>
            <a:ext uri="{FF2B5EF4-FFF2-40B4-BE49-F238E27FC236}">
              <a16:creationId xmlns:a16="http://schemas.microsoft.com/office/drawing/2014/main" id="{00000000-0008-0000-0700-0000BC000000}"/>
            </a:ext>
          </a:extLst>
        </xdr:cNvPr>
        <xdr:cNvCxnSpPr/>
      </xdr:nvCxnSpPr>
      <xdr:spPr>
        <a:xfrm flipV="1">
          <a:off x="1130300" y="13424160"/>
          <a:ext cx="889000" cy="117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115990</xdr:rowOff>
    </xdr:from>
    <xdr:to>
      <xdr:col>10</xdr:col>
      <xdr:colOff>165100</xdr:colOff>
      <xdr:row>78</xdr:row>
      <xdr:rowOff>46140</xdr:rowOff>
    </xdr:to>
    <xdr:sp macro="" textlink="">
      <xdr:nvSpPr>
        <xdr:cNvPr id="189" name="フローチャート: 判断 188">
          <a:extLst>
            <a:ext uri="{FF2B5EF4-FFF2-40B4-BE49-F238E27FC236}">
              <a16:creationId xmlns:a16="http://schemas.microsoft.com/office/drawing/2014/main" id="{00000000-0008-0000-0700-0000BD000000}"/>
            </a:ext>
          </a:extLst>
        </xdr:cNvPr>
        <xdr:cNvSpPr/>
      </xdr:nvSpPr>
      <xdr:spPr>
        <a:xfrm>
          <a:off x="1968500" y="1331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62667</xdr:rowOff>
    </xdr:from>
    <xdr:ext cx="59901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1719795" y="130928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46651</xdr:rowOff>
    </xdr:from>
    <xdr:to>
      <xdr:col>6</xdr:col>
      <xdr:colOff>38100</xdr:colOff>
      <xdr:row>78</xdr:row>
      <xdr:rowOff>148251</xdr:rowOff>
    </xdr:to>
    <xdr:sp macro="" textlink="">
      <xdr:nvSpPr>
        <xdr:cNvPr id="191" name="フローチャート: 判断 190">
          <a:extLst>
            <a:ext uri="{FF2B5EF4-FFF2-40B4-BE49-F238E27FC236}">
              <a16:creationId xmlns:a16="http://schemas.microsoft.com/office/drawing/2014/main" id="{00000000-0008-0000-0700-0000BF000000}"/>
            </a:ext>
          </a:extLst>
        </xdr:cNvPr>
        <xdr:cNvSpPr/>
      </xdr:nvSpPr>
      <xdr:spPr>
        <a:xfrm>
          <a:off x="1079500" y="13419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164778</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830795" y="131949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145093</xdr:rowOff>
    </xdr:from>
    <xdr:to>
      <xdr:col>24</xdr:col>
      <xdr:colOff>114300</xdr:colOff>
      <xdr:row>77</xdr:row>
      <xdr:rowOff>75243</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4584700" y="131752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123520</xdr:rowOff>
    </xdr:from>
    <xdr:ext cx="599010" cy="259045"/>
    <xdr:sp macro="" textlink="">
      <xdr:nvSpPr>
        <xdr:cNvPr id="199" name="民生費該当値テキスト">
          <a:extLst>
            <a:ext uri="{FF2B5EF4-FFF2-40B4-BE49-F238E27FC236}">
              <a16:creationId xmlns:a16="http://schemas.microsoft.com/office/drawing/2014/main" id="{00000000-0008-0000-0700-0000C7000000}"/>
            </a:ext>
          </a:extLst>
        </xdr:cNvPr>
        <xdr:cNvSpPr txBox="1"/>
      </xdr:nvSpPr>
      <xdr:spPr>
        <a:xfrm>
          <a:off x="4686300" y="131537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152,067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14534</xdr:rowOff>
    </xdr:from>
    <xdr:to>
      <xdr:col>20</xdr:col>
      <xdr:colOff>38100</xdr:colOff>
      <xdr:row>76</xdr:row>
      <xdr:rowOff>116134</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3746500" y="130447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107261</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3497795" y="131374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21606</xdr:rowOff>
    </xdr:from>
    <xdr:to>
      <xdr:col>15</xdr:col>
      <xdr:colOff>101600</xdr:colOff>
      <xdr:row>78</xdr:row>
      <xdr:rowOff>123206</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2857500" y="13394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114333</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2608795" y="134874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260</xdr:rowOff>
    </xdr:from>
    <xdr:to>
      <xdr:col>10</xdr:col>
      <xdr:colOff>165100</xdr:colOff>
      <xdr:row>78</xdr:row>
      <xdr:rowOff>101860</xdr:rowOff>
    </xdr:to>
    <xdr:sp macro="" textlink="">
      <xdr:nvSpPr>
        <xdr:cNvPr id="204" name="楕円 203">
          <a:extLst>
            <a:ext uri="{FF2B5EF4-FFF2-40B4-BE49-F238E27FC236}">
              <a16:creationId xmlns:a16="http://schemas.microsoft.com/office/drawing/2014/main" id="{00000000-0008-0000-0700-0000CC000000}"/>
            </a:ext>
          </a:extLst>
        </xdr:cNvPr>
        <xdr:cNvSpPr/>
      </xdr:nvSpPr>
      <xdr:spPr>
        <a:xfrm>
          <a:off x="1968500" y="1337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92987</xdr:rowOff>
    </xdr:from>
    <xdr:ext cx="599010" cy="259045"/>
    <xdr:sp macro="" textlink="">
      <xdr:nvSpPr>
        <xdr:cNvPr id="205" name="テキスト ボックス 204">
          <a:extLst>
            <a:ext uri="{FF2B5EF4-FFF2-40B4-BE49-F238E27FC236}">
              <a16:creationId xmlns:a16="http://schemas.microsoft.com/office/drawing/2014/main" id="{00000000-0008-0000-0700-0000CD000000}"/>
            </a:ext>
          </a:extLst>
        </xdr:cNvPr>
        <xdr:cNvSpPr txBox="1"/>
      </xdr:nvSpPr>
      <xdr:spPr>
        <a:xfrm>
          <a:off x="1719795" y="134660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117661</xdr:rowOff>
    </xdr:from>
    <xdr:to>
      <xdr:col>6</xdr:col>
      <xdr:colOff>38100</xdr:colOff>
      <xdr:row>79</xdr:row>
      <xdr:rowOff>47811</xdr:rowOff>
    </xdr:to>
    <xdr:sp macro="" textlink="">
      <xdr:nvSpPr>
        <xdr:cNvPr id="206" name="楕円 205">
          <a:extLst>
            <a:ext uri="{FF2B5EF4-FFF2-40B4-BE49-F238E27FC236}">
              <a16:creationId xmlns:a16="http://schemas.microsoft.com/office/drawing/2014/main" id="{00000000-0008-0000-0700-0000CE000000}"/>
            </a:ext>
          </a:extLst>
        </xdr:cNvPr>
        <xdr:cNvSpPr/>
      </xdr:nvSpPr>
      <xdr:spPr>
        <a:xfrm>
          <a:off x="1079500" y="13490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79</xdr:row>
      <xdr:rowOff>38938</xdr:rowOff>
    </xdr:from>
    <xdr:ext cx="599010" cy="259045"/>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830795" y="135834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49,833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139700</xdr:rowOff>
    </xdr:from>
    <xdr:to>
      <xdr:col>28</xdr:col>
      <xdr:colOff>114300</xdr:colOff>
      <xdr:row>98</xdr:row>
      <xdr:rowOff>139700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168927</xdr:rowOff>
    </xdr:from>
    <xdr:ext cx="53129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230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95</xdr:row>
      <xdr:rowOff>54627</xdr:rowOff>
    </xdr:from>
    <xdr:ext cx="53129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230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92</xdr:row>
      <xdr:rowOff>111777</xdr:rowOff>
    </xdr:from>
    <xdr:ext cx="53129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230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89</xdr:row>
      <xdr:rowOff>168927</xdr:rowOff>
    </xdr:from>
    <xdr:ext cx="53129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230701" y="15427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衛生費グラフ枠">
          <a:extLst>
            <a:ext uri="{FF2B5EF4-FFF2-40B4-BE49-F238E27FC236}">
              <a16:creationId xmlns:a16="http://schemas.microsoft.com/office/drawing/2014/main" id="{00000000-0008-0000-07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43323</xdr:rowOff>
    </xdr:from>
    <xdr:to>
      <xdr:col>24</xdr:col>
      <xdr:colOff>62865</xdr:colOff>
      <xdr:row>97</xdr:row>
      <xdr:rowOff>151518</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flipV="1">
          <a:off x="4633595" y="15473823"/>
          <a:ext cx="1270" cy="13083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155345</xdr:rowOff>
    </xdr:from>
    <xdr:ext cx="534377" cy="259045"/>
    <xdr:sp macro="" textlink="">
      <xdr:nvSpPr>
        <xdr:cNvPr id="231" name="衛生費最小値テキスト">
          <a:extLst>
            <a:ext uri="{FF2B5EF4-FFF2-40B4-BE49-F238E27FC236}">
              <a16:creationId xmlns:a16="http://schemas.microsoft.com/office/drawing/2014/main" id="{00000000-0008-0000-0700-0000E7000000}"/>
            </a:ext>
          </a:extLst>
        </xdr:cNvPr>
        <xdr:cNvSpPr txBox="1"/>
      </xdr:nvSpPr>
      <xdr:spPr>
        <a:xfrm>
          <a:off x="4686300" y="167859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151518</xdr:rowOff>
    </xdr:from>
    <xdr:to>
      <xdr:col>24</xdr:col>
      <xdr:colOff>152400</xdr:colOff>
      <xdr:row>97</xdr:row>
      <xdr:rowOff>151518</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4546600" y="167821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161450</xdr:rowOff>
    </xdr:from>
    <xdr:ext cx="534377" cy="259045"/>
    <xdr:sp macro="" textlink="">
      <xdr:nvSpPr>
        <xdr:cNvPr id="233" name="衛生費最大値テキスト">
          <a:extLst>
            <a:ext uri="{FF2B5EF4-FFF2-40B4-BE49-F238E27FC236}">
              <a16:creationId xmlns:a16="http://schemas.microsoft.com/office/drawing/2014/main" id="{00000000-0008-0000-0700-0000E9000000}"/>
            </a:ext>
          </a:extLst>
        </xdr:cNvPr>
        <xdr:cNvSpPr txBox="1"/>
      </xdr:nvSpPr>
      <xdr:spPr>
        <a:xfrm>
          <a:off x="4686300" y="152490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84,216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43323</xdr:rowOff>
    </xdr:from>
    <xdr:to>
      <xdr:col>24</xdr:col>
      <xdr:colOff>152400</xdr:colOff>
      <xdr:row>90</xdr:row>
      <xdr:rowOff>43323</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4546600" y="154738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51186</xdr:rowOff>
    </xdr:from>
    <xdr:to>
      <xdr:col>24</xdr:col>
      <xdr:colOff>63500</xdr:colOff>
      <xdr:row>95</xdr:row>
      <xdr:rowOff>69062</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3797300" y="16338936"/>
          <a:ext cx="838200" cy="17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74537</xdr:rowOff>
    </xdr:from>
    <xdr:ext cx="534377" cy="259045"/>
    <xdr:sp macro="" textlink="">
      <xdr:nvSpPr>
        <xdr:cNvPr id="236" name="衛生費平均値テキスト">
          <a:extLst>
            <a:ext uri="{FF2B5EF4-FFF2-40B4-BE49-F238E27FC236}">
              <a16:creationId xmlns:a16="http://schemas.microsoft.com/office/drawing/2014/main" id="{00000000-0008-0000-0700-0000EC000000}"/>
            </a:ext>
          </a:extLst>
        </xdr:cNvPr>
        <xdr:cNvSpPr txBox="1"/>
      </xdr:nvSpPr>
      <xdr:spPr>
        <a:xfrm>
          <a:off x="4686300" y="1601938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51660</xdr:rowOff>
    </xdr:from>
    <xdr:to>
      <xdr:col>24</xdr:col>
      <xdr:colOff>114300</xdr:colOff>
      <xdr:row>94</xdr:row>
      <xdr:rowOff>153260</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4584700" y="16167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69062</xdr:rowOff>
    </xdr:from>
    <xdr:to>
      <xdr:col>19</xdr:col>
      <xdr:colOff>177800</xdr:colOff>
      <xdr:row>96</xdr:row>
      <xdr:rowOff>59713</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2908300" y="16356812"/>
          <a:ext cx="889000" cy="162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20</xdr:rowOff>
    </xdr:from>
    <xdr:to>
      <xdr:col>20</xdr:col>
      <xdr:colOff>38100</xdr:colOff>
      <xdr:row>94</xdr:row>
      <xdr:rowOff>101620</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3746500" y="16116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92</xdr:row>
      <xdr:rowOff>118147</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3530111" y="15891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59713</xdr:rowOff>
    </xdr:from>
    <xdr:to>
      <xdr:col>15</xdr:col>
      <xdr:colOff>50800</xdr:colOff>
      <xdr:row>97</xdr:row>
      <xdr:rowOff>29400</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2019300" y="16518913"/>
          <a:ext cx="889000" cy="141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94</xdr:row>
      <xdr:rowOff>70247</xdr:rowOff>
    </xdr:from>
    <xdr:to>
      <xdr:col>15</xdr:col>
      <xdr:colOff>101600</xdr:colOff>
      <xdr:row>95</xdr:row>
      <xdr:rowOff>397</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2857500" y="161865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16924</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641111" y="15961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140477</xdr:rowOff>
    </xdr:from>
    <xdr:to>
      <xdr:col>10</xdr:col>
      <xdr:colOff>114300</xdr:colOff>
      <xdr:row>97</xdr:row>
      <xdr:rowOff>29400</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1130300" y="16599677"/>
          <a:ext cx="889000" cy="60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70292</xdr:rowOff>
    </xdr:from>
    <xdr:to>
      <xdr:col>10</xdr:col>
      <xdr:colOff>165100</xdr:colOff>
      <xdr:row>96</xdr:row>
      <xdr:rowOff>442</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1968500" y="16358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16969</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1752111" y="161332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109680</xdr:rowOff>
    </xdr:from>
    <xdr:to>
      <xdr:col>6</xdr:col>
      <xdr:colOff>38100</xdr:colOff>
      <xdr:row>96</xdr:row>
      <xdr:rowOff>39830</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1079500" y="1639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56357</xdr:rowOff>
    </xdr:from>
    <xdr:ext cx="534377"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863111" y="16172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386</xdr:rowOff>
    </xdr:from>
    <xdr:to>
      <xdr:col>24</xdr:col>
      <xdr:colOff>114300</xdr:colOff>
      <xdr:row>95</xdr:row>
      <xdr:rowOff>101986</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4584700" y="16288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150263</xdr:rowOff>
    </xdr:from>
    <xdr:ext cx="534377" cy="259045"/>
    <xdr:sp macro="" textlink="">
      <xdr:nvSpPr>
        <xdr:cNvPr id="255" name="衛生費該当値テキスト">
          <a:extLst>
            <a:ext uri="{FF2B5EF4-FFF2-40B4-BE49-F238E27FC236}">
              <a16:creationId xmlns:a16="http://schemas.microsoft.com/office/drawing/2014/main" id="{00000000-0008-0000-0700-0000FF000000}"/>
            </a:ext>
          </a:extLst>
        </xdr:cNvPr>
        <xdr:cNvSpPr txBox="1"/>
      </xdr:nvSpPr>
      <xdr:spPr>
        <a:xfrm>
          <a:off x="4686300" y="162665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18262</xdr:rowOff>
    </xdr:from>
    <xdr:to>
      <xdr:col>20</xdr:col>
      <xdr:colOff>38100</xdr:colOff>
      <xdr:row>95</xdr:row>
      <xdr:rowOff>119862</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3746500" y="16306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110989</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3530111" y="16398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8913</xdr:rowOff>
    </xdr:from>
    <xdr:to>
      <xdr:col>15</xdr:col>
      <xdr:colOff>101600</xdr:colOff>
      <xdr:row>96</xdr:row>
      <xdr:rowOff>110513</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2857500" y="1646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101640</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2641111" y="16560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150050</xdr:rowOff>
    </xdr:from>
    <xdr:to>
      <xdr:col>10</xdr:col>
      <xdr:colOff>165100</xdr:colOff>
      <xdr:row>97</xdr:row>
      <xdr:rowOff>80200</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1968500" y="16609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71327</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1752111" y="16701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89677</xdr:rowOff>
    </xdr:from>
    <xdr:to>
      <xdr:col>6</xdr:col>
      <xdr:colOff>38100</xdr:colOff>
      <xdr:row>97</xdr:row>
      <xdr:rowOff>19827</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1079500" y="16548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10954</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863111" y="166416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労働費グラフ枠">
          <a:extLst>
            <a:ext uri="{FF2B5EF4-FFF2-40B4-BE49-F238E27FC236}">
              <a16:creationId xmlns:a16="http://schemas.microsoft.com/office/drawing/2014/main" id="{00000000-0008-0000-0700-00001C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124613</xdr:rowOff>
    </xdr:from>
    <xdr:to>
      <xdr:col>54</xdr:col>
      <xdr:colOff>189865</xdr:colOff>
      <xdr:row>38</xdr:row>
      <xdr:rowOff>139700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flipV="1">
          <a:off x="10475595" y="5268113"/>
          <a:ext cx="1270" cy="13866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86" name="労働費最小値テキスト">
          <a:extLst>
            <a:ext uri="{FF2B5EF4-FFF2-40B4-BE49-F238E27FC236}">
              <a16:creationId xmlns:a16="http://schemas.microsoft.com/office/drawing/2014/main" id="{00000000-0008-0000-0700-00001E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71290</xdr:rowOff>
    </xdr:from>
    <xdr:ext cx="469744" cy="259045"/>
    <xdr:sp macro="" textlink="">
      <xdr:nvSpPr>
        <xdr:cNvPr id="288" name="労働費最大値テキスト">
          <a:extLst>
            <a:ext uri="{FF2B5EF4-FFF2-40B4-BE49-F238E27FC236}">
              <a16:creationId xmlns:a16="http://schemas.microsoft.com/office/drawing/2014/main" id="{00000000-0008-0000-0700-000020010000}"/>
            </a:ext>
          </a:extLst>
        </xdr:cNvPr>
        <xdr:cNvSpPr txBox="1"/>
      </xdr:nvSpPr>
      <xdr:spPr>
        <a:xfrm>
          <a:off x="10528300" y="5043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3,033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124613</xdr:rowOff>
    </xdr:from>
    <xdr:to>
      <xdr:col>55</xdr:col>
      <xdr:colOff>88900</xdr:colOff>
      <xdr:row>30</xdr:row>
      <xdr:rowOff>124613</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10388600" y="52681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63348</xdr:rowOff>
    </xdr:from>
    <xdr:to>
      <xdr:col>55</xdr:col>
      <xdr:colOff>0</xdr:colOff>
      <xdr:row>35</xdr:row>
      <xdr:rowOff>67463</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flipV="1">
          <a:off x="9639300" y="6064098"/>
          <a:ext cx="838200" cy="41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151909</xdr:rowOff>
    </xdr:from>
    <xdr:ext cx="378565" cy="259045"/>
    <xdr:sp macro="" textlink="">
      <xdr:nvSpPr>
        <xdr:cNvPr id="291" name="労働費平均値テキスト">
          <a:extLst>
            <a:ext uri="{FF2B5EF4-FFF2-40B4-BE49-F238E27FC236}">
              <a16:creationId xmlns:a16="http://schemas.microsoft.com/office/drawing/2014/main" id="{00000000-0008-0000-0700-000023010000}"/>
            </a:ext>
          </a:extLst>
        </xdr:cNvPr>
        <xdr:cNvSpPr txBox="1"/>
      </xdr:nvSpPr>
      <xdr:spPr>
        <a:xfrm>
          <a:off x="10528300" y="6324109"/>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2032</xdr:rowOff>
    </xdr:from>
    <xdr:to>
      <xdr:col>55</xdr:col>
      <xdr:colOff>50800</xdr:colOff>
      <xdr:row>37</xdr:row>
      <xdr:rowOff>103632</xdr:rowOff>
    </xdr:to>
    <xdr:sp macro="" textlink="">
      <xdr:nvSpPr>
        <xdr:cNvPr id="292" name="フローチャート: 判断 291">
          <a:extLst>
            <a:ext uri="{FF2B5EF4-FFF2-40B4-BE49-F238E27FC236}">
              <a16:creationId xmlns:a16="http://schemas.microsoft.com/office/drawing/2014/main" id="{00000000-0008-0000-0700-000024010000}"/>
            </a:ext>
          </a:extLst>
        </xdr:cNvPr>
        <xdr:cNvSpPr/>
      </xdr:nvSpPr>
      <xdr:spPr>
        <a:xfrm>
          <a:off x="10426700" y="6345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166675</xdr:rowOff>
    </xdr:from>
    <xdr:to>
      <xdr:col>50</xdr:col>
      <xdr:colOff>114300</xdr:colOff>
      <xdr:row>35</xdr:row>
      <xdr:rowOff>67463</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8750300" y="5995975"/>
          <a:ext cx="889000" cy="72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77013</xdr:rowOff>
    </xdr:from>
    <xdr:to>
      <xdr:col>50</xdr:col>
      <xdr:colOff>165100</xdr:colOff>
      <xdr:row>37</xdr:row>
      <xdr:rowOff>7163</xdr:rowOff>
    </xdr:to>
    <xdr:sp macro="" textlink="">
      <xdr:nvSpPr>
        <xdr:cNvPr id="294" name="フローチャート: 判断 293">
          <a:extLst>
            <a:ext uri="{FF2B5EF4-FFF2-40B4-BE49-F238E27FC236}">
              <a16:creationId xmlns:a16="http://schemas.microsoft.com/office/drawing/2014/main" id="{00000000-0008-0000-0700-000026010000}"/>
            </a:ext>
          </a:extLst>
        </xdr:cNvPr>
        <xdr:cNvSpPr/>
      </xdr:nvSpPr>
      <xdr:spPr>
        <a:xfrm>
          <a:off x="9588500" y="6249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169740</xdr:rowOff>
    </xdr:from>
    <xdr:ext cx="378565" cy="259045"/>
    <xdr:sp macro="" textlink="">
      <xdr:nvSpPr>
        <xdr:cNvPr id="295" name="テキスト ボックス 294">
          <a:extLst>
            <a:ext uri="{FF2B5EF4-FFF2-40B4-BE49-F238E27FC236}">
              <a16:creationId xmlns:a16="http://schemas.microsoft.com/office/drawing/2014/main" id="{00000000-0008-0000-0700-000027010000}"/>
            </a:ext>
          </a:extLst>
        </xdr:cNvPr>
        <xdr:cNvSpPr txBox="1"/>
      </xdr:nvSpPr>
      <xdr:spPr>
        <a:xfrm>
          <a:off x="9450017" y="63419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34</xdr:row>
      <xdr:rowOff>166675</xdr:rowOff>
    </xdr:from>
    <xdr:to>
      <xdr:col>45</xdr:col>
      <xdr:colOff>177800</xdr:colOff>
      <xdr:row>35</xdr:row>
      <xdr:rowOff>4369</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7861300" y="5995975"/>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22149</xdr:rowOff>
    </xdr:from>
    <xdr:to>
      <xdr:col>46</xdr:col>
      <xdr:colOff>38100</xdr:colOff>
      <xdr:row>37</xdr:row>
      <xdr:rowOff>123749</xdr:rowOff>
    </xdr:to>
    <xdr:sp macro=""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8699500" y="6365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114876</xdr:rowOff>
    </xdr:from>
    <xdr:ext cx="378565" cy="259045"/>
    <xdr:sp macro="" textlink="">
      <xdr:nvSpPr>
        <xdr:cNvPr id="298" name="テキスト ボックス 297">
          <a:extLst>
            <a:ext uri="{FF2B5EF4-FFF2-40B4-BE49-F238E27FC236}">
              <a16:creationId xmlns:a16="http://schemas.microsoft.com/office/drawing/2014/main" id="{00000000-0008-0000-0700-00002A010000}"/>
            </a:ext>
          </a:extLst>
        </xdr:cNvPr>
        <xdr:cNvSpPr txBox="1"/>
      </xdr:nvSpPr>
      <xdr:spPr>
        <a:xfrm>
          <a:off x="8561017" y="64585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4369</xdr:rowOff>
    </xdr:from>
    <xdr:to>
      <xdr:col>41</xdr:col>
      <xdr:colOff>50800</xdr:colOff>
      <xdr:row>35</xdr:row>
      <xdr:rowOff>24028</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flipV="1">
          <a:off x="6972300" y="6005119"/>
          <a:ext cx="889000" cy="19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91643</xdr:rowOff>
    </xdr:from>
    <xdr:to>
      <xdr:col>41</xdr:col>
      <xdr:colOff>101600</xdr:colOff>
      <xdr:row>38</xdr:row>
      <xdr:rowOff>21793</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7810500" y="6435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38</xdr:row>
      <xdr:rowOff>12920</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7672017" y="65280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78384</xdr:rowOff>
    </xdr:from>
    <xdr:to>
      <xdr:col>36</xdr:col>
      <xdr:colOff>165100</xdr:colOff>
      <xdr:row>38</xdr:row>
      <xdr:rowOff>8534</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6921500" y="6422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171111</xdr:rowOff>
    </xdr:from>
    <xdr:ext cx="378565"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6783017" y="65147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12548</xdr:rowOff>
    </xdr:from>
    <xdr:to>
      <xdr:col>55</xdr:col>
      <xdr:colOff>50800</xdr:colOff>
      <xdr:row>35</xdr:row>
      <xdr:rowOff>114148</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10426700" y="6013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35425</xdr:rowOff>
    </xdr:from>
    <xdr:ext cx="469744" cy="259045"/>
    <xdr:sp macro="" textlink="">
      <xdr:nvSpPr>
        <xdr:cNvPr id="310" name="労働費該当値テキスト">
          <a:extLst>
            <a:ext uri="{FF2B5EF4-FFF2-40B4-BE49-F238E27FC236}">
              <a16:creationId xmlns:a16="http://schemas.microsoft.com/office/drawing/2014/main" id="{00000000-0008-0000-0700-000036010000}"/>
            </a:ext>
          </a:extLst>
        </xdr:cNvPr>
        <xdr:cNvSpPr txBox="1"/>
      </xdr:nvSpPr>
      <xdr:spPr>
        <a:xfrm>
          <a:off x="10528300" y="58647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16663</xdr:rowOff>
    </xdr:from>
    <xdr:to>
      <xdr:col>50</xdr:col>
      <xdr:colOff>165100</xdr:colOff>
      <xdr:row>35</xdr:row>
      <xdr:rowOff>118263</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9588500" y="6017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33</xdr:row>
      <xdr:rowOff>134790</xdr:rowOff>
    </xdr:from>
    <xdr:ext cx="469744"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9404428" y="57926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115875</xdr:rowOff>
    </xdr:from>
    <xdr:to>
      <xdr:col>46</xdr:col>
      <xdr:colOff>38100</xdr:colOff>
      <xdr:row>35</xdr:row>
      <xdr:rowOff>46025</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8699500" y="5945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33</xdr:row>
      <xdr:rowOff>62552</xdr:rowOff>
    </xdr:from>
    <xdr:ext cx="469744"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8515428" y="57204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34</xdr:row>
      <xdr:rowOff>125019</xdr:rowOff>
    </xdr:from>
    <xdr:to>
      <xdr:col>41</xdr:col>
      <xdr:colOff>101600</xdr:colOff>
      <xdr:row>35</xdr:row>
      <xdr:rowOff>55169</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7810500" y="5954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33</xdr:row>
      <xdr:rowOff>71696</xdr:rowOff>
    </xdr:from>
    <xdr:ext cx="469744"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7626428" y="57295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144678</xdr:rowOff>
    </xdr:from>
    <xdr:to>
      <xdr:col>36</xdr:col>
      <xdr:colOff>165100</xdr:colOff>
      <xdr:row>35</xdr:row>
      <xdr:rowOff>74828</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6921500" y="597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33</xdr:row>
      <xdr:rowOff>91355</xdr:rowOff>
    </xdr:from>
    <xdr:ext cx="469744"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6737428" y="57492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a:extLst>
            <a:ext uri="{FF2B5EF4-FFF2-40B4-BE49-F238E27FC236}">
              <a16:creationId xmlns:a16="http://schemas.microsoft.com/office/drawing/2014/main" id="{00000000-0008-0000-0700-000047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農林水産業費グラフ枠">
          <a:extLst>
            <a:ext uri="{FF2B5EF4-FFF2-40B4-BE49-F238E27FC236}">
              <a16:creationId xmlns:a16="http://schemas.microsoft.com/office/drawing/2014/main" id="{00000000-0008-0000-07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70155</xdr:rowOff>
    </xdr:from>
    <xdr:to>
      <xdr:col>54</xdr:col>
      <xdr:colOff>189865</xdr:colOff>
      <xdr:row>58</xdr:row>
      <xdr:rowOff>143625</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flipV="1">
          <a:off x="10475595" y="8814105"/>
          <a:ext cx="1270" cy="12736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147452</xdr:rowOff>
    </xdr:from>
    <xdr:ext cx="469744" cy="259045"/>
    <xdr:sp macro="" textlink="">
      <xdr:nvSpPr>
        <xdr:cNvPr id="343" name="農林水産業費最小値テキスト">
          <a:extLst>
            <a:ext uri="{FF2B5EF4-FFF2-40B4-BE49-F238E27FC236}">
              <a16:creationId xmlns:a16="http://schemas.microsoft.com/office/drawing/2014/main" id="{00000000-0008-0000-0700-000057010000}"/>
            </a:ext>
          </a:extLst>
        </xdr:cNvPr>
        <xdr:cNvSpPr txBox="1"/>
      </xdr:nvSpPr>
      <xdr:spPr>
        <a:xfrm>
          <a:off x="10528300" y="100915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143625</xdr:rowOff>
    </xdr:from>
    <xdr:to>
      <xdr:col>55</xdr:col>
      <xdr:colOff>88900</xdr:colOff>
      <xdr:row>58</xdr:row>
      <xdr:rowOff>143625</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10388600" y="100877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16832</xdr:rowOff>
    </xdr:from>
    <xdr:ext cx="599010" cy="259045"/>
    <xdr:sp macro="" textlink="">
      <xdr:nvSpPr>
        <xdr:cNvPr id="345" name="農林水産業費最大値テキスト">
          <a:extLst>
            <a:ext uri="{FF2B5EF4-FFF2-40B4-BE49-F238E27FC236}">
              <a16:creationId xmlns:a16="http://schemas.microsoft.com/office/drawing/2014/main" id="{00000000-0008-0000-0700-000059010000}"/>
            </a:ext>
          </a:extLst>
        </xdr:cNvPr>
        <xdr:cNvSpPr txBox="1"/>
      </xdr:nvSpPr>
      <xdr:spPr>
        <a:xfrm>
          <a:off x="10528300" y="85893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105,976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70155</xdr:rowOff>
    </xdr:from>
    <xdr:to>
      <xdr:col>55</xdr:col>
      <xdr:colOff>88900</xdr:colOff>
      <xdr:row>51</xdr:row>
      <xdr:rowOff>70155</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10388600" y="8814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31597</xdr:rowOff>
    </xdr:from>
    <xdr:to>
      <xdr:col>55</xdr:col>
      <xdr:colOff>0</xdr:colOff>
      <xdr:row>57</xdr:row>
      <xdr:rowOff>121221</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9639300" y="9804247"/>
          <a:ext cx="838200" cy="896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55732</xdr:rowOff>
    </xdr:from>
    <xdr:ext cx="534377" cy="259045"/>
    <xdr:sp macro="" textlink="">
      <xdr:nvSpPr>
        <xdr:cNvPr id="348" name="農林水産業費平均値テキスト">
          <a:extLst>
            <a:ext uri="{FF2B5EF4-FFF2-40B4-BE49-F238E27FC236}">
              <a16:creationId xmlns:a16="http://schemas.microsoft.com/office/drawing/2014/main" id="{00000000-0008-0000-0700-00005C010000}"/>
            </a:ext>
          </a:extLst>
        </xdr:cNvPr>
        <xdr:cNvSpPr txBox="1"/>
      </xdr:nvSpPr>
      <xdr:spPr>
        <a:xfrm>
          <a:off x="10528300" y="948548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32855</xdr:rowOff>
    </xdr:from>
    <xdr:to>
      <xdr:col>55</xdr:col>
      <xdr:colOff>50800</xdr:colOff>
      <xdr:row>56</xdr:row>
      <xdr:rowOff>134455</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10426700" y="9634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54445</xdr:rowOff>
    </xdr:from>
    <xdr:to>
      <xdr:col>50</xdr:col>
      <xdr:colOff>114300</xdr:colOff>
      <xdr:row>57</xdr:row>
      <xdr:rowOff>121221</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8750300" y="9827095"/>
          <a:ext cx="889000" cy="66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61799</xdr:rowOff>
    </xdr:from>
    <xdr:to>
      <xdr:col>50</xdr:col>
      <xdr:colOff>165100</xdr:colOff>
      <xdr:row>56</xdr:row>
      <xdr:rowOff>163399</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9588500" y="9662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8476</xdr:rowOff>
    </xdr:from>
    <xdr:ext cx="534377"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9372111" y="9438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54445</xdr:rowOff>
    </xdr:from>
    <xdr:to>
      <xdr:col>45</xdr:col>
      <xdr:colOff>177800</xdr:colOff>
      <xdr:row>57</xdr:row>
      <xdr:rowOff>111582</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flipV="1">
          <a:off x="7861300" y="9827095"/>
          <a:ext cx="889000" cy="57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55169</xdr:rowOff>
    </xdr:from>
    <xdr:to>
      <xdr:col>46</xdr:col>
      <xdr:colOff>38100</xdr:colOff>
      <xdr:row>56</xdr:row>
      <xdr:rowOff>156769</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8699500" y="9656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1846</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483111" y="9431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64986</xdr:rowOff>
    </xdr:from>
    <xdr:to>
      <xdr:col>41</xdr:col>
      <xdr:colOff>50800</xdr:colOff>
      <xdr:row>57</xdr:row>
      <xdr:rowOff>111582</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a:off x="6972300" y="9837636"/>
          <a:ext cx="889000" cy="46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99454</xdr:rowOff>
    </xdr:from>
    <xdr:to>
      <xdr:col>41</xdr:col>
      <xdr:colOff>101600</xdr:colOff>
      <xdr:row>57</xdr:row>
      <xdr:rowOff>29604</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7810500" y="97006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46131</xdr:rowOff>
    </xdr:from>
    <xdr:ext cx="534377"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7594111" y="9475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70726</xdr:rowOff>
    </xdr:from>
    <xdr:to>
      <xdr:col>36</xdr:col>
      <xdr:colOff>165100</xdr:colOff>
      <xdr:row>57</xdr:row>
      <xdr:rowOff>876</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6921500" y="9671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17403</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6705111" y="9447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152247</xdr:rowOff>
    </xdr:from>
    <xdr:to>
      <xdr:col>55</xdr:col>
      <xdr:colOff>50800</xdr:colOff>
      <xdr:row>57</xdr:row>
      <xdr:rowOff>82397</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10426700" y="97534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130674</xdr:rowOff>
    </xdr:from>
    <xdr:ext cx="534377" cy="259045"/>
    <xdr:sp macro="" textlink="">
      <xdr:nvSpPr>
        <xdr:cNvPr id="367" name="農林水産業費該当値テキスト">
          <a:extLst>
            <a:ext uri="{FF2B5EF4-FFF2-40B4-BE49-F238E27FC236}">
              <a16:creationId xmlns:a16="http://schemas.microsoft.com/office/drawing/2014/main" id="{00000000-0008-0000-0700-00006F010000}"/>
            </a:ext>
          </a:extLst>
        </xdr:cNvPr>
        <xdr:cNvSpPr txBox="1"/>
      </xdr:nvSpPr>
      <xdr:spPr>
        <a:xfrm>
          <a:off x="10528300" y="9731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70421</xdr:rowOff>
    </xdr:from>
    <xdr:to>
      <xdr:col>50</xdr:col>
      <xdr:colOff>165100</xdr:colOff>
      <xdr:row>58</xdr:row>
      <xdr:rowOff>571</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9588500" y="98430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163148</xdr:rowOff>
    </xdr:from>
    <xdr:ext cx="534377"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9372111" y="9935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3645</xdr:rowOff>
    </xdr:from>
    <xdr:to>
      <xdr:col>46</xdr:col>
      <xdr:colOff>38100</xdr:colOff>
      <xdr:row>57</xdr:row>
      <xdr:rowOff>105245</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8699500" y="9776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96372</xdr:rowOff>
    </xdr:from>
    <xdr:ext cx="534377"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8483111" y="98690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60782</xdr:rowOff>
    </xdr:from>
    <xdr:to>
      <xdr:col>41</xdr:col>
      <xdr:colOff>101600</xdr:colOff>
      <xdr:row>57</xdr:row>
      <xdr:rowOff>162382</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7810500" y="9833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153509</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7594111" y="9926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14186</xdr:rowOff>
    </xdr:from>
    <xdr:to>
      <xdr:col>36</xdr:col>
      <xdr:colOff>165100</xdr:colOff>
      <xdr:row>57</xdr:row>
      <xdr:rowOff>115786</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6921500" y="9786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106913</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6705111" y="98795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7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21970</xdr:rowOff>
    </xdr:from>
    <xdr:ext cx="53129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72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38299</xdr:rowOff>
    </xdr:from>
    <xdr:ext cx="53129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72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a:extLst>
            <a:ext uri="{FF2B5EF4-FFF2-40B4-BE49-F238E27FC236}">
              <a16:creationId xmlns:a16="http://schemas.microsoft.com/office/drawing/2014/main" id="{00000000-0008-0000-07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9692</xdr:rowOff>
    </xdr:from>
    <xdr:to>
      <xdr:col>54</xdr:col>
      <xdr:colOff>189865</xdr:colOff>
      <xdr:row>78</xdr:row>
      <xdr:rowOff>154167</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10475595" y="12182642"/>
          <a:ext cx="1270" cy="13446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157994</xdr:rowOff>
    </xdr:from>
    <xdr:ext cx="469744" cy="259045"/>
    <xdr:sp macro="" textlink="">
      <xdr:nvSpPr>
        <xdr:cNvPr id="402" name="商工費最小値テキスト">
          <a:extLst>
            <a:ext uri="{FF2B5EF4-FFF2-40B4-BE49-F238E27FC236}">
              <a16:creationId xmlns:a16="http://schemas.microsoft.com/office/drawing/2014/main" id="{00000000-0008-0000-0700-000092010000}"/>
            </a:ext>
          </a:extLst>
        </xdr:cNvPr>
        <xdr:cNvSpPr txBox="1"/>
      </xdr:nvSpPr>
      <xdr:spPr>
        <a:xfrm>
          <a:off x="10528300" y="135310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154167</xdr:rowOff>
    </xdr:from>
    <xdr:to>
      <xdr:col>55</xdr:col>
      <xdr:colOff>88900</xdr:colOff>
      <xdr:row>78</xdr:row>
      <xdr:rowOff>154167</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10388600" y="135272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127819</xdr:rowOff>
    </xdr:from>
    <xdr:ext cx="534377" cy="259045"/>
    <xdr:sp macro="" textlink="">
      <xdr:nvSpPr>
        <xdr:cNvPr id="404" name="商工費最大値テキスト">
          <a:extLst>
            <a:ext uri="{FF2B5EF4-FFF2-40B4-BE49-F238E27FC236}">
              <a16:creationId xmlns:a16="http://schemas.microsoft.com/office/drawing/2014/main" id="{00000000-0008-0000-0700-000094010000}"/>
            </a:ext>
          </a:extLst>
        </xdr:cNvPr>
        <xdr:cNvSpPr txBox="1"/>
      </xdr:nvSpPr>
      <xdr:spPr>
        <a:xfrm>
          <a:off x="10528300" y="119578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44,731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9692</xdr:rowOff>
    </xdr:from>
    <xdr:to>
      <xdr:col>55</xdr:col>
      <xdr:colOff>88900</xdr:colOff>
      <xdr:row>71</xdr:row>
      <xdr:rowOff>9692</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10388600" y="121826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146296</xdr:rowOff>
    </xdr:from>
    <xdr:to>
      <xdr:col>55</xdr:col>
      <xdr:colOff>0</xdr:colOff>
      <xdr:row>77</xdr:row>
      <xdr:rowOff>72165</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9639300" y="13176496"/>
          <a:ext cx="838200" cy="97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74</xdr:row>
      <xdr:rowOff>90517</xdr:rowOff>
    </xdr:from>
    <xdr:ext cx="534377" cy="259045"/>
    <xdr:sp macro="" textlink="">
      <xdr:nvSpPr>
        <xdr:cNvPr id="407" name="商工費平均値テキスト">
          <a:extLst>
            <a:ext uri="{FF2B5EF4-FFF2-40B4-BE49-F238E27FC236}">
              <a16:creationId xmlns:a16="http://schemas.microsoft.com/office/drawing/2014/main" id="{00000000-0008-0000-0700-000097010000}"/>
            </a:ext>
          </a:extLst>
        </xdr:cNvPr>
        <xdr:cNvSpPr txBox="1"/>
      </xdr:nvSpPr>
      <xdr:spPr>
        <a:xfrm>
          <a:off x="10528300" y="127778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67640</xdr:rowOff>
    </xdr:from>
    <xdr:to>
      <xdr:col>55</xdr:col>
      <xdr:colOff>50800</xdr:colOff>
      <xdr:row>75</xdr:row>
      <xdr:rowOff>169239</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10426700" y="1292639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64686</xdr:rowOff>
    </xdr:from>
    <xdr:to>
      <xdr:col>50</xdr:col>
      <xdr:colOff>114300</xdr:colOff>
      <xdr:row>77</xdr:row>
      <xdr:rowOff>72165</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8750300" y="13266336"/>
          <a:ext cx="889000" cy="74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75</xdr:row>
      <xdr:rowOff>92982</xdr:rowOff>
    </xdr:from>
    <xdr:to>
      <xdr:col>50</xdr:col>
      <xdr:colOff>165100</xdr:colOff>
      <xdr:row>76</xdr:row>
      <xdr:rowOff>23132</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9588500" y="12951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39659</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372111" y="12726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64686</xdr:rowOff>
    </xdr:from>
    <xdr:to>
      <xdr:col>45</xdr:col>
      <xdr:colOff>177800</xdr:colOff>
      <xdr:row>78</xdr:row>
      <xdr:rowOff>95940</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7861300" y="13266336"/>
          <a:ext cx="889000" cy="2027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32665</xdr:rowOff>
    </xdr:from>
    <xdr:to>
      <xdr:col>46</xdr:col>
      <xdr:colOff>38100</xdr:colOff>
      <xdr:row>75</xdr:row>
      <xdr:rowOff>134265</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8699500" y="12891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73</xdr:row>
      <xdr:rowOff>150792</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8483111" y="12666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73144</xdr:rowOff>
    </xdr:from>
    <xdr:to>
      <xdr:col>41</xdr:col>
      <xdr:colOff>50800</xdr:colOff>
      <xdr:row>78</xdr:row>
      <xdr:rowOff>95940</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6972300" y="13446244"/>
          <a:ext cx="889000" cy="22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81029</xdr:rowOff>
    </xdr:from>
    <xdr:to>
      <xdr:col>41</xdr:col>
      <xdr:colOff>101600</xdr:colOff>
      <xdr:row>77</xdr:row>
      <xdr:rowOff>11179</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7810500" y="1311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27707</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7594111" y="12886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36289</xdr:rowOff>
    </xdr:from>
    <xdr:to>
      <xdr:col>36</xdr:col>
      <xdr:colOff>165100</xdr:colOff>
      <xdr:row>76</xdr:row>
      <xdr:rowOff>137889</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6921500" y="13066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154416</xdr:rowOff>
    </xdr:from>
    <xdr:ext cx="534377"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05111" y="12841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95496</xdr:rowOff>
    </xdr:from>
    <xdr:to>
      <xdr:col>55</xdr:col>
      <xdr:colOff>50800</xdr:colOff>
      <xdr:row>77</xdr:row>
      <xdr:rowOff>25646</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10426700" y="13125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73923</xdr:rowOff>
    </xdr:from>
    <xdr:ext cx="534377" cy="259045"/>
    <xdr:sp macro="" textlink="">
      <xdr:nvSpPr>
        <xdr:cNvPr id="426" name="商工費該当値テキスト">
          <a:extLst>
            <a:ext uri="{FF2B5EF4-FFF2-40B4-BE49-F238E27FC236}">
              <a16:creationId xmlns:a16="http://schemas.microsoft.com/office/drawing/2014/main" id="{00000000-0008-0000-0700-0000AA010000}"/>
            </a:ext>
          </a:extLst>
        </xdr:cNvPr>
        <xdr:cNvSpPr txBox="1"/>
      </xdr:nvSpPr>
      <xdr:spPr>
        <a:xfrm>
          <a:off x="10528300" y="13104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21365</xdr:rowOff>
    </xdr:from>
    <xdr:to>
      <xdr:col>50</xdr:col>
      <xdr:colOff>165100</xdr:colOff>
      <xdr:row>77</xdr:row>
      <xdr:rowOff>122965</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9588500" y="13223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114092</xdr:rowOff>
    </xdr:from>
    <xdr:ext cx="534377"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9372111" y="133157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13886</xdr:rowOff>
    </xdr:from>
    <xdr:to>
      <xdr:col>46</xdr:col>
      <xdr:colOff>38100</xdr:colOff>
      <xdr:row>77</xdr:row>
      <xdr:rowOff>115486</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8699500" y="13215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106613</xdr:rowOff>
    </xdr:from>
    <xdr:ext cx="534377"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483111" y="13308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45140</xdr:rowOff>
    </xdr:from>
    <xdr:to>
      <xdr:col>41</xdr:col>
      <xdr:colOff>101600</xdr:colOff>
      <xdr:row>78</xdr:row>
      <xdr:rowOff>146740</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7810500" y="13418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137867</xdr:rowOff>
    </xdr:from>
    <xdr:ext cx="469744"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7626428" y="13510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22344</xdr:rowOff>
    </xdr:from>
    <xdr:to>
      <xdr:col>36</xdr:col>
      <xdr:colOff>165100</xdr:colOff>
      <xdr:row>78</xdr:row>
      <xdr:rowOff>123944</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6921500" y="13395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115071</xdr:rowOff>
    </xdr:from>
    <xdr:ext cx="469744"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737428" y="13488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46,801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7" name="テキスト ボックス 456">
          <a:extLst>
            <a:ext uri="{FF2B5EF4-FFF2-40B4-BE49-F238E27FC236}">
              <a16:creationId xmlns:a16="http://schemas.microsoft.com/office/drawing/2014/main" id="{00000000-0008-0000-0700-0000C9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8" name="土木費グラフ枠">
          <a:extLst>
            <a:ext uri="{FF2B5EF4-FFF2-40B4-BE49-F238E27FC236}">
              <a16:creationId xmlns:a16="http://schemas.microsoft.com/office/drawing/2014/main" id="{00000000-0008-0000-0700-0000CA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38412</xdr:rowOff>
    </xdr:from>
    <xdr:to>
      <xdr:col>54</xdr:col>
      <xdr:colOff>189865</xdr:colOff>
      <xdr:row>97</xdr:row>
      <xdr:rowOff>127164</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flipV="1">
          <a:off x="10475595" y="15468912"/>
          <a:ext cx="1270" cy="12889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130991</xdr:rowOff>
    </xdr:from>
    <xdr:ext cx="534377" cy="259045"/>
    <xdr:sp macro="" textlink="">
      <xdr:nvSpPr>
        <xdr:cNvPr id="460" name="土木費最小値テキスト">
          <a:extLst>
            <a:ext uri="{FF2B5EF4-FFF2-40B4-BE49-F238E27FC236}">
              <a16:creationId xmlns:a16="http://schemas.microsoft.com/office/drawing/2014/main" id="{00000000-0008-0000-0700-0000CC010000}"/>
            </a:ext>
          </a:extLst>
        </xdr:cNvPr>
        <xdr:cNvSpPr txBox="1"/>
      </xdr:nvSpPr>
      <xdr:spPr>
        <a:xfrm>
          <a:off x="10528300" y="167616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33,658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127164</xdr:rowOff>
    </xdr:from>
    <xdr:to>
      <xdr:col>55</xdr:col>
      <xdr:colOff>88900</xdr:colOff>
      <xdr:row>97</xdr:row>
      <xdr:rowOff>127164</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67578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156539</xdr:rowOff>
    </xdr:from>
    <xdr:ext cx="599010" cy="259045"/>
    <xdr:sp macro="" textlink="">
      <xdr:nvSpPr>
        <xdr:cNvPr id="462" name="土木費最大値テキスト">
          <a:extLst>
            <a:ext uri="{FF2B5EF4-FFF2-40B4-BE49-F238E27FC236}">
              <a16:creationId xmlns:a16="http://schemas.microsoft.com/office/drawing/2014/main" id="{00000000-0008-0000-0700-0000CE010000}"/>
            </a:ext>
          </a:extLst>
        </xdr:cNvPr>
        <xdr:cNvSpPr txBox="1"/>
      </xdr:nvSpPr>
      <xdr:spPr>
        <a:xfrm>
          <a:off x="10528300" y="15244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101,317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38412</xdr:rowOff>
    </xdr:from>
    <xdr:to>
      <xdr:col>55</xdr:col>
      <xdr:colOff>88900</xdr:colOff>
      <xdr:row>90</xdr:row>
      <xdr:rowOff>38412</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10388600" y="154689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94</xdr:row>
      <xdr:rowOff>168847</xdr:rowOff>
    </xdr:from>
    <xdr:to>
      <xdr:col>55</xdr:col>
      <xdr:colOff>0</xdr:colOff>
      <xdr:row>96</xdr:row>
      <xdr:rowOff>12712</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flipV="1">
          <a:off x="9639300" y="16285147"/>
          <a:ext cx="838200" cy="186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93</xdr:row>
      <xdr:rowOff>84935</xdr:rowOff>
    </xdr:from>
    <xdr:ext cx="534377" cy="259045"/>
    <xdr:sp macro="" textlink="">
      <xdr:nvSpPr>
        <xdr:cNvPr id="465" name="土木費平均値テキスト">
          <a:extLst>
            <a:ext uri="{FF2B5EF4-FFF2-40B4-BE49-F238E27FC236}">
              <a16:creationId xmlns:a16="http://schemas.microsoft.com/office/drawing/2014/main" id="{00000000-0008-0000-0700-0000D1010000}"/>
            </a:ext>
          </a:extLst>
        </xdr:cNvPr>
        <xdr:cNvSpPr txBox="1"/>
      </xdr:nvSpPr>
      <xdr:spPr>
        <a:xfrm>
          <a:off x="10528300" y="160297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62058</xdr:rowOff>
    </xdr:from>
    <xdr:to>
      <xdr:col>55</xdr:col>
      <xdr:colOff>50800</xdr:colOff>
      <xdr:row>94</xdr:row>
      <xdr:rowOff>163658</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10426700" y="16178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168180</xdr:rowOff>
    </xdr:from>
    <xdr:to>
      <xdr:col>50</xdr:col>
      <xdr:colOff>114300</xdr:colOff>
      <xdr:row>96</xdr:row>
      <xdr:rowOff>12712</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a:off x="8750300" y="16455930"/>
          <a:ext cx="889000" cy="15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120962</xdr:rowOff>
    </xdr:from>
    <xdr:to>
      <xdr:col>50</xdr:col>
      <xdr:colOff>165100</xdr:colOff>
      <xdr:row>95</xdr:row>
      <xdr:rowOff>51112</xdr:rowOff>
    </xdr:to>
    <xdr:sp macro=""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9588500" y="16237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67639</xdr:rowOff>
    </xdr:from>
    <xdr:ext cx="534377"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9372111" y="16012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95</xdr:row>
      <xdr:rowOff>168180</xdr:rowOff>
    </xdr:from>
    <xdr:to>
      <xdr:col>45</xdr:col>
      <xdr:colOff>177800</xdr:colOff>
      <xdr:row>96</xdr:row>
      <xdr:rowOff>118650</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flipV="1">
          <a:off x="7861300" y="16455930"/>
          <a:ext cx="8890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94</xdr:row>
      <xdr:rowOff>90957</xdr:rowOff>
    </xdr:from>
    <xdr:to>
      <xdr:col>46</xdr:col>
      <xdr:colOff>38100</xdr:colOff>
      <xdr:row>95</xdr:row>
      <xdr:rowOff>21107</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8699500" y="16207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93</xdr:row>
      <xdr:rowOff>37634</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8483111" y="15982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25191</xdr:rowOff>
    </xdr:from>
    <xdr:to>
      <xdr:col>41</xdr:col>
      <xdr:colOff>50800</xdr:colOff>
      <xdr:row>96</xdr:row>
      <xdr:rowOff>118650</xdr:rowOff>
    </xdr:to>
    <xdr:cxnSp macro="">
      <xdr:nvCxnSpPr>
        <xdr:cNvPr id="473" name="直線コネクタ 472">
          <a:extLst>
            <a:ext uri="{FF2B5EF4-FFF2-40B4-BE49-F238E27FC236}">
              <a16:creationId xmlns:a16="http://schemas.microsoft.com/office/drawing/2014/main" id="{00000000-0008-0000-0700-0000D9010000}"/>
            </a:ext>
          </a:extLst>
        </xdr:cNvPr>
        <xdr:cNvCxnSpPr/>
      </xdr:nvCxnSpPr>
      <xdr:spPr>
        <a:xfrm>
          <a:off x="6972300" y="16484391"/>
          <a:ext cx="889000" cy="934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94</xdr:row>
      <xdr:rowOff>3651</xdr:rowOff>
    </xdr:from>
    <xdr:to>
      <xdr:col>41</xdr:col>
      <xdr:colOff>101600</xdr:colOff>
      <xdr:row>94</xdr:row>
      <xdr:rowOff>105251</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7810500" y="1611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92</xdr:row>
      <xdr:rowOff>121778</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7594111" y="1589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91</xdr:row>
      <xdr:rowOff>135249</xdr:rowOff>
    </xdr:from>
    <xdr:to>
      <xdr:col>36</xdr:col>
      <xdr:colOff>165100</xdr:colOff>
      <xdr:row>92</xdr:row>
      <xdr:rowOff>65399</xdr:rowOff>
    </xdr:to>
    <xdr:sp macro="" textlink="">
      <xdr:nvSpPr>
        <xdr:cNvPr id="476" name="フローチャート: 判断 475">
          <a:extLst>
            <a:ext uri="{FF2B5EF4-FFF2-40B4-BE49-F238E27FC236}">
              <a16:creationId xmlns:a16="http://schemas.microsoft.com/office/drawing/2014/main" id="{00000000-0008-0000-0700-0000DC010000}"/>
            </a:ext>
          </a:extLst>
        </xdr:cNvPr>
        <xdr:cNvSpPr/>
      </xdr:nvSpPr>
      <xdr:spPr>
        <a:xfrm>
          <a:off x="6921500" y="15737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90</xdr:row>
      <xdr:rowOff>81926</xdr:rowOff>
    </xdr:from>
    <xdr:ext cx="534377"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6705111" y="15512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118047</xdr:rowOff>
    </xdr:from>
    <xdr:to>
      <xdr:col>55</xdr:col>
      <xdr:colOff>50800</xdr:colOff>
      <xdr:row>95</xdr:row>
      <xdr:rowOff>48197</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10426700" y="162343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96474</xdr:rowOff>
    </xdr:from>
    <xdr:ext cx="534377" cy="259045"/>
    <xdr:sp macro="" textlink="">
      <xdr:nvSpPr>
        <xdr:cNvPr id="484" name="土木費該当値テキスト">
          <a:extLst>
            <a:ext uri="{FF2B5EF4-FFF2-40B4-BE49-F238E27FC236}">
              <a16:creationId xmlns:a16="http://schemas.microsoft.com/office/drawing/2014/main" id="{00000000-0008-0000-0700-0000E4010000}"/>
            </a:ext>
          </a:extLst>
        </xdr:cNvPr>
        <xdr:cNvSpPr txBox="1"/>
      </xdr:nvSpPr>
      <xdr:spPr>
        <a:xfrm>
          <a:off x="10528300" y="16212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95</xdr:row>
      <xdr:rowOff>133362</xdr:rowOff>
    </xdr:from>
    <xdr:to>
      <xdr:col>50</xdr:col>
      <xdr:colOff>165100</xdr:colOff>
      <xdr:row>96</xdr:row>
      <xdr:rowOff>63512</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9588500" y="16421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54639</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9372111" y="16513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117380</xdr:rowOff>
    </xdr:from>
    <xdr:to>
      <xdr:col>46</xdr:col>
      <xdr:colOff>38100</xdr:colOff>
      <xdr:row>96</xdr:row>
      <xdr:rowOff>47530</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8699500" y="16405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38657</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8483111" y="1649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67850</xdr:rowOff>
    </xdr:from>
    <xdr:to>
      <xdr:col>41</xdr:col>
      <xdr:colOff>101600</xdr:colOff>
      <xdr:row>96</xdr:row>
      <xdr:rowOff>169450</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7810500" y="16527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160577</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7594111" y="166197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145841</xdr:rowOff>
    </xdr:from>
    <xdr:to>
      <xdr:col>36</xdr:col>
      <xdr:colOff>165100</xdr:colOff>
      <xdr:row>96</xdr:row>
      <xdr:rowOff>75991</xdr:rowOff>
    </xdr:to>
    <xdr:sp macro="" textlink="">
      <xdr:nvSpPr>
        <xdr:cNvPr id="491" name="楕円 490">
          <a:extLst>
            <a:ext uri="{FF2B5EF4-FFF2-40B4-BE49-F238E27FC236}">
              <a16:creationId xmlns:a16="http://schemas.microsoft.com/office/drawing/2014/main" id="{00000000-0008-0000-0700-0000EB010000}"/>
            </a:ext>
          </a:extLst>
        </xdr:cNvPr>
        <xdr:cNvSpPr/>
      </xdr:nvSpPr>
      <xdr:spPr>
        <a:xfrm>
          <a:off x="6921500" y="16433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67118</xdr:rowOff>
    </xdr:from>
    <xdr:ext cx="534377" cy="259045"/>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6705111" y="165263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7" name="消防費グラフ枠">
          <a:extLst>
            <a:ext uri="{FF2B5EF4-FFF2-40B4-BE49-F238E27FC236}">
              <a16:creationId xmlns:a16="http://schemas.microsoft.com/office/drawing/2014/main" id="{00000000-0008-0000-0700-000005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9528</xdr:rowOff>
    </xdr:from>
    <xdr:to>
      <xdr:col>85</xdr:col>
      <xdr:colOff>126364</xdr:colOff>
      <xdr:row>38</xdr:row>
      <xdr:rowOff>47786</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flipV="1">
          <a:off x="16317595" y="5153028"/>
          <a:ext cx="1269" cy="14098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51613</xdr:rowOff>
    </xdr:from>
    <xdr:ext cx="534377" cy="259045"/>
    <xdr:sp macro="" textlink="">
      <xdr:nvSpPr>
        <xdr:cNvPr id="519" name="消防費最小値テキスト">
          <a:extLst>
            <a:ext uri="{FF2B5EF4-FFF2-40B4-BE49-F238E27FC236}">
              <a16:creationId xmlns:a16="http://schemas.microsoft.com/office/drawing/2014/main" id="{00000000-0008-0000-0700-000007020000}"/>
            </a:ext>
          </a:extLst>
        </xdr:cNvPr>
        <xdr:cNvSpPr txBox="1"/>
      </xdr:nvSpPr>
      <xdr:spPr>
        <a:xfrm>
          <a:off x="16370300" y="6566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47786</xdr:rowOff>
    </xdr:from>
    <xdr:to>
      <xdr:col>86</xdr:col>
      <xdr:colOff>25400</xdr:colOff>
      <xdr:row>38</xdr:row>
      <xdr:rowOff>47786</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a:off x="16230600" y="65628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127655</xdr:rowOff>
    </xdr:from>
    <xdr:ext cx="534377" cy="259045"/>
    <xdr:sp macro="" textlink="">
      <xdr:nvSpPr>
        <xdr:cNvPr id="521" name="消防費最大値テキスト">
          <a:extLst>
            <a:ext uri="{FF2B5EF4-FFF2-40B4-BE49-F238E27FC236}">
              <a16:creationId xmlns:a16="http://schemas.microsoft.com/office/drawing/2014/main" id="{00000000-0008-0000-0700-000009020000}"/>
            </a:ext>
          </a:extLst>
        </xdr:cNvPr>
        <xdr:cNvSpPr txBox="1"/>
      </xdr:nvSpPr>
      <xdr:spPr>
        <a:xfrm>
          <a:off x="16370300" y="4928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99,972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9528</xdr:rowOff>
    </xdr:from>
    <xdr:to>
      <xdr:col>86</xdr:col>
      <xdr:colOff>25400</xdr:colOff>
      <xdr:row>30</xdr:row>
      <xdr:rowOff>9528</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6230600" y="51530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35</xdr:row>
      <xdr:rowOff>49370</xdr:rowOff>
    </xdr:from>
    <xdr:to>
      <xdr:col>85</xdr:col>
      <xdr:colOff>127000</xdr:colOff>
      <xdr:row>37</xdr:row>
      <xdr:rowOff>159654</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a:off x="15481300" y="6050120"/>
          <a:ext cx="838200" cy="4531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153398</xdr:rowOff>
    </xdr:from>
    <xdr:ext cx="534377" cy="259045"/>
    <xdr:sp macro="" textlink="">
      <xdr:nvSpPr>
        <xdr:cNvPr id="524" name="消防費平均値テキスト">
          <a:extLst>
            <a:ext uri="{FF2B5EF4-FFF2-40B4-BE49-F238E27FC236}">
              <a16:creationId xmlns:a16="http://schemas.microsoft.com/office/drawing/2014/main" id="{00000000-0008-0000-0700-00000C020000}"/>
            </a:ext>
          </a:extLst>
        </xdr:cNvPr>
        <xdr:cNvSpPr txBox="1"/>
      </xdr:nvSpPr>
      <xdr:spPr>
        <a:xfrm>
          <a:off x="16370300" y="615414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26,451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130521</xdr:rowOff>
    </xdr:from>
    <xdr:to>
      <xdr:col>85</xdr:col>
      <xdr:colOff>177800</xdr:colOff>
      <xdr:row>37</xdr:row>
      <xdr:rowOff>60671</xdr:rowOff>
    </xdr:to>
    <xdr:sp macro="" textlink="">
      <xdr:nvSpPr>
        <xdr:cNvPr id="525" name="フローチャート: 判断 524">
          <a:extLst>
            <a:ext uri="{FF2B5EF4-FFF2-40B4-BE49-F238E27FC236}">
              <a16:creationId xmlns:a16="http://schemas.microsoft.com/office/drawing/2014/main" id="{00000000-0008-0000-0700-00000D020000}"/>
            </a:ext>
          </a:extLst>
        </xdr:cNvPr>
        <xdr:cNvSpPr/>
      </xdr:nvSpPr>
      <xdr:spPr>
        <a:xfrm>
          <a:off x="16268700" y="6302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35</xdr:row>
      <xdr:rowOff>49370</xdr:rowOff>
    </xdr:from>
    <xdr:to>
      <xdr:col>81</xdr:col>
      <xdr:colOff>50800</xdr:colOff>
      <xdr:row>36</xdr:row>
      <xdr:rowOff>82974</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flipV="1">
          <a:off x="14592300" y="6050120"/>
          <a:ext cx="889000" cy="205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134881</xdr:rowOff>
    </xdr:from>
    <xdr:to>
      <xdr:col>81</xdr:col>
      <xdr:colOff>101600</xdr:colOff>
      <xdr:row>37</xdr:row>
      <xdr:rowOff>65031</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5430500" y="63070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56158</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5214111" y="63998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82974</xdr:rowOff>
    </xdr:from>
    <xdr:to>
      <xdr:col>76</xdr:col>
      <xdr:colOff>114300</xdr:colOff>
      <xdr:row>38</xdr:row>
      <xdr:rowOff>5022</xdr:rowOff>
    </xdr:to>
    <xdr:cxnSp macro="">
      <xdr:nvCxnSpPr>
        <xdr:cNvPr id="529" name="直線コネクタ 528">
          <a:extLst>
            <a:ext uri="{FF2B5EF4-FFF2-40B4-BE49-F238E27FC236}">
              <a16:creationId xmlns:a16="http://schemas.microsoft.com/office/drawing/2014/main" id="{00000000-0008-0000-0700-000011020000}"/>
            </a:ext>
          </a:extLst>
        </xdr:cNvPr>
        <xdr:cNvCxnSpPr/>
      </xdr:nvCxnSpPr>
      <xdr:spPr>
        <a:xfrm flipV="1">
          <a:off x="13703300" y="6255174"/>
          <a:ext cx="889000" cy="264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43425</xdr:rowOff>
    </xdr:from>
    <xdr:to>
      <xdr:col>76</xdr:col>
      <xdr:colOff>165100</xdr:colOff>
      <xdr:row>36</xdr:row>
      <xdr:rowOff>145025</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4541500" y="6215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136152</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4325111" y="63083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91</xdr:rowOff>
    </xdr:from>
    <xdr:to>
      <xdr:col>71</xdr:col>
      <xdr:colOff>177800</xdr:colOff>
      <xdr:row>38</xdr:row>
      <xdr:rowOff>5022</xdr:rowOff>
    </xdr:to>
    <xdr:cxnSp macro="">
      <xdr:nvCxnSpPr>
        <xdr:cNvPr id="532" name="直線コネクタ 531">
          <a:extLst>
            <a:ext uri="{FF2B5EF4-FFF2-40B4-BE49-F238E27FC236}">
              <a16:creationId xmlns:a16="http://schemas.microsoft.com/office/drawing/2014/main" id="{00000000-0008-0000-0700-000014020000}"/>
            </a:ext>
          </a:extLst>
        </xdr:cNvPr>
        <xdr:cNvCxnSpPr/>
      </xdr:nvCxnSpPr>
      <xdr:spPr>
        <a:xfrm>
          <a:off x="12814300" y="6515191"/>
          <a:ext cx="889000" cy="49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110894</xdr:rowOff>
    </xdr:from>
    <xdr:to>
      <xdr:col>72</xdr:col>
      <xdr:colOff>38100</xdr:colOff>
      <xdr:row>37</xdr:row>
      <xdr:rowOff>41044</xdr:rowOff>
    </xdr:to>
    <xdr:sp macro="" textlink="">
      <xdr:nvSpPr>
        <xdr:cNvPr id="533" name="フローチャート: 判断 532">
          <a:extLst>
            <a:ext uri="{FF2B5EF4-FFF2-40B4-BE49-F238E27FC236}">
              <a16:creationId xmlns:a16="http://schemas.microsoft.com/office/drawing/2014/main" id="{00000000-0008-0000-0700-000015020000}"/>
            </a:ext>
          </a:extLst>
        </xdr:cNvPr>
        <xdr:cNvSpPr/>
      </xdr:nvSpPr>
      <xdr:spPr>
        <a:xfrm>
          <a:off x="13652500" y="62830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57571</xdr:rowOff>
    </xdr:from>
    <xdr:ext cx="534377"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3436111" y="60583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131877</xdr:rowOff>
    </xdr:from>
    <xdr:to>
      <xdr:col>67</xdr:col>
      <xdr:colOff>101600</xdr:colOff>
      <xdr:row>37</xdr:row>
      <xdr:rowOff>62027</xdr:rowOff>
    </xdr:to>
    <xdr:sp macro="" textlink="">
      <xdr:nvSpPr>
        <xdr:cNvPr id="535" name="フローチャート: 判断 534">
          <a:extLst>
            <a:ext uri="{FF2B5EF4-FFF2-40B4-BE49-F238E27FC236}">
              <a16:creationId xmlns:a16="http://schemas.microsoft.com/office/drawing/2014/main" id="{00000000-0008-0000-0700-000017020000}"/>
            </a:ext>
          </a:extLst>
        </xdr:cNvPr>
        <xdr:cNvSpPr/>
      </xdr:nvSpPr>
      <xdr:spPr>
        <a:xfrm>
          <a:off x="12763500" y="6304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78554</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2547111" y="6079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108853</xdr:rowOff>
    </xdr:from>
    <xdr:to>
      <xdr:col>85</xdr:col>
      <xdr:colOff>177800</xdr:colOff>
      <xdr:row>38</xdr:row>
      <xdr:rowOff>39004</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6268700" y="6452503"/>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23780</xdr:rowOff>
    </xdr:from>
    <xdr:ext cx="534377" cy="259045"/>
    <xdr:sp macro="" textlink="">
      <xdr:nvSpPr>
        <xdr:cNvPr id="543" name="消防費該当値テキスト">
          <a:extLst>
            <a:ext uri="{FF2B5EF4-FFF2-40B4-BE49-F238E27FC236}">
              <a16:creationId xmlns:a16="http://schemas.microsoft.com/office/drawing/2014/main" id="{00000000-0008-0000-0700-00001F020000}"/>
            </a:ext>
          </a:extLst>
        </xdr:cNvPr>
        <xdr:cNvSpPr txBox="1"/>
      </xdr:nvSpPr>
      <xdr:spPr>
        <a:xfrm>
          <a:off x="16370300" y="63674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34</xdr:row>
      <xdr:rowOff>170020</xdr:rowOff>
    </xdr:from>
    <xdr:to>
      <xdr:col>81</xdr:col>
      <xdr:colOff>101600</xdr:colOff>
      <xdr:row>35</xdr:row>
      <xdr:rowOff>100170</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5430500" y="5999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33</xdr:row>
      <xdr:rowOff>116697</xdr:rowOff>
    </xdr:from>
    <xdr:ext cx="534377"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5214111" y="5774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36</xdr:row>
      <xdr:rowOff>32174</xdr:rowOff>
    </xdr:from>
    <xdr:to>
      <xdr:col>76</xdr:col>
      <xdr:colOff>165100</xdr:colOff>
      <xdr:row>36</xdr:row>
      <xdr:rowOff>133774</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4541500" y="6204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34</xdr:row>
      <xdr:rowOff>150301</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4325111" y="59796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125672</xdr:rowOff>
    </xdr:from>
    <xdr:to>
      <xdr:col>72</xdr:col>
      <xdr:colOff>38100</xdr:colOff>
      <xdr:row>38</xdr:row>
      <xdr:rowOff>55821</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3652500" y="6469322"/>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46949</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3436111" y="65620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120741</xdr:rowOff>
    </xdr:from>
    <xdr:to>
      <xdr:col>67</xdr:col>
      <xdr:colOff>101600</xdr:colOff>
      <xdr:row>38</xdr:row>
      <xdr:rowOff>50891</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2763500" y="6464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42018</xdr:rowOff>
    </xdr:from>
    <xdr:ext cx="534377"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2547111" y="6557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9" name="正方形/長方形 558">
          <a:extLst>
            <a:ext uri="{FF2B5EF4-FFF2-40B4-BE49-F238E27FC236}">
              <a16:creationId xmlns:a16="http://schemas.microsoft.com/office/drawing/2014/main" id="{00000000-0008-0000-0700-00002F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139700</xdr:rowOff>
    </xdr:from>
    <xdr:to>
      <xdr:col>89</xdr:col>
      <xdr:colOff>177800</xdr:colOff>
      <xdr:row>59</xdr:row>
      <xdr:rowOff>139700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168927</xdr:rowOff>
    </xdr:from>
    <xdr:ext cx="53129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914701" y="10113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58</xdr:row>
      <xdr:rowOff>25400</xdr:rowOff>
    </xdr:from>
    <xdr:to>
      <xdr:col>89</xdr:col>
      <xdr:colOff>177800</xdr:colOff>
      <xdr:row>58</xdr:row>
      <xdr:rowOff>25400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57</xdr:row>
      <xdr:rowOff>54627</xdr:rowOff>
    </xdr:from>
    <xdr:ext cx="53129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914701" y="9827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82550</xdr:rowOff>
    </xdr:from>
    <xdr:to>
      <xdr:col>89</xdr:col>
      <xdr:colOff>177800</xdr:colOff>
      <xdr:row>56</xdr:row>
      <xdr:rowOff>82550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55</xdr:row>
      <xdr:rowOff>111777</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9541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25400</xdr:rowOff>
    </xdr:from>
    <xdr:to>
      <xdr:col>89</xdr:col>
      <xdr:colOff>177800</xdr:colOff>
      <xdr:row>53</xdr:row>
      <xdr:rowOff>25400</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54627</xdr:rowOff>
    </xdr:from>
    <xdr:ext cx="59541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850581" y="8970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82550</xdr:rowOff>
    </xdr:from>
    <xdr:to>
      <xdr:col>89</xdr:col>
      <xdr:colOff>177800</xdr:colOff>
      <xdr:row>51</xdr:row>
      <xdr:rowOff>82550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50</xdr:row>
      <xdr:rowOff>111777</xdr:rowOff>
    </xdr:from>
    <xdr:ext cx="59541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850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49</xdr:row>
      <xdr:rowOff>139700</xdr:rowOff>
    </xdr:from>
    <xdr:to>
      <xdr:col>89</xdr:col>
      <xdr:colOff>177800</xdr:colOff>
      <xdr:row>49</xdr:row>
      <xdr:rowOff>139700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48</xdr:row>
      <xdr:rowOff>168927</xdr:rowOff>
    </xdr:from>
    <xdr:ext cx="59541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850581" y="8398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9" name="教育費グラフ枠">
          <a:extLst>
            <a:ext uri="{FF2B5EF4-FFF2-40B4-BE49-F238E27FC236}">
              <a16:creationId xmlns:a16="http://schemas.microsoft.com/office/drawing/2014/main" id="{00000000-0008-0000-0700-000043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127727</xdr:rowOff>
    </xdr:from>
    <xdr:to>
      <xdr:col>85</xdr:col>
      <xdr:colOff>126364</xdr:colOff>
      <xdr:row>58</xdr:row>
      <xdr:rowOff>101938</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6317595" y="8700227"/>
          <a:ext cx="1269" cy="13458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105765</xdr:rowOff>
    </xdr:from>
    <xdr:ext cx="534377" cy="259045"/>
    <xdr:sp macro="" textlink="">
      <xdr:nvSpPr>
        <xdr:cNvPr id="581" name="教育費最小値テキスト">
          <a:extLst>
            <a:ext uri="{FF2B5EF4-FFF2-40B4-BE49-F238E27FC236}">
              <a16:creationId xmlns:a16="http://schemas.microsoft.com/office/drawing/2014/main" id="{00000000-0008-0000-0700-000045020000}"/>
            </a:ext>
          </a:extLst>
        </xdr:cNvPr>
        <xdr:cNvSpPr txBox="1"/>
      </xdr:nvSpPr>
      <xdr:spPr>
        <a:xfrm>
          <a:off x="16370300" y="100498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34,643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101938</xdr:rowOff>
    </xdr:from>
    <xdr:to>
      <xdr:col>86</xdr:col>
      <xdr:colOff>25400</xdr:colOff>
      <xdr:row>58</xdr:row>
      <xdr:rowOff>101938</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a:off x="16230600" y="100460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74404</xdr:rowOff>
    </xdr:from>
    <xdr:ext cx="599010" cy="259045"/>
    <xdr:sp macro="" textlink="">
      <xdr:nvSpPr>
        <xdr:cNvPr id="583" name="教育費最大値テキスト">
          <a:extLst>
            <a:ext uri="{FF2B5EF4-FFF2-40B4-BE49-F238E27FC236}">
              <a16:creationId xmlns:a16="http://schemas.microsoft.com/office/drawing/2014/main" id="{00000000-0008-0000-0700-000047020000}"/>
            </a:ext>
          </a:extLst>
        </xdr:cNvPr>
        <xdr:cNvSpPr txBox="1"/>
      </xdr:nvSpPr>
      <xdr:spPr>
        <a:xfrm>
          <a:off x="16370300" y="84754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128,838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127727</xdr:rowOff>
    </xdr:from>
    <xdr:to>
      <xdr:col>86</xdr:col>
      <xdr:colOff>25400</xdr:colOff>
      <xdr:row>50</xdr:row>
      <xdr:rowOff>127727</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6230600" y="87002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116297</xdr:rowOff>
    </xdr:from>
    <xdr:to>
      <xdr:col>85</xdr:col>
      <xdr:colOff>127000</xdr:colOff>
      <xdr:row>58</xdr:row>
      <xdr:rowOff>68462</xdr:rowOff>
    </xdr:to>
    <xdr:cxnSp macro="">
      <xdr:nvCxnSpPr>
        <xdr:cNvPr id="585" name="直線コネクタ 584">
          <a:extLst>
            <a:ext uri="{FF2B5EF4-FFF2-40B4-BE49-F238E27FC236}">
              <a16:creationId xmlns:a16="http://schemas.microsoft.com/office/drawing/2014/main" id="{00000000-0008-0000-0700-000049020000}"/>
            </a:ext>
          </a:extLst>
        </xdr:cNvPr>
        <xdr:cNvCxnSpPr/>
      </xdr:nvCxnSpPr>
      <xdr:spPr>
        <a:xfrm flipV="1">
          <a:off x="15481300" y="9888947"/>
          <a:ext cx="838200" cy="1236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121693</xdr:rowOff>
    </xdr:from>
    <xdr:ext cx="534377" cy="259045"/>
    <xdr:sp macro="" textlink="">
      <xdr:nvSpPr>
        <xdr:cNvPr id="586" name="教育費平均値テキスト">
          <a:extLst>
            <a:ext uri="{FF2B5EF4-FFF2-40B4-BE49-F238E27FC236}">
              <a16:creationId xmlns:a16="http://schemas.microsoft.com/office/drawing/2014/main" id="{00000000-0008-0000-0700-00004A020000}"/>
            </a:ext>
          </a:extLst>
        </xdr:cNvPr>
        <xdr:cNvSpPr txBox="1"/>
      </xdr:nvSpPr>
      <xdr:spPr>
        <a:xfrm>
          <a:off x="16370300" y="937999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98816</xdr:rowOff>
    </xdr:from>
    <xdr:to>
      <xdr:col>85</xdr:col>
      <xdr:colOff>177800</xdr:colOff>
      <xdr:row>56</xdr:row>
      <xdr:rowOff>28966</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6268700" y="95285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86351</xdr:rowOff>
    </xdr:from>
    <xdr:to>
      <xdr:col>81</xdr:col>
      <xdr:colOff>50800</xdr:colOff>
      <xdr:row>58</xdr:row>
      <xdr:rowOff>68462</xdr:rowOff>
    </xdr:to>
    <xdr:cxnSp macro="">
      <xdr:nvCxnSpPr>
        <xdr:cNvPr id="588" name="直線コネクタ 587">
          <a:extLst>
            <a:ext uri="{FF2B5EF4-FFF2-40B4-BE49-F238E27FC236}">
              <a16:creationId xmlns:a16="http://schemas.microsoft.com/office/drawing/2014/main" id="{00000000-0008-0000-0700-00004C020000}"/>
            </a:ext>
          </a:extLst>
        </xdr:cNvPr>
        <xdr:cNvCxnSpPr/>
      </xdr:nvCxnSpPr>
      <xdr:spPr>
        <a:xfrm>
          <a:off x="14592300" y="9859001"/>
          <a:ext cx="889000" cy="153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55</xdr:row>
      <xdr:rowOff>127333</xdr:rowOff>
    </xdr:from>
    <xdr:to>
      <xdr:col>81</xdr:col>
      <xdr:colOff>101600</xdr:colOff>
      <xdr:row>56</xdr:row>
      <xdr:rowOff>57483</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5430500" y="9557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54</xdr:row>
      <xdr:rowOff>74010</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14111" y="9332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86351</xdr:rowOff>
    </xdr:from>
    <xdr:to>
      <xdr:col>76</xdr:col>
      <xdr:colOff>114300</xdr:colOff>
      <xdr:row>58</xdr:row>
      <xdr:rowOff>90565</xdr:rowOff>
    </xdr:to>
    <xdr:cxnSp macro="">
      <xdr:nvCxnSpPr>
        <xdr:cNvPr id="591" name="直線コネクタ 590">
          <a:extLst>
            <a:ext uri="{FF2B5EF4-FFF2-40B4-BE49-F238E27FC236}">
              <a16:creationId xmlns:a16="http://schemas.microsoft.com/office/drawing/2014/main" id="{00000000-0008-0000-0700-00004F020000}"/>
            </a:ext>
          </a:extLst>
        </xdr:cNvPr>
        <xdr:cNvCxnSpPr/>
      </xdr:nvCxnSpPr>
      <xdr:spPr>
        <a:xfrm flipV="1">
          <a:off x="13703300" y="9859001"/>
          <a:ext cx="889000" cy="175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97958</xdr:rowOff>
    </xdr:from>
    <xdr:to>
      <xdr:col>76</xdr:col>
      <xdr:colOff>165100</xdr:colOff>
      <xdr:row>56</xdr:row>
      <xdr:rowOff>28108</xdr:rowOff>
    </xdr:to>
    <xdr:sp macro="" textlink="">
      <xdr:nvSpPr>
        <xdr:cNvPr id="592" name="フローチャート: 判断 591">
          <a:extLst>
            <a:ext uri="{FF2B5EF4-FFF2-40B4-BE49-F238E27FC236}">
              <a16:creationId xmlns:a16="http://schemas.microsoft.com/office/drawing/2014/main" id="{00000000-0008-0000-0700-000050020000}"/>
            </a:ext>
          </a:extLst>
        </xdr:cNvPr>
        <xdr:cNvSpPr/>
      </xdr:nvSpPr>
      <xdr:spPr>
        <a:xfrm>
          <a:off x="14541500" y="9527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54</xdr:row>
      <xdr:rowOff>44635</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325111" y="9302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90565</xdr:rowOff>
    </xdr:from>
    <xdr:to>
      <xdr:col>71</xdr:col>
      <xdr:colOff>177800</xdr:colOff>
      <xdr:row>58</xdr:row>
      <xdr:rowOff>118583</xdr:rowOff>
    </xdr:to>
    <xdr:cxnSp macro="">
      <xdr:nvCxnSpPr>
        <xdr:cNvPr id="594" name="直線コネクタ 593">
          <a:extLst>
            <a:ext uri="{FF2B5EF4-FFF2-40B4-BE49-F238E27FC236}">
              <a16:creationId xmlns:a16="http://schemas.microsoft.com/office/drawing/2014/main" id="{00000000-0008-0000-0700-000052020000}"/>
            </a:ext>
          </a:extLst>
        </xdr:cNvPr>
        <xdr:cNvCxnSpPr/>
      </xdr:nvCxnSpPr>
      <xdr:spPr>
        <a:xfrm flipV="1">
          <a:off x="12814300" y="10034665"/>
          <a:ext cx="889000" cy="28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55</xdr:row>
      <xdr:rowOff>148907</xdr:rowOff>
    </xdr:from>
    <xdr:to>
      <xdr:col>72</xdr:col>
      <xdr:colOff>38100</xdr:colOff>
      <xdr:row>56</xdr:row>
      <xdr:rowOff>79057</xdr:rowOff>
    </xdr:to>
    <xdr:sp macro="" textlink="">
      <xdr:nvSpPr>
        <xdr:cNvPr id="595" name="フローチャート: 判断 594">
          <a:extLst>
            <a:ext uri="{FF2B5EF4-FFF2-40B4-BE49-F238E27FC236}">
              <a16:creationId xmlns:a16="http://schemas.microsoft.com/office/drawing/2014/main" id="{00000000-0008-0000-0700-000053020000}"/>
            </a:ext>
          </a:extLst>
        </xdr:cNvPr>
        <xdr:cNvSpPr/>
      </xdr:nvSpPr>
      <xdr:spPr>
        <a:xfrm>
          <a:off x="13652500" y="9578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95584</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3436111" y="9353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46609</xdr:rowOff>
    </xdr:from>
    <xdr:to>
      <xdr:col>67</xdr:col>
      <xdr:colOff>101600</xdr:colOff>
      <xdr:row>56</xdr:row>
      <xdr:rowOff>148209</xdr:rowOff>
    </xdr:to>
    <xdr:sp macro="" textlink="">
      <xdr:nvSpPr>
        <xdr:cNvPr id="597" name="フローチャート: 判断 596">
          <a:extLst>
            <a:ext uri="{FF2B5EF4-FFF2-40B4-BE49-F238E27FC236}">
              <a16:creationId xmlns:a16="http://schemas.microsoft.com/office/drawing/2014/main" id="{00000000-0008-0000-0700-000055020000}"/>
            </a:ext>
          </a:extLst>
        </xdr:cNvPr>
        <xdr:cNvSpPr/>
      </xdr:nvSpPr>
      <xdr:spPr>
        <a:xfrm>
          <a:off x="12763500" y="9647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54</xdr:row>
      <xdr:rowOff>164736</xdr:rowOff>
    </xdr:from>
    <xdr:ext cx="534377"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547111" y="9423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65497</xdr:rowOff>
    </xdr:from>
    <xdr:to>
      <xdr:col>85</xdr:col>
      <xdr:colOff>177800</xdr:colOff>
      <xdr:row>57</xdr:row>
      <xdr:rowOff>167097</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6268700" y="9838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43924</xdr:rowOff>
    </xdr:from>
    <xdr:ext cx="534377" cy="259045"/>
    <xdr:sp macro="" textlink="">
      <xdr:nvSpPr>
        <xdr:cNvPr id="605" name="教育費該当値テキスト">
          <a:extLst>
            <a:ext uri="{FF2B5EF4-FFF2-40B4-BE49-F238E27FC236}">
              <a16:creationId xmlns:a16="http://schemas.microsoft.com/office/drawing/2014/main" id="{00000000-0008-0000-0700-00005D020000}"/>
            </a:ext>
          </a:extLst>
        </xdr:cNvPr>
        <xdr:cNvSpPr txBox="1"/>
      </xdr:nvSpPr>
      <xdr:spPr>
        <a:xfrm>
          <a:off x="16370300" y="9816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45,638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17662</xdr:rowOff>
    </xdr:from>
    <xdr:to>
      <xdr:col>81</xdr:col>
      <xdr:colOff>101600</xdr:colOff>
      <xdr:row>58</xdr:row>
      <xdr:rowOff>119262</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5430500" y="9961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110389</xdr:rowOff>
    </xdr:from>
    <xdr:ext cx="534377"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5214111" y="10054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35551</xdr:rowOff>
    </xdr:from>
    <xdr:to>
      <xdr:col>76</xdr:col>
      <xdr:colOff>165100</xdr:colOff>
      <xdr:row>57</xdr:row>
      <xdr:rowOff>137151</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4541500" y="9808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128278</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4325111" y="9900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39765</xdr:rowOff>
    </xdr:from>
    <xdr:to>
      <xdr:col>72</xdr:col>
      <xdr:colOff>38100</xdr:colOff>
      <xdr:row>58</xdr:row>
      <xdr:rowOff>141365</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3652500" y="9983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132492</xdr:rowOff>
    </xdr:from>
    <xdr:ext cx="534377"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3436111" y="1007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67783</xdr:rowOff>
    </xdr:from>
    <xdr:to>
      <xdr:col>67</xdr:col>
      <xdr:colOff>101600</xdr:colOff>
      <xdr:row>58</xdr:row>
      <xdr:rowOff>169383</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2763500" y="10011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160510</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547111" y="10104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4" name="災害復旧費グラフ枠">
          <a:extLst>
            <a:ext uri="{FF2B5EF4-FFF2-40B4-BE49-F238E27FC236}">
              <a16:creationId xmlns:a16="http://schemas.microsoft.com/office/drawing/2014/main" id="{00000000-0008-0000-0700-00007A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3911</xdr:rowOff>
    </xdr:from>
    <xdr:to>
      <xdr:col>85</xdr:col>
      <xdr:colOff>126364</xdr:colOff>
      <xdr:row>78</xdr:row>
      <xdr:rowOff>139700</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flipV="1">
          <a:off x="16317595" y="12005411"/>
          <a:ext cx="1269" cy="15073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36" name="災害復旧費最小値テキスト">
          <a:extLst>
            <a:ext uri="{FF2B5EF4-FFF2-40B4-BE49-F238E27FC236}">
              <a16:creationId xmlns:a16="http://schemas.microsoft.com/office/drawing/2014/main" id="{00000000-0008-0000-0700-00007C020000}"/>
            </a:ext>
          </a:extLst>
        </xdr:cNvPr>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122038</xdr:rowOff>
    </xdr:from>
    <xdr:ext cx="534377" cy="259045"/>
    <xdr:sp macro="" textlink="">
      <xdr:nvSpPr>
        <xdr:cNvPr id="638" name="災害復旧費最大値テキスト">
          <a:extLst>
            <a:ext uri="{FF2B5EF4-FFF2-40B4-BE49-F238E27FC236}">
              <a16:creationId xmlns:a16="http://schemas.microsoft.com/office/drawing/2014/main" id="{00000000-0008-0000-0700-00007E020000}"/>
            </a:ext>
          </a:extLst>
        </xdr:cNvPr>
        <xdr:cNvSpPr txBox="1"/>
      </xdr:nvSpPr>
      <xdr:spPr>
        <a:xfrm>
          <a:off x="16370300" y="117806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32,970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3911</xdr:rowOff>
    </xdr:from>
    <xdr:to>
      <xdr:col>86</xdr:col>
      <xdr:colOff>25400</xdr:colOff>
      <xdr:row>70</xdr:row>
      <xdr:rowOff>3911</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6230600" y="120054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100381</xdr:rowOff>
    </xdr:from>
    <xdr:to>
      <xdr:col>85</xdr:col>
      <xdr:colOff>127000</xdr:colOff>
      <xdr:row>78</xdr:row>
      <xdr:rowOff>105594</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5481300" y="13473481"/>
          <a:ext cx="838200" cy="5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31996</xdr:rowOff>
    </xdr:from>
    <xdr:ext cx="469744" cy="259045"/>
    <xdr:sp macro="" textlink="">
      <xdr:nvSpPr>
        <xdr:cNvPr id="641" name="災害復旧費平均値テキスト">
          <a:extLst>
            <a:ext uri="{FF2B5EF4-FFF2-40B4-BE49-F238E27FC236}">
              <a16:creationId xmlns:a16="http://schemas.microsoft.com/office/drawing/2014/main" id="{00000000-0008-0000-0700-000081020000}"/>
            </a:ext>
          </a:extLst>
        </xdr:cNvPr>
        <xdr:cNvSpPr txBox="1"/>
      </xdr:nvSpPr>
      <xdr:spPr>
        <a:xfrm>
          <a:off x="16370300" y="1306219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9119</xdr:rowOff>
    </xdr:from>
    <xdr:to>
      <xdr:col>85</xdr:col>
      <xdr:colOff>177800</xdr:colOff>
      <xdr:row>77</xdr:row>
      <xdr:rowOff>110719</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6268700" y="132107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100381</xdr:rowOff>
    </xdr:from>
    <xdr:to>
      <xdr:col>81</xdr:col>
      <xdr:colOff>50800</xdr:colOff>
      <xdr:row>78</xdr:row>
      <xdr:rowOff>108108</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flipV="1">
          <a:off x="14592300" y="13473481"/>
          <a:ext cx="889000" cy="77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31750</xdr:rowOff>
    </xdr:from>
    <xdr:to>
      <xdr:col>81</xdr:col>
      <xdr:colOff>101600</xdr:colOff>
      <xdr:row>77</xdr:row>
      <xdr:rowOff>133350</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5430500" y="13233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75</xdr:row>
      <xdr:rowOff>149877</xdr:rowOff>
    </xdr:from>
    <xdr:ext cx="469744"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46428" y="13008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89728</xdr:rowOff>
    </xdr:from>
    <xdr:to>
      <xdr:col>76</xdr:col>
      <xdr:colOff>114300</xdr:colOff>
      <xdr:row>78</xdr:row>
      <xdr:rowOff>108108</xdr:rowOff>
    </xdr:to>
    <xdr:cxnSp macro="">
      <xdr:nvCxnSpPr>
        <xdr:cNvPr id="646" name="直線コネクタ 645">
          <a:extLst>
            <a:ext uri="{FF2B5EF4-FFF2-40B4-BE49-F238E27FC236}">
              <a16:creationId xmlns:a16="http://schemas.microsoft.com/office/drawing/2014/main" id="{00000000-0008-0000-0700-000086020000}"/>
            </a:ext>
          </a:extLst>
        </xdr:cNvPr>
        <xdr:cNvCxnSpPr/>
      </xdr:nvCxnSpPr>
      <xdr:spPr>
        <a:xfrm>
          <a:off x="13703300" y="13291378"/>
          <a:ext cx="889000" cy="189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104947</xdr:rowOff>
    </xdr:from>
    <xdr:to>
      <xdr:col>76</xdr:col>
      <xdr:colOff>165100</xdr:colOff>
      <xdr:row>77</xdr:row>
      <xdr:rowOff>35097</xdr:rowOff>
    </xdr:to>
    <xdr:sp macro="" textlink="">
      <xdr:nvSpPr>
        <xdr:cNvPr id="647" name="フローチャート: 判断 646">
          <a:extLst>
            <a:ext uri="{FF2B5EF4-FFF2-40B4-BE49-F238E27FC236}">
              <a16:creationId xmlns:a16="http://schemas.microsoft.com/office/drawing/2014/main" id="{00000000-0008-0000-0700-000087020000}"/>
            </a:ext>
          </a:extLst>
        </xdr:cNvPr>
        <xdr:cNvSpPr/>
      </xdr:nvSpPr>
      <xdr:spPr>
        <a:xfrm>
          <a:off x="14541500" y="13135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75</xdr:row>
      <xdr:rowOff>51625</xdr:rowOff>
    </xdr:from>
    <xdr:ext cx="469744"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357428" y="129103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73</xdr:row>
      <xdr:rowOff>77795</xdr:rowOff>
    </xdr:from>
    <xdr:to>
      <xdr:col>71</xdr:col>
      <xdr:colOff>177800</xdr:colOff>
      <xdr:row>77</xdr:row>
      <xdr:rowOff>89728</xdr:rowOff>
    </xdr:to>
    <xdr:cxnSp macro="">
      <xdr:nvCxnSpPr>
        <xdr:cNvPr id="649" name="直線コネクタ 648">
          <a:extLst>
            <a:ext uri="{FF2B5EF4-FFF2-40B4-BE49-F238E27FC236}">
              <a16:creationId xmlns:a16="http://schemas.microsoft.com/office/drawing/2014/main" id="{00000000-0008-0000-0700-000089020000}"/>
            </a:ext>
          </a:extLst>
        </xdr:cNvPr>
        <xdr:cNvCxnSpPr/>
      </xdr:nvCxnSpPr>
      <xdr:spPr>
        <a:xfrm>
          <a:off x="12814300" y="12593645"/>
          <a:ext cx="889000" cy="6977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18080</xdr:rowOff>
    </xdr:from>
    <xdr:to>
      <xdr:col>72</xdr:col>
      <xdr:colOff>38100</xdr:colOff>
      <xdr:row>76</xdr:row>
      <xdr:rowOff>119680</xdr:rowOff>
    </xdr:to>
    <xdr:sp macro="" textlink="">
      <xdr:nvSpPr>
        <xdr:cNvPr id="650" name="フローチャート: 判断 649">
          <a:extLst>
            <a:ext uri="{FF2B5EF4-FFF2-40B4-BE49-F238E27FC236}">
              <a16:creationId xmlns:a16="http://schemas.microsoft.com/office/drawing/2014/main" id="{00000000-0008-0000-0700-00008A020000}"/>
            </a:ext>
          </a:extLst>
        </xdr:cNvPr>
        <xdr:cNvSpPr/>
      </xdr:nvSpPr>
      <xdr:spPr>
        <a:xfrm>
          <a:off x="13652500" y="13048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74</xdr:row>
      <xdr:rowOff>136207</xdr:rowOff>
    </xdr:from>
    <xdr:ext cx="469744"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3468428" y="128235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84830</xdr:rowOff>
    </xdr:from>
    <xdr:to>
      <xdr:col>67</xdr:col>
      <xdr:colOff>101600</xdr:colOff>
      <xdr:row>77</xdr:row>
      <xdr:rowOff>14980</xdr:rowOff>
    </xdr:to>
    <xdr:sp macro="" textlink="">
      <xdr:nvSpPr>
        <xdr:cNvPr id="652" name="フローチャート: 判断 651">
          <a:extLst>
            <a:ext uri="{FF2B5EF4-FFF2-40B4-BE49-F238E27FC236}">
              <a16:creationId xmlns:a16="http://schemas.microsoft.com/office/drawing/2014/main" id="{00000000-0008-0000-0700-00008C020000}"/>
            </a:ext>
          </a:extLst>
        </xdr:cNvPr>
        <xdr:cNvSpPr/>
      </xdr:nvSpPr>
      <xdr:spPr>
        <a:xfrm>
          <a:off x="12763500" y="13115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6107</xdr:rowOff>
    </xdr:from>
    <xdr:ext cx="469744"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579428" y="13207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54794</xdr:rowOff>
    </xdr:from>
    <xdr:to>
      <xdr:col>85</xdr:col>
      <xdr:colOff>177800</xdr:colOff>
      <xdr:row>78</xdr:row>
      <xdr:rowOff>156394</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6268700" y="134278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141171</xdr:rowOff>
    </xdr:from>
    <xdr:ext cx="378565" cy="259045"/>
    <xdr:sp macro="" textlink="">
      <xdr:nvSpPr>
        <xdr:cNvPr id="660" name="災害復旧費該当値テキスト">
          <a:extLst>
            <a:ext uri="{FF2B5EF4-FFF2-40B4-BE49-F238E27FC236}">
              <a16:creationId xmlns:a16="http://schemas.microsoft.com/office/drawing/2014/main" id="{00000000-0008-0000-0700-000094020000}"/>
            </a:ext>
          </a:extLst>
        </xdr:cNvPr>
        <xdr:cNvSpPr txBox="1"/>
      </xdr:nvSpPr>
      <xdr:spPr>
        <a:xfrm>
          <a:off x="16370300" y="133428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49581</xdr:rowOff>
    </xdr:from>
    <xdr:to>
      <xdr:col>81</xdr:col>
      <xdr:colOff>101600</xdr:colOff>
      <xdr:row>78</xdr:row>
      <xdr:rowOff>151181</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5430500" y="13422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78</xdr:row>
      <xdr:rowOff>142308</xdr:rowOff>
    </xdr:from>
    <xdr:ext cx="378565"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5292017" y="135154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57308</xdr:rowOff>
    </xdr:from>
    <xdr:to>
      <xdr:col>76</xdr:col>
      <xdr:colOff>165100</xdr:colOff>
      <xdr:row>78</xdr:row>
      <xdr:rowOff>158908</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4541500" y="13430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78</xdr:row>
      <xdr:rowOff>150035</xdr:rowOff>
    </xdr:from>
    <xdr:ext cx="378565"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4403017" y="1352313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38928</xdr:rowOff>
    </xdr:from>
    <xdr:to>
      <xdr:col>72</xdr:col>
      <xdr:colOff>38100</xdr:colOff>
      <xdr:row>77</xdr:row>
      <xdr:rowOff>140528</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3652500" y="13240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131655</xdr:rowOff>
    </xdr:from>
    <xdr:ext cx="469744"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3468428" y="133333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73</xdr:row>
      <xdr:rowOff>26995</xdr:rowOff>
    </xdr:from>
    <xdr:to>
      <xdr:col>67</xdr:col>
      <xdr:colOff>101600</xdr:colOff>
      <xdr:row>73</xdr:row>
      <xdr:rowOff>128595</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2763500" y="12542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71</xdr:row>
      <xdr:rowOff>145122</xdr:rowOff>
    </xdr:from>
    <xdr:ext cx="534377"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2547111" y="123180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1" name="公債費グラフ枠">
          <a:extLst>
            <a:ext uri="{FF2B5EF4-FFF2-40B4-BE49-F238E27FC236}">
              <a16:creationId xmlns:a16="http://schemas.microsoft.com/office/drawing/2014/main" id="{00000000-0008-0000-0700-0000B3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24448</xdr:rowOff>
    </xdr:from>
    <xdr:to>
      <xdr:col>85</xdr:col>
      <xdr:colOff>126364</xdr:colOff>
      <xdr:row>99</xdr:row>
      <xdr:rowOff>3518</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flipV="1">
          <a:off x="16317595" y="15454948"/>
          <a:ext cx="1269" cy="1522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7345</xdr:rowOff>
    </xdr:from>
    <xdr:ext cx="469744" cy="259045"/>
    <xdr:sp macro="" textlink="">
      <xdr:nvSpPr>
        <xdr:cNvPr id="693" name="公債費最小値テキスト">
          <a:extLst>
            <a:ext uri="{FF2B5EF4-FFF2-40B4-BE49-F238E27FC236}">
              <a16:creationId xmlns:a16="http://schemas.microsoft.com/office/drawing/2014/main" id="{00000000-0008-0000-0700-0000B5020000}"/>
            </a:ext>
          </a:extLst>
        </xdr:cNvPr>
        <xdr:cNvSpPr txBox="1"/>
      </xdr:nvSpPr>
      <xdr:spPr>
        <a:xfrm>
          <a:off x="16370300" y="169808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3518</xdr:rowOff>
    </xdr:from>
    <xdr:to>
      <xdr:col>86</xdr:col>
      <xdr:colOff>25400</xdr:colOff>
      <xdr:row>99</xdr:row>
      <xdr:rowOff>3518</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a:off x="16230600" y="169770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142575</xdr:rowOff>
    </xdr:from>
    <xdr:ext cx="599010" cy="259045"/>
    <xdr:sp macro="" textlink="">
      <xdr:nvSpPr>
        <xdr:cNvPr id="695" name="公債費最大値テキスト">
          <a:extLst>
            <a:ext uri="{FF2B5EF4-FFF2-40B4-BE49-F238E27FC236}">
              <a16:creationId xmlns:a16="http://schemas.microsoft.com/office/drawing/2014/main" id="{00000000-0008-0000-0700-0000B7020000}"/>
            </a:ext>
          </a:extLst>
        </xdr:cNvPr>
        <xdr:cNvSpPr txBox="1"/>
      </xdr:nvSpPr>
      <xdr:spPr>
        <a:xfrm>
          <a:off x="16370300" y="152301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123,075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24448</xdr:rowOff>
    </xdr:from>
    <xdr:to>
      <xdr:col>86</xdr:col>
      <xdr:colOff>25400</xdr:colOff>
      <xdr:row>90</xdr:row>
      <xdr:rowOff>24448</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a:off x="16230600" y="154549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154812</xdr:rowOff>
    </xdr:from>
    <xdr:to>
      <xdr:col>85</xdr:col>
      <xdr:colOff>127000</xdr:colOff>
      <xdr:row>97</xdr:row>
      <xdr:rowOff>14072</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flipV="1">
          <a:off x="15481300" y="16614012"/>
          <a:ext cx="8382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93</xdr:row>
      <xdr:rowOff>111193</xdr:rowOff>
    </xdr:from>
    <xdr:ext cx="534377" cy="259045"/>
    <xdr:sp macro="" textlink="">
      <xdr:nvSpPr>
        <xdr:cNvPr id="698" name="公債費平均値テキスト">
          <a:extLst>
            <a:ext uri="{FF2B5EF4-FFF2-40B4-BE49-F238E27FC236}">
              <a16:creationId xmlns:a16="http://schemas.microsoft.com/office/drawing/2014/main" id="{00000000-0008-0000-0700-0000BA020000}"/>
            </a:ext>
          </a:extLst>
        </xdr:cNvPr>
        <xdr:cNvSpPr txBox="1"/>
      </xdr:nvSpPr>
      <xdr:spPr>
        <a:xfrm>
          <a:off x="16370300" y="160560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88316</xdr:rowOff>
    </xdr:from>
    <xdr:to>
      <xdr:col>85</xdr:col>
      <xdr:colOff>177800</xdr:colOff>
      <xdr:row>95</xdr:row>
      <xdr:rowOff>18466</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6268700" y="162046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14072</xdr:rowOff>
    </xdr:from>
    <xdr:to>
      <xdr:col>81</xdr:col>
      <xdr:colOff>50800</xdr:colOff>
      <xdr:row>97</xdr:row>
      <xdr:rowOff>49848</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flipV="1">
          <a:off x="14592300" y="16644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94</xdr:row>
      <xdr:rowOff>112319</xdr:rowOff>
    </xdr:from>
    <xdr:to>
      <xdr:col>81</xdr:col>
      <xdr:colOff>101600</xdr:colOff>
      <xdr:row>95</xdr:row>
      <xdr:rowOff>42469</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5430500" y="1622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58996</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5214111" y="16003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49848</xdr:rowOff>
    </xdr:from>
    <xdr:to>
      <xdr:col>76</xdr:col>
      <xdr:colOff>114300</xdr:colOff>
      <xdr:row>97</xdr:row>
      <xdr:rowOff>52299</xdr:rowOff>
    </xdr:to>
    <xdr:cxnSp macro="">
      <xdr:nvCxnSpPr>
        <xdr:cNvPr id="703" name="直線コネクタ 702">
          <a:extLst>
            <a:ext uri="{FF2B5EF4-FFF2-40B4-BE49-F238E27FC236}">
              <a16:creationId xmlns:a16="http://schemas.microsoft.com/office/drawing/2014/main" id="{00000000-0008-0000-0700-0000BF020000}"/>
            </a:ext>
          </a:extLst>
        </xdr:cNvPr>
        <xdr:cNvCxnSpPr/>
      </xdr:nvCxnSpPr>
      <xdr:spPr>
        <a:xfrm flipV="1">
          <a:off x="13703300" y="16680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94</xdr:row>
      <xdr:rowOff>139661</xdr:rowOff>
    </xdr:from>
    <xdr:to>
      <xdr:col>76</xdr:col>
      <xdr:colOff>165100</xdr:colOff>
      <xdr:row>95</xdr:row>
      <xdr:rowOff>69811</xdr:rowOff>
    </xdr:to>
    <xdr:sp macro="" textlink="">
      <xdr:nvSpPr>
        <xdr:cNvPr id="704" name="フローチャート: 判断 703">
          <a:extLst>
            <a:ext uri="{FF2B5EF4-FFF2-40B4-BE49-F238E27FC236}">
              <a16:creationId xmlns:a16="http://schemas.microsoft.com/office/drawing/2014/main" id="{00000000-0008-0000-0700-0000C0020000}"/>
            </a:ext>
          </a:extLst>
        </xdr:cNvPr>
        <xdr:cNvSpPr/>
      </xdr:nvSpPr>
      <xdr:spPr>
        <a:xfrm>
          <a:off x="14541500" y="16255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86338</xdr:rowOff>
    </xdr:from>
    <xdr:ext cx="534377"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325111" y="16031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50533</xdr:rowOff>
    </xdr:from>
    <xdr:to>
      <xdr:col>71</xdr:col>
      <xdr:colOff>177800</xdr:colOff>
      <xdr:row>97</xdr:row>
      <xdr:rowOff>52299</xdr:rowOff>
    </xdr:to>
    <xdr:cxnSp macro="">
      <xdr:nvCxnSpPr>
        <xdr:cNvPr id="706" name="直線コネクタ 705">
          <a:extLst>
            <a:ext uri="{FF2B5EF4-FFF2-40B4-BE49-F238E27FC236}">
              <a16:creationId xmlns:a16="http://schemas.microsoft.com/office/drawing/2014/main" id="{00000000-0008-0000-0700-0000C2020000}"/>
            </a:ext>
          </a:extLst>
        </xdr:cNvPr>
        <xdr:cNvCxnSpPr/>
      </xdr:nvCxnSpPr>
      <xdr:spPr>
        <a:xfrm>
          <a:off x="12814300" y="16681183"/>
          <a:ext cx="889000" cy="1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94</xdr:row>
      <xdr:rowOff>148019</xdr:rowOff>
    </xdr:from>
    <xdr:to>
      <xdr:col>72</xdr:col>
      <xdr:colOff>38100</xdr:colOff>
      <xdr:row>95</xdr:row>
      <xdr:rowOff>78169</xdr:rowOff>
    </xdr:to>
    <xdr:sp macro="" textlink="">
      <xdr:nvSpPr>
        <xdr:cNvPr id="707" name="フローチャート: 判断 706">
          <a:extLst>
            <a:ext uri="{FF2B5EF4-FFF2-40B4-BE49-F238E27FC236}">
              <a16:creationId xmlns:a16="http://schemas.microsoft.com/office/drawing/2014/main" id="{00000000-0008-0000-0700-0000C3020000}"/>
            </a:ext>
          </a:extLst>
        </xdr:cNvPr>
        <xdr:cNvSpPr/>
      </xdr:nvSpPr>
      <xdr:spPr>
        <a:xfrm>
          <a:off x="13652500" y="16264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94696</xdr:rowOff>
    </xdr:from>
    <xdr:ext cx="534377"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3436111" y="160395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144387</xdr:rowOff>
    </xdr:from>
    <xdr:to>
      <xdr:col>67</xdr:col>
      <xdr:colOff>101600</xdr:colOff>
      <xdr:row>95</xdr:row>
      <xdr:rowOff>74537</xdr:rowOff>
    </xdr:to>
    <xdr:sp macro="" textlink="">
      <xdr:nvSpPr>
        <xdr:cNvPr id="709" name="フローチャート: 判断 708">
          <a:extLst>
            <a:ext uri="{FF2B5EF4-FFF2-40B4-BE49-F238E27FC236}">
              <a16:creationId xmlns:a16="http://schemas.microsoft.com/office/drawing/2014/main" id="{00000000-0008-0000-0700-0000C5020000}"/>
            </a:ext>
          </a:extLst>
        </xdr:cNvPr>
        <xdr:cNvSpPr/>
      </xdr:nvSpPr>
      <xdr:spPr>
        <a:xfrm>
          <a:off x="12763500" y="16260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91064</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2547111" y="160359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104012</xdr:rowOff>
    </xdr:from>
    <xdr:to>
      <xdr:col>85</xdr:col>
      <xdr:colOff>177800</xdr:colOff>
      <xdr:row>97</xdr:row>
      <xdr:rowOff>34162</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6268700" y="16563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82439</xdr:rowOff>
    </xdr:from>
    <xdr:ext cx="534377" cy="259045"/>
    <xdr:sp macro="" textlink="">
      <xdr:nvSpPr>
        <xdr:cNvPr id="717" name="公債費該当値テキスト">
          <a:extLst>
            <a:ext uri="{FF2B5EF4-FFF2-40B4-BE49-F238E27FC236}">
              <a16:creationId xmlns:a16="http://schemas.microsoft.com/office/drawing/2014/main" id="{00000000-0008-0000-0700-0000CD020000}"/>
            </a:ext>
          </a:extLst>
        </xdr:cNvPr>
        <xdr:cNvSpPr txBox="1"/>
      </xdr:nvSpPr>
      <xdr:spPr>
        <a:xfrm>
          <a:off x="16370300" y="16541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134722</xdr:rowOff>
    </xdr:from>
    <xdr:to>
      <xdr:col>81</xdr:col>
      <xdr:colOff>101600</xdr:colOff>
      <xdr:row>97</xdr:row>
      <xdr:rowOff>64872</xdr:rowOff>
    </xdr:to>
    <xdr:sp macro="" textlink="">
      <xdr:nvSpPr>
        <xdr:cNvPr id="718" name="楕円 717">
          <a:extLst>
            <a:ext uri="{FF2B5EF4-FFF2-40B4-BE49-F238E27FC236}">
              <a16:creationId xmlns:a16="http://schemas.microsoft.com/office/drawing/2014/main" id="{00000000-0008-0000-0700-0000CE020000}"/>
            </a:ext>
          </a:extLst>
        </xdr:cNvPr>
        <xdr:cNvSpPr/>
      </xdr:nvSpPr>
      <xdr:spPr>
        <a:xfrm>
          <a:off x="15430500" y="16593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55999</xdr:rowOff>
    </xdr:from>
    <xdr:ext cx="534377"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5214111" y="16686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170498</xdr:rowOff>
    </xdr:from>
    <xdr:to>
      <xdr:col>76</xdr:col>
      <xdr:colOff>165100</xdr:colOff>
      <xdr:row>97</xdr:row>
      <xdr:rowOff>100648</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4541500" y="16629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91775</xdr:rowOff>
    </xdr:from>
    <xdr:ext cx="534377"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4325111" y="16722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1499</xdr:rowOff>
    </xdr:from>
    <xdr:to>
      <xdr:col>72</xdr:col>
      <xdr:colOff>38100</xdr:colOff>
      <xdr:row>97</xdr:row>
      <xdr:rowOff>103099</xdr:rowOff>
    </xdr:to>
    <xdr:sp macro="" textlink="">
      <xdr:nvSpPr>
        <xdr:cNvPr id="722" name="楕円 721">
          <a:extLst>
            <a:ext uri="{FF2B5EF4-FFF2-40B4-BE49-F238E27FC236}">
              <a16:creationId xmlns:a16="http://schemas.microsoft.com/office/drawing/2014/main" id="{00000000-0008-0000-0700-0000D2020000}"/>
            </a:ext>
          </a:extLst>
        </xdr:cNvPr>
        <xdr:cNvSpPr/>
      </xdr:nvSpPr>
      <xdr:spPr>
        <a:xfrm>
          <a:off x="13652500" y="16632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94226</xdr:rowOff>
    </xdr:from>
    <xdr:ext cx="534377"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3436111" y="16724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171183</xdr:rowOff>
    </xdr:from>
    <xdr:to>
      <xdr:col>67</xdr:col>
      <xdr:colOff>101600</xdr:colOff>
      <xdr:row>97</xdr:row>
      <xdr:rowOff>101333</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2763500" y="16630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92460</xdr:rowOff>
    </xdr:from>
    <xdr:ext cx="534377"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2547111" y="16723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35</xdr:row>
      <xdr:rowOff>54627</xdr:rowOff>
    </xdr:from>
    <xdr:ext cx="377026"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7910974" y="60553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32</xdr:row>
      <xdr:rowOff>111777</xdr:rowOff>
    </xdr:from>
    <xdr:ext cx="37702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910974" y="55981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29</xdr:row>
      <xdr:rowOff>168927</xdr:rowOff>
    </xdr:from>
    <xdr:ext cx="377026"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17910974" y="51409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27</xdr:row>
      <xdr:rowOff>54627</xdr:rowOff>
    </xdr:from>
    <xdr:ext cx="377026"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7910974" y="4683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6" name="諸支出金グラフ枠">
          <a:extLst>
            <a:ext uri="{FF2B5EF4-FFF2-40B4-BE49-F238E27FC236}">
              <a16:creationId xmlns:a16="http://schemas.microsoft.com/office/drawing/2014/main" id="{00000000-0008-0000-0700-0000EA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112268</xdr:rowOff>
    </xdr:from>
    <xdr:to>
      <xdr:col>116</xdr:col>
      <xdr:colOff>62864</xdr:colOff>
      <xdr:row>38</xdr:row>
      <xdr:rowOff>139700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flipV="1">
          <a:off x="22159595" y="5427218"/>
          <a:ext cx="1269" cy="12275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153179</xdr:rowOff>
    </xdr:from>
    <xdr:ext cx="249299" cy="259045"/>
    <xdr:sp macro="" textlink="">
      <xdr:nvSpPr>
        <xdr:cNvPr id="748" name="諸支出金最小値テキスト">
          <a:extLst>
            <a:ext uri="{FF2B5EF4-FFF2-40B4-BE49-F238E27FC236}">
              <a16:creationId xmlns:a16="http://schemas.microsoft.com/office/drawing/2014/main" id="{00000000-0008-0000-0700-0000EC020000}"/>
            </a:ext>
          </a:extLst>
        </xdr:cNvPr>
        <xdr:cNvSpPr txBox="1"/>
      </xdr:nvSpPr>
      <xdr:spPr>
        <a:xfrm>
          <a:off x="22212300" y="6668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58945</xdr:rowOff>
    </xdr:from>
    <xdr:ext cx="378565" cy="259045"/>
    <xdr:sp macro="" textlink="">
      <xdr:nvSpPr>
        <xdr:cNvPr id="750" name="諸支出金最大値テキスト">
          <a:extLst>
            <a:ext uri="{FF2B5EF4-FFF2-40B4-BE49-F238E27FC236}">
              <a16:creationId xmlns:a16="http://schemas.microsoft.com/office/drawing/2014/main" id="{00000000-0008-0000-0700-0000EE020000}"/>
            </a:ext>
          </a:extLst>
        </xdr:cNvPr>
        <xdr:cNvSpPr txBox="1"/>
      </xdr:nvSpPr>
      <xdr:spPr>
        <a:xfrm>
          <a:off x="22212300" y="520244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537</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112268</xdr:rowOff>
    </xdr:from>
    <xdr:to>
      <xdr:col>116</xdr:col>
      <xdr:colOff>152400</xdr:colOff>
      <xdr:row>31</xdr:row>
      <xdr:rowOff>112268</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2072600" y="5427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70629</xdr:rowOff>
    </xdr:from>
    <xdr:ext cx="313932" cy="259045"/>
    <xdr:sp macro="" textlink="">
      <xdr:nvSpPr>
        <xdr:cNvPr id="753" name="諸支出金平均値テキスト">
          <a:extLst>
            <a:ext uri="{FF2B5EF4-FFF2-40B4-BE49-F238E27FC236}">
              <a16:creationId xmlns:a16="http://schemas.microsoft.com/office/drawing/2014/main" id="{00000000-0008-0000-0700-0000F1020000}"/>
            </a:ext>
          </a:extLst>
        </xdr:cNvPr>
        <xdr:cNvSpPr txBox="1"/>
      </xdr:nvSpPr>
      <xdr:spPr>
        <a:xfrm>
          <a:off x="22212300" y="6414279"/>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47752</xdr:rowOff>
    </xdr:from>
    <xdr:to>
      <xdr:col>116</xdr:col>
      <xdr:colOff>114300</xdr:colOff>
      <xdr:row>38</xdr:row>
      <xdr:rowOff>149352</xdr:rowOff>
    </xdr:to>
    <xdr:sp macro="" textlink="">
      <xdr:nvSpPr>
        <xdr:cNvPr id="754" name="フローチャート: 判断 753">
          <a:extLst>
            <a:ext uri="{FF2B5EF4-FFF2-40B4-BE49-F238E27FC236}">
              <a16:creationId xmlns:a16="http://schemas.microsoft.com/office/drawing/2014/main" id="{00000000-0008-0000-0700-0000F2020000}"/>
            </a:ext>
          </a:extLst>
        </xdr:cNvPr>
        <xdr:cNvSpPr/>
      </xdr:nvSpPr>
      <xdr:spPr>
        <a:xfrm>
          <a:off x="221107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47752</xdr:rowOff>
    </xdr:from>
    <xdr:to>
      <xdr:col>112</xdr:col>
      <xdr:colOff>38100</xdr:colOff>
      <xdr:row>38</xdr:row>
      <xdr:rowOff>149352</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21272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36</xdr:row>
      <xdr:rowOff>165879</xdr:rowOff>
    </xdr:from>
    <xdr:ext cx="313932"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21166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8" name="直線コネクタ 757">
          <a:extLst>
            <a:ext uri="{FF2B5EF4-FFF2-40B4-BE49-F238E27FC236}">
              <a16:creationId xmlns:a16="http://schemas.microsoft.com/office/drawing/2014/main" id="{00000000-0008-0000-0700-0000F6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155194</xdr:rowOff>
    </xdr:from>
    <xdr:to>
      <xdr:col>107</xdr:col>
      <xdr:colOff>101600</xdr:colOff>
      <xdr:row>37</xdr:row>
      <xdr:rowOff>85344</xdr:rowOff>
    </xdr:to>
    <xdr:sp macro="" textlink="">
      <xdr:nvSpPr>
        <xdr:cNvPr id="759" name="フローチャート: 判断 758">
          <a:extLst>
            <a:ext uri="{FF2B5EF4-FFF2-40B4-BE49-F238E27FC236}">
              <a16:creationId xmlns:a16="http://schemas.microsoft.com/office/drawing/2014/main" id="{00000000-0008-0000-0700-0000F7020000}"/>
            </a:ext>
          </a:extLst>
        </xdr:cNvPr>
        <xdr:cNvSpPr/>
      </xdr:nvSpPr>
      <xdr:spPr>
        <a:xfrm>
          <a:off x="20383500" y="6327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35</xdr:row>
      <xdr:rowOff>101871</xdr:rowOff>
    </xdr:from>
    <xdr:ext cx="378565"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0245017" y="61026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61" name="直線コネクタ 760">
          <a:extLst>
            <a:ext uri="{FF2B5EF4-FFF2-40B4-BE49-F238E27FC236}">
              <a16:creationId xmlns:a16="http://schemas.microsoft.com/office/drawing/2014/main" id="{00000000-0008-0000-0700-0000F9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35</xdr:row>
      <xdr:rowOff>132334</xdr:rowOff>
    </xdr:from>
    <xdr:to>
      <xdr:col>102</xdr:col>
      <xdr:colOff>165100</xdr:colOff>
      <xdr:row>36</xdr:row>
      <xdr:rowOff>62484</xdr:rowOff>
    </xdr:to>
    <xdr:sp macro="" textlink="">
      <xdr:nvSpPr>
        <xdr:cNvPr id="762" name="フローチャート: 判断 761">
          <a:extLst>
            <a:ext uri="{FF2B5EF4-FFF2-40B4-BE49-F238E27FC236}">
              <a16:creationId xmlns:a16="http://schemas.microsoft.com/office/drawing/2014/main" id="{00000000-0008-0000-0700-0000FA020000}"/>
            </a:ext>
          </a:extLst>
        </xdr:cNvPr>
        <xdr:cNvSpPr/>
      </xdr:nvSpPr>
      <xdr:spPr>
        <a:xfrm>
          <a:off x="19494500" y="6133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34</xdr:row>
      <xdr:rowOff>79011</xdr:rowOff>
    </xdr:from>
    <xdr:ext cx="378565"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19356017" y="590831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34</xdr:row>
      <xdr:rowOff>11176</xdr:rowOff>
    </xdr:from>
    <xdr:to>
      <xdr:col>98</xdr:col>
      <xdr:colOff>38100</xdr:colOff>
      <xdr:row>34</xdr:row>
      <xdr:rowOff>112776</xdr:rowOff>
    </xdr:to>
    <xdr:sp macro="" textlink="">
      <xdr:nvSpPr>
        <xdr:cNvPr id="764" name="フローチャート: 判断 763">
          <a:extLst>
            <a:ext uri="{FF2B5EF4-FFF2-40B4-BE49-F238E27FC236}">
              <a16:creationId xmlns:a16="http://schemas.microsoft.com/office/drawing/2014/main" id="{00000000-0008-0000-0700-0000FC020000}"/>
            </a:ext>
          </a:extLst>
        </xdr:cNvPr>
        <xdr:cNvSpPr/>
      </xdr:nvSpPr>
      <xdr:spPr>
        <a:xfrm>
          <a:off x="18605500" y="5840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32</xdr:row>
      <xdr:rowOff>129303</xdr:rowOff>
    </xdr:from>
    <xdr:ext cx="378565"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8467017" y="56157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26179</xdr:rowOff>
    </xdr:from>
    <xdr:ext cx="249299" cy="259045"/>
    <xdr:sp macro="" textlink="">
      <xdr:nvSpPr>
        <xdr:cNvPr id="772" name="諸支出金該当値テキスト">
          <a:extLst>
            <a:ext uri="{FF2B5EF4-FFF2-40B4-BE49-F238E27FC236}">
              <a16:creationId xmlns:a16="http://schemas.microsoft.com/office/drawing/2014/main" id="{00000000-0008-0000-0700-000004030000}"/>
            </a:ext>
          </a:extLst>
        </xdr:cNvPr>
        <xdr:cNvSpPr txBox="1"/>
      </xdr:nvSpPr>
      <xdr:spPr>
        <a:xfrm>
          <a:off x="22212300" y="6541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77" name="楕円 776">
          <a:extLst>
            <a:ext uri="{FF2B5EF4-FFF2-40B4-BE49-F238E27FC236}">
              <a16:creationId xmlns:a16="http://schemas.microsoft.com/office/drawing/2014/main" id="{00000000-0008-0000-0700-000009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9" name="テキスト ボックス 788">
          <a:extLst>
            <a:ext uri="{FF2B5EF4-FFF2-40B4-BE49-F238E27FC236}">
              <a16:creationId xmlns:a16="http://schemas.microsoft.com/office/drawing/2014/main" id="{00000000-0008-0000-0700-000015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1" name="直線コネクタ 790">
          <a:extLst>
            <a:ext uri="{FF2B5EF4-FFF2-40B4-BE49-F238E27FC236}">
              <a16:creationId xmlns:a16="http://schemas.microsoft.com/office/drawing/2014/main" id="{00000000-0008-0000-0700-000017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2" name="テキスト ボックス 791">
          <a:extLst>
            <a:ext uri="{FF2B5EF4-FFF2-40B4-BE49-F238E27FC236}">
              <a16:creationId xmlns:a16="http://schemas.microsoft.com/office/drawing/2014/main" id="{00000000-0008-0000-0700-000018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4" name="テキスト ボックス 793">
          <a:extLst>
            <a:ext uri="{FF2B5EF4-FFF2-40B4-BE49-F238E27FC236}">
              <a16:creationId xmlns:a16="http://schemas.microsoft.com/office/drawing/2014/main" id="{00000000-0008-0000-0700-00001A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5" name="前年度繰上充用金グラフ枠">
          <a:extLst>
            <a:ext uri="{FF2B5EF4-FFF2-40B4-BE49-F238E27FC236}">
              <a16:creationId xmlns:a16="http://schemas.microsoft.com/office/drawing/2014/main" id="{00000000-0008-0000-0700-00001B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7" name="前年度繰上充用金最小値テキスト">
          <a:extLst>
            <a:ext uri="{FF2B5EF4-FFF2-40B4-BE49-F238E27FC236}">
              <a16:creationId xmlns:a16="http://schemas.microsoft.com/office/drawing/2014/main" id="{00000000-0008-0000-0700-00001D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9" name="前年度繰上充用金最大値テキスト">
          <a:extLst>
            <a:ext uri="{FF2B5EF4-FFF2-40B4-BE49-F238E27FC236}">
              <a16:creationId xmlns:a16="http://schemas.microsoft.com/office/drawing/2014/main" id="{00000000-0008-0000-0700-00001F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2" name="前年度繰上充用金平均値テキスト">
          <a:extLst>
            <a:ext uri="{FF2B5EF4-FFF2-40B4-BE49-F238E27FC236}">
              <a16:creationId xmlns:a16="http://schemas.microsoft.com/office/drawing/2014/main" id="{00000000-0008-0000-0700-000022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3" name="フローチャート: 判断 802">
          <a:extLst>
            <a:ext uri="{FF2B5EF4-FFF2-40B4-BE49-F238E27FC236}">
              <a16:creationId xmlns:a16="http://schemas.microsoft.com/office/drawing/2014/main" id="{00000000-0008-0000-0700-000023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7" name="直線コネクタ 806">
          <a:extLst>
            <a:ext uri="{FF2B5EF4-FFF2-40B4-BE49-F238E27FC236}">
              <a16:creationId xmlns:a16="http://schemas.microsoft.com/office/drawing/2014/main" id="{00000000-0008-0000-0700-000027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8" name="フローチャート: 判断 807">
          <a:extLst>
            <a:ext uri="{FF2B5EF4-FFF2-40B4-BE49-F238E27FC236}">
              <a16:creationId xmlns:a16="http://schemas.microsoft.com/office/drawing/2014/main" id="{00000000-0008-0000-0700-000028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0" name="直線コネクタ 809">
          <a:extLst>
            <a:ext uri="{FF2B5EF4-FFF2-40B4-BE49-F238E27FC236}">
              <a16:creationId xmlns:a16="http://schemas.microsoft.com/office/drawing/2014/main" id="{00000000-0008-0000-0700-00002A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1" name="フローチャート: 判断 810">
          <a:extLst>
            <a:ext uri="{FF2B5EF4-FFF2-40B4-BE49-F238E27FC236}">
              <a16:creationId xmlns:a16="http://schemas.microsoft.com/office/drawing/2014/main" id="{00000000-0008-0000-0700-00002B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3" name="フローチャート: 判断 812">
          <a:extLst>
            <a:ext uri="{FF2B5EF4-FFF2-40B4-BE49-F238E27FC236}">
              <a16:creationId xmlns:a16="http://schemas.microsoft.com/office/drawing/2014/main" id="{00000000-0008-0000-0700-00002D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1" name="前年度繰上充用金該当値テキスト">
          <a:extLst>
            <a:ext uri="{FF2B5EF4-FFF2-40B4-BE49-F238E27FC236}">
              <a16:creationId xmlns:a16="http://schemas.microsoft.com/office/drawing/2014/main" id="{00000000-0008-0000-0700-000035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6" name="楕円 825">
          <a:extLst>
            <a:ext uri="{FF2B5EF4-FFF2-40B4-BE49-F238E27FC236}">
              <a16:creationId xmlns:a16="http://schemas.microsoft.com/office/drawing/2014/main" id="{00000000-0008-0000-0700-00003A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0" name="正方形/長方形 829">
          <a:extLst>
            <a:ext uri="{FF2B5EF4-FFF2-40B4-BE49-F238E27FC236}">
              <a16:creationId xmlns:a16="http://schemas.microsoft.com/office/drawing/2014/main" id="{00000000-0008-0000-0700-00003E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1" name="正方形/長方形 830">
          <a:extLst>
            <a:ext uri="{FF2B5EF4-FFF2-40B4-BE49-F238E27FC236}">
              <a16:creationId xmlns:a16="http://schemas.microsoft.com/office/drawing/2014/main" id="{00000000-0008-0000-0700-00003F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2" name="テキスト ボックス 831">
          <a:extLst>
            <a:ext uri="{FF2B5EF4-FFF2-40B4-BE49-F238E27FC236}">
              <a16:creationId xmlns:a16="http://schemas.microsoft.com/office/drawing/2014/main" id="{00000000-0008-0000-0700-000040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概ね類似団体よりも下回っているものの、労働費が上回っている。労働費は中小企業従業員の福利厚生を高めるため、一般社団法人伊勢地域勤労者福祉サービスセンター（ジョイワーク）への加入促進支援、自治体協調融資（生活・住宅）を行っている。</a:t>
          </a:r>
          <a:r>
            <a:rPr kumimoji="1" lang="en-US"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R2</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en-US"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R3</a:t>
          </a:r>
          <a:r>
            <a:rPr kumimoji="1" lang="ja-JP" altLang="ja-JP" sz="1300" b="0" i="0" baseline="0">
              <a:solidFill>
                <a:schemeClr val="dk1"/>
              </a:solidFill>
              <a:effectLst/>
              <a:latin typeface="ＭＳ Ｐゴシック" panose="020B0600070205080204" pitchFamily="50" charset="-128"/>
              <a:ea typeface="ＭＳ Ｐゴシック" panose="020B0600070205080204" pitchFamily="50" charset="-128"/>
              <a:cs typeface="+mn-cs"/>
            </a:rPr>
            <a:t>年の消防費の伸びは、防災行政無線デジタル化更新工事及び消防出張所新築移転工事によるもの。</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財政調整基金残高</a:t>
          </a:r>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a:t>
          </a:r>
          <a:endParaRPr lang="ja-JP" altLang="ja-JP" sz="1400">
            <a:effectLst/>
            <a:latin typeface="ＭＳ ゴシック" panose="020B0609070205080204" pitchFamily="49" charset="-128"/>
            <a:ea typeface="ＭＳ ゴシック" panose="020B0609070205080204" pitchFamily="49" charset="-128"/>
          </a:endParaRPr>
        </a:p>
        <a:p>
          <a:pPr eaLnBrk="1" fontAlgn="auto" latinLnBrk="0" hangingPunct="1"/>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R04</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年度は地方交付税の増加に伴う財源調整から、財政調整基金に積み立てを行った。今後も計画的な基金積立を行い、高い水準の維持を目指す。</a:t>
          </a:r>
          <a:endParaRPr lang="ja-JP" altLang="ja-JP" sz="1400">
            <a:effectLst/>
            <a:latin typeface="ＭＳ ゴシック" panose="020B0609070205080204" pitchFamily="49" charset="-128"/>
            <a:ea typeface="ＭＳ ゴシック" panose="020B0609070205080204" pitchFamily="49" charset="-128"/>
          </a:endParaRPr>
        </a:p>
        <a:p>
          <a:pPr eaLnBrk="1" fontAlgn="auto" latinLnBrk="0" hangingPunct="1"/>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実質収支額・実質単年度収支</a:t>
          </a:r>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a:t>
          </a:r>
          <a:endParaRPr lang="ja-JP" altLang="ja-JP" sz="14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実質収支額は、継続して概ね標準財政規模の</a:t>
          </a:r>
          <a:r>
            <a:rPr kumimoji="1" lang="ja-JP" altLang="en-US" sz="1400" b="0" i="0" baseline="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％で推移しているが、実質単年度収支は、</a:t>
          </a:r>
          <a:r>
            <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R04</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年度</a:t>
          </a:r>
          <a:r>
            <a:rPr kumimoji="1" lang="ja-JP" altLang="en-US" sz="1400" b="0" i="0" baseline="0">
              <a:solidFill>
                <a:schemeClr val="dk1"/>
              </a:solidFill>
              <a:effectLst/>
              <a:latin typeface="ＭＳ ゴシック" panose="020B0609070205080204" pitchFamily="49" charset="-128"/>
              <a:ea typeface="ＭＳ ゴシック" panose="020B0609070205080204" pitchFamily="49" charset="-128"/>
              <a:cs typeface="+mn-cs"/>
            </a:rPr>
            <a:t>は赤字となった。</a:t>
          </a:r>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今後も適正な財政運営に努める。 </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0273665" y="6774180"/>
          <a:ext cx="57340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0340340" y="6802755"/>
          <a:ext cx="14097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457200" y="6774180"/>
          <a:ext cx="421579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9359265" cy="62674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9806940" y="234315"/>
          <a:ext cx="2228850" cy="44958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2521565" y="234315"/>
          <a:ext cx="3467100" cy="44958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457200" y="645795"/>
          <a:ext cx="3977640" cy="37719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0407015" y="7126605"/>
          <a:ext cx="54673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一般会計及び各事業会計については、各経費の圧縮、自主財源の確保等にも努め、黒字を維持している状況にあるが、今後も計画的な事業運営を図り、健全な財政運営に努める。</a:t>
          </a:r>
          <a:endParaRPr lang="ja-JP" altLang="ja-JP" sz="14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赤字となっていた住宅新築資金等貸付事業特別会計を、令和３年度で廃止としたため、連結実質赤字比率は、その他の会計では黒字となり、比率なしとしている。今後においても、各会計の収支を注視しつつ、これを継続することを目標とす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457200" y="6774180"/>
          <a:ext cx="421579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587375" y="735838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587375" y="785368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587375" y="834898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587375" y="884428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587375" y="933958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587375" y="983488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587375" y="1033018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587375" y="1082548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587375" y="1132078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587375" y="1181608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実質公債費比率の分子は、過去からの新規起債発行の抑制</a:t>
          </a:r>
          <a:r>
            <a:rPr kumimoji="1" lang="ja-JP" altLang="en-US" sz="1400" b="0" i="0" baseline="0">
              <a:solidFill>
                <a:schemeClr val="dk1"/>
              </a:solidFill>
              <a:effectLst/>
              <a:latin typeface="ＭＳ ゴシック" panose="020B0609070205080204" pitchFamily="49" charset="-128"/>
              <a:ea typeface="ＭＳ ゴシック" panose="020B0609070205080204" pitchFamily="49" charset="-128"/>
              <a:cs typeface="+mn-cs"/>
            </a:rPr>
            <a:t>により、近年はほぼ横ばい状態である。</a:t>
          </a:r>
          <a:endParaRPr kumimoji="1" lang="en-US" altLang="ja-JP" sz="14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今後も新規地方債発行の抑制を基調とし、適切な事業実施と繰上償還を実施することにより、実質公債費比率の更なる健全化に努める。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対称なし</a:t>
          </a:r>
          <a:endParaRPr kumimoji="1" lang="en-US" altLang="ja-JP" sz="1400">
            <a:latin typeface="ＭＳ ゴシック" pitchFamily="49" charset="-128"/>
            <a:ea typeface="ＭＳ ゴシック"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公営企業等繰入・組合等負担等の減少により将来負担額は減っている。</a:t>
          </a:r>
          <a:endParaRPr lang="ja-JP" altLang="ja-JP" sz="14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400" b="0" i="0" baseline="0">
              <a:solidFill>
                <a:schemeClr val="dk1"/>
              </a:solidFill>
              <a:effectLst/>
              <a:latin typeface="ＭＳ ゴシック" panose="020B0609070205080204" pitchFamily="49" charset="-128"/>
              <a:ea typeface="ＭＳ ゴシック" panose="020B0609070205080204" pitchFamily="49" charset="-128"/>
              <a:cs typeface="+mn-cs"/>
            </a:rPr>
            <a:t>一方で、地方債の現在高が増加しているため今後は新規地方債発行を抑制しつつ充当可能財源の確保に努め、将来負担比率の更なる健全化を目指す。</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4</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普通交付税の増加や、事業の財源調整から、財政調整基金に</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８１</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百万円の積み立てを行った。また、</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令和３年度に創設した</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公共施設整備基金</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に</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７</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０百万円を積み立て</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、令和４年度に創設した企業版ふるさと納税地方創生基金に６</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0</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百万円の積立を行った。</a:t>
          </a:r>
          <a:endPar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endPar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それぞれの基金条例に定める額及び目的に応じて積み立て、取り崩しを行う</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地域福祉基金：高齢者等の保健福祉の増進を図るため。</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活性化対策事業基金：活性化対策事業に要する経費の財源に充てる。</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a:r>
          <a:b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b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公共施設整備基金</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に７</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０百万円を積立。</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ふるさと応援</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基金を６０百万円取崩</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企業版ふるさと納税地方創生基金</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６０百万円積立。　</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a:r>
          <a:b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b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a:r>
          <a:b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b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各種基金の目的により積み立てる。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mn-ea"/>
            <a:ea typeface="+mn-ea"/>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基金全体の増減理由のとおり、財政調整基金に</a:t>
          </a:r>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８１</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百万円の積み立てを行った。</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endPar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地方財政法</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23</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号。以下「法」という。</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条の</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項並びに第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7</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条第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項に定める額を積み立てる。また災害復旧、地方債の繰上償還その他財源の不足を生じたときの財源を積み立てる。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mn-ea"/>
            <a:ea typeface="+mn-ea"/>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en-US" sz="1300" b="0" i="0" baseline="0">
              <a:solidFill>
                <a:schemeClr val="dk1"/>
              </a:solidFill>
              <a:effectLst/>
              <a:latin typeface="ＭＳ ゴシック" panose="020B0609070205080204" pitchFamily="49" charset="-128"/>
              <a:ea typeface="ＭＳ ゴシック" panose="020B0609070205080204" pitchFamily="49" charset="-128"/>
              <a:cs typeface="+mn-cs"/>
            </a:rPr>
            <a:t>増減なし</a:t>
          </a:r>
          <a: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
          </a:r>
          <a:br>
            <a:rPr kumimoji="1" lang="en-US"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b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300">
            <a:effectLst/>
            <a:latin typeface="ＭＳ ゴシック" panose="020B0609070205080204" pitchFamily="49" charset="-128"/>
            <a:ea typeface="ＭＳ ゴシック" panose="020B0609070205080204" pitchFamily="49" charset="-128"/>
          </a:endParaRPr>
        </a:p>
        <a:p>
          <a:pPr eaLnBrk="1" fontAlgn="auto" latinLnBrk="0" hangingPunct="1"/>
          <a:r>
            <a:rPr kumimoji="1" lang="ja-JP" altLang="ja-JP" sz="1300" b="0" i="0" baseline="0">
              <a:solidFill>
                <a:schemeClr val="dk1"/>
              </a:solidFill>
              <a:effectLst/>
              <a:latin typeface="ＭＳ ゴシック" panose="020B0609070205080204" pitchFamily="49" charset="-128"/>
              <a:ea typeface="ＭＳ ゴシック" panose="020B0609070205080204" pitchFamily="49" charset="-128"/>
              <a:cs typeface="+mn-cs"/>
            </a:rPr>
            <a:t>町債の償還及び町債の適正な管理に必要な財源を確保していく。</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mn-ea"/>
            <a:ea typeface="+mn-ea"/>
            <a:cs typeface="+mn-cs"/>
          </a:endParaRPr>
        </a:p>
        <a:p>
          <a:endParaRPr kumimoji="1" lang="en-US" altLang="ja-JP" sz="1300">
            <a:solidFill>
              <a:schemeClr val="dk1"/>
            </a:solidFill>
            <a:effectLst/>
            <a:latin typeface="+mn-ea"/>
            <a:ea typeface="+mn-ea"/>
            <a:cs typeface="+mn-cs"/>
          </a:endParaRPr>
        </a:p>
        <a:p>
          <a:endParaRPr kumimoji="1" lang="en-US" altLang="ja-JP" sz="1300">
            <a:solidFill>
              <a:schemeClr val="dk1"/>
            </a:solidFill>
            <a:effectLst/>
            <a:latin typeface="+mn-ea"/>
            <a:ea typeface="+mn-ea"/>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3F0A9974-1A62-4A64-BDFB-5FF6E79EDD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6D083CE1-1D59-47DF-9C67-05C3008EDA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54ACE6A5-42F7-4ADB-BE76-50133E7F2ACF}"/>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70C50A3F-ABE8-49BB-A92D-66606D854BF8}"/>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9B8DE3D6-D2FF-40DD-9EE9-B12B1A75DC92}"/>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A5E56C1E-E8AB-487B-B691-24B9532D18C4}"/>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4F270198-2F73-45C2-8829-5A0D5F74EFB8}"/>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0BA17F5F-0E62-4D8B-8B76-3AEA2A23049A}"/>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E59D0280-720D-4229-8175-65EC27140429}"/>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844C8428-1851-4412-B1C0-5F6DB88E8403}"/>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713BF169-07B4-4CB5-BEF8-C9F1E00EC84B}"/>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F2C0C34A-C824-42F2-A96D-8B4DFA6E9034}"/>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80C3963A-F768-49CE-9C06-8275444BED9B}"/>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FC95AD5F-75A8-4949-ACB4-E7D8AAAD41B6}"/>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8428D3E6-06CB-433F-8E02-D3757E135C77}"/>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D2C00A57-76F3-4F81-8073-35A039D8DA89}"/>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5D97AFE1-B4D7-42F5-A83F-5FE019CD3B52}"/>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D65826CD-14F7-410A-8494-8376AF3D69C9}"/>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67F81522-CEE7-4E6A-A226-33576B3BA09A}"/>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9D94480F-377C-481B-A99D-198C661ECEC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DFA3804D-3E0D-43BC-BAE4-7B874B971BB7}"/>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A253CC39-CA09-48F6-870C-6B6FB5CA844F}"/>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B29DB7B6-2440-4DC0-A92C-0F041C806A21}"/>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12D3C692-A990-40EC-A4E2-5E7205DF88AF}"/>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A16BA0AF-23E5-4250-94AE-F7E4CE758031}"/>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00AE6543-3139-4B17-B8BA-5A44858BBE00}"/>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0DB9A527-349E-4919-AFD9-BA06637E1006}"/>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CA154389-B7C8-4B0A-9D70-4F2D37D8D138}"/>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4273596A-3B99-43D2-AD98-6CBB68B73094}"/>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F1E8003A-20EE-482F-BF4F-8BB8A7D5C673}"/>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CB4476E3-F7BD-40E9-92DC-DF376E2E7890}"/>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D1292D1B-707C-4D48-921E-2871F2AD29A0}"/>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1032123" cy="259045"/>
    <xdr:sp macro="" textlink="">
      <xdr:nvSpPr>
        <xdr:cNvPr id="34" name="テキスト ボックス 33">
          <a:extLst>
            <a:ext uri="{FF2B5EF4-FFF2-40B4-BE49-F238E27FC236}">
              <a16:creationId xmlns:a16="http://schemas.microsoft.com/office/drawing/2014/main" id="{62848B3D-63C8-4930-94E8-3818B6254046}"/>
            </a:ext>
          </a:extLst>
        </xdr:cNvPr>
        <xdr:cNvSpPr txBox="1"/>
      </xdr:nvSpPr>
      <xdr:spPr>
        <a:xfrm>
          <a:off x="419100" y="3492500"/>
          <a:ext cx="110321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年度中に市町村合併した団体で、合併前の団体毎の決算に基づく健全化判断比率等を算出していない団体については、債務償還比率、実質公債費比率、将来負担比率のグラフを表記しない。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ECD6B87C-0A2F-42A9-8BD2-0343B957D6C1}"/>
            </a:ext>
          </a:extLst>
        </xdr:cNvPr>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6CD93163-1ABC-4431-AD80-BFA768D8ADD3}"/>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AFCB4B0E-9D40-4A86-AF89-2C6A049A5F8E}"/>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449BFA59-24DC-43CD-BFFB-D85C89A86918}"/>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[ 70.8</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FD68F844-943C-4527-B2D4-249D709F9E24}"/>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71D9A259-A6EE-4166-811A-8B34DDECB246}"/>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7320E4AD-6A27-40F7-8AFC-E68156F3DF1B}"/>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EE95D4E5-15B3-4B5F-8109-478F76AC5F69}"/>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5E4EE2E5-0C5E-4ADB-B213-A5948BC17E49}"/>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23DD7AEA-C8F8-406F-AB9A-AA7BDCB4731E}"/>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4509D6C2-D22E-4963-8730-54E632A458FC}"/>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21B8A86A-6ACB-49BB-8DED-ED7FDD2A1E3F}"/>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CDF94B5E-01F9-4D1D-B3F7-E730716C37B5}"/>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4D2FED93-93D0-4E9F-9E4B-C164E3C7C18D}"/>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lang="ja-JP" altLang="ja-JP" sz="1100">
              <a:solidFill>
                <a:schemeClr val="dk1"/>
              </a:solidFill>
              <a:effectLst/>
              <a:latin typeface="+mn-lt"/>
              <a:ea typeface="+mn-ea"/>
              <a:cs typeface="+mn-cs"/>
            </a:rPr>
            <a:t>類似団体、全国平均、三重県平均と比べ、高い状況となっている。施設の減価償却（老朽化）が進んでいるといえる。非合併団体また人口は緩やかな減少傾向でもあり、施設の集約化・複合化はなく、今後は長寿命化及び建て直しを検討する必要がある。</a:t>
          </a:r>
          <a:endParaRPr lang="ja-JP" altLang="ja-JP">
            <a:effectLst/>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DE5980AA-C4DC-47D1-BB5C-5883D345DCFC}"/>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A1982455-3C69-49B2-8F2F-360A2FAC860B}"/>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1" name="テキスト ボックス 50">
          <a:extLst>
            <a:ext uri="{FF2B5EF4-FFF2-40B4-BE49-F238E27FC236}">
              <a16:creationId xmlns:a16="http://schemas.microsoft.com/office/drawing/2014/main" id="{5436B610-27A8-4AA4-A615-306A66980BCC}"/>
            </a:ext>
          </a:extLst>
        </xdr:cNvPr>
        <xdr:cNvSpPr txBox="1"/>
      </xdr:nvSpPr>
      <xdr:spPr>
        <a:xfrm>
          <a:off x="84710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151342</xdr:rowOff>
    </xdr:from>
    <xdr:to>
      <xdr:col>27</xdr:col>
      <xdr:colOff>73025</xdr:colOff>
      <xdr:row>34</xdr:row>
      <xdr:rowOff>151342</xdr:rowOff>
    </xdr:to>
    <xdr:cxnSp macro="">
      <xdr:nvCxnSpPr>
        <xdr:cNvPr id="52" name="直線コネクタ 51">
          <a:extLst>
            <a:ext uri="{FF2B5EF4-FFF2-40B4-BE49-F238E27FC236}">
              <a16:creationId xmlns:a16="http://schemas.microsoft.com/office/drawing/2014/main" id="{0397D9B5-AE00-470A-9698-F213396C487F}"/>
            </a:ext>
          </a:extLst>
        </xdr:cNvPr>
        <xdr:cNvCxnSpPr/>
      </xdr:nvCxnSpPr>
      <xdr:spPr>
        <a:xfrm>
          <a:off x="1270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57541</xdr:rowOff>
    </xdr:from>
    <xdr:ext cx="359394" cy="225703"/>
    <xdr:sp macro="" textlink="">
      <xdr:nvSpPr>
        <xdr:cNvPr id="53" name="テキスト ボックス 52">
          <a:extLst>
            <a:ext uri="{FF2B5EF4-FFF2-40B4-BE49-F238E27FC236}">
              <a16:creationId xmlns:a16="http://schemas.microsoft.com/office/drawing/2014/main" id="{2AD71EFE-79D9-43A0-A740-EECEB7C8D5FF}"/>
            </a:ext>
          </a:extLst>
        </xdr:cNvPr>
        <xdr:cNvSpPr txBox="1"/>
      </xdr:nvSpPr>
      <xdr:spPr>
        <a:xfrm>
          <a:off x="847106" y="66583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134408</xdr:rowOff>
    </xdr:from>
    <xdr:to>
      <xdr:col>27</xdr:col>
      <xdr:colOff>73025</xdr:colOff>
      <xdr:row>32</xdr:row>
      <xdr:rowOff>134408</xdr:rowOff>
    </xdr:to>
    <xdr:cxnSp macro="">
      <xdr:nvCxnSpPr>
        <xdr:cNvPr id="54" name="直線コネクタ 53">
          <a:extLst>
            <a:ext uri="{FF2B5EF4-FFF2-40B4-BE49-F238E27FC236}">
              <a16:creationId xmlns:a16="http://schemas.microsoft.com/office/drawing/2014/main" id="{4C8DACDC-3EDF-4F28-B813-83357E8FCCB2}"/>
            </a:ext>
          </a:extLst>
        </xdr:cNvPr>
        <xdr:cNvCxnSpPr/>
      </xdr:nvCxnSpPr>
      <xdr:spPr>
        <a:xfrm>
          <a:off x="1270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40607</xdr:rowOff>
    </xdr:from>
    <xdr:ext cx="359394" cy="225703"/>
    <xdr:sp macro="" textlink="">
      <xdr:nvSpPr>
        <xdr:cNvPr id="55" name="テキスト ボックス 54">
          <a:extLst>
            <a:ext uri="{FF2B5EF4-FFF2-40B4-BE49-F238E27FC236}">
              <a16:creationId xmlns:a16="http://schemas.microsoft.com/office/drawing/2014/main" id="{2395B27A-2296-4FAA-A858-B1FB3824ABD8}"/>
            </a:ext>
          </a:extLst>
        </xdr:cNvPr>
        <xdr:cNvSpPr txBox="1"/>
      </xdr:nvSpPr>
      <xdr:spPr>
        <a:xfrm>
          <a:off x="847106" y="62985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56" name="直線コネクタ 55">
          <a:extLst>
            <a:ext uri="{FF2B5EF4-FFF2-40B4-BE49-F238E27FC236}">
              <a16:creationId xmlns:a16="http://schemas.microsoft.com/office/drawing/2014/main" id="{6DA65DE6-9CA0-449E-AB00-7B6EA5ECCB3F}"/>
            </a:ext>
          </a:extLst>
        </xdr:cNvPr>
        <xdr:cNvCxnSpPr/>
      </xdr:nvCxnSpPr>
      <xdr:spPr>
        <a:xfrm>
          <a:off x="1270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57" name="テキスト ボックス 56">
          <a:extLst>
            <a:ext uri="{FF2B5EF4-FFF2-40B4-BE49-F238E27FC236}">
              <a16:creationId xmlns:a16="http://schemas.microsoft.com/office/drawing/2014/main" id="{BB9E2014-52D7-4F17-ADF3-E9B643445C3C}"/>
            </a:ext>
          </a:extLst>
        </xdr:cNvPr>
        <xdr:cNvSpPr txBox="1"/>
      </xdr:nvSpPr>
      <xdr:spPr>
        <a:xfrm>
          <a:off x="84710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28</xdr:row>
      <xdr:rowOff>100542</xdr:rowOff>
    </xdr:from>
    <xdr:to>
      <xdr:col>27</xdr:col>
      <xdr:colOff>73025</xdr:colOff>
      <xdr:row>28</xdr:row>
      <xdr:rowOff>100542</xdr:rowOff>
    </xdr:to>
    <xdr:cxnSp macro="">
      <xdr:nvCxnSpPr>
        <xdr:cNvPr id="58" name="直線コネクタ 57">
          <a:extLst>
            <a:ext uri="{FF2B5EF4-FFF2-40B4-BE49-F238E27FC236}">
              <a16:creationId xmlns:a16="http://schemas.microsoft.com/office/drawing/2014/main" id="{CE360755-D3C9-48C3-8EE9-195E5AB9D6DA}"/>
            </a:ext>
          </a:extLst>
        </xdr:cNvPr>
        <xdr:cNvCxnSpPr/>
      </xdr:nvCxnSpPr>
      <xdr:spPr>
        <a:xfrm>
          <a:off x="1270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6741</xdr:rowOff>
    </xdr:from>
    <xdr:ext cx="359394" cy="225703"/>
    <xdr:sp macro="" textlink="">
      <xdr:nvSpPr>
        <xdr:cNvPr id="59" name="テキスト ボックス 58">
          <a:extLst>
            <a:ext uri="{FF2B5EF4-FFF2-40B4-BE49-F238E27FC236}">
              <a16:creationId xmlns:a16="http://schemas.microsoft.com/office/drawing/2014/main" id="{F7D2A38F-1626-4EB4-A742-0DB617BC1CE3}"/>
            </a:ext>
          </a:extLst>
        </xdr:cNvPr>
        <xdr:cNvSpPr txBox="1"/>
      </xdr:nvSpPr>
      <xdr:spPr>
        <a:xfrm>
          <a:off x="847106" y="55788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83608</xdr:rowOff>
    </xdr:from>
    <xdr:to>
      <xdr:col>27</xdr:col>
      <xdr:colOff>73025</xdr:colOff>
      <xdr:row>26</xdr:row>
      <xdr:rowOff>83608</xdr:rowOff>
    </xdr:to>
    <xdr:cxnSp macro="">
      <xdr:nvCxnSpPr>
        <xdr:cNvPr id="60" name="直線コネクタ 59">
          <a:extLst>
            <a:ext uri="{FF2B5EF4-FFF2-40B4-BE49-F238E27FC236}">
              <a16:creationId xmlns:a16="http://schemas.microsoft.com/office/drawing/2014/main" id="{35401A76-55FB-43E0-BAB3-1FB00834CB87}"/>
            </a:ext>
          </a:extLst>
        </xdr:cNvPr>
        <xdr:cNvCxnSpPr/>
      </xdr:nvCxnSpPr>
      <xdr:spPr>
        <a:xfrm>
          <a:off x="1270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161257</xdr:rowOff>
    </xdr:from>
    <xdr:ext cx="359394" cy="225703"/>
    <xdr:sp macro="" textlink="">
      <xdr:nvSpPr>
        <xdr:cNvPr id="61" name="テキスト ボックス 60">
          <a:extLst>
            <a:ext uri="{FF2B5EF4-FFF2-40B4-BE49-F238E27FC236}">
              <a16:creationId xmlns:a16="http://schemas.microsoft.com/office/drawing/2014/main" id="{46FC35EB-94B8-4C8F-842C-B6E1C2007F88}"/>
            </a:ext>
          </a:extLst>
        </xdr:cNvPr>
        <xdr:cNvSpPr txBox="1"/>
      </xdr:nvSpPr>
      <xdr:spPr>
        <a:xfrm>
          <a:off x="8471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2" name="直線コネクタ 61">
          <a:extLst>
            <a:ext uri="{FF2B5EF4-FFF2-40B4-BE49-F238E27FC236}">
              <a16:creationId xmlns:a16="http://schemas.microsoft.com/office/drawing/2014/main" id="{3E18BB24-9099-4355-AC77-5BAA3C3A9C6E}"/>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3" name="テキスト ボックス 62">
          <a:extLst>
            <a:ext uri="{FF2B5EF4-FFF2-40B4-BE49-F238E27FC236}">
              <a16:creationId xmlns:a16="http://schemas.microsoft.com/office/drawing/2014/main" id="{02E33AAE-5A17-40AE-8C6E-252979D03A79}"/>
            </a:ext>
          </a:extLst>
        </xdr:cNvPr>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4" name="有形固定資産減価償却率グラフ枠">
          <a:extLst>
            <a:ext uri="{FF2B5EF4-FFF2-40B4-BE49-F238E27FC236}">
              <a16:creationId xmlns:a16="http://schemas.microsoft.com/office/drawing/2014/main" id="{AC80080B-1527-4B72-9CAE-FFCD3F6AE09F}"/>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23707</xdr:rowOff>
    </xdr:from>
    <xdr:to>
      <xdr:col>23</xdr:col>
      <xdr:colOff>85090</xdr:colOff>
      <xdr:row>35</xdr:row>
      <xdr:rowOff>69850</xdr:rowOff>
    </xdr:to>
    <xdr:cxnSp macro="">
      <xdr:nvCxnSpPr>
        <xdr:cNvPr id="65" name="直線コネクタ 64">
          <a:extLst>
            <a:ext uri="{FF2B5EF4-FFF2-40B4-BE49-F238E27FC236}">
              <a16:creationId xmlns:a16="http://schemas.microsoft.com/office/drawing/2014/main" id="{C6DF84D7-339B-4F3D-AF1C-1B8217E33CCA}"/>
            </a:ext>
          </a:extLst>
        </xdr:cNvPr>
        <xdr:cNvCxnSpPr/>
      </xdr:nvCxnSpPr>
      <xdr:spPr>
        <a:xfrm flipV="1">
          <a:off x="4760595" y="5424382"/>
          <a:ext cx="1270" cy="14177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35</xdr:row>
      <xdr:rowOff>73677</xdr:rowOff>
    </xdr:from>
    <xdr:ext cx="405111" cy="259045"/>
    <xdr:sp macro="" textlink="">
      <xdr:nvSpPr>
        <xdr:cNvPr id="66" name="有形固定資産減価償却率最小値テキスト">
          <a:extLst>
            <a:ext uri="{FF2B5EF4-FFF2-40B4-BE49-F238E27FC236}">
              <a16:creationId xmlns:a16="http://schemas.microsoft.com/office/drawing/2014/main" id="{7CE652A1-F40B-4756-89B8-515C90DFB65D}"/>
            </a:ext>
          </a:extLst>
        </xdr:cNvPr>
        <xdr:cNvSpPr txBox="1"/>
      </xdr:nvSpPr>
      <xdr:spPr>
        <a:xfrm>
          <a:off x="4813300" y="68459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35</xdr:row>
      <xdr:rowOff>69850</xdr:rowOff>
    </xdr:from>
    <xdr:to>
      <xdr:col>23</xdr:col>
      <xdr:colOff>174625</xdr:colOff>
      <xdr:row>35</xdr:row>
      <xdr:rowOff>69850</xdr:rowOff>
    </xdr:to>
    <xdr:cxnSp macro="">
      <xdr:nvCxnSpPr>
        <xdr:cNvPr id="67" name="直線コネクタ 66">
          <a:extLst>
            <a:ext uri="{FF2B5EF4-FFF2-40B4-BE49-F238E27FC236}">
              <a16:creationId xmlns:a16="http://schemas.microsoft.com/office/drawing/2014/main" id="{858568E7-BCF4-4489-BC8F-21CC9B85CBBC}"/>
            </a:ext>
          </a:extLst>
        </xdr:cNvPr>
        <xdr:cNvCxnSpPr/>
      </xdr:nvCxnSpPr>
      <xdr:spPr>
        <a:xfrm>
          <a:off x="4673600" y="68421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141834</xdr:rowOff>
    </xdr:from>
    <xdr:ext cx="405111" cy="259045"/>
    <xdr:sp macro="" textlink="">
      <xdr:nvSpPr>
        <xdr:cNvPr id="68" name="有形固定資産減価償却率最大値テキスト">
          <a:extLst>
            <a:ext uri="{FF2B5EF4-FFF2-40B4-BE49-F238E27FC236}">
              <a16:creationId xmlns:a16="http://schemas.microsoft.com/office/drawing/2014/main" id="{602967DD-385D-4CDA-BF50-8515CC9EAA6A}"/>
            </a:ext>
          </a:extLst>
        </xdr:cNvPr>
        <xdr:cNvSpPr txBox="1"/>
      </xdr:nvSpPr>
      <xdr:spPr>
        <a:xfrm>
          <a:off x="4813300" y="51996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23707</xdr:rowOff>
    </xdr:from>
    <xdr:to>
      <xdr:col>23</xdr:col>
      <xdr:colOff>174625</xdr:colOff>
      <xdr:row>27</xdr:row>
      <xdr:rowOff>23707</xdr:rowOff>
    </xdr:to>
    <xdr:cxnSp macro="">
      <xdr:nvCxnSpPr>
        <xdr:cNvPr id="69" name="直線コネクタ 68">
          <a:extLst>
            <a:ext uri="{FF2B5EF4-FFF2-40B4-BE49-F238E27FC236}">
              <a16:creationId xmlns:a16="http://schemas.microsoft.com/office/drawing/2014/main" id="{2BA4A4BE-CAA7-44FD-8F4B-E726ACB16170}"/>
            </a:ext>
          </a:extLst>
        </xdr:cNvPr>
        <xdr:cNvCxnSpPr/>
      </xdr:nvCxnSpPr>
      <xdr:spPr>
        <a:xfrm>
          <a:off x="4673600" y="54243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123207</xdr:rowOff>
    </xdr:from>
    <xdr:ext cx="405111" cy="259045"/>
    <xdr:sp macro="" textlink="">
      <xdr:nvSpPr>
        <xdr:cNvPr id="70" name="有形固定資産減価償却率平均値テキスト">
          <a:extLst>
            <a:ext uri="{FF2B5EF4-FFF2-40B4-BE49-F238E27FC236}">
              <a16:creationId xmlns:a16="http://schemas.microsoft.com/office/drawing/2014/main" id="{63A93970-7F17-409E-BBCA-772431BBBA01}"/>
            </a:ext>
          </a:extLst>
        </xdr:cNvPr>
        <xdr:cNvSpPr txBox="1"/>
      </xdr:nvSpPr>
      <xdr:spPr>
        <a:xfrm>
          <a:off x="4813300" y="603823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100330</xdr:rowOff>
    </xdr:from>
    <xdr:to>
      <xdr:col>23</xdr:col>
      <xdr:colOff>136525</xdr:colOff>
      <xdr:row>32</xdr:row>
      <xdr:rowOff>30480</xdr:rowOff>
    </xdr:to>
    <xdr:sp macro="" textlink="">
      <xdr:nvSpPr>
        <xdr:cNvPr id="71" name="フローチャート: 判断 70">
          <a:extLst>
            <a:ext uri="{FF2B5EF4-FFF2-40B4-BE49-F238E27FC236}">
              <a16:creationId xmlns:a16="http://schemas.microsoft.com/office/drawing/2014/main" id="{F55D0AEE-75C0-4160-86F9-194719FBB055}"/>
            </a:ext>
          </a:extLst>
        </xdr:cNvPr>
        <xdr:cNvSpPr/>
      </xdr:nvSpPr>
      <xdr:spPr>
        <a:xfrm>
          <a:off x="4711700" y="6186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31</xdr:row>
      <xdr:rowOff>49953</xdr:rowOff>
    </xdr:from>
    <xdr:to>
      <xdr:col>19</xdr:col>
      <xdr:colOff>187325</xdr:colOff>
      <xdr:row>31</xdr:row>
      <xdr:rowOff>151553</xdr:rowOff>
    </xdr:to>
    <xdr:sp macro="" textlink="">
      <xdr:nvSpPr>
        <xdr:cNvPr id="72" name="フローチャート: 判断 71">
          <a:extLst>
            <a:ext uri="{FF2B5EF4-FFF2-40B4-BE49-F238E27FC236}">
              <a16:creationId xmlns:a16="http://schemas.microsoft.com/office/drawing/2014/main" id="{79CFC0C8-AD08-4AD5-A7BC-3F173EF0CD81}"/>
            </a:ext>
          </a:extLst>
        </xdr:cNvPr>
        <xdr:cNvSpPr/>
      </xdr:nvSpPr>
      <xdr:spPr>
        <a:xfrm>
          <a:off x="4000500" y="613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31</xdr:row>
      <xdr:rowOff>78740</xdr:rowOff>
    </xdr:from>
    <xdr:to>
      <xdr:col>15</xdr:col>
      <xdr:colOff>187325</xdr:colOff>
      <xdr:row>32</xdr:row>
      <xdr:rowOff>8890</xdr:rowOff>
    </xdr:to>
    <xdr:sp macro="" textlink="">
      <xdr:nvSpPr>
        <xdr:cNvPr id="73" name="フローチャート: 判断 72">
          <a:extLst>
            <a:ext uri="{FF2B5EF4-FFF2-40B4-BE49-F238E27FC236}">
              <a16:creationId xmlns:a16="http://schemas.microsoft.com/office/drawing/2014/main" id="{24D05F1F-7CF0-42DB-B58F-2D4882F03BF4}"/>
            </a:ext>
          </a:extLst>
        </xdr:cNvPr>
        <xdr:cNvSpPr/>
      </xdr:nvSpPr>
      <xdr:spPr>
        <a:xfrm>
          <a:off x="3238500" y="6165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31</xdr:row>
      <xdr:rowOff>111125</xdr:rowOff>
    </xdr:from>
    <xdr:to>
      <xdr:col>11</xdr:col>
      <xdr:colOff>187325</xdr:colOff>
      <xdr:row>32</xdr:row>
      <xdr:rowOff>41275</xdr:rowOff>
    </xdr:to>
    <xdr:sp macro="" textlink="">
      <xdr:nvSpPr>
        <xdr:cNvPr id="74" name="フローチャート: 判断 73">
          <a:extLst>
            <a:ext uri="{FF2B5EF4-FFF2-40B4-BE49-F238E27FC236}">
              <a16:creationId xmlns:a16="http://schemas.microsoft.com/office/drawing/2014/main" id="{E72C7A72-41FB-49F8-BDF2-69CE3B2FA664}"/>
            </a:ext>
          </a:extLst>
        </xdr:cNvPr>
        <xdr:cNvSpPr/>
      </xdr:nvSpPr>
      <xdr:spPr>
        <a:xfrm>
          <a:off x="2476500" y="6197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31</xdr:row>
      <xdr:rowOff>85937</xdr:rowOff>
    </xdr:from>
    <xdr:to>
      <xdr:col>7</xdr:col>
      <xdr:colOff>187325</xdr:colOff>
      <xdr:row>32</xdr:row>
      <xdr:rowOff>16087</xdr:rowOff>
    </xdr:to>
    <xdr:sp macro="" textlink="">
      <xdr:nvSpPr>
        <xdr:cNvPr id="75" name="フローチャート: 判断 74">
          <a:extLst>
            <a:ext uri="{FF2B5EF4-FFF2-40B4-BE49-F238E27FC236}">
              <a16:creationId xmlns:a16="http://schemas.microsoft.com/office/drawing/2014/main" id="{F8642C26-5096-4751-A094-A374D100C689}"/>
            </a:ext>
          </a:extLst>
        </xdr:cNvPr>
        <xdr:cNvSpPr/>
      </xdr:nvSpPr>
      <xdr:spPr>
        <a:xfrm>
          <a:off x="1714500" y="6172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7CB01F8B-6E2A-459F-BFDA-A7368C35965B}"/>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4561689E-6C73-4F02-8088-8A0EA3F00E96}"/>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52654066-6441-4709-BAAA-2D7F585B42BA}"/>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6CB9BCC9-3013-48CC-A066-11440866FF6A}"/>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FBDD634A-99CB-4FF7-88D4-FEA07719276D}"/>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32</xdr:row>
      <xdr:rowOff>112395</xdr:rowOff>
    </xdr:from>
    <xdr:to>
      <xdr:col>23</xdr:col>
      <xdr:colOff>136525</xdr:colOff>
      <xdr:row>33</xdr:row>
      <xdr:rowOff>42545</xdr:rowOff>
    </xdr:to>
    <xdr:sp macro="" textlink="">
      <xdr:nvSpPr>
        <xdr:cNvPr id="81" name="楕円 80">
          <a:extLst>
            <a:ext uri="{FF2B5EF4-FFF2-40B4-BE49-F238E27FC236}">
              <a16:creationId xmlns:a16="http://schemas.microsoft.com/office/drawing/2014/main" id="{FA6A6B04-FC5B-4649-91C7-62676A970735}"/>
            </a:ext>
          </a:extLst>
        </xdr:cNvPr>
        <xdr:cNvSpPr/>
      </xdr:nvSpPr>
      <xdr:spPr>
        <a:xfrm>
          <a:off x="4711700" y="6370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32</xdr:row>
      <xdr:rowOff>90822</xdr:rowOff>
    </xdr:from>
    <xdr:ext cx="405111" cy="259045"/>
    <xdr:sp macro="" textlink="">
      <xdr:nvSpPr>
        <xdr:cNvPr id="82" name="有形固定資産減価償却率該当値テキスト">
          <a:extLst>
            <a:ext uri="{FF2B5EF4-FFF2-40B4-BE49-F238E27FC236}">
              <a16:creationId xmlns:a16="http://schemas.microsoft.com/office/drawing/2014/main" id="{DB02CDF4-09EF-4E2D-B29D-232CC8FE3773}"/>
            </a:ext>
          </a:extLst>
        </xdr:cNvPr>
        <xdr:cNvSpPr txBox="1"/>
      </xdr:nvSpPr>
      <xdr:spPr>
        <a:xfrm>
          <a:off x="4813300" y="63487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32</xdr:row>
      <xdr:rowOff>115993</xdr:rowOff>
    </xdr:from>
    <xdr:to>
      <xdr:col>19</xdr:col>
      <xdr:colOff>187325</xdr:colOff>
      <xdr:row>33</xdr:row>
      <xdr:rowOff>46143</xdr:rowOff>
    </xdr:to>
    <xdr:sp macro="" textlink="">
      <xdr:nvSpPr>
        <xdr:cNvPr id="83" name="楕円 82">
          <a:extLst>
            <a:ext uri="{FF2B5EF4-FFF2-40B4-BE49-F238E27FC236}">
              <a16:creationId xmlns:a16="http://schemas.microsoft.com/office/drawing/2014/main" id="{A0CA6533-9144-4B7E-A8AB-EE83965852F1}"/>
            </a:ext>
          </a:extLst>
        </xdr:cNvPr>
        <xdr:cNvSpPr/>
      </xdr:nvSpPr>
      <xdr:spPr>
        <a:xfrm>
          <a:off x="4000500" y="6373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32</xdr:row>
      <xdr:rowOff>163195</xdr:rowOff>
    </xdr:from>
    <xdr:to>
      <xdr:col>23</xdr:col>
      <xdr:colOff>85725</xdr:colOff>
      <xdr:row>32</xdr:row>
      <xdr:rowOff>166793</xdr:rowOff>
    </xdr:to>
    <xdr:cxnSp macro="">
      <xdr:nvCxnSpPr>
        <xdr:cNvPr id="84" name="直線コネクタ 83">
          <a:extLst>
            <a:ext uri="{FF2B5EF4-FFF2-40B4-BE49-F238E27FC236}">
              <a16:creationId xmlns:a16="http://schemas.microsoft.com/office/drawing/2014/main" id="{95547735-9047-45E9-8A16-68890B7538EA}"/>
            </a:ext>
          </a:extLst>
        </xdr:cNvPr>
        <xdr:cNvCxnSpPr/>
      </xdr:nvCxnSpPr>
      <xdr:spPr>
        <a:xfrm flipV="1">
          <a:off x="4051300" y="6421120"/>
          <a:ext cx="711200" cy="35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32</xdr:row>
      <xdr:rowOff>105198</xdr:rowOff>
    </xdr:from>
    <xdr:to>
      <xdr:col>15</xdr:col>
      <xdr:colOff>187325</xdr:colOff>
      <xdr:row>33</xdr:row>
      <xdr:rowOff>35348</xdr:rowOff>
    </xdr:to>
    <xdr:sp macro="" textlink="">
      <xdr:nvSpPr>
        <xdr:cNvPr id="85" name="楕円 84">
          <a:extLst>
            <a:ext uri="{FF2B5EF4-FFF2-40B4-BE49-F238E27FC236}">
              <a16:creationId xmlns:a16="http://schemas.microsoft.com/office/drawing/2014/main" id="{C51D1FF2-CF0E-46E3-8109-0CD545DD3372}"/>
            </a:ext>
          </a:extLst>
        </xdr:cNvPr>
        <xdr:cNvSpPr/>
      </xdr:nvSpPr>
      <xdr:spPr>
        <a:xfrm>
          <a:off x="3238500" y="6363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32</xdr:row>
      <xdr:rowOff>155998</xdr:rowOff>
    </xdr:from>
    <xdr:to>
      <xdr:col>19</xdr:col>
      <xdr:colOff>136525</xdr:colOff>
      <xdr:row>32</xdr:row>
      <xdr:rowOff>166793</xdr:rowOff>
    </xdr:to>
    <xdr:cxnSp macro="">
      <xdr:nvCxnSpPr>
        <xdr:cNvPr id="86" name="直線コネクタ 85">
          <a:extLst>
            <a:ext uri="{FF2B5EF4-FFF2-40B4-BE49-F238E27FC236}">
              <a16:creationId xmlns:a16="http://schemas.microsoft.com/office/drawing/2014/main" id="{EDE4BFC3-15DA-4C09-8D02-6B11CAF756DB}"/>
            </a:ext>
          </a:extLst>
        </xdr:cNvPr>
        <xdr:cNvCxnSpPr/>
      </xdr:nvCxnSpPr>
      <xdr:spPr>
        <a:xfrm>
          <a:off x="3289300" y="6413923"/>
          <a:ext cx="762000" cy="10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32</xdr:row>
      <xdr:rowOff>62018</xdr:rowOff>
    </xdr:from>
    <xdr:to>
      <xdr:col>11</xdr:col>
      <xdr:colOff>187325</xdr:colOff>
      <xdr:row>32</xdr:row>
      <xdr:rowOff>163618</xdr:rowOff>
    </xdr:to>
    <xdr:sp macro="" textlink="">
      <xdr:nvSpPr>
        <xdr:cNvPr id="87" name="楕円 86">
          <a:extLst>
            <a:ext uri="{FF2B5EF4-FFF2-40B4-BE49-F238E27FC236}">
              <a16:creationId xmlns:a16="http://schemas.microsoft.com/office/drawing/2014/main" id="{E3D2F38A-64E6-4F6E-93BA-52978296C82D}"/>
            </a:ext>
          </a:extLst>
        </xdr:cNvPr>
        <xdr:cNvSpPr/>
      </xdr:nvSpPr>
      <xdr:spPr>
        <a:xfrm>
          <a:off x="2476500" y="63199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32</xdr:row>
      <xdr:rowOff>112818</xdr:rowOff>
    </xdr:from>
    <xdr:to>
      <xdr:col>15</xdr:col>
      <xdr:colOff>136525</xdr:colOff>
      <xdr:row>32</xdr:row>
      <xdr:rowOff>155998</xdr:rowOff>
    </xdr:to>
    <xdr:cxnSp macro="">
      <xdr:nvCxnSpPr>
        <xdr:cNvPr id="88" name="直線コネクタ 87">
          <a:extLst>
            <a:ext uri="{FF2B5EF4-FFF2-40B4-BE49-F238E27FC236}">
              <a16:creationId xmlns:a16="http://schemas.microsoft.com/office/drawing/2014/main" id="{07E268BF-06E2-4494-9F47-676FA0BBF89D}"/>
            </a:ext>
          </a:extLst>
        </xdr:cNvPr>
        <xdr:cNvCxnSpPr/>
      </xdr:nvCxnSpPr>
      <xdr:spPr>
        <a:xfrm>
          <a:off x="2527300" y="6370743"/>
          <a:ext cx="762000"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114723</xdr:rowOff>
    </xdr:from>
    <xdr:to>
      <xdr:col>7</xdr:col>
      <xdr:colOff>187325</xdr:colOff>
      <xdr:row>32</xdr:row>
      <xdr:rowOff>44873</xdr:rowOff>
    </xdr:to>
    <xdr:sp macro="" textlink="">
      <xdr:nvSpPr>
        <xdr:cNvPr id="89" name="楕円 88">
          <a:extLst>
            <a:ext uri="{FF2B5EF4-FFF2-40B4-BE49-F238E27FC236}">
              <a16:creationId xmlns:a16="http://schemas.microsoft.com/office/drawing/2014/main" id="{70D9AECA-2673-4788-A24E-6FBA6EA32C64}"/>
            </a:ext>
          </a:extLst>
        </xdr:cNvPr>
        <xdr:cNvSpPr/>
      </xdr:nvSpPr>
      <xdr:spPr>
        <a:xfrm>
          <a:off x="1714500" y="6201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165523</xdr:rowOff>
    </xdr:from>
    <xdr:to>
      <xdr:col>11</xdr:col>
      <xdr:colOff>136525</xdr:colOff>
      <xdr:row>32</xdr:row>
      <xdr:rowOff>112818</xdr:rowOff>
    </xdr:to>
    <xdr:cxnSp macro="">
      <xdr:nvCxnSpPr>
        <xdr:cNvPr id="90" name="直線コネクタ 89">
          <a:extLst>
            <a:ext uri="{FF2B5EF4-FFF2-40B4-BE49-F238E27FC236}">
              <a16:creationId xmlns:a16="http://schemas.microsoft.com/office/drawing/2014/main" id="{70F5DB5F-0452-4510-BB71-BB1726496666}"/>
            </a:ext>
          </a:extLst>
        </xdr:cNvPr>
        <xdr:cNvCxnSpPr/>
      </xdr:nvCxnSpPr>
      <xdr:spPr>
        <a:xfrm>
          <a:off x="1765300" y="6251998"/>
          <a:ext cx="762000" cy="118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168080</xdr:rowOff>
    </xdr:from>
    <xdr:ext cx="405111" cy="259045"/>
    <xdr:sp macro="" textlink="">
      <xdr:nvSpPr>
        <xdr:cNvPr id="91" name="n_1aveValue有形固定資産減価償却率">
          <a:extLst>
            <a:ext uri="{FF2B5EF4-FFF2-40B4-BE49-F238E27FC236}">
              <a16:creationId xmlns:a16="http://schemas.microsoft.com/office/drawing/2014/main" id="{F7D04245-D5B9-4A7E-8909-8B206BA2BDA7}"/>
            </a:ext>
          </a:extLst>
        </xdr:cNvPr>
        <xdr:cNvSpPr txBox="1"/>
      </xdr:nvSpPr>
      <xdr:spPr>
        <a:xfrm>
          <a:off x="3836044" y="59116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25417</xdr:rowOff>
    </xdr:from>
    <xdr:ext cx="405111" cy="259045"/>
    <xdr:sp macro="" textlink="">
      <xdr:nvSpPr>
        <xdr:cNvPr id="92" name="n_2aveValue有形固定資産減価償却率">
          <a:extLst>
            <a:ext uri="{FF2B5EF4-FFF2-40B4-BE49-F238E27FC236}">
              <a16:creationId xmlns:a16="http://schemas.microsoft.com/office/drawing/2014/main" id="{A38B626C-00A4-4D43-91C3-A0F33B2B34A0}"/>
            </a:ext>
          </a:extLst>
        </xdr:cNvPr>
        <xdr:cNvSpPr txBox="1"/>
      </xdr:nvSpPr>
      <xdr:spPr>
        <a:xfrm>
          <a:off x="3086744" y="59404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57802</xdr:rowOff>
    </xdr:from>
    <xdr:ext cx="405111" cy="259045"/>
    <xdr:sp macro="" textlink="">
      <xdr:nvSpPr>
        <xdr:cNvPr id="93" name="n_3aveValue有形固定資産減価償却率">
          <a:extLst>
            <a:ext uri="{FF2B5EF4-FFF2-40B4-BE49-F238E27FC236}">
              <a16:creationId xmlns:a16="http://schemas.microsoft.com/office/drawing/2014/main" id="{A226FDFA-5082-4A34-9408-94E4088BAAEC}"/>
            </a:ext>
          </a:extLst>
        </xdr:cNvPr>
        <xdr:cNvSpPr txBox="1"/>
      </xdr:nvSpPr>
      <xdr:spPr>
        <a:xfrm>
          <a:off x="2324744" y="597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32614</xdr:rowOff>
    </xdr:from>
    <xdr:ext cx="405111" cy="259045"/>
    <xdr:sp macro="" textlink="">
      <xdr:nvSpPr>
        <xdr:cNvPr id="94" name="n_4aveValue有形固定資産減価償却率">
          <a:extLst>
            <a:ext uri="{FF2B5EF4-FFF2-40B4-BE49-F238E27FC236}">
              <a16:creationId xmlns:a16="http://schemas.microsoft.com/office/drawing/2014/main" id="{D640F392-96CF-45DE-92E8-4FFF2B1CAB5F}"/>
            </a:ext>
          </a:extLst>
        </xdr:cNvPr>
        <xdr:cNvSpPr txBox="1"/>
      </xdr:nvSpPr>
      <xdr:spPr>
        <a:xfrm>
          <a:off x="1562744" y="59476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33</xdr:row>
      <xdr:rowOff>37270</xdr:rowOff>
    </xdr:from>
    <xdr:ext cx="405111" cy="259045"/>
    <xdr:sp macro="" textlink="">
      <xdr:nvSpPr>
        <xdr:cNvPr id="95" name="n_1mainValue有形固定資産減価償却率">
          <a:extLst>
            <a:ext uri="{FF2B5EF4-FFF2-40B4-BE49-F238E27FC236}">
              <a16:creationId xmlns:a16="http://schemas.microsoft.com/office/drawing/2014/main" id="{680371C5-F999-4454-8B87-97D717DEECA0}"/>
            </a:ext>
          </a:extLst>
        </xdr:cNvPr>
        <xdr:cNvSpPr txBox="1"/>
      </xdr:nvSpPr>
      <xdr:spPr>
        <a:xfrm>
          <a:off x="3836044" y="64666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33</xdr:row>
      <xdr:rowOff>26475</xdr:rowOff>
    </xdr:from>
    <xdr:ext cx="405111" cy="259045"/>
    <xdr:sp macro="" textlink="">
      <xdr:nvSpPr>
        <xdr:cNvPr id="96" name="n_2mainValue有形固定資産減価償却率">
          <a:extLst>
            <a:ext uri="{FF2B5EF4-FFF2-40B4-BE49-F238E27FC236}">
              <a16:creationId xmlns:a16="http://schemas.microsoft.com/office/drawing/2014/main" id="{DE7CB488-74FB-452F-8B40-8E6EC71318BA}"/>
            </a:ext>
          </a:extLst>
        </xdr:cNvPr>
        <xdr:cNvSpPr txBox="1"/>
      </xdr:nvSpPr>
      <xdr:spPr>
        <a:xfrm>
          <a:off x="3086744" y="64558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32</xdr:row>
      <xdr:rowOff>154745</xdr:rowOff>
    </xdr:from>
    <xdr:ext cx="405111" cy="259045"/>
    <xdr:sp macro="" textlink="">
      <xdr:nvSpPr>
        <xdr:cNvPr id="97" name="n_3mainValue有形固定資産減価償却率">
          <a:extLst>
            <a:ext uri="{FF2B5EF4-FFF2-40B4-BE49-F238E27FC236}">
              <a16:creationId xmlns:a16="http://schemas.microsoft.com/office/drawing/2014/main" id="{593779DD-FB60-4A52-A344-DC142058F0A7}"/>
            </a:ext>
          </a:extLst>
        </xdr:cNvPr>
        <xdr:cNvSpPr txBox="1"/>
      </xdr:nvSpPr>
      <xdr:spPr>
        <a:xfrm>
          <a:off x="2324744" y="64126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32</xdr:row>
      <xdr:rowOff>36000</xdr:rowOff>
    </xdr:from>
    <xdr:ext cx="405111" cy="259045"/>
    <xdr:sp macro="" textlink="">
      <xdr:nvSpPr>
        <xdr:cNvPr id="98" name="n_4mainValue有形固定資産減価償却率">
          <a:extLst>
            <a:ext uri="{FF2B5EF4-FFF2-40B4-BE49-F238E27FC236}">
              <a16:creationId xmlns:a16="http://schemas.microsoft.com/office/drawing/2014/main" id="{8976832E-BB06-4A3C-8948-50EBE2357064}"/>
            </a:ext>
          </a:extLst>
        </xdr:cNvPr>
        <xdr:cNvSpPr txBox="1"/>
      </xdr:nvSpPr>
      <xdr:spPr>
        <a:xfrm>
          <a:off x="1562744" y="62939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9" name="正方形/長方形 98">
          <a:extLst>
            <a:ext uri="{FF2B5EF4-FFF2-40B4-BE49-F238E27FC236}">
              <a16:creationId xmlns:a16="http://schemas.microsoft.com/office/drawing/2014/main" id="{907C75B0-7F25-4BBD-8851-B71350A67F5F}"/>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0" name="正方形/長方形 99">
          <a:extLst>
            <a:ext uri="{FF2B5EF4-FFF2-40B4-BE49-F238E27FC236}">
              <a16:creationId xmlns:a16="http://schemas.microsoft.com/office/drawing/2014/main" id="{7DED5135-85C4-4395-8031-F88284FE7712}"/>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1" name="正方形/長方形 100">
          <a:extLst>
            <a:ext uri="{FF2B5EF4-FFF2-40B4-BE49-F238E27FC236}">
              <a16:creationId xmlns:a16="http://schemas.microsoft.com/office/drawing/2014/main" id="{711AFC66-9636-43F3-9C72-747943418CD5}"/>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[ 429.7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2" name="正方形/長方形 101">
          <a:extLst>
            <a:ext uri="{FF2B5EF4-FFF2-40B4-BE49-F238E27FC236}">
              <a16:creationId xmlns:a16="http://schemas.microsoft.com/office/drawing/2014/main" id="{E1BF0509-90D1-448A-BDA5-0AF03CCD1575}"/>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3" name="正方形/長方形 102">
          <a:extLst>
            <a:ext uri="{FF2B5EF4-FFF2-40B4-BE49-F238E27FC236}">
              <a16:creationId xmlns:a16="http://schemas.microsoft.com/office/drawing/2014/main" id="{F5E7A136-5108-4A3D-8129-37D625E8DAE4}"/>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4" name="正方形/長方形 103">
          <a:extLst>
            <a:ext uri="{FF2B5EF4-FFF2-40B4-BE49-F238E27FC236}">
              <a16:creationId xmlns:a16="http://schemas.microsoft.com/office/drawing/2014/main" id="{4F39F5C9-393D-42E8-9747-CE8ED7175906}"/>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5" name="正方形/長方形 104">
          <a:extLst>
            <a:ext uri="{FF2B5EF4-FFF2-40B4-BE49-F238E27FC236}">
              <a16:creationId xmlns:a16="http://schemas.microsoft.com/office/drawing/2014/main" id="{63F30446-8932-4421-A71C-6BF600571EA1}"/>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6" name="正方形/長方形 105">
          <a:extLst>
            <a:ext uri="{FF2B5EF4-FFF2-40B4-BE49-F238E27FC236}">
              <a16:creationId xmlns:a16="http://schemas.microsoft.com/office/drawing/2014/main" id="{90DFAFEA-5570-4BC9-94EC-8FDD97E2FDDE}"/>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7" name="正方形/長方形 106">
          <a:extLst>
            <a:ext uri="{FF2B5EF4-FFF2-40B4-BE49-F238E27FC236}">
              <a16:creationId xmlns:a16="http://schemas.microsoft.com/office/drawing/2014/main" id="{2E5E4810-1989-4D9A-AB99-80432CF350BC}"/>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8" name="正方形/長方形 107">
          <a:extLst>
            <a:ext uri="{FF2B5EF4-FFF2-40B4-BE49-F238E27FC236}">
              <a16:creationId xmlns:a16="http://schemas.microsoft.com/office/drawing/2014/main" id="{B434E797-FCE1-41CC-B95D-0EFF1FC8C2E9}"/>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9" name="正方形/長方形 108">
          <a:extLst>
            <a:ext uri="{FF2B5EF4-FFF2-40B4-BE49-F238E27FC236}">
              <a16:creationId xmlns:a16="http://schemas.microsoft.com/office/drawing/2014/main" id="{AD1BF446-3DEE-4C13-8491-D9AB0DB17C59}"/>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0" name="正方形/長方形 109">
          <a:extLst>
            <a:ext uri="{FF2B5EF4-FFF2-40B4-BE49-F238E27FC236}">
              <a16:creationId xmlns:a16="http://schemas.microsoft.com/office/drawing/2014/main" id="{64153EF4-51A3-4C45-865E-2324FA7252FC}"/>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1" name="テキスト ボックス 110">
          <a:extLst>
            <a:ext uri="{FF2B5EF4-FFF2-40B4-BE49-F238E27FC236}">
              <a16:creationId xmlns:a16="http://schemas.microsoft.com/office/drawing/2014/main" id="{2C50EADE-AF92-405A-82C6-5F994C99A1D0}"/>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将来負担額は減少しているものの地方債の現在高が増加しているため</a:t>
          </a:r>
          <a:r>
            <a:rPr kumimoji="1" lang="ja-JP" altLang="ja-JP" sz="1100">
              <a:solidFill>
                <a:schemeClr val="dk1"/>
              </a:solidFill>
              <a:effectLst/>
              <a:latin typeface="+mn-lt"/>
              <a:ea typeface="+mn-ea"/>
              <a:cs typeface="+mn-cs"/>
            </a:rPr>
            <a:t>、類似団体</a:t>
          </a:r>
          <a:r>
            <a:rPr kumimoji="1" lang="ja-JP" altLang="en-US" sz="1100">
              <a:solidFill>
                <a:schemeClr val="dk1"/>
              </a:solidFill>
              <a:effectLst/>
              <a:latin typeface="+mn-lt"/>
              <a:ea typeface="+mn-ea"/>
              <a:cs typeface="+mn-cs"/>
            </a:rPr>
            <a:t>平均より少し高くなっているが、</a:t>
          </a:r>
          <a:r>
            <a:rPr lang="ja-JP" altLang="ja-JP" sz="1100">
              <a:solidFill>
                <a:schemeClr val="dk1"/>
              </a:solidFill>
              <a:effectLst/>
              <a:latin typeface="+mn-lt"/>
              <a:ea typeface="+mn-ea"/>
              <a:cs typeface="+mn-cs"/>
            </a:rPr>
            <a:t>全国平均、三重県平均と比べて低くなっており、</a:t>
          </a:r>
          <a:r>
            <a:rPr kumimoji="1" lang="ja-JP" altLang="ja-JP" sz="1100">
              <a:solidFill>
                <a:schemeClr val="dk1"/>
              </a:solidFill>
              <a:effectLst/>
              <a:latin typeface="+mn-lt"/>
              <a:ea typeface="+mn-ea"/>
              <a:cs typeface="+mn-cs"/>
            </a:rPr>
            <a:t>近年</a:t>
          </a:r>
          <a:r>
            <a:rPr kumimoji="1" lang="ja-JP" altLang="en-US" sz="1100">
              <a:solidFill>
                <a:schemeClr val="dk1"/>
              </a:solidFill>
              <a:effectLst/>
              <a:latin typeface="+mn-lt"/>
              <a:ea typeface="+mn-ea"/>
              <a:cs typeface="+mn-cs"/>
            </a:rPr>
            <a:t>横ばい</a:t>
          </a:r>
          <a:r>
            <a:rPr kumimoji="1" lang="ja-JP" altLang="ja-JP" sz="1100">
              <a:solidFill>
                <a:schemeClr val="dk1"/>
              </a:solidFill>
              <a:effectLst/>
              <a:latin typeface="+mn-lt"/>
              <a:ea typeface="+mn-ea"/>
              <a:cs typeface="+mn-cs"/>
            </a:rPr>
            <a:t>となっている。</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施設の老朽化により今後も起債発行の増加傾向が継続することから、適切な事業規模を勘案しながら財政運営を行う必要がある。</a:t>
          </a:r>
          <a:endParaRPr lang="ja-JP" altLang="ja-JP">
            <a:effectLst/>
          </a:endParaRPr>
        </a:p>
      </xdr:txBody>
    </xdr:sp>
    <xdr:clientData/>
  </xdr:twoCellAnchor>
  <xdr:oneCellAnchor>
    <xdr:from>
      <xdr:col>57</xdr:col>
      <xdr:colOff>111125</xdr:colOff>
      <xdr:row>23</xdr:row>
      <xdr:rowOff>47625</xdr:rowOff>
    </xdr:from>
    <xdr:ext cx="349839" cy="225703"/>
    <xdr:sp macro="" textlink="">
      <xdr:nvSpPr>
        <xdr:cNvPr id="112" name="テキスト ボックス 111">
          <a:extLst>
            <a:ext uri="{FF2B5EF4-FFF2-40B4-BE49-F238E27FC236}">
              <a16:creationId xmlns:a16="http://schemas.microsoft.com/office/drawing/2014/main" id="{3BD02A82-DFC7-4A6B-9450-2395CE418BB2}"/>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3" name="直線コネクタ 112">
          <a:extLst>
            <a:ext uri="{FF2B5EF4-FFF2-40B4-BE49-F238E27FC236}">
              <a16:creationId xmlns:a16="http://schemas.microsoft.com/office/drawing/2014/main" id="{B328773B-E043-4F2F-AD32-27CC25D04BCE}"/>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4" name="テキスト ボックス 113">
          <a:extLst>
            <a:ext uri="{FF2B5EF4-FFF2-40B4-BE49-F238E27FC236}">
              <a16:creationId xmlns:a16="http://schemas.microsoft.com/office/drawing/2014/main" id="{281E2D82-0692-4454-B939-D536986C6F9A}"/>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5" name="直線コネクタ 114">
          <a:extLst>
            <a:ext uri="{FF2B5EF4-FFF2-40B4-BE49-F238E27FC236}">
              <a16:creationId xmlns:a16="http://schemas.microsoft.com/office/drawing/2014/main" id="{56EC98BD-D7EA-4555-98D3-B771A2DFEC9E}"/>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16" name="テキスト ボックス 115">
          <a:extLst>
            <a:ext uri="{FF2B5EF4-FFF2-40B4-BE49-F238E27FC236}">
              <a16:creationId xmlns:a16="http://schemas.microsoft.com/office/drawing/2014/main" id="{41FFE74B-26E4-4408-9046-B474CE8427B7}"/>
            </a:ext>
          </a:extLst>
        </xdr:cNvPr>
        <xdr:cNvSpPr txBox="1"/>
      </xdr:nvSpPr>
      <xdr:spPr>
        <a:xfrm>
          <a:off x="108288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7" name="直線コネクタ 116">
          <a:extLst>
            <a:ext uri="{FF2B5EF4-FFF2-40B4-BE49-F238E27FC236}">
              <a16:creationId xmlns:a16="http://schemas.microsoft.com/office/drawing/2014/main" id="{3081536F-21E7-4321-9D84-A81952DB5E6E}"/>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18" name="テキスト ボックス 117">
          <a:extLst>
            <a:ext uri="{FF2B5EF4-FFF2-40B4-BE49-F238E27FC236}">
              <a16:creationId xmlns:a16="http://schemas.microsoft.com/office/drawing/2014/main" id="{E9DE1C7F-06FE-4466-B354-E3D0BADAEFEA}"/>
            </a:ext>
          </a:extLst>
        </xdr:cNvPr>
        <xdr:cNvSpPr txBox="1"/>
      </xdr:nvSpPr>
      <xdr:spPr>
        <a:xfrm>
          <a:off x="108288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19" name="直線コネクタ 118">
          <a:extLst>
            <a:ext uri="{FF2B5EF4-FFF2-40B4-BE49-F238E27FC236}">
              <a16:creationId xmlns:a16="http://schemas.microsoft.com/office/drawing/2014/main" id="{E7F2B837-8A77-4EE7-B00A-8967D90BD2BE}"/>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20" name="テキスト ボックス 119">
          <a:extLst>
            <a:ext uri="{FF2B5EF4-FFF2-40B4-BE49-F238E27FC236}">
              <a16:creationId xmlns:a16="http://schemas.microsoft.com/office/drawing/2014/main" id="{33E66FB8-0EBE-4A37-9D04-E8180D02B355}"/>
            </a:ext>
          </a:extLst>
        </xdr:cNvPr>
        <xdr:cNvSpPr txBox="1"/>
      </xdr:nvSpPr>
      <xdr:spPr>
        <a:xfrm>
          <a:off x="108288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21" name="直線コネクタ 120">
          <a:extLst>
            <a:ext uri="{FF2B5EF4-FFF2-40B4-BE49-F238E27FC236}">
              <a16:creationId xmlns:a16="http://schemas.microsoft.com/office/drawing/2014/main" id="{A660940A-1765-4ABF-808A-E337D9F47174}"/>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2" name="テキスト ボックス 121">
          <a:extLst>
            <a:ext uri="{FF2B5EF4-FFF2-40B4-BE49-F238E27FC236}">
              <a16:creationId xmlns:a16="http://schemas.microsoft.com/office/drawing/2014/main" id="{4B167E2E-BC6F-48E2-8B88-AEF64D1A06C1}"/>
            </a:ext>
          </a:extLst>
        </xdr:cNvPr>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3" name="直線コネクタ 122">
          <a:extLst>
            <a:ext uri="{FF2B5EF4-FFF2-40B4-BE49-F238E27FC236}">
              <a16:creationId xmlns:a16="http://schemas.microsoft.com/office/drawing/2014/main" id="{08CC9AD7-4193-41E0-920C-A29EE3CB0E1B}"/>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4" name="テキスト ボックス 123">
          <a:extLst>
            <a:ext uri="{FF2B5EF4-FFF2-40B4-BE49-F238E27FC236}">
              <a16:creationId xmlns:a16="http://schemas.microsoft.com/office/drawing/2014/main" id="{35DAD155-3FC1-44B9-B9B1-63A165E3C4C3}"/>
            </a:ext>
          </a:extLst>
        </xdr:cNvPr>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5" name="直線コネクタ 124">
          <a:extLst>
            <a:ext uri="{FF2B5EF4-FFF2-40B4-BE49-F238E27FC236}">
              <a16:creationId xmlns:a16="http://schemas.microsoft.com/office/drawing/2014/main" id="{CBFF4A79-A5AA-4DE2-A9E9-E951629C8348}"/>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6" name="債務償還比率グラフ枠">
          <a:extLst>
            <a:ext uri="{FF2B5EF4-FFF2-40B4-BE49-F238E27FC236}">
              <a16:creationId xmlns:a16="http://schemas.microsoft.com/office/drawing/2014/main" id="{51CDD098-9E34-4460-8CEE-02306CE7AC92}"/>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34</xdr:row>
      <xdr:rowOff>57785</xdr:rowOff>
    </xdr:to>
    <xdr:cxnSp macro="">
      <xdr:nvCxnSpPr>
        <xdr:cNvPr id="127" name="直線コネクタ 126">
          <a:extLst>
            <a:ext uri="{FF2B5EF4-FFF2-40B4-BE49-F238E27FC236}">
              <a16:creationId xmlns:a16="http://schemas.microsoft.com/office/drawing/2014/main" id="{004AFA1E-BA6B-4C13-9361-F6F1C9E1D7E8}"/>
            </a:ext>
          </a:extLst>
        </xdr:cNvPr>
        <xdr:cNvCxnSpPr/>
      </xdr:nvCxnSpPr>
      <xdr:spPr>
        <a:xfrm flipV="1">
          <a:off x="14793595" y="5312833"/>
          <a:ext cx="1269" cy="13457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61612</xdr:rowOff>
    </xdr:from>
    <xdr:ext cx="469744" cy="259045"/>
    <xdr:sp macro="" textlink="">
      <xdr:nvSpPr>
        <xdr:cNvPr id="128" name="債務償還比率最小値テキスト">
          <a:extLst>
            <a:ext uri="{FF2B5EF4-FFF2-40B4-BE49-F238E27FC236}">
              <a16:creationId xmlns:a16="http://schemas.microsoft.com/office/drawing/2014/main" id="{8243092C-72E6-4E1E-BD7C-FEC44A8BB526}"/>
            </a:ext>
          </a:extLst>
        </xdr:cNvPr>
        <xdr:cNvSpPr txBox="1"/>
      </xdr:nvSpPr>
      <xdr:spPr>
        <a:xfrm>
          <a:off x="14846300" y="66624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57785</xdr:rowOff>
    </xdr:from>
    <xdr:to>
      <xdr:col>76</xdr:col>
      <xdr:colOff>111125</xdr:colOff>
      <xdr:row>34</xdr:row>
      <xdr:rowOff>57785</xdr:rowOff>
    </xdr:to>
    <xdr:cxnSp macro="">
      <xdr:nvCxnSpPr>
        <xdr:cNvPr id="129" name="直線コネクタ 128">
          <a:extLst>
            <a:ext uri="{FF2B5EF4-FFF2-40B4-BE49-F238E27FC236}">
              <a16:creationId xmlns:a16="http://schemas.microsoft.com/office/drawing/2014/main" id="{96FC4388-81A8-4AC2-813E-3F5C347E05B7}"/>
            </a:ext>
          </a:extLst>
        </xdr:cNvPr>
        <xdr:cNvCxnSpPr/>
      </xdr:nvCxnSpPr>
      <xdr:spPr>
        <a:xfrm>
          <a:off x="14706600" y="66586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30" name="債務償還比率最大値テキスト">
          <a:extLst>
            <a:ext uri="{FF2B5EF4-FFF2-40B4-BE49-F238E27FC236}">
              <a16:creationId xmlns:a16="http://schemas.microsoft.com/office/drawing/2014/main" id="{0DDF42F5-E930-4049-AA7A-9C4404E38EE5}"/>
            </a:ext>
          </a:extLst>
        </xdr:cNvPr>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31" name="直線コネクタ 130">
          <a:extLst>
            <a:ext uri="{FF2B5EF4-FFF2-40B4-BE49-F238E27FC236}">
              <a16:creationId xmlns:a16="http://schemas.microsoft.com/office/drawing/2014/main" id="{ADAEEBDD-27D2-40C7-9A93-2D81F7B6D000}"/>
            </a:ext>
          </a:extLst>
        </xdr:cNvPr>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29</xdr:row>
      <xdr:rowOff>32159</xdr:rowOff>
    </xdr:from>
    <xdr:ext cx="469744" cy="259045"/>
    <xdr:sp macro="" textlink="">
      <xdr:nvSpPr>
        <xdr:cNvPr id="132" name="債務償還比率平均値テキスト">
          <a:extLst>
            <a:ext uri="{FF2B5EF4-FFF2-40B4-BE49-F238E27FC236}">
              <a16:creationId xmlns:a16="http://schemas.microsoft.com/office/drawing/2014/main" id="{6461B711-98CE-4ADB-A72F-6E782405943E}"/>
            </a:ext>
          </a:extLst>
        </xdr:cNvPr>
        <xdr:cNvSpPr txBox="1"/>
      </xdr:nvSpPr>
      <xdr:spPr>
        <a:xfrm>
          <a:off x="14846300" y="577573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9282</xdr:rowOff>
    </xdr:from>
    <xdr:to>
      <xdr:col>76</xdr:col>
      <xdr:colOff>73025</xdr:colOff>
      <xdr:row>30</xdr:row>
      <xdr:rowOff>110882</xdr:rowOff>
    </xdr:to>
    <xdr:sp macro="" textlink="">
      <xdr:nvSpPr>
        <xdr:cNvPr id="133" name="フローチャート: 判断 132">
          <a:extLst>
            <a:ext uri="{FF2B5EF4-FFF2-40B4-BE49-F238E27FC236}">
              <a16:creationId xmlns:a16="http://schemas.microsoft.com/office/drawing/2014/main" id="{6887DD4E-FF3E-4511-8633-CC78100BADFF}"/>
            </a:ext>
          </a:extLst>
        </xdr:cNvPr>
        <xdr:cNvSpPr/>
      </xdr:nvSpPr>
      <xdr:spPr>
        <a:xfrm>
          <a:off x="14744700" y="5924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155184</xdr:rowOff>
    </xdr:from>
    <xdr:to>
      <xdr:col>72</xdr:col>
      <xdr:colOff>123825</xdr:colOff>
      <xdr:row>30</xdr:row>
      <xdr:rowOff>85334</xdr:rowOff>
    </xdr:to>
    <xdr:sp macro="" textlink="">
      <xdr:nvSpPr>
        <xdr:cNvPr id="134" name="フローチャート: 判断 133">
          <a:extLst>
            <a:ext uri="{FF2B5EF4-FFF2-40B4-BE49-F238E27FC236}">
              <a16:creationId xmlns:a16="http://schemas.microsoft.com/office/drawing/2014/main" id="{9140B653-1A50-4445-87BE-683E75BF67A0}"/>
            </a:ext>
          </a:extLst>
        </xdr:cNvPr>
        <xdr:cNvSpPr/>
      </xdr:nvSpPr>
      <xdr:spPr>
        <a:xfrm>
          <a:off x="14033500" y="5898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31</xdr:row>
      <xdr:rowOff>50853</xdr:rowOff>
    </xdr:from>
    <xdr:to>
      <xdr:col>68</xdr:col>
      <xdr:colOff>123825</xdr:colOff>
      <xdr:row>31</xdr:row>
      <xdr:rowOff>152453</xdr:rowOff>
    </xdr:to>
    <xdr:sp macro="" textlink="">
      <xdr:nvSpPr>
        <xdr:cNvPr id="135" name="フローチャート: 判断 134">
          <a:extLst>
            <a:ext uri="{FF2B5EF4-FFF2-40B4-BE49-F238E27FC236}">
              <a16:creationId xmlns:a16="http://schemas.microsoft.com/office/drawing/2014/main" id="{DF31EBD8-7D2E-4610-BB67-80A86C4D7130}"/>
            </a:ext>
          </a:extLst>
        </xdr:cNvPr>
        <xdr:cNvSpPr/>
      </xdr:nvSpPr>
      <xdr:spPr>
        <a:xfrm>
          <a:off x="13271500" y="6137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31</xdr:row>
      <xdr:rowOff>167079</xdr:rowOff>
    </xdr:from>
    <xdr:to>
      <xdr:col>64</xdr:col>
      <xdr:colOff>123825</xdr:colOff>
      <xdr:row>32</xdr:row>
      <xdr:rowOff>97229</xdr:rowOff>
    </xdr:to>
    <xdr:sp macro="" textlink="">
      <xdr:nvSpPr>
        <xdr:cNvPr id="136" name="フローチャート: 判断 135">
          <a:extLst>
            <a:ext uri="{FF2B5EF4-FFF2-40B4-BE49-F238E27FC236}">
              <a16:creationId xmlns:a16="http://schemas.microsoft.com/office/drawing/2014/main" id="{392A156B-CB66-4C8B-ABF0-C8232C7C086C}"/>
            </a:ext>
          </a:extLst>
        </xdr:cNvPr>
        <xdr:cNvSpPr/>
      </xdr:nvSpPr>
      <xdr:spPr>
        <a:xfrm>
          <a:off x="12509500" y="6253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32</xdr:row>
      <xdr:rowOff>27654</xdr:rowOff>
    </xdr:from>
    <xdr:to>
      <xdr:col>60</xdr:col>
      <xdr:colOff>123825</xdr:colOff>
      <xdr:row>32</xdr:row>
      <xdr:rowOff>129254</xdr:rowOff>
    </xdr:to>
    <xdr:sp macro="" textlink="">
      <xdr:nvSpPr>
        <xdr:cNvPr id="137" name="フローチャート: 判断 136">
          <a:extLst>
            <a:ext uri="{FF2B5EF4-FFF2-40B4-BE49-F238E27FC236}">
              <a16:creationId xmlns:a16="http://schemas.microsoft.com/office/drawing/2014/main" id="{A6D5528E-A3D3-4B77-A8B7-04AC97B5E8DC}"/>
            </a:ext>
          </a:extLst>
        </xdr:cNvPr>
        <xdr:cNvSpPr/>
      </xdr:nvSpPr>
      <xdr:spPr>
        <a:xfrm>
          <a:off x="11747500" y="6285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116ACA8A-D2F7-4C3A-913D-7F462F22EC43}"/>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625ADD8B-371C-4FE1-BCDA-713CADC52E5B}"/>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6A63FD0C-69F6-4D31-BC4C-212C183803DD}"/>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C63CD25F-0207-4709-8191-3939FBD8BC71}"/>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65A9635A-B3CA-42D8-85B8-3605BB61693D}"/>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120110</xdr:rowOff>
    </xdr:from>
    <xdr:to>
      <xdr:col>76</xdr:col>
      <xdr:colOff>73025</xdr:colOff>
      <xdr:row>31</xdr:row>
      <xdr:rowOff>50260</xdr:rowOff>
    </xdr:to>
    <xdr:sp macro="" textlink="">
      <xdr:nvSpPr>
        <xdr:cNvPr id="143" name="楕円 142">
          <a:extLst>
            <a:ext uri="{FF2B5EF4-FFF2-40B4-BE49-F238E27FC236}">
              <a16:creationId xmlns:a16="http://schemas.microsoft.com/office/drawing/2014/main" id="{A7D6DB1A-49FE-415E-A613-088C2F492C9C}"/>
            </a:ext>
          </a:extLst>
        </xdr:cNvPr>
        <xdr:cNvSpPr/>
      </xdr:nvSpPr>
      <xdr:spPr>
        <a:xfrm>
          <a:off x="14744700" y="6035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30</xdr:row>
      <xdr:rowOff>98537</xdr:rowOff>
    </xdr:from>
    <xdr:ext cx="469744" cy="259045"/>
    <xdr:sp macro="" textlink="">
      <xdr:nvSpPr>
        <xdr:cNvPr id="144" name="債務償還比率該当値テキスト">
          <a:extLst>
            <a:ext uri="{FF2B5EF4-FFF2-40B4-BE49-F238E27FC236}">
              <a16:creationId xmlns:a16="http://schemas.microsoft.com/office/drawing/2014/main" id="{61A2F9BA-3E3B-49AA-8A8B-466BE4C286C5}"/>
            </a:ext>
          </a:extLst>
        </xdr:cNvPr>
        <xdr:cNvSpPr txBox="1"/>
      </xdr:nvSpPr>
      <xdr:spPr>
        <a:xfrm>
          <a:off x="14846300" y="60135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30</xdr:row>
      <xdr:rowOff>38428</xdr:rowOff>
    </xdr:from>
    <xdr:to>
      <xdr:col>72</xdr:col>
      <xdr:colOff>123825</xdr:colOff>
      <xdr:row>30</xdr:row>
      <xdr:rowOff>140028</xdr:rowOff>
    </xdr:to>
    <xdr:sp macro="" textlink="">
      <xdr:nvSpPr>
        <xdr:cNvPr id="145" name="楕円 144">
          <a:extLst>
            <a:ext uri="{FF2B5EF4-FFF2-40B4-BE49-F238E27FC236}">
              <a16:creationId xmlns:a16="http://schemas.microsoft.com/office/drawing/2014/main" id="{163233D2-D244-4884-B6BA-ABFF32EFE000}"/>
            </a:ext>
          </a:extLst>
        </xdr:cNvPr>
        <xdr:cNvSpPr/>
      </xdr:nvSpPr>
      <xdr:spPr>
        <a:xfrm>
          <a:off x="14033500" y="5953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30</xdr:row>
      <xdr:rowOff>89228</xdr:rowOff>
    </xdr:from>
    <xdr:to>
      <xdr:col>76</xdr:col>
      <xdr:colOff>22225</xdr:colOff>
      <xdr:row>30</xdr:row>
      <xdr:rowOff>170910</xdr:rowOff>
    </xdr:to>
    <xdr:cxnSp macro="">
      <xdr:nvCxnSpPr>
        <xdr:cNvPr id="146" name="直線コネクタ 145">
          <a:extLst>
            <a:ext uri="{FF2B5EF4-FFF2-40B4-BE49-F238E27FC236}">
              <a16:creationId xmlns:a16="http://schemas.microsoft.com/office/drawing/2014/main" id="{A2E90DE6-2408-4E82-9021-0E6A62417E0D}"/>
            </a:ext>
          </a:extLst>
        </xdr:cNvPr>
        <xdr:cNvCxnSpPr/>
      </xdr:nvCxnSpPr>
      <xdr:spPr>
        <a:xfrm>
          <a:off x="14084300" y="6004253"/>
          <a:ext cx="711200" cy="816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30</xdr:row>
      <xdr:rowOff>121010</xdr:rowOff>
    </xdr:from>
    <xdr:to>
      <xdr:col>68</xdr:col>
      <xdr:colOff>123825</xdr:colOff>
      <xdr:row>31</xdr:row>
      <xdr:rowOff>51160</xdr:rowOff>
    </xdr:to>
    <xdr:sp macro="" textlink="">
      <xdr:nvSpPr>
        <xdr:cNvPr id="147" name="楕円 146">
          <a:extLst>
            <a:ext uri="{FF2B5EF4-FFF2-40B4-BE49-F238E27FC236}">
              <a16:creationId xmlns:a16="http://schemas.microsoft.com/office/drawing/2014/main" id="{440DCD91-1C37-4E2B-A3E8-BC51B6837707}"/>
            </a:ext>
          </a:extLst>
        </xdr:cNvPr>
        <xdr:cNvSpPr/>
      </xdr:nvSpPr>
      <xdr:spPr>
        <a:xfrm>
          <a:off x="13271500" y="6036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30</xdr:row>
      <xdr:rowOff>89228</xdr:rowOff>
    </xdr:from>
    <xdr:to>
      <xdr:col>72</xdr:col>
      <xdr:colOff>73025</xdr:colOff>
      <xdr:row>31</xdr:row>
      <xdr:rowOff>360</xdr:rowOff>
    </xdr:to>
    <xdr:cxnSp macro="">
      <xdr:nvCxnSpPr>
        <xdr:cNvPr id="148" name="直線コネクタ 147">
          <a:extLst>
            <a:ext uri="{FF2B5EF4-FFF2-40B4-BE49-F238E27FC236}">
              <a16:creationId xmlns:a16="http://schemas.microsoft.com/office/drawing/2014/main" id="{59FB4AE6-42CA-4F63-B7E3-D47AD8E0F9AE}"/>
            </a:ext>
          </a:extLst>
        </xdr:cNvPr>
        <xdr:cNvCxnSpPr/>
      </xdr:nvCxnSpPr>
      <xdr:spPr>
        <a:xfrm flipV="1">
          <a:off x="13322300" y="6004253"/>
          <a:ext cx="762000" cy="82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31</xdr:row>
      <xdr:rowOff>37359</xdr:rowOff>
    </xdr:from>
    <xdr:to>
      <xdr:col>64</xdr:col>
      <xdr:colOff>123825</xdr:colOff>
      <xdr:row>31</xdr:row>
      <xdr:rowOff>138959</xdr:rowOff>
    </xdr:to>
    <xdr:sp macro="" textlink="">
      <xdr:nvSpPr>
        <xdr:cNvPr id="149" name="楕円 148">
          <a:extLst>
            <a:ext uri="{FF2B5EF4-FFF2-40B4-BE49-F238E27FC236}">
              <a16:creationId xmlns:a16="http://schemas.microsoft.com/office/drawing/2014/main" id="{6D1DDB03-EB85-4C50-8BA1-7F9E8B1E4F1D}"/>
            </a:ext>
          </a:extLst>
        </xdr:cNvPr>
        <xdr:cNvSpPr/>
      </xdr:nvSpPr>
      <xdr:spPr>
        <a:xfrm>
          <a:off x="12509500" y="6123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31</xdr:row>
      <xdr:rowOff>360</xdr:rowOff>
    </xdr:from>
    <xdr:to>
      <xdr:col>68</xdr:col>
      <xdr:colOff>73025</xdr:colOff>
      <xdr:row>31</xdr:row>
      <xdr:rowOff>88159</xdr:rowOff>
    </xdr:to>
    <xdr:cxnSp macro="">
      <xdr:nvCxnSpPr>
        <xdr:cNvPr id="150" name="直線コネクタ 149">
          <a:extLst>
            <a:ext uri="{FF2B5EF4-FFF2-40B4-BE49-F238E27FC236}">
              <a16:creationId xmlns:a16="http://schemas.microsoft.com/office/drawing/2014/main" id="{0B901D94-A8F9-48BB-9740-FEE00361DDC6}"/>
            </a:ext>
          </a:extLst>
        </xdr:cNvPr>
        <xdr:cNvCxnSpPr/>
      </xdr:nvCxnSpPr>
      <xdr:spPr>
        <a:xfrm flipV="1">
          <a:off x="12560300" y="6086835"/>
          <a:ext cx="762000" cy="87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14870</xdr:rowOff>
    </xdr:from>
    <xdr:to>
      <xdr:col>60</xdr:col>
      <xdr:colOff>123825</xdr:colOff>
      <xdr:row>31</xdr:row>
      <xdr:rowOff>116470</xdr:rowOff>
    </xdr:to>
    <xdr:sp macro="" textlink="">
      <xdr:nvSpPr>
        <xdr:cNvPr id="151" name="楕円 150">
          <a:extLst>
            <a:ext uri="{FF2B5EF4-FFF2-40B4-BE49-F238E27FC236}">
              <a16:creationId xmlns:a16="http://schemas.microsoft.com/office/drawing/2014/main" id="{BAE7A8D2-18A8-458B-BC04-A905B18E3288}"/>
            </a:ext>
          </a:extLst>
        </xdr:cNvPr>
        <xdr:cNvSpPr/>
      </xdr:nvSpPr>
      <xdr:spPr>
        <a:xfrm>
          <a:off x="11747500" y="6101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31</xdr:row>
      <xdr:rowOff>65670</xdr:rowOff>
    </xdr:from>
    <xdr:to>
      <xdr:col>64</xdr:col>
      <xdr:colOff>73025</xdr:colOff>
      <xdr:row>31</xdr:row>
      <xdr:rowOff>88159</xdr:rowOff>
    </xdr:to>
    <xdr:cxnSp macro="">
      <xdr:nvCxnSpPr>
        <xdr:cNvPr id="152" name="直線コネクタ 151">
          <a:extLst>
            <a:ext uri="{FF2B5EF4-FFF2-40B4-BE49-F238E27FC236}">
              <a16:creationId xmlns:a16="http://schemas.microsoft.com/office/drawing/2014/main" id="{80F06C4F-F7C2-4B2B-9A92-30636651DADD}"/>
            </a:ext>
          </a:extLst>
        </xdr:cNvPr>
        <xdr:cNvCxnSpPr/>
      </xdr:nvCxnSpPr>
      <xdr:spPr>
        <a:xfrm>
          <a:off x="11798300" y="6152145"/>
          <a:ext cx="762000" cy="22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101861</xdr:rowOff>
    </xdr:from>
    <xdr:ext cx="469744" cy="259045"/>
    <xdr:sp macro="" textlink="">
      <xdr:nvSpPr>
        <xdr:cNvPr id="153" name="n_1aveValue債務償還比率">
          <a:extLst>
            <a:ext uri="{FF2B5EF4-FFF2-40B4-BE49-F238E27FC236}">
              <a16:creationId xmlns:a16="http://schemas.microsoft.com/office/drawing/2014/main" id="{593F55AC-BE31-4FE8-969C-E4E60A9211C0}"/>
            </a:ext>
          </a:extLst>
        </xdr:cNvPr>
        <xdr:cNvSpPr txBox="1"/>
      </xdr:nvSpPr>
      <xdr:spPr>
        <a:xfrm>
          <a:off x="13836727" y="56739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31</xdr:row>
      <xdr:rowOff>143580</xdr:rowOff>
    </xdr:from>
    <xdr:ext cx="469744" cy="259045"/>
    <xdr:sp macro="" textlink="">
      <xdr:nvSpPr>
        <xdr:cNvPr id="154" name="n_2aveValue債務償還比率">
          <a:extLst>
            <a:ext uri="{FF2B5EF4-FFF2-40B4-BE49-F238E27FC236}">
              <a16:creationId xmlns:a16="http://schemas.microsoft.com/office/drawing/2014/main" id="{4D05D950-6CD2-4D0F-86F5-0350E7F64B60}"/>
            </a:ext>
          </a:extLst>
        </xdr:cNvPr>
        <xdr:cNvSpPr txBox="1"/>
      </xdr:nvSpPr>
      <xdr:spPr>
        <a:xfrm>
          <a:off x="13087427" y="6230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32</xdr:row>
      <xdr:rowOff>88356</xdr:rowOff>
    </xdr:from>
    <xdr:ext cx="469744" cy="259045"/>
    <xdr:sp macro="" textlink="">
      <xdr:nvSpPr>
        <xdr:cNvPr id="155" name="n_3aveValue債務償還比率">
          <a:extLst>
            <a:ext uri="{FF2B5EF4-FFF2-40B4-BE49-F238E27FC236}">
              <a16:creationId xmlns:a16="http://schemas.microsoft.com/office/drawing/2014/main" id="{F08954A1-C53F-4163-AF62-A9F5195D3D0E}"/>
            </a:ext>
          </a:extLst>
        </xdr:cNvPr>
        <xdr:cNvSpPr txBox="1"/>
      </xdr:nvSpPr>
      <xdr:spPr>
        <a:xfrm>
          <a:off x="12325427" y="6346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32</xdr:row>
      <xdr:rowOff>120381</xdr:rowOff>
    </xdr:from>
    <xdr:ext cx="469744" cy="259045"/>
    <xdr:sp macro="" textlink="">
      <xdr:nvSpPr>
        <xdr:cNvPr id="156" name="n_4aveValue債務償還比率">
          <a:extLst>
            <a:ext uri="{FF2B5EF4-FFF2-40B4-BE49-F238E27FC236}">
              <a16:creationId xmlns:a16="http://schemas.microsoft.com/office/drawing/2014/main" id="{424B3DB6-4F38-4285-B2B2-8AA53E83B2A7}"/>
            </a:ext>
          </a:extLst>
        </xdr:cNvPr>
        <xdr:cNvSpPr txBox="1"/>
      </xdr:nvSpPr>
      <xdr:spPr>
        <a:xfrm>
          <a:off x="11563427" y="63783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30</xdr:row>
      <xdr:rowOff>131155</xdr:rowOff>
    </xdr:from>
    <xdr:ext cx="469744" cy="259045"/>
    <xdr:sp macro="" textlink="">
      <xdr:nvSpPr>
        <xdr:cNvPr id="157" name="n_1mainValue債務償還比率">
          <a:extLst>
            <a:ext uri="{FF2B5EF4-FFF2-40B4-BE49-F238E27FC236}">
              <a16:creationId xmlns:a16="http://schemas.microsoft.com/office/drawing/2014/main" id="{0E3578FF-CF5F-4AA1-8122-A6AD16A85117}"/>
            </a:ext>
          </a:extLst>
        </xdr:cNvPr>
        <xdr:cNvSpPr txBox="1"/>
      </xdr:nvSpPr>
      <xdr:spPr>
        <a:xfrm>
          <a:off x="13836727" y="60461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67687</xdr:rowOff>
    </xdr:from>
    <xdr:ext cx="469744" cy="259045"/>
    <xdr:sp macro="" textlink="">
      <xdr:nvSpPr>
        <xdr:cNvPr id="158" name="n_2mainValue債務償還比率">
          <a:extLst>
            <a:ext uri="{FF2B5EF4-FFF2-40B4-BE49-F238E27FC236}">
              <a16:creationId xmlns:a16="http://schemas.microsoft.com/office/drawing/2014/main" id="{E11FA8C7-E4E9-4C92-BE37-478331E74F85}"/>
            </a:ext>
          </a:extLst>
        </xdr:cNvPr>
        <xdr:cNvSpPr txBox="1"/>
      </xdr:nvSpPr>
      <xdr:spPr>
        <a:xfrm>
          <a:off x="13087427" y="58112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155486</xdr:rowOff>
    </xdr:from>
    <xdr:ext cx="469744" cy="259045"/>
    <xdr:sp macro="" textlink="">
      <xdr:nvSpPr>
        <xdr:cNvPr id="159" name="n_3mainValue債務償還比率">
          <a:extLst>
            <a:ext uri="{FF2B5EF4-FFF2-40B4-BE49-F238E27FC236}">
              <a16:creationId xmlns:a16="http://schemas.microsoft.com/office/drawing/2014/main" id="{165A4F8F-EDFA-4908-85EA-13D89D270701}"/>
            </a:ext>
          </a:extLst>
        </xdr:cNvPr>
        <xdr:cNvSpPr txBox="1"/>
      </xdr:nvSpPr>
      <xdr:spPr>
        <a:xfrm>
          <a:off x="12325427" y="5899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29</xdr:row>
      <xdr:rowOff>132997</xdr:rowOff>
    </xdr:from>
    <xdr:ext cx="469744" cy="259045"/>
    <xdr:sp macro="" textlink="">
      <xdr:nvSpPr>
        <xdr:cNvPr id="160" name="n_4mainValue債務償還比率">
          <a:extLst>
            <a:ext uri="{FF2B5EF4-FFF2-40B4-BE49-F238E27FC236}">
              <a16:creationId xmlns:a16="http://schemas.microsoft.com/office/drawing/2014/main" id="{A2586926-BD83-42E1-9EC4-9D5E358AA47A}"/>
            </a:ext>
          </a:extLst>
        </xdr:cNvPr>
        <xdr:cNvSpPr txBox="1"/>
      </xdr:nvSpPr>
      <xdr:spPr>
        <a:xfrm>
          <a:off x="11563427" y="58765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1" name="正方形/長方形 160">
          <a:extLst>
            <a:ext uri="{FF2B5EF4-FFF2-40B4-BE49-F238E27FC236}">
              <a16:creationId xmlns:a16="http://schemas.microsoft.com/office/drawing/2014/main" id="{9A17528D-9CF0-424F-9C8E-8318A09CDDB1}"/>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2" name="正方形/長方形 161">
          <a:extLst>
            <a:ext uri="{FF2B5EF4-FFF2-40B4-BE49-F238E27FC236}">
              <a16:creationId xmlns:a16="http://schemas.microsoft.com/office/drawing/2014/main" id="{FEDC853A-FAC1-467D-9B3D-A0281A6CAD03}"/>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3" name="テキスト ボックス 162">
          <a:extLst>
            <a:ext uri="{FF2B5EF4-FFF2-40B4-BE49-F238E27FC236}">
              <a16:creationId xmlns:a16="http://schemas.microsoft.com/office/drawing/2014/main" id="{7387B1CA-1D60-40A1-8862-FA681313A527}"/>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4" name="テキスト ボックス 163">
          <a:extLst>
            <a:ext uri="{FF2B5EF4-FFF2-40B4-BE49-F238E27FC236}">
              <a16:creationId xmlns:a16="http://schemas.microsoft.com/office/drawing/2014/main" id="{1C6EBB2A-95F7-499E-8129-04E7D7EA5642}"/>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5" name="テキスト ボックス 164">
          <a:extLst>
            <a:ext uri="{FF2B5EF4-FFF2-40B4-BE49-F238E27FC236}">
              <a16:creationId xmlns:a16="http://schemas.microsoft.com/office/drawing/2014/main" id="{43C79F35-05AD-4C24-9DF6-876F9151E57F}"/>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6" name="テキスト ボックス 165">
          <a:extLst>
            <a:ext uri="{FF2B5EF4-FFF2-40B4-BE49-F238E27FC236}">
              <a16:creationId xmlns:a16="http://schemas.microsoft.com/office/drawing/2014/main" id="{5C86A0B7-8624-4FF7-9310-9BD4A35DF36E}"/>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B33976B0-6425-4C23-9A84-30E41DA0317D}"/>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61A73588-9F29-4F56-8784-5562E591145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A5EF366F-0F0A-43E0-B866-BDCEB705C56D}"/>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2B38C9B-62E9-450F-8EED-58F2B7C1C016}"/>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71354D2C-B1F9-4A95-9430-4B88C433A837}"/>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92A5F844-7E91-4EC6-A06B-1C3F356E746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2A1F92BC-8A4F-43AF-9DF2-FBF2ED7276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DD0EDA9A-8A9D-4380-8741-25EFB79F067A}"/>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E1E3B7BB-4B15-4E54-B364-CCC7AF1E43EE}"/>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A445CA8A-9239-4EBC-85E5-D40309FCCF32}"/>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B474656-53CC-4CAC-B7DE-1175437DE72E}"/>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9BD6203C-BEF0-457E-8611-4E08754237E6}"/>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A4B7262-D2EC-4BC6-8636-CC08670A9942}"/>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16A733F2-592F-4C98-9C40-0CF5BC375CE4}"/>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FFD051C7-BA59-4AE5-BE03-D21AE7DDDFA9}"/>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4EC6132D-FA5A-42E4-A2A7-3A3BC27CD79C}"/>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9B8D0259-02AF-4D79-8BE5-2B0A7EC34F35}"/>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8A972C9-1315-4A1E-BF0A-E3B9C06E05CD}"/>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370E3098-2686-4C52-918C-F1A4B35D9330}"/>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497629C7-A972-4DB5-A314-8506EA7129CF}"/>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C6FB6AA6-0422-4362-BD3C-623C0A06CAD3}"/>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745B6F54-C56B-453A-8F0E-1D3886A9DB0B}"/>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5D935573-FD77-4EC3-846D-985FF0F23565}"/>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3D12F868-4BA8-4835-BB80-EA0D7FA41B38}"/>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B58AF11E-F81C-4BAA-8270-446C8BEEAD78}"/>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6444A9A6-47DA-454B-B2C1-2F94FB4BA1C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FBF944A9-56F5-4F32-8301-DA093A19A5D4}"/>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32E517DA-4A3E-4779-8484-578A11694F13}"/>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CE178066-6F0E-4849-840D-24B99500C9E7}"/>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980FEB89-D484-480C-AF9F-98871A2EF66E}"/>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1B0CF931-E60C-492E-9AEF-D40E0C03D510}"/>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578DEF92-63CF-44B8-9B71-2AEA2999740E}"/>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59E583AB-4C97-4940-B0C1-9CA5D5404128}"/>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CEFF1BE8-2D8B-4163-9166-8231240D83FB}"/>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BE63BE0E-117F-4325-B826-9D23E812BEC1}"/>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B8253BF9-7E51-4F2E-81C6-B1DDDBA59D46}"/>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36DE58EE-12CC-4E94-9524-EEA808C7C0FC}"/>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351D26BA-E94C-470D-85ED-85F0852B648F}"/>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CC7FC8F6-5B72-410D-93E5-522589083954}"/>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2567A8D2-F8E7-40A6-9D79-7D78677A979A}"/>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3C6FA4A5-84A0-4A9E-98D7-4DF644080EE7}"/>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519B6757-8932-4756-AE1D-308760EF6ABA}"/>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2E6BE8B9-DEC2-43C1-A510-41F1D6B9A015}"/>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A59AC96E-47FD-41DD-A4EC-28A17ED9827A}"/>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EF88CA16-17F3-4095-9B5F-0E5BECD3CEE1}"/>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A0CAB52A-5A0D-47CD-B453-A3672AA879D5}"/>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AE689CE7-BC72-4FC2-99E6-A41DEFF28FBD}"/>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248E8308-F765-4127-8B93-D71E2BF24809}"/>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EF2888EC-A6AA-4094-9692-97512CFDA0A1}"/>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F6BF701A-9A91-4367-8322-7C4B039F018D}"/>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D20D5E0C-2DFC-4CFD-8642-779990D1380E}"/>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0FE4498B-7AE9-494B-97A4-1EB2732C0330}"/>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7AE44072-C86C-4510-A306-794AFBA00D05}"/>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C5A51D63-B149-4FC5-8622-584FCD6B1E69}"/>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53B81DB9-37AD-4D20-9CAF-ED9BAD8039DE}"/>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9525</xdr:rowOff>
    </xdr:from>
    <xdr:to>
      <xdr:col>24</xdr:col>
      <xdr:colOff>62865</xdr:colOff>
      <xdr:row>41</xdr:row>
      <xdr:rowOff>100965</xdr:rowOff>
    </xdr:to>
    <xdr:cxnSp macro="">
      <xdr:nvCxnSpPr>
        <xdr:cNvPr id="57" name="直線コネクタ 56">
          <a:extLst>
            <a:ext uri="{FF2B5EF4-FFF2-40B4-BE49-F238E27FC236}">
              <a16:creationId xmlns:a16="http://schemas.microsoft.com/office/drawing/2014/main" id="{679F329A-A84F-41A5-9AA9-74F28107234B}"/>
            </a:ext>
          </a:extLst>
        </xdr:cNvPr>
        <xdr:cNvCxnSpPr/>
      </xdr:nvCxnSpPr>
      <xdr:spPr>
        <a:xfrm flipV="1">
          <a:off x="4634865" y="5838825"/>
          <a:ext cx="0" cy="12915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104792</xdr:rowOff>
    </xdr:from>
    <xdr:ext cx="405111" cy="259045"/>
    <xdr:sp macro="" textlink="">
      <xdr:nvSpPr>
        <xdr:cNvPr id="58" name="【道路】&#10;有形固定資産減価償却率最小値テキスト">
          <a:extLst>
            <a:ext uri="{FF2B5EF4-FFF2-40B4-BE49-F238E27FC236}">
              <a16:creationId xmlns:a16="http://schemas.microsoft.com/office/drawing/2014/main" id="{4502D04F-D86E-4812-880E-3505EC99F45C}"/>
            </a:ext>
          </a:extLst>
        </xdr:cNvPr>
        <xdr:cNvSpPr txBox="1"/>
      </xdr:nvSpPr>
      <xdr:spPr>
        <a:xfrm>
          <a:off x="4673600" y="7134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100965</xdr:rowOff>
    </xdr:from>
    <xdr:to>
      <xdr:col>24</xdr:col>
      <xdr:colOff>152400</xdr:colOff>
      <xdr:row>41</xdr:row>
      <xdr:rowOff>100965</xdr:rowOff>
    </xdr:to>
    <xdr:cxnSp macro="">
      <xdr:nvCxnSpPr>
        <xdr:cNvPr id="59" name="直線コネクタ 58">
          <a:extLst>
            <a:ext uri="{FF2B5EF4-FFF2-40B4-BE49-F238E27FC236}">
              <a16:creationId xmlns:a16="http://schemas.microsoft.com/office/drawing/2014/main" id="{AFC4CC08-5A4C-434E-9E3B-F32ADA3BA27A}"/>
            </a:ext>
          </a:extLst>
        </xdr:cNvPr>
        <xdr:cNvCxnSpPr/>
      </xdr:nvCxnSpPr>
      <xdr:spPr>
        <a:xfrm>
          <a:off x="4546600" y="7130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127652</xdr:rowOff>
    </xdr:from>
    <xdr:ext cx="405111" cy="259045"/>
    <xdr:sp macro="" textlink="">
      <xdr:nvSpPr>
        <xdr:cNvPr id="60" name="【道路】&#10;有形固定資産減価償却率最大値テキスト">
          <a:extLst>
            <a:ext uri="{FF2B5EF4-FFF2-40B4-BE49-F238E27FC236}">
              <a16:creationId xmlns:a16="http://schemas.microsoft.com/office/drawing/2014/main" id="{6638386E-74FA-4D9F-ABCC-143F3C855CF8}"/>
            </a:ext>
          </a:extLst>
        </xdr:cNvPr>
        <xdr:cNvSpPr txBox="1"/>
      </xdr:nvSpPr>
      <xdr:spPr>
        <a:xfrm>
          <a:off x="4673600" y="5614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9525</xdr:rowOff>
    </xdr:from>
    <xdr:to>
      <xdr:col>24</xdr:col>
      <xdr:colOff>152400</xdr:colOff>
      <xdr:row>34</xdr:row>
      <xdr:rowOff>9525</xdr:rowOff>
    </xdr:to>
    <xdr:cxnSp macro="">
      <xdr:nvCxnSpPr>
        <xdr:cNvPr id="61" name="直線コネクタ 60">
          <a:extLst>
            <a:ext uri="{FF2B5EF4-FFF2-40B4-BE49-F238E27FC236}">
              <a16:creationId xmlns:a16="http://schemas.microsoft.com/office/drawing/2014/main" id="{9D9F487F-A385-4E0D-B9E2-8C8E02F6F585}"/>
            </a:ext>
          </a:extLst>
        </xdr:cNvPr>
        <xdr:cNvCxnSpPr/>
      </xdr:nvCxnSpPr>
      <xdr:spPr>
        <a:xfrm>
          <a:off x="4546600" y="58388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48277</xdr:rowOff>
    </xdr:from>
    <xdr:ext cx="405111" cy="259045"/>
    <xdr:sp macro="" textlink="">
      <xdr:nvSpPr>
        <xdr:cNvPr id="62" name="【道路】&#10;有形固定資産減価償却率平均値テキスト">
          <a:extLst>
            <a:ext uri="{FF2B5EF4-FFF2-40B4-BE49-F238E27FC236}">
              <a16:creationId xmlns:a16="http://schemas.microsoft.com/office/drawing/2014/main" id="{690E6CAA-FBFC-4B95-86C3-48E999EF870C}"/>
            </a:ext>
          </a:extLst>
        </xdr:cNvPr>
        <xdr:cNvSpPr txBox="1"/>
      </xdr:nvSpPr>
      <xdr:spPr>
        <a:xfrm>
          <a:off x="4673600" y="63919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25400</xdr:rowOff>
    </xdr:from>
    <xdr:to>
      <xdr:col>24</xdr:col>
      <xdr:colOff>114300</xdr:colOff>
      <xdr:row>38</xdr:row>
      <xdr:rowOff>127000</xdr:rowOff>
    </xdr:to>
    <xdr:sp macro="" textlink="">
      <xdr:nvSpPr>
        <xdr:cNvPr id="63" name="フローチャート: 判断 62">
          <a:extLst>
            <a:ext uri="{FF2B5EF4-FFF2-40B4-BE49-F238E27FC236}">
              <a16:creationId xmlns:a16="http://schemas.microsoft.com/office/drawing/2014/main" id="{E64D17F5-7949-4C92-9EA3-E7BCC6BF84F6}"/>
            </a:ext>
          </a:extLst>
        </xdr:cNvPr>
        <xdr:cNvSpPr/>
      </xdr:nvSpPr>
      <xdr:spPr>
        <a:xfrm>
          <a:off x="4584700" y="6540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635</xdr:rowOff>
    </xdr:from>
    <xdr:to>
      <xdr:col>20</xdr:col>
      <xdr:colOff>38100</xdr:colOff>
      <xdr:row>38</xdr:row>
      <xdr:rowOff>102235</xdr:rowOff>
    </xdr:to>
    <xdr:sp macro="" textlink="">
      <xdr:nvSpPr>
        <xdr:cNvPr id="64" name="フローチャート: 判断 63">
          <a:extLst>
            <a:ext uri="{FF2B5EF4-FFF2-40B4-BE49-F238E27FC236}">
              <a16:creationId xmlns:a16="http://schemas.microsoft.com/office/drawing/2014/main" id="{74392F56-35C9-424F-829A-15130EA13120}"/>
            </a:ext>
          </a:extLst>
        </xdr:cNvPr>
        <xdr:cNvSpPr/>
      </xdr:nvSpPr>
      <xdr:spPr>
        <a:xfrm>
          <a:off x="3746500" y="6515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42545</xdr:rowOff>
    </xdr:from>
    <xdr:to>
      <xdr:col>15</xdr:col>
      <xdr:colOff>101600</xdr:colOff>
      <xdr:row>38</xdr:row>
      <xdr:rowOff>144145</xdr:rowOff>
    </xdr:to>
    <xdr:sp macro="" textlink="">
      <xdr:nvSpPr>
        <xdr:cNvPr id="65" name="フローチャート: 判断 64">
          <a:extLst>
            <a:ext uri="{FF2B5EF4-FFF2-40B4-BE49-F238E27FC236}">
              <a16:creationId xmlns:a16="http://schemas.microsoft.com/office/drawing/2014/main" id="{59E4826A-FE90-4D7A-B432-45672C22615E}"/>
            </a:ext>
          </a:extLst>
        </xdr:cNvPr>
        <xdr:cNvSpPr/>
      </xdr:nvSpPr>
      <xdr:spPr>
        <a:xfrm>
          <a:off x="2857500" y="655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93980</xdr:rowOff>
    </xdr:from>
    <xdr:to>
      <xdr:col>10</xdr:col>
      <xdr:colOff>165100</xdr:colOff>
      <xdr:row>39</xdr:row>
      <xdr:rowOff>24130</xdr:rowOff>
    </xdr:to>
    <xdr:sp macro="" textlink="">
      <xdr:nvSpPr>
        <xdr:cNvPr id="66" name="フローチャート: 判断 65">
          <a:extLst>
            <a:ext uri="{FF2B5EF4-FFF2-40B4-BE49-F238E27FC236}">
              <a16:creationId xmlns:a16="http://schemas.microsoft.com/office/drawing/2014/main" id="{50B05E67-9DC4-4FA8-98E8-8EBB8C44AC03}"/>
            </a:ext>
          </a:extLst>
        </xdr:cNvPr>
        <xdr:cNvSpPr/>
      </xdr:nvSpPr>
      <xdr:spPr>
        <a:xfrm>
          <a:off x="1968500" y="660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52070</xdr:rowOff>
    </xdr:from>
    <xdr:to>
      <xdr:col>6</xdr:col>
      <xdr:colOff>38100</xdr:colOff>
      <xdr:row>38</xdr:row>
      <xdr:rowOff>153670</xdr:rowOff>
    </xdr:to>
    <xdr:sp macro="" textlink="">
      <xdr:nvSpPr>
        <xdr:cNvPr id="67" name="フローチャート: 判断 66">
          <a:extLst>
            <a:ext uri="{FF2B5EF4-FFF2-40B4-BE49-F238E27FC236}">
              <a16:creationId xmlns:a16="http://schemas.microsoft.com/office/drawing/2014/main" id="{7F2FCE04-8505-4E5B-871A-34451DC5464E}"/>
            </a:ext>
          </a:extLst>
        </xdr:cNvPr>
        <xdr:cNvSpPr/>
      </xdr:nvSpPr>
      <xdr:spPr>
        <a:xfrm>
          <a:off x="1079500" y="6567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4C59B151-82FA-444A-9956-594B0BD855FE}"/>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A772F428-6411-4017-8DF3-29B6DA46425F}"/>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84681AD2-80E7-4511-989E-F12F9B6FA0E1}"/>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F7F7B7FA-9584-44D2-915F-DA334E51E703}"/>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A7D4E909-9790-4D68-9748-35D33F0CDF4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124460</xdr:rowOff>
    </xdr:from>
    <xdr:to>
      <xdr:col>24</xdr:col>
      <xdr:colOff>114300</xdr:colOff>
      <xdr:row>39</xdr:row>
      <xdr:rowOff>54610</xdr:rowOff>
    </xdr:to>
    <xdr:sp macro="" textlink="">
      <xdr:nvSpPr>
        <xdr:cNvPr id="73" name="楕円 72">
          <a:extLst>
            <a:ext uri="{FF2B5EF4-FFF2-40B4-BE49-F238E27FC236}">
              <a16:creationId xmlns:a16="http://schemas.microsoft.com/office/drawing/2014/main" id="{1E20F695-AFBD-498A-9D9E-B21B8758E5E2}"/>
            </a:ext>
          </a:extLst>
        </xdr:cNvPr>
        <xdr:cNvSpPr/>
      </xdr:nvSpPr>
      <xdr:spPr>
        <a:xfrm>
          <a:off x="4584700" y="6639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102887</xdr:rowOff>
    </xdr:from>
    <xdr:ext cx="405111" cy="259045"/>
    <xdr:sp macro="" textlink="">
      <xdr:nvSpPr>
        <xdr:cNvPr id="74" name="【道路】&#10;有形固定資産減価償却率該当値テキスト">
          <a:extLst>
            <a:ext uri="{FF2B5EF4-FFF2-40B4-BE49-F238E27FC236}">
              <a16:creationId xmlns:a16="http://schemas.microsoft.com/office/drawing/2014/main" id="{A3E4AB86-C42B-4A79-87F9-88C1899B85B4}"/>
            </a:ext>
          </a:extLst>
        </xdr:cNvPr>
        <xdr:cNvSpPr txBox="1"/>
      </xdr:nvSpPr>
      <xdr:spPr>
        <a:xfrm>
          <a:off x="4673600" y="66179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90170</xdr:rowOff>
    </xdr:from>
    <xdr:to>
      <xdr:col>20</xdr:col>
      <xdr:colOff>38100</xdr:colOff>
      <xdr:row>39</xdr:row>
      <xdr:rowOff>20320</xdr:rowOff>
    </xdr:to>
    <xdr:sp macro="" textlink="">
      <xdr:nvSpPr>
        <xdr:cNvPr id="75" name="楕円 74">
          <a:extLst>
            <a:ext uri="{FF2B5EF4-FFF2-40B4-BE49-F238E27FC236}">
              <a16:creationId xmlns:a16="http://schemas.microsoft.com/office/drawing/2014/main" id="{DC560B1E-8F79-4FC7-A4E0-BA14BFDFDD7E}"/>
            </a:ext>
          </a:extLst>
        </xdr:cNvPr>
        <xdr:cNvSpPr/>
      </xdr:nvSpPr>
      <xdr:spPr>
        <a:xfrm>
          <a:off x="3746500" y="6605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140970</xdr:rowOff>
    </xdr:from>
    <xdr:to>
      <xdr:col>24</xdr:col>
      <xdr:colOff>63500</xdr:colOff>
      <xdr:row>39</xdr:row>
      <xdr:rowOff>3810</xdr:rowOff>
    </xdr:to>
    <xdr:cxnSp macro="">
      <xdr:nvCxnSpPr>
        <xdr:cNvPr id="76" name="直線コネクタ 75">
          <a:extLst>
            <a:ext uri="{FF2B5EF4-FFF2-40B4-BE49-F238E27FC236}">
              <a16:creationId xmlns:a16="http://schemas.microsoft.com/office/drawing/2014/main" id="{BE3BEC32-DE45-4ACF-8A50-77AE41A4D81C}"/>
            </a:ext>
          </a:extLst>
        </xdr:cNvPr>
        <xdr:cNvCxnSpPr/>
      </xdr:nvCxnSpPr>
      <xdr:spPr>
        <a:xfrm>
          <a:off x="3797300" y="6656070"/>
          <a:ext cx="8382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65405</xdr:rowOff>
    </xdr:from>
    <xdr:to>
      <xdr:col>15</xdr:col>
      <xdr:colOff>101600</xdr:colOff>
      <xdr:row>38</xdr:row>
      <xdr:rowOff>167005</xdr:rowOff>
    </xdr:to>
    <xdr:sp macro="" textlink="">
      <xdr:nvSpPr>
        <xdr:cNvPr id="77" name="楕円 76">
          <a:extLst>
            <a:ext uri="{FF2B5EF4-FFF2-40B4-BE49-F238E27FC236}">
              <a16:creationId xmlns:a16="http://schemas.microsoft.com/office/drawing/2014/main" id="{D1FF9743-86B9-4477-B6D2-FC7347CC7EA7}"/>
            </a:ext>
          </a:extLst>
        </xdr:cNvPr>
        <xdr:cNvSpPr/>
      </xdr:nvSpPr>
      <xdr:spPr>
        <a:xfrm>
          <a:off x="2857500" y="6580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116205</xdr:rowOff>
    </xdr:from>
    <xdr:to>
      <xdr:col>19</xdr:col>
      <xdr:colOff>177800</xdr:colOff>
      <xdr:row>38</xdr:row>
      <xdr:rowOff>140970</xdr:rowOff>
    </xdr:to>
    <xdr:cxnSp macro="">
      <xdr:nvCxnSpPr>
        <xdr:cNvPr id="78" name="直線コネクタ 77">
          <a:extLst>
            <a:ext uri="{FF2B5EF4-FFF2-40B4-BE49-F238E27FC236}">
              <a16:creationId xmlns:a16="http://schemas.microsoft.com/office/drawing/2014/main" id="{33A43D0C-2C95-4F05-B7A8-123174652110}"/>
            </a:ext>
          </a:extLst>
        </xdr:cNvPr>
        <xdr:cNvCxnSpPr/>
      </xdr:nvCxnSpPr>
      <xdr:spPr>
        <a:xfrm>
          <a:off x="2908300" y="6631305"/>
          <a:ext cx="889000"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48260</xdr:rowOff>
    </xdr:from>
    <xdr:to>
      <xdr:col>10</xdr:col>
      <xdr:colOff>165100</xdr:colOff>
      <xdr:row>38</xdr:row>
      <xdr:rowOff>149860</xdr:rowOff>
    </xdr:to>
    <xdr:sp macro="" textlink="">
      <xdr:nvSpPr>
        <xdr:cNvPr id="79" name="楕円 78">
          <a:extLst>
            <a:ext uri="{FF2B5EF4-FFF2-40B4-BE49-F238E27FC236}">
              <a16:creationId xmlns:a16="http://schemas.microsoft.com/office/drawing/2014/main" id="{D9A9F7E3-FF62-4BEA-BE40-ABB268C3A511}"/>
            </a:ext>
          </a:extLst>
        </xdr:cNvPr>
        <xdr:cNvSpPr/>
      </xdr:nvSpPr>
      <xdr:spPr>
        <a:xfrm>
          <a:off x="1968500" y="656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99060</xdr:rowOff>
    </xdr:from>
    <xdr:to>
      <xdr:col>15</xdr:col>
      <xdr:colOff>50800</xdr:colOff>
      <xdr:row>38</xdr:row>
      <xdr:rowOff>116205</xdr:rowOff>
    </xdr:to>
    <xdr:cxnSp macro="">
      <xdr:nvCxnSpPr>
        <xdr:cNvPr id="80" name="直線コネクタ 79">
          <a:extLst>
            <a:ext uri="{FF2B5EF4-FFF2-40B4-BE49-F238E27FC236}">
              <a16:creationId xmlns:a16="http://schemas.microsoft.com/office/drawing/2014/main" id="{5CADAF6E-9EDE-402B-A6CC-4656C584271F}"/>
            </a:ext>
          </a:extLst>
        </xdr:cNvPr>
        <xdr:cNvCxnSpPr/>
      </xdr:nvCxnSpPr>
      <xdr:spPr>
        <a:xfrm>
          <a:off x="2019300" y="6614160"/>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4445</xdr:rowOff>
    </xdr:from>
    <xdr:to>
      <xdr:col>6</xdr:col>
      <xdr:colOff>38100</xdr:colOff>
      <xdr:row>38</xdr:row>
      <xdr:rowOff>106045</xdr:rowOff>
    </xdr:to>
    <xdr:sp macro="" textlink="">
      <xdr:nvSpPr>
        <xdr:cNvPr id="81" name="楕円 80">
          <a:extLst>
            <a:ext uri="{FF2B5EF4-FFF2-40B4-BE49-F238E27FC236}">
              <a16:creationId xmlns:a16="http://schemas.microsoft.com/office/drawing/2014/main" id="{46A31DF2-A708-4E5D-82B5-2AD336E34D9D}"/>
            </a:ext>
          </a:extLst>
        </xdr:cNvPr>
        <xdr:cNvSpPr/>
      </xdr:nvSpPr>
      <xdr:spPr>
        <a:xfrm>
          <a:off x="1079500" y="6519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55245</xdr:rowOff>
    </xdr:from>
    <xdr:to>
      <xdr:col>10</xdr:col>
      <xdr:colOff>114300</xdr:colOff>
      <xdr:row>38</xdr:row>
      <xdr:rowOff>99060</xdr:rowOff>
    </xdr:to>
    <xdr:cxnSp macro="">
      <xdr:nvCxnSpPr>
        <xdr:cNvPr id="82" name="直線コネクタ 81">
          <a:extLst>
            <a:ext uri="{FF2B5EF4-FFF2-40B4-BE49-F238E27FC236}">
              <a16:creationId xmlns:a16="http://schemas.microsoft.com/office/drawing/2014/main" id="{7E931668-9C6B-46DE-B80D-18BF2B157754}"/>
            </a:ext>
          </a:extLst>
        </xdr:cNvPr>
        <xdr:cNvCxnSpPr/>
      </xdr:nvCxnSpPr>
      <xdr:spPr>
        <a:xfrm>
          <a:off x="1130300" y="6570345"/>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36</xdr:row>
      <xdr:rowOff>118762</xdr:rowOff>
    </xdr:from>
    <xdr:ext cx="405111" cy="259045"/>
    <xdr:sp macro="" textlink="">
      <xdr:nvSpPr>
        <xdr:cNvPr id="83" name="n_1aveValue【道路】&#10;有形固定資産減価償却率">
          <a:extLst>
            <a:ext uri="{FF2B5EF4-FFF2-40B4-BE49-F238E27FC236}">
              <a16:creationId xmlns:a16="http://schemas.microsoft.com/office/drawing/2014/main" id="{1072832A-6583-4190-9649-A0D75D4F96B5}"/>
            </a:ext>
          </a:extLst>
        </xdr:cNvPr>
        <xdr:cNvSpPr txBox="1"/>
      </xdr:nvSpPr>
      <xdr:spPr>
        <a:xfrm>
          <a:off x="3582044" y="62909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160672</xdr:rowOff>
    </xdr:from>
    <xdr:ext cx="405111" cy="259045"/>
    <xdr:sp macro="" textlink="">
      <xdr:nvSpPr>
        <xdr:cNvPr id="84" name="n_2aveValue【道路】&#10;有形固定資産減価償却率">
          <a:extLst>
            <a:ext uri="{FF2B5EF4-FFF2-40B4-BE49-F238E27FC236}">
              <a16:creationId xmlns:a16="http://schemas.microsoft.com/office/drawing/2014/main" id="{CBC343EB-274F-4003-B0E7-6A66122420B4}"/>
            </a:ext>
          </a:extLst>
        </xdr:cNvPr>
        <xdr:cNvSpPr txBox="1"/>
      </xdr:nvSpPr>
      <xdr:spPr>
        <a:xfrm>
          <a:off x="2705744" y="633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39</xdr:row>
      <xdr:rowOff>15257</xdr:rowOff>
    </xdr:from>
    <xdr:ext cx="405111" cy="259045"/>
    <xdr:sp macro="" textlink="">
      <xdr:nvSpPr>
        <xdr:cNvPr id="85" name="n_3aveValue【道路】&#10;有形固定資産減価償却率">
          <a:extLst>
            <a:ext uri="{FF2B5EF4-FFF2-40B4-BE49-F238E27FC236}">
              <a16:creationId xmlns:a16="http://schemas.microsoft.com/office/drawing/2014/main" id="{21BDE753-D4F2-4804-AC87-D52FBFC0093F}"/>
            </a:ext>
          </a:extLst>
        </xdr:cNvPr>
        <xdr:cNvSpPr txBox="1"/>
      </xdr:nvSpPr>
      <xdr:spPr>
        <a:xfrm>
          <a:off x="1816744" y="670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38</xdr:row>
      <xdr:rowOff>144797</xdr:rowOff>
    </xdr:from>
    <xdr:ext cx="405111" cy="259045"/>
    <xdr:sp macro="" textlink="">
      <xdr:nvSpPr>
        <xdr:cNvPr id="86" name="n_4aveValue【道路】&#10;有形固定資産減価償却率">
          <a:extLst>
            <a:ext uri="{FF2B5EF4-FFF2-40B4-BE49-F238E27FC236}">
              <a16:creationId xmlns:a16="http://schemas.microsoft.com/office/drawing/2014/main" id="{CA4ED3DE-9698-443E-B594-6769642197B0}"/>
            </a:ext>
          </a:extLst>
        </xdr:cNvPr>
        <xdr:cNvSpPr txBox="1"/>
      </xdr:nvSpPr>
      <xdr:spPr>
        <a:xfrm>
          <a:off x="927744" y="66598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39</xdr:row>
      <xdr:rowOff>11447</xdr:rowOff>
    </xdr:from>
    <xdr:ext cx="405111" cy="259045"/>
    <xdr:sp macro="" textlink="">
      <xdr:nvSpPr>
        <xdr:cNvPr id="87" name="n_1mainValue【道路】&#10;有形固定資産減価償却率">
          <a:extLst>
            <a:ext uri="{FF2B5EF4-FFF2-40B4-BE49-F238E27FC236}">
              <a16:creationId xmlns:a16="http://schemas.microsoft.com/office/drawing/2014/main" id="{847622BC-2712-44AA-839D-EEA738F525C7}"/>
            </a:ext>
          </a:extLst>
        </xdr:cNvPr>
        <xdr:cNvSpPr txBox="1"/>
      </xdr:nvSpPr>
      <xdr:spPr>
        <a:xfrm>
          <a:off x="3582044" y="6697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158132</xdr:rowOff>
    </xdr:from>
    <xdr:ext cx="405111" cy="259045"/>
    <xdr:sp macro="" textlink="">
      <xdr:nvSpPr>
        <xdr:cNvPr id="88" name="n_2mainValue【道路】&#10;有形固定資産減価償却率">
          <a:extLst>
            <a:ext uri="{FF2B5EF4-FFF2-40B4-BE49-F238E27FC236}">
              <a16:creationId xmlns:a16="http://schemas.microsoft.com/office/drawing/2014/main" id="{E31F019C-2482-40EA-A74B-BA9B28256EA0}"/>
            </a:ext>
          </a:extLst>
        </xdr:cNvPr>
        <xdr:cNvSpPr txBox="1"/>
      </xdr:nvSpPr>
      <xdr:spPr>
        <a:xfrm>
          <a:off x="2705744" y="6673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166387</xdr:rowOff>
    </xdr:from>
    <xdr:ext cx="405111" cy="259045"/>
    <xdr:sp macro="" textlink="">
      <xdr:nvSpPr>
        <xdr:cNvPr id="89" name="n_3mainValue【道路】&#10;有形固定資産減価償却率">
          <a:extLst>
            <a:ext uri="{FF2B5EF4-FFF2-40B4-BE49-F238E27FC236}">
              <a16:creationId xmlns:a16="http://schemas.microsoft.com/office/drawing/2014/main" id="{491364E6-C779-4BDC-A99A-44916E670EF6}"/>
            </a:ext>
          </a:extLst>
        </xdr:cNvPr>
        <xdr:cNvSpPr txBox="1"/>
      </xdr:nvSpPr>
      <xdr:spPr>
        <a:xfrm>
          <a:off x="1816744" y="6338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122572</xdr:rowOff>
    </xdr:from>
    <xdr:ext cx="405111" cy="259045"/>
    <xdr:sp macro="" textlink="">
      <xdr:nvSpPr>
        <xdr:cNvPr id="90" name="n_4mainValue【道路】&#10;有形固定資産減価償却率">
          <a:extLst>
            <a:ext uri="{FF2B5EF4-FFF2-40B4-BE49-F238E27FC236}">
              <a16:creationId xmlns:a16="http://schemas.microsoft.com/office/drawing/2014/main" id="{6C4802AE-FABE-4EB2-B9F8-203E554F4095}"/>
            </a:ext>
          </a:extLst>
        </xdr:cNvPr>
        <xdr:cNvSpPr txBox="1"/>
      </xdr:nvSpPr>
      <xdr:spPr>
        <a:xfrm>
          <a:off x="927744" y="62947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F5104C62-EAD1-49D4-810E-5938C0113C47}"/>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E71B1541-D2C5-4F51-B1B3-7B48C30D0CC6}"/>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817CD6F7-78FB-4AAF-90F1-39F6DC3897A4}"/>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6F63FE8B-CA83-42DF-A4F2-9F12D21558BB}"/>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803DDCD9-8CF1-4A8E-8A3D-BCB9EFE9F03C}"/>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2D8DD41F-2DB6-466A-B4F0-7B33C10D5CE3}"/>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50E28312-5F85-449E-A82E-4F84FE32DB1E}"/>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21A53B15-9705-46E6-8EE3-5FAE9632397E}"/>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ECB43F62-832C-4229-AFA8-04D30C5432B9}"/>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389E4AE5-9511-4EE8-8F62-2711E82FDA64}"/>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4915CEDB-FCEE-471D-A4D7-F8B1851943B5}"/>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910DC17E-51B1-4FCE-A6D2-746DA3DED1DA}"/>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4E4E3E20-0DCE-455B-B356-BAD21C12D436}"/>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3C833ABC-9B7C-4EFA-9BF4-84A0C4AED3A1}"/>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C93B6229-B8A0-454E-971E-BA564261CC73}"/>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5290C951-FA4C-4498-9B80-8DC508787452}"/>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8F8706A1-AB8D-4A23-BC77-E81C3049F0CA}"/>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C7C1690A-D834-4A36-9E5F-FCFC594E64A5}"/>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27CAB37F-56A3-4A43-B84D-FE883476C5FD}"/>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7038F985-7BEB-4436-B570-7E37D2587AEC}"/>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0D8A7CA1-B2DA-4D67-ACC4-C3ADBA7ED4E2}"/>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2" name="テキスト ボックス 111">
          <a:extLst>
            <a:ext uri="{FF2B5EF4-FFF2-40B4-BE49-F238E27FC236}">
              <a16:creationId xmlns:a16="http://schemas.microsoft.com/office/drawing/2014/main" id="{1F0B7DED-F67D-4243-9F4E-95C6519BB466}"/>
            </a:ext>
          </a:extLst>
        </xdr:cNvPr>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94D106FB-06D0-4F4B-AE43-1BB5A0399A5C}"/>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27222</xdr:rowOff>
    </xdr:from>
    <xdr:to>
      <xdr:col>54</xdr:col>
      <xdr:colOff>189865</xdr:colOff>
      <xdr:row>41</xdr:row>
      <xdr:rowOff>99251</xdr:rowOff>
    </xdr:to>
    <xdr:cxnSp macro="">
      <xdr:nvCxnSpPr>
        <xdr:cNvPr id="114" name="直線コネクタ 113">
          <a:extLst>
            <a:ext uri="{FF2B5EF4-FFF2-40B4-BE49-F238E27FC236}">
              <a16:creationId xmlns:a16="http://schemas.microsoft.com/office/drawing/2014/main" id="{71373E40-14E9-47A3-B7C6-F5C004BEFFE6}"/>
            </a:ext>
          </a:extLst>
        </xdr:cNvPr>
        <xdr:cNvCxnSpPr/>
      </xdr:nvCxnSpPr>
      <xdr:spPr>
        <a:xfrm flipV="1">
          <a:off x="10476865" y="5856522"/>
          <a:ext cx="0" cy="12721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103078</xdr:rowOff>
    </xdr:from>
    <xdr:ext cx="469744" cy="259045"/>
    <xdr:sp macro="" textlink="">
      <xdr:nvSpPr>
        <xdr:cNvPr id="115" name="【道路】&#10;一人当たり延長最小値テキスト">
          <a:extLst>
            <a:ext uri="{FF2B5EF4-FFF2-40B4-BE49-F238E27FC236}">
              <a16:creationId xmlns:a16="http://schemas.microsoft.com/office/drawing/2014/main" id="{5C17E9A6-9939-4968-A6F0-E0CD03681A5A}"/>
            </a:ext>
          </a:extLst>
        </xdr:cNvPr>
        <xdr:cNvSpPr txBox="1"/>
      </xdr:nvSpPr>
      <xdr:spPr>
        <a:xfrm>
          <a:off x="10515600" y="7132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99251</xdr:rowOff>
    </xdr:from>
    <xdr:to>
      <xdr:col>55</xdr:col>
      <xdr:colOff>88900</xdr:colOff>
      <xdr:row>41</xdr:row>
      <xdr:rowOff>99251</xdr:rowOff>
    </xdr:to>
    <xdr:cxnSp macro="">
      <xdr:nvCxnSpPr>
        <xdr:cNvPr id="116" name="直線コネクタ 115">
          <a:extLst>
            <a:ext uri="{FF2B5EF4-FFF2-40B4-BE49-F238E27FC236}">
              <a16:creationId xmlns:a16="http://schemas.microsoft.com/office/drawing/2014/main" id="{36ECF1CB-E610-4E8B-872A-0BA45BAA00CD}"/>
            </a:ext>
          </a:extLst>
        </xdr:cNvPr>
        <xdr:cNvCxnSpPr/>
      </xdr:nvCxnSpPr>
      <xdr:spPr>
        <a:xfrm>
          <a:off x="10388600" y="7128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145349</xdr:rowOff>
    </xdr:from>
    <xdr:ext cx="534377" cy="259045"/>
    <xdr:sp macro="" textlink="">
      <xdr:nvSpPr>
        <xdr:cNvPr id="117" name="【道路】&#10;一人当たり延長最大値テキスト">
          <a:extLst>
            <a:ext uri="{FF2B5EF4-FFF2-40B4-BE49-F238E27FC236}">
              <a16:creationId xmlns:a16="http://schemas.microsoft.com/office/drawing/2014/main" id="{72DEDED4-871E-4FA3-A716-9E7F9A13CAE6}"/>
            </a:ext>
          </a:extLst>
        </xdr:cNvPr>
        <xdr:cNvSpPr txBox="1"/>
      </xdr:nvSpPr>
      <xdr:spPr>
        <a:xfrm>
          <a:off x="10515600" y="5631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72.571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27222</xdr:rowOff>
    </xdr:from>
    <xdr:to>
      <xdr:col>55</xdr:col>
      <xdr:colOff>88900</xdr:colOff>
      <xdr:row>34</xdr:row>
      <xdr:rowOff>27222</xdr:rowOff>
    </xdr:to>
    <xdr:cxnSp macro="">
      <xdr:nvCxnSpPr>
        <xdr:cNvPr id="118" name="直線コネクタ 117">
          <a:extLst>
            <a:ext uri="{FF2B5EF4-FFF2-40B4-BE49-F238E27FC236}">
              <a16:creationId xmlns:a16="http://schemas.microsoft.com/office/drawing/2014/main" id="{77B6B73F-237B-4DA1-B857-41BA21D21A8D}"/>
            </a:ext>
          </a:extLst>
        </xdr:cNvPr>
        <xdr:cNvCxnSpPr/>
      </xdr:nvCxnSpPr>
      <xdr:spPr>
        <a:xfrm>
          <a:off x="10388600" y="58565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37</xdr:row>
      <xdr:rowOff>135297</xdr:rowOff>
    </xdr:from>
    <xdr:ext cx="534377" cy="259045"/>
    <xdr:sp macro="" textlink="">
      <xdr:nvSpPr>
        <xdr:cNvPr id="119" name="【道路】&#10;一人当たり延長平均値テキスト">
          <a:extLst>
            <a:ext uri="{FF2B5EF4-FFF2-40B4-BE49-F238E27FC236}">
              <a16:creationId xmlns:a16="http://schemas.microsoft.com/office/drawing/2014/main" id="{65C7A115-F1F0-4C42-BDB4-EC8D75F6470C}"/>
            </a:ext>
          </a:extLst>
        </xdr:cNvPr>
        <xdr:cNvSpPr txBox="1"/>
      </xdr:nvSpPr>
      <xdr:spPr>
        <a:xfrm>
          <a:off x="10515600" y="647894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29.432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112420</xdr:rowOff>
    </xdr:from>
    <xdr:to>
      <xdr:col>55</xdr:col>
      <xdr:colOff>50800</xdr:colOff>
      <xdr:row>39</xdr:row>
      <xdr:rowOff>42570</xdr:rowOff>
    </xdr:to>
    <xdr:sp macro="" textlink="">
      <xdr:nvSpPr>
        <xdr:cNvPr id="120" name="フローチャート: 判断 119">
          <a:extLst>
            <a:ext uri="{FF2B5EF4-FFF2-40B4-BE49-F238E27FC236}">
              <a16:creationId xmlns:a16="http://schemas.microsoft.com/office/drawing/2014/main" id="{34DDB6C0-064E-44D7-B427-8E996A30AB28}"/>
            </a:ext>
          </a:extLst>
        </xdr:cNvPr>
        <xdr:cNvSpPr/>
      </xdr:nvSpPr>
      <xdr:spPr>
        <a:xfrm>
          <a:off x="10426700" y="6627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130594</xdr:rowOff>
    </xdr:from>
    <xdr:to>
      <xdr:col>50</xdr:col>
      <xdr:colOff>165100</xdr:colOff>
      <xdr:row>39</xdr:row>
      <xdr:rowOff>60744</xdr:rowOff>
    </xdr:to>
    <xdr:sp macro="" textlink="">
      <xdr:nvSpPr>
        <xdr:cNvPr id="121" name="フローチャート: 判断 120">
          <a:extLst>
            <a:ext uri="{FF2B5EF4-FFF2-40B4-BE49-F238E27FC236}">
              <a16:creationId xmlns:a16="http://schemas.microsoft.com/office/drawing/2014/main" id="{BF11C201-D878-42ED-8B20-F50E264CF837}"/>
            </a:ext>
          </a:extLst>
        </xdr:cNvPr>
        <xdr:cNvSpPr/>
      </xdr:nvSpPr>
      <xdr:spPr>
        <a:xfrm>
          <a:off x="9588500" y="66456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124136</xdr:rowOff>
    </xdr:from>
    <xdr:to>
      <xdr:col>46</xdr:col>
      <xdr:colOff>38100</xdr:colOff>
      <xdr:row>39</xdr:row>
      <xdr:rowOff>54286</xdr:rowOff>
    </xdr:to>
    <xdr:sp macro="" textlink="">
      <xdr:nvSpPr>
        <xdr:cNvPr id="122" name="フローチャート: 判断 121">
          <a:extLst>
            <a:ext uri="{FF2B5EF4-FFF2-40B4-BE49-F238E27FC236}">
              <a16:creationId xmlns:a16="http://schemas.microsoft.com/office/drawing/2014/main" id="{E489685A-815A-4CEB-98DA-A06E397575F4}"/>
            </a:ext>
          </a:extLst>
        </xdr:cNvPr>
        <xdr:cNvSpPr/>
      </xdr:nvSpPr>
      <xdr:spPr>
        <a:xfrm>
          <a:off x="8699500" y="66392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135033</xdr:rowOff>
    </xdr:from>
    <xdr:to>
      <xdr:col>41</xdr:col>
      <xdr:colOff>101600</xdr:colOff>
      <xdr:row>39</xdr:row>
      <xdr:rowOff>65183</xdr:rowOff>
    </xdr:to>
    <xdr:sp macro="" textlink="">
      <xdr:nvSpPr>
        <xdr:cNvPr id="123" name="フローチャート: 判断 122">
          <a:extLst>
            <a:ext uri="{FF2B5EF4-FFF2-40B4-BE49-F238E27FC236}">
              <a16:creationId xmlns:a16="http://schemas.microsoft.com/office/drawing/2014/main" id="{91D24812-B825-4BEF-892E-09D924C4140A}"/>
            </a:ext>
          </a:extLst>
        </xdr:cNvPr>
        <xdr:cNvSpPr/>
      </xdr:nvSpPr>
      <xdr:spPr>
        <a:xfrm>
          <a:off x="7810500" y="6650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145872</xdr:rowOff>
    </xdr:from>
    <xdr:to>
      <xdr:col>36</xdr:col>
      <xdr:colOff>165100</xdr:colOff>
      <xdr:row>39</xdr:row>
      <xdr:rowOff>76022</xdr:rowOff>
    </xdr:to>
    <xdr:sp macro="" textlink="">
      <xdr:nvSpPr>
        <xdr:cNvPr id="124" name="フローチャート: 判断 123">
          <a:extLst>
            <a:ext uri="{FF2B5EF4-FFF2-40B4-BE49-F238E27FC236}">
              <a16:creationId xmlns:a16="http://schemas.microsoft.com/office/drawing/2014/main" id="{0F422D0C-72CE-4805-A9B5-51347A1BD9CD}"/>
            </a:ext>
          </a:extLst>
        </xdr:cNvPr>
        <xdr:cNvSpPr/>
      </xdr:nvSpPr>
      <xdr:spPr>
        <a:xfrm>
          <a:off x="6921500" y="666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6310B0E4-DBDC-4D9B-8F2C-D3A177238369}"/>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C91BBE7D-E18C-4E82-AD67-942B76A1F16B}"/>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E30D7AB9-0497-457F-91A2-CA9B0625B250}"/>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E84BBD6D-79DE-41D6-9359-28E6777F036C}"/>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52F94F4B-32E7-49BB-BD5C-B06C6533B37C}"/>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34696</xdr:rowOff>
    </xdr:from>
    <xdr:to>
      <xdr:col>55</xdr:col>
      <xdr:colOff>50800</xdr:colOff>
      <xdr:row>40</xdr:row>
      <xdr:rowOff>136296</xdr:rowOff>
    </xdr:to>
    <xdr:sp macro="" textlink="">
      <xdr:nvSpPr>
        <xdr:cNvPr id="130" name="楕円 129">
          <a:extLst>
            <a:ext uri="{FF2B5EF4-FFF2-40B4-BE49-F238E27FC236}">
              <a16:creationId xmlns:a16="http://schemas.microsoft.com/office/drawing/2014/main" id="{309B53DD-13AC-45E2-84DC-A664C78690D8}"/>
            </a:ext>
          </a:extLst>
        </xdr:cNvPr>
        <xdr:cNvSpPr/>
      </xdr:nvSpPr>
      <xdr:spPr>
        <a:xfrm>
          <a:off x="10426700" y="6892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13123</xdr:rowOff>
    </xdr:from>
    <xdr:ext cx="534377" cy="259045"/>
    <xdr:sp macro="" textlink="">
      <xdr:nvSpPr>
        <xdr:cNvPr id="131" name="【道路】&#10;一人当たり延長該当値テキスト">
          <a:extLst>
            <a:ext uri="{FF2B5EF4-FFF2-40B4-BE49-F238E27FC236}">
              <a16:creationId xmlns:a16="http://schemas.microsoft.com/office/drawing/2014/main" id="{A6D7CD61-C942-4045-A3AE-F88948CAF7F7}"/>
            </a:ext>
          </a:extLst>
        </xdr:cNvPr>
        <xdr:cNvSpPr txBox="1"/>
      </xdr:nvSpPr>
      <xdr:spPr>
        <a:xfrm>
          <a:off x="10515600" y="6871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37916</xdr:rowOff>
    </xdr:from>
    <xdr:to>
      <xdr:col>50</xdr:col>
      <xdr:colOff>165100</xdr:colOff>
      <xdr:row>40</xdr:row>
      <xdr:rowOff>139516</xdr:rowOff>
    </xdr:to>
    <xdr:sp macro="" textlink="">
      <xdr:nvSpPr>
        <xdr:cNvPr id="132" name="楕円 131">
          <a:extLst>
            <a:ext uri="{FF2B5EF4-FFF2-40B4-BE49-F238E27FC236}">
              <a16:creationId xmlns:a16="http://schemas.microsoft.com/office/drawing/2014/main" id="{4D08EE5B-A32D-4A92-A37C-72C453F4CCDC}"/>
            </a:ext>
          </a:extLst>
        </xdr:cNvPr>
        <xdr:cNvSpPr/>
      </xdr:nvSpPr>
      <xdr:spPr>
        <a:xfrm>
          <a:off x="9588500" y="6895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85496</xdr:rowOff>
    </xdr:from>
    <xdr:to>
      <xdr:col>55</xdr:col>
      <xdr:colOff>0</xdr:colOff>
      <xdr:row>40</xdr:row>
      <xdr:rowOff>88716</xdr:rowOff>
    </xdr:to>
    <xdr:cxnSp macro="">
      <xdr:nvCxnSpPr>
        <xdr:cNvPr id="133" name="直線コネクタ 132">
          <a:extLst>
            <a:ext uri="{FF2B5EF4-FFF2-40B4-BE49-F238E27FC236}">
              <a16:creationId xmlns:a16="http://schemas.microsoft.com/office/drawing/2014/main" id="{0C2D120C-6858-4117-A611-D431FF0BAED4}"/>
            </a:ext>
          </a:extLst>
        </xdr:cNvPr>
        <xdr:cNvCxnSpPr/>
      </xdr:nvCxnSpPr>
      <xdr:spPr>
        <a:xfrm flipV="1">
          <a:off x="9639300" y="6943496"/>
          <a:ext cx="838200" cy="3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41269</xdr:rowOff>
    </xdr:from>
    <xdr:to>
      <xdr:col>46</xdr:col>
      <xdr:colOff>38100</xdr:colOff>
      <xdr:row>40</xdr:row>
      <xdr:rowOff>142869</xdr:rowOff>
    </xdr:to>
    <xdr:sp macro="" textlink="">
      <xdr:nvSpPr>
        <xdr:cNvPr id="134" name="楕円 133">
          <a:extLst>
            <a:ext uri="{FF2B5EF4-FFF2-40B4-BE49-F238E27FC236}">
              <a16:creationId xmlns:a16="http://schemas.microsoft.com/office/drawing/2014/main" id="{68709C3E-63B3-4611-A870-458D1BD99026}"/>
            </a:ext>
          </a:extLst>
        </xdr:cNvPr>
        <xdr:cNvSpPr/>
      </xdr:nvSpPr>
      <xdr:spPr>
        <a:xfrm>
          <a:off x="8699500" y="6899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88716</xdr:rowOff>
    </xdr:from>
    <xdr:to>
      <xdr:col>50</xdr:col>
      <xdr:colOff>114300</xdr:colOff>
      <xdr:row>40</xdr:row>
      <xdr:rowOff>92069</xdr:rowOff>
    </xdr:to>
    <xdr:cxnSp macro="">
      <xdr:nvCxnSpPr>
        <xdr:cNvPr id="135" name="直線コネクタ 134">
          <a:extLst>
            <a:ext uri="{FF2B5EF4-FFF2-40B4-BE49-F238E27FC236}">
              <a16:creationId xmlns:a16="http://schemas.microsoft.com/office/drawing/2014/main" id="{0609B3B7-30CA-40B5-A48B-AF1930132BF6}"/>
            </a:ext>
          </a:extLst>
        </xdr:cNvPr>
        <xdr:cNvCxnSpPr/>
      </xdr:nvCxnSpPr>
      <xdr:spPr>
        <a:xfrm flipV="1">
          <a:off x="8750300" y="6946716"/>
          <a:ext cx="889000" cy="3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42717</xdr:rowOff>
    </xdr:from>
    <xdr:to>
      <xdr:col>41</xdr:col>
      <xdr:colOff>101600</xdr:colOff>
      <xdr:row>40</xdr:row>
      <xdr:rowOff>144317</xdr:rowOff>
    </xdr:to>
    <xdr:sp macro="" textlink="">
      <xdr:nvSpPr>
        <xdr:cNvPr id="136" name="楕円 135">
          <a:extLst>
            <a:ext uri="{FF2B5EF4-FFF2-40B4-BE49-F238E27FC236}">
              <a16:creationId xmlns:a16="http://schemas.microsoft.com/office/drawing/2014/main" id="{2CE5BA0A-A249-4D21-9C4D-35F402051EFB}"/>
            </a:ext>
          </a:extLst>
        </xdr:cNvPr>
        <xdr:cNvSpPr/>
      </xdr:nvSpPr>
      <xdr:spPr>
        <a:xfrm>
          <a:off x="7810500" y="6900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92069</xdr:rowOff>
    </xdr:from>
    <xdr:to>
      <xdr:col>45</xdr:col>
      <xdr:colOff>177800</xdr:colOff>
      <xdr:row>40</xdr:row>
      <xdr:rowOff>93517</xdr:rowOff>
    </xdr:to>
    <xdr:cxnSp macro="">
      <xdr:nvCxnSpPr>
        <xdr:cNvPr id="137" name="直線コネクタ 136">
          <a:extLst>
            <a:ext uri="{FF2B5EF4-FFF2-40B4-BE49-F238E27FC236}">
              <a16:creationId xmlns:a16="http://schemas.microsoft.com/office/drawing/2014/main" id="{3FAB2024-6F29-427F-BF47-7A7EB647C4DE}"/>
            </a:ext>
          </a:extLst>
        </xdr:cNvPr>
        <xdr:cNvCxnSpPr/>
      </xdr:nvCxnSpPr>
      <xdr:spPr>
        <a:xfrm flipV="1">
          <a:off x="7861300" y="6950069"/>
          <a:ext cx="889000" cy="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45098</xdr:rowOff>
    </xdr:from>
    <xdr:to>
      <xdr:col>36</xdr:col>
      <xdr:colOff>165100</xdr:colOff>
      <xdr:row>40</xdr:row>
      <xdr:rowOff>146698</xdr:rowOff>
    </xdr:to>
    <xdr:sp macro="" textlink="">
      <xdr:nvSpPr>
        <xdr:cNvPr id="138" name="楕円 137">
          <a:extLst>
            <a:ext uri="{FF2B5EF4-FFF2-40B4-BE49-F238E27FC236}">
              <a16:creationId xmlns:a16="http://schemas.microsoft.com/office/drawing/2014/main" id="{30E76FA3-DC2D-459B-A955-B4F0F446BD93}"/>
            </a:ext>
          </a:extLst>
        </xdr:cNvPr>
        <xdr:cNvSpPr/>
      </xdr:nvSpPr>
      <xdr:spPr>
        <a:xfrm>
          <a:off x="6921500" y="6903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93517</xdr:rowOff>
    </xdr:from>
    <xdr:to>
      <xdr:col>41</xdr:col>
      <xdr:colOff>50800</xdr:colOff>
      <xdr:row>40</xdr:row>
      <xdr:rowOff>95898</xdr:rowOff>
    </xdr:to>
    <xdr:cxnSp macro="">
      <xdr:nvCxnSpPr>
        <xdr:cNvPr id="139" name="直線コネクタ 138">
          <a:extLst>
            <a:ext uri="{FF2B5EF4-FFF2-40B4-BE49-F238E27FC236}">
              <a16:creationId xmlns:a16="http://schemas.microsoft.com/office/drawing/2014/main" id="{E25B0EE8-528B-400E-A85D-351DD86087C4}"/>
            </a:ext>
          </a:extLst>
        </xdr:cNvPr>
        <xdr:cNvCxnSpPr/>
      </xdr:nvCxnSpPr>
      <xdr:spPr>
        <a:xfrm flipV="1">
          <a:off x="6972300" y="6951517"/>
          <a:ext cx="889000" cy="2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37</xdr:row>
      <xdr:rowOff>77271</xdr:rowOff>
    </xdr:from>
    <xdr:ext cx="534377" cy="259045"/>
    <xdr:sp macro="" textlink="">
      <xdr:nvSpPr>
        <xdr:cNvPr id="140" name="n_1aveValue【道路】&#10;一人当たり延長">
          <a:extLst>
            <a:ext uri="{FF2B5EF4-FFF2-40B4-BE49-F238E27FC236}">
              <a16:creationId xmlns:a16="http://schemas.microsoft.com/office/drawing/2014/main" id="{0E0893B4-36FA-412F-A175-9FDBE4BF3499}"/>
            </a:ext>
          </a:extLst>
        </xdr:cNvPr>
        <xdr:cNvSpPr txBox="1"/>
      </xdr:nvSpPr>
      <xdr:spPr>
        <a:xfrm>
          <a:off x="9359411" y="64209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70813</xdr:rowOff>
    </xdr:from>
    <xdr:ext cx="534377" cy="259045"/>
    <xdr:sp macro="" textlink="">
      <xdr:nvSpPr>
        <xdr:cNvPr id="141" name="n_2aveValue【道路】&#10;一人当たり延長">
          <a:extLst>
            <a:ext uri="{FF2B5EF4-FFF2-40B4-BE49-F238E27FC236}">
              <a16:creationId xmlns:a16="http://schemas.microsoft.com/office/drawing/2014/main" id="{491AFF90-B3B1-4499-A2B5-FC4682B111BA}"/>
            </a:ext>
          </a:extLst>
        </xdr:cNvPr>
        <xdr:cNvSpPr txBox="1"/>
      </xdr:nvSpPr>
      <xdr:spPr>
        <a:xfrm>
          <a:off x="8483111" y="64144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81710</xdr:rowOff>
    </xdr:from>
    <xdr:ext cx="534377" cy="259045"/>
    <xdr:sp macro="" textlink="">
      <xdr:nvSpPr>
        <xdr:cNvPr id="142" name="n_3aveValue【道路】&#10;一人当たり延長">
          <a:extLst>
            <a:ext uri="{FF2B5EF4-FFF2-40B4-BE49-F238E27FC236}">
              <a16:creationId xmlns:a16="http://schemas.microsoft.com/office/drawing/2014/main" id="{DE44C2AE-3A96-49CE-876D-44BF1EE8E81A}"/>
            </a:ext>
          </a:extLst>
        </xdr:cNvPr>
        <xdr:cNvSpPr txBox="1"/>
      </xdr:nvSpPr>
      <xdr:spPr>
        <a:xfrm>
          <a:off x="7594111" y="6425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92549</xdr:rowOff>
    </xdr:from>
    <xdr:ext cx="534377" cy="259045"/>
    <xdr:sp macro="" textlink="">
      <xdr:nvSpPr>
        <xdr:cNvPr id="143" name="n_4aveValue【道路】&#10;一人当たり延長">
          <a:extLst>
            <a:ext uri="{FF2B5EF4-FFF2-40B4-BE49-F238E27FC236}">
              <a16:creationId xmlns:a16="http://schemas.microsoft.com/office/drawing/2014/main" id="{D6612165-5612-40FE-9E87-EA0B2AC0C6E4}"/>
            </a:ext>
          </a:extLst>
        </xdr:cNvPr>
        <xdr:cNvSpPr txBox="1"/>
      </xdr:nvSpPr>
      <xdr:spPr>
        <a:xfrm>
          <a:off x="6705111" y="6436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130643</xdr:rowOff>
    </xdr:from>
    <xdr:ext cx="534377" cy="259045"/>
    <xdr:sp macro="" textlink="">
      <xdr:nvSpPr>
        <xdr:cNvPr id="144" name="n_1mainValue【道路】&#10;一人当たり延長">
          <a:extLst>
            <a:ext uri="{FF2B5EF4-FFF2-40B4-BE49-F238E27FC236}">
              <a16:creationId xmlns:a16="http://schemas.microsoft.com/office/drawing/2014/main" id="{4F8390D8-82DE-49A4-B35C-C6C1470B8CB6}"/>
            </a:ext>
          </a:extLst>
        </xdr:cNvPr>
        <xdr:cNvSpPr txBox="1"/>
      </xdr:nvSpPr>
      <xdr:spPr>
        <a:xfrm>
          <a:off x="9359411" y="6988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133996</xdr:rowOff>
    </xdr:from>
    <xdr:ext cx="534377" cy="259045"/>
    <xdr:sp macro="" textlink="">
      <xdr:nvSpPr>
        <xdr:cNvPr id="145" name="n_2mainValue【道路】&#10;一人当たり延長">
          <a:extLst>
            <a:ext uri="{FF2B5EF4-FFF2-40B4-BE49-F238E27FC236}">
              <a16:creationId xmlns:a16="http://schemas.microsoft.com/office/drawing/2014/main" id="{E9CB1CE5-9BD4-40D2-8491-AB0F9CF3A548}"/>
            </a:ext>
          </a:extLst>
        </xdr:cNvPr>
        <xdr:cNvSpPr txBox="1"/>
      </xdr:nvSpPr>
      <xdr:spPr>
        <a:xfrm>
          <a:off x="8483111" y="6991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135444</xdr:rowOff>
    </xdr:from>
    <xdr:ext cx="534377" cy="259045"/>
    <xdr:sp macro="" textlink="">
      <xdr:nvSpPr>
        <xdr:cNvPr id="146" name="n_3mainValue【道路】&#10;一人当たり延長">
          <a:extLst>
            <a:ext uri="{FF2B5EF4-FFF2-40B4-BE49-F238E27FC236}">
              <a16:creationId xmlns:a16="http://schemas.microsoft.com/office/drawing/2014/main" id="{98704657-6B81-4507-9E2D-74B73506C6BA}"/>
            </a:ext>
          </a:extLst>
        </xdr:cNvPr>
        <xdr:cNvSpPr txBox="1"/>
      </xdr:nvSpPr>
      <xdr:spPr>
        <a:xfrm>
          <a:off x="7594111" y="6993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137825</xdr:rowOff>
    </xdr:from>
    <xdr:ext cx="534377" cy="259045"/>
    <xdr:sp macro="" textlink="">
      <xdr:nvSpPr>
        <xdr:cNvPr id="147" name="n_4mainValue【道路】&#10;一人当たり延長">
          <a:extLst>
            <a:ext uri="{FF2B5EF4-FFF2-40B4-BE49-F238E27FC236}">
              <a16:creationId xmlns:a16="http://schemas.microsoft.com/office/drawing/2014/main" id="{AA1E4E12-5D4F-4354-A4B1-3FDAED1AF4C6}"/>
            </a:ext>
          </a:extLst>
        </xdr:cNvPr>
        <xdr:cNvSpPr txBox="1"/>
      </xdr:nvSpPr>
      <xdr:spPr>
        <a:xfrm>
          <a:off x="6705111" y="6995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3CDC580F-CF25-44A3-BB7D-348E86650C9A}"/>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A87EB976-B12F-49DA-88C4-308C755B9FAB}"/>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1E6BC3C0-BE14-4D43-B8D3-9D4210A1B2D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F1E91B8C-464A-416F-9410-EF86A9D0CF76}"/>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70AC1EEA-826A-4369-B588-FAED33EAB1E8}"/>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E67F4DA7-309F-442D-8446-1DFD5615B671}"/>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23203BC6-4A1B-46D7-870D-E91B13A16B25}"/>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1AF0B586-AACA-43FF-A5F8-AC328CCD4CC8}"/>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5F599BAD-9F9B-454C-928E-F8AB874B0D56}"/>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1801DDC9-F33B-49CD-92D5-08C010BD4FB4}"/>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57415358-A05F-434F-9900-56C85316C6DC}"/>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9" name="直線コネクタ 158">
          <a:extLst>
            <a:ext uri="{FF2B5EF4-FFF2-40B4-BE49-F238E27FC236}">
              <a16:creationId xmlns:a16="http://schemas.microsoft.com/office/drawing/2014/main" id="{990D33D5-949C-4280-8E14-881C45A5A1E7}"/>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0" name="テキスト ボックス 159">
          <a:extLst>
            <a:ext uri="{FF2B5EF4-FFF2-40B4-BE49-F238E27FC236}">
              <a16:creationId xmlns:a16="http://schemas.microsoft.com/office/drawing/2014/main" id="{B5F1872E-BD91-4065-8EDC-786BA155BC59}"/>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1" name="直線コネクタ 160">
          <a:extLst>
            <a:ext uri="{FF2B5EF4-FFF2-40B4-BE49-F238E27FC236}">
              <a16:creationId xmlns:a16="http://schemas.microsoft.com/office/drawing/2014/main" id="{56A94278-8069-4295-ADE6-3D281D60E702}"/>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2" name="テキスト ボックス 161">
          <a:extLst>
            <a:ext uri="{FF2B5EF4-FFF2-40B4-BE49-F238E27FC236}">
              <a16:creationId xmlns:a16="http://schemas.microsoft.com/office/drawing/2014/main" id="{FBB7D4DB-CB78-4F59-B5E2-FBC14F0A1C1B}"/>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3" name="直線コネクタ 162">
          <a:extLst>
            <a:ext uri="{FF2B5EF4-FFF2-40B4-BE49-F238E27FC236}">
              <a16:creationId xmlns:a16="http://schemas.microsoft.com/office/drawing/2014/main" id="{DC66B986-ABDE-40DB-8EEB-1EEC6ACD49AE}"/>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4" name="テキスト ボックス 163">
          <a:extLst>
            <a:ext uri="{FF2B5EF4-FFF2-40B4-BE49-F238E27FC236}">
              <a16:creationId xmlns:a16="http://schemas.microsoft.com/office/drawing/2014/main" id="{EB15A5E3-FA91-485F-BF47-C5C1AD9F2EFD}"/>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5" name="直線コネクタ 164">
          <a:extLst>
            <a:ext uri="{FF2B5EF4-FFF2-40B4-BE49-F238E27FC236}">
              <a16:creationId xmlns:a16="http://schemas.microsoft.com/office/drawing/2014/main" id="{1CD50EE8-8371-40C7-812C-52AC90D90489}"/>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6" name="テキスト ボックス 165">
          <a:extLst>
            <a:ext uri="{FF2B5EF4-FFF2-40B4-BE49-F238E27FC236}">
              <a16:creationId xmlns:a16="http://schemas.microsoft.com/office/drawing/2014/main" id="{3C138E0B-30A9-4154-AC7A-5B65F28F3968}"/>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7" name="直線コネクタ 166">
          <a:extLst>
            <a:ext uri="{FF2B5EF4-FFF2-40B4-BE49-F238E27FC236}">
              <a16:creationId xmlns:a16="http://schemas.microsoft.com/office/drawing/2014/main" id="{23E302A4-6061-4F42-A97C-0352D32FA155}"/>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8" name="テキスト ボックス 167">
          <a:extLst>
            <a:ext uri="{FF2B5EF4-FFF2-40B4-BE49-F238E27FC236}">
              <a16:creationId xmlns:a16="http://schemas.microsoft.com/office/drawing/2014/main" id="{F73857F4-7825-4D21-8D57-75F5E1DAAE55}"/>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9" name="直線コネクタ 168">
          <a:extLst>
            <a:ext uri="{FF2B5EF4-FFF2-40B4-BE49-F238E27FC236}">
              <a16:creationId xmlns:a16="http://schemas.microsoft.com/office/drawing/2014/main" id="{C955B588-CF05-440F-ABDA-A7CAE5BA58BA}"/>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0" name="テキスト ボックス 169">
          <a:extLst>
            <a:ext uri="{FF2B5EF4-FFF2-40B4-BE49-F238E27FC236}">
              <a16:creationId xmlns:a16="http://schemas.microsoft.com/office/drawing/2014/main" id="{551B0CC2-7F1C-4165-B243-3C1D64796140}"/>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1" name="直線コネクタ 170">
          <a:extLst>
            <a:ext uri="{FF2B5EF4-FFF2-40B4-BE49-F238E27FC236}">
              <a16:creationId xmlns:a16="http://schemas.microsoft.com/office/drawing/2014/main" id="{B765BC5C-712D-4D46-9484-DFE258A220C4}"/>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2" name="【橋りょう・トンネル】&#10;有形固定資産減価償却率グラフ枠">
          <a:extLst>
            <a:ext uri="{FF2B5EF4-FFF2-40B4-BE49-F238E27FC236}">
              <a16:creationId xmlns:a16="http://schemas.microsoft.com/office/drawing/2014/main" id="{AF063CBD-9F30-4544-B6DD-7280991994D4}"/>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97972</xdr:rowOff>
    </xdr:from>
    <xdr:to>
      <xdr:col>24</xdr:col>
      <xdr:colOff>62865</xdr:colOff>
      <xdr:row>64</xdr:row>
      <xdr:rowOff>44087</xdr:rowOff>
    </xdr:to>
    <xdr:cxnSp macro="">
      <xdr:nvCxnSpPr>
        <xdr:cNvPr id="173" name="直線コネクタ 172">
          <a:extLst>
            <a:ext uri="{FF2B5EF4-FFF2-40B4-BE49-F238E27FC236}">
              <a16:creationId xmlns:a16="http://schemas.microsoft.com/office/drawing/2014/main" id="{C92622A6-79E5-47BA-9915-F55BC5633D11}"/>
            </a:ext>
          </a:extLst>
        </xdr:cNvPr>
        <xdr:cNvCxnSpPr/>
      </xdr:nvCxnSpPr>
      <xdr:spPr>
        <a:xfrm flipV="1">
          <a:off x="4634865" y="9527722"/>
          <a:ext cx="0" cy="14891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47914</xdr:rowOff>
    </xdr:from>
    <xdr:ext cx="405111" cy="259045"/>
    <xdr:sp macro="" textlink="">
      <xdr:nvSpPr>
        <xdr:cNvPr id="174" name="【橋りょう・トンネル】&#10;有形固定資産減価償却率最小値テキスト">
          <a:extLst>
            <a:ext uri="{FF2B5EF4-FFF2-40B4-BE49-F238E27FC236}">
              <a16:creationId xmlns:a16="http://schemas.microsoft.com/office/drawing/2014/main" id="{AA9C8C38-E04D-4ADA-8998-7ADED0AAE710}"/>
            </a:ext>
          </a:extLst>
        </xdr:cNvPr>
        <xdr:cNvSpPr txBox="1"/>
      </xdr:nvSpPr>
      <xdr:spPr>
        <a:xfrm>
          <a:off x="4673600" y="110207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44087</xdr:rowOff>
    </xdr:from>
    <xdr:to>
      <xdr:col>24</xdr:col>
      <xdr:colOff>152400</xdr:colOff>
      <xdr:row>64</xdr:row>
      <xdr:rowOff>44087</xdr:rowOff>
    </xdr:to>
    <xdr:cxnSp macro="">
      <xdr:nvCxnSpPr>
        <xdr:cNvPr id="175" name="直線コネクタ 174">
          <a:extLst>
            <a:ext uri="{FF2B5EF4-FFF2-40B4-BE49-F238E27FC236}">
              <a16:creationId xmlns:a16="http://schemas.microsoft.com/office/drawing/2014/main" id="{99C19A08-4DCF-47A7-A142-EB9F86A1BA7A}"/>
            </a:ext>
          </a:extLst>
        </xdr:cNvPr>
        <xdr:cNvCxnSpPr/>
      </xdr:nvCxnSpPr>
      <xdr:spPr>
        <a:xfrm>
          <a:off x="4546600" y="110168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44649</xdr:rowOff>
    </xdr:from>
    <xdr:ext cx="340478" cy="259045"/>
    <xdr:sp macro="" textlink="">
      <xdr:nvSpPr>
        <xdr:cNvPr id="176" name="【橋りょう・トンネル】&#10;有形固定資産減価償却率最大値テキスト">
          <a:extLst>
            <a:ext uri="{FF2B5EF4-FFF2-40B4-BE49-F238E27FC236}">
              <a16:creationId xmlns:a16="http://schemas.microsoft.com/office/drawing/2014/main" id="{07A3A099-E24F-4D55-86FD-21379363C972}"/>
            </a:ext>
          </a:extLst>
        </xdr:cNvPr>
        <xdr:cNvSpPr txBox="1"/>
      </xdr:nvSpPr>
      <xdr:spPr>
        <a:xfrm>
          <a:off x="4673600" y="930294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97972</xdr:rowOff>
    </xdr:from>
    <xdr:to>
      <xdr:col>24</xdr:col>
      <xdr:colOff>152400</xdr:colOff>
      <xdr:row>55</xdr:row>
      <xdr:rowOff>97972</xdr:rowOff>
    </xdr:to>
    <xdr:cxnSp macro="">
      <xdr:nvCxnSpPr>
        <xdr:cNvPr id="177" name="直線コネクタ 176">
          <a:extLst>
            <a:ext uri="{FF2B5EF4-FFF2-40B4-BE49-F238E27FC236}">
              <a16:creationId xmlns:a16="http://schemas.microsoft.com/office/drawing/2014/main" id="{95B2ECCD-1041-42D1-9420-6EF3E2756E4B}"/>
            </a:ext>
          </a:extLst>
        </xdr:cNvPr>
        <xdr:cNvCxnSpPr/>
      </xdr:nvCxnSpPr>
      <xdr:spPr>
        <a:xfrm>
          <a:off x="4546600" y="95277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61</xdr:row>
      <xdr:rowOff>35396</xdr:rowOff>
    </xdr:from>
    <xdr:ext cx="405111" cy="259045"/>
    <xdr:sp macro="" textlink="">
      <xdr:nvSpPr>
        <xdr:cNvPr id="178" name="【橋りょう・トンネル】&#10;有形固定資産減価償却率平均値テキスト">
          <a:extLst>
            <a:ext uri="{FF2B5EF4-FFF2-40B4-BE49-F238E27FC236}">
              <a16:creationId xmlns:a16="http://schemas.microsoft.com/office/drawing/2014/main" id="{C48B16DB-D2EF-49F4-BEEB-2388051FA4D0}"/>
            </a:ext>
          </a:extLst>
        </xdr:cNvPr>
        <xdr:cNvSpPr txBox="1"/>
      </xdr:nvSpPr>
      <xdr:spPr>
        <a:xfrm>
          <a:off x="4673600" y="1049384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56969</xdr:rowOff>
    </xdr:from>
    <xdr:to>
      <xdr:col>24</xdr:col>
      <xdr:colOff>114300</xdr:colOff>
      <xdr:row>61</xdr:row>
      <xdr:rowOff>158569</xdr:rowOff>
    </xdr:to>
    <xdr:sp macro="" textlink="">
      <xdr:nvSpPr>
        <xdr:cNvPr id="179" name="フローチャート: 判断 178">
          <a:extLst>
            <a:ext uri="{FF2B5EF4-FFF2-40B4-BE49-F238E27FC236}">
              <a16:creationId xmlns:a16="http://schemas.microsoft.com/office/drawing/2014/main" id="{F68AB292-8FF1-48D6-B057-C76D674E397C}"/>
            </a:ext>
          </a:extLst>
        </xdr:cNvPr>
        <xdr:cNvSpPr/>
      </xdr:nvSpPr>
      <xdr:spPr>
        <a:xfrm>
          <a:off x="4584700" y="10515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40640</xdr:rowOff>
    </xdr:from>
    <xdr:to>
      <xdr:col>20</xdr:col>
      <xdr:colOff>38100</xdr:colOff>
      <xdr:row>61</xdr:row>
      <xdr:rowOff>142240</xdr:rowOff>
    </xdr:to>
    <xdr:sp macro="" textlink="">
      <xdr:nvSpPr>
        <xdr:cNvPr id="180" name="フローチャート: 判断 179">
          <a:extLst>
            <a:ext uri="{FF2B5EF4-FFF2-40B4-BE49-F238E27FC236}">
              <a16:creationId xmlns:a16="http://schemas.microsoft.com/office/drawing/2014/main" id="{5B6A7B81-280C-4DE5-8748-640AD47C55E8}"/>
            </a:ext>
          </a:extLst>
        </xdr:cNvPr>
        <xdr:cNvSpPr/>
      </xdr:nvSpPr>
      <xdr:spPr>
        <a:xfrm>
          <a:off x="3746500" y="10499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145143</xdr:rowOff>
    </xdr:from>
    <xdr:to>
      <xdr:col>15</xdr:col>
      <xdr:colOff>101600</xdr:colOff>
      <xdr:row>61</xdr:row>
      <xdr:rowOff>75293</xdr:rowOff>
    </xdr:to>
    <xdr:sp macro="" textlink="">
      <xdr:nvSpPr>
        <xdr:cNvPr id="181" name="フローチャート: 判断 180">
          <a:extLst>
            <a:ext uri="{FF2B5EF4-FFF2-40B4-BE49-F238E27FC236}">
              <a16:creationId xmlns:a16="http://schemas.microsoft.com/office/drawing/2014/main" id="{1082FACB-9BE4-496D-96A7-072D57D4E871}"/>
            </a:ext>
          </a:extLst>
        </xdr:cNvPr>
        <xdr:cNvSpPr/>
      </xdr:nvSpPr>
      <xdr:spPr>
        <a:xfrm>
          <a:off x="2857500" y="1043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119017</xdr:rowOff>
    </xdr:from>
    <xdr:to>
      <xdr:col>10</xdr:col>
      <xdr:colOff>165100</xdr:colOff>
      <xdr:row>61</xdr:row>
      <xdr:rowOff>49167</xdr:rowOff>
    </xdr:to>
    <xdr:sp macro="" textlink="">
      <xdr:nvSpPr>
        <xdr:cNvPr id="182" name="フローチャート: 判断 181">
          <a:extLst>
            <a:ext uri="{FF2B5EF4-FFF2-40B4-BE49-F238E27FC236}">
              <a16:creationId xmlns:a16="http://schemas.microsoft.com/office/drawing/2014/main" id="{B9397AE8-3363-415A-8378-7804D40CCCD0}"/>
            </a:ext>
          </a:extLst>
        </xdr:cNvPr>
        <xdr:cNvSpPr/>
      </xdr:nvSpPr>
      <xdr:spPr>
        <a:xfrm>
          <a:off x="1968500" y="10406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115751</xdr:rowOff>
    </xdr:from>
    <xdr:to>
      <xdr:col>6</xdr:col>
      <xdr:colOff>38100</xdr:colOff>
      <xdr:row>61</xdr:row>
      <xdr:rowOff>45901</xdr:rowOff>
    </xdr:to>
    <xdr:sp macro="" textlink="">
      <xdr:nvSpPr>
        <xdr:cNvPr id="183" name="フローチャート: 判断 182">
          <a:extLst>
            <a:ext uri="{FF2B5EF4-FFF2-40B4-BE49-F238E27FC236}">
              <a16:creationId xmlns:a16="http://schemas.microsoft.com/office/drawing/2014/main" id="{3F4E9B95-9BFA-4FB2-88CD-B7E92CFDACC9}"/>
            </a:ext>
          </a:extLst>
        </xdr:cNvPr>
        <xdr:cNvSpPr/>
      </xdr:nvSpPr>
      <xdr:spPr>
        <a:xfrm>
          <a:off x="1079500" y="10402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02C36954-4678-42E5-B664-68F92C8C3FC8}"/>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03A6F1C7-8E55-41B0-BF85-7450BD9E69F9}"/>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5B767CB4-189B-400D-B233-0AD3DB03B1CA}"/>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28FD4507-9A9D-409C-ABD7-FA6C8629E0D6}"/>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31D70182-0537-4C7F-B78C-B3375E055A72}"/>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132080</xdr:rowOff>
    </xdr:from>
    <xdr:to>
      <xdr:col>24</xdr:col>
      <xdr:colOff>114300</xdr:colOff>
      <xdr:row>61</xdr:row>
      <xdr:rowOff>62230</xdr:rowOff>
    </xdr:to>
    <xdr:sp macro="" textlink="">
      <xdr:nvSpPr>
        <xdr:cNvPr id="189" name="楕円 188">
          <a:extLst>
            <a:ext uri="{FF2B5EF4-FFF2-40B4-BE49-F238E27FC236}">
              <a16:creationId xmlns:a16="http://schemas.microsoft.com/office/drawing/2014/main" id="{06C859DA-2ABB-49A2-9393-2C27AB4B13E6}"/>
            </a:ext>
          </a:extLst>
        </xdr:cNvPr>
        <xdr:cNvSpPr/>
      </xdr:nvSpPr>
      <xdr:spPr>
        <a:xfrm>
          <a:off x="4584700" y="1041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154957</xdr:rowOff>
    </xdr:from>
    <xdr:ext cx="405111" cy="259045"/>
    <xdr:sp macro="" textlink="">
      <xdr:nvSpPr>
        <xdr:cNvPr id="190" name="【橋りょう・トンネル】&#10;有形固定資産減価償却率該当値テキスト">
          <a:extLst>
            <a:ext uri="{FF2B5EF4-FFF2-40B4-BE49-F238E27FC236}">
              <a16:creationId xmlns:a16="http://schemas.microsoft.com/office/drawing/2014/main" id="{782C7C21-C2BB-4C62-9B9A-9164D2C83032}"/>
            </a:ext>
          </a:extLst>
        </xdr:cNvPr>
        <xdr:cNvSpPr txBox="1"/>
      </xdr:nvSpPr>
      <xdr:spPr>
        <a:xfrm>
          <a:off x="4673600" y="10270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6350</xdr:rowOff>
    </xdr:from>
    <xdr:to>
      <xdr:col>20</xdr:col>
      <xdr:colOff>38100</xdr:colOff>
      <xdr:row>62</xdr:row>
      <xdr:rowOff>107950</xdr:rowOff>
    </xdr:to>
    <xdr:sp macro="" textlink="">
      <xdr:nvSpPr>
        <xdr:cNvPr id="191" name="楕円 190">
          <a:extLst>
            <a:ext uri="{FF2B5EF4-FFF2-40B4-BE49-F238E27FC236}">
              <a16:creationId xmlns:a16="http://schemas.microsoft.com/office/drawing/2014/main" id="{E7062A0C-F865-4DCC-B0C5-154D9A4D1DD8}"/>
            </a:ext>
          </a:extLst>
        </xdr:cNvPr>
        <xdr:cNvSpPr/>
      </xdr:nvSpPr>
      <xdr:spPr>
        <a:xfrm>
          <a:off x="3746500" y="10636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61</xdr:row>
      <xdr:rowOff>11430</xdr:rowOff>
    </xdr:from>
    <xdr:to>
      <xdr:col>24</xdr:col>
      <xdr:colOff>63500</xdr:colOff>
      <xdr:row>62</xdr:row>
      <xdr:rowOff>57150</xdr:rowOff>
    </xdr:to>
    <xdr:cxnSp macro="">
      <xdr:nvCxnSpPr>
        <xdr:cNvPr id="192" name="直線コネクタ 191">
          <a:extLst>
            <a:ext uri="{FF2B5EF4-FFF2-40B4-BE49-F238E27FC236}">
              <a16:creationId xmlns:a16="http://schemas.microsoft.com/office/drawing/2014/main" id="{606B7EA0-F187-47F1-8A5D-1904F88D8947}"/>
            </a:ext>
          </a:extLst>
        </xdr:cNvPr>
        <xdr:cNvCxnSpPr/>
      </xdr:nvCxnSpPr>
      <xdr:spPr>
        <a:xfrm flipV="1">
          <a:off x="3797300" y="10469880"/>
          <a:ext cx="838200" cy="217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122283</xdr:rowOff>
    </xdr:from>
    <xdr:to>
      <xdr:col>15</xdr:col>
      <xdr:colOff>101600</xdr:colOff>
      <xdr:row>62</xdr:row>
      <xdr:rowOff>52433</xdr:rowOff>
    </xdr:to>
    <xdr:sp macro="" textlink="">
      <xdr:nvSpPr>
        <xdr:cNvPr id="193" name="楕円 192">
          <a:extLst>
            <a:ext uri="{FF2B5EF4-FFF2-40B4-BE49-F238E27FC236}">
              <a16:creationId xmlns:a16="http://schemas.microsoft.com/office/drawing/2014/main" id="{92B77AA8-20A2-4727-9DFD-CA3A252C3528}"/>
            </a:ext>
          </a:extLst>
        </xdr:cNvPr>
        <xdr:cNvSpPr/>
      </xdr:nvSpPr>
      <xdr:spPr>
        <a:xfrm>
          <a:off x="2857500" y="10580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1633</xdr:rowOff>
    </xdr:from>
    <xdr:to>
      <xdr:col>19</xdr:col>
      <xdr:colOff>177800</xdr:colOff>
      <xdr:row>62</xdr:row>
      <xdr:rowOff>57150</xdr:rowOff>
    </xdr:to>
    <xdr:cxnSp macro="">
      <xdr:nvCxnSpPr>
        <xdr:cNvPr id="194" name="直線コネクタ 193">
          <a:extLst>
            <a:ext uri="{FF2B5EF4-FFF2-40B4-BE49-F238E27FC236}">
              <a16:creationId xmlns:a16="http://schemas.microsoft.com/office/drawing/2014/main" id="{03C01367-C531-488D-BA49-388E770EC8C8}"/>
            </a:ext>
          </a:extLst>
        </xdr:cNvPr>
        <xdr:cNvCxnSpPr/>
      </xdr:nvCxnSpPr>
      <xdr:spPr>
        <a:xfrm>
          <a:off x="2908300" y="10631533"/>
          <a:ext cx="889000"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97790</xdr:rowOff>
    </xdr:from>
    <xdr:to>
      <xdr:col>10</xdr:col>
      <xdr:colOff>165100</xdr:colOff>
      <xdr:row>62</xdr:row>
      <xdr:rowOff>27940</xdr:rowOff>
    </xdr:to>
    <xdr:sp macro="" textlink="">
      <xdr:nvSpPr>
        <xdr:cNvPr id="195" name="楕円 194">
          <a:extLst>
            <a:ext uri="{FF2B5EF4-FFF2-40B4-BE49-F238E27FC236}">
              <a16:creationId xmlns:a16="http://schemas.microsoft.com/office/drawing/2014/main" id="{DB19CB3B-A366-455C-AA41-728993D90A62}"/>
            </a:ext>
          </a:extLst>
        </xdr:cNvPr>
        <xdr:cNvSpPr/>
      </xdr:nvSpPr>
      <xdr:spPr>
        <a:xfrm>
          <a:off x="1968500" y="10556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61</xdr:row>
      <xdr:rowOff>148590</xdr:rowOff>
    </xdr:from>
    <xdr:to>
      <xdr:col>15</xdr:col>
      <xdr:colOff>50800</xdr:colOff>
      <xdr:row>62</xdr:row>
      <xdr:rowOff>1633</xdr:rowOff>
    </xdr:to>
    <xdr:cxnSp macro="">
      <xdr:nvCxnSpPr>
        <xdr:cNvPr id="196" name="直線コネクタ 195">
          <a:extLst>
            <a:ext uri="{FF2B5EF4-FFF2-40B4-BE49-F238E27FC236}">
              <a16:creationId xmlns:a16="http://schemas.microsoft.com/office/drawing/2014/main" id="{2F0FEB40-D9D5-4908-B630-D56477DABADE}"/>
            </a:ext>
          </a:extLst>
        </xdr:cNvPr>
        <xdr:cNvCxnSpPr/>
      </xdr:nvCxnSpPr>
      <xdr:spPr>
        <a:xfrm>
          <a:off x="2019300" y="10607040"/>
          <a:ext cx="8890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53703</xdr:rowOff>
    </xdr:from>
    <xdr:to>
      <xdr:col>6</xdr:col>
      <xdr:colOff>38100</xdr:colOff>
      <xdr:row>61</xdr:row>
      <xdr:rowOff>155303</xdr:rowOff>
    </xdr:to>
    <xdr:sp macro="" textlink="">
      <xdr:nvSpPr>
        <xdr:cNvPr id="197" name="楕円 196">
          <a:extLst>
            <a:ext uri="{FF2B5EF4-FFF2-40B4-BE49-F238E27FC236}">
              <a16:creationId xmlns:a16="http://schemas.microsoft.com/office/drawing/2014/main" id="{4B508075-A3D9-46C1-B13D-623665B23D1E}"/>
            </a:ext>
          </a:extLst>
        </xdr:cNvPr>
        <xdr:cNvSpPr/>
      </xdr:nvSpPr>
      <xdr:spPr>
        <a:xfrm>
          <a:off x="1079500" y="10512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104503</xdr:rowOff>
    </xdr:from>
    <xdr:to>
      <xdr:col>10</xdr:col>
      <xdr:colOff>114300</xdr:colOff>
      <xdr:row>61</xdr:row>
      <xdr:rowOff>148590</xdr:rowOff>
    </xdr:to>
    <xdr:cxnSp macro="">
      <xdr:nvCxnSpPr>
        <xdr:cNvPr id="198" name="直線コネクタ 197">
          <a:extLst>
            <a:ext uri="{FF2B5EF4-FFF2-40B4-BE49-F238E27FC236}">
              <a16:creationId xmlns:a16="http://schemas.microsoft.com/office/drawing/2014/main" id="{541D9BD4-2BEB-409C-AC13-FAD6846ADD7F}"/>
            </a:ext>
          </a:extLst>
        </xdr:cNvPr>
        <xdr:cNvCxnSpPr/>
      </xdr:nvCxnSpPr>
      <xdr:spPr>
        <a:xfrm>
          <a:off x="1130300" y="10562953"/>
          <a:ext cx="8890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158767</xdr:rowOff>
    </xdr:from>
    <xdr:ext cx="405111" cy="259045"/>
    <xdr:sp macro="" textlink="">
      <xdr:nvSpPr>
        <xdr:cNvPr id="199" name="n_1aveValue【橋りょう・トンネル】&#10;有形固定資産減価償却率">
          <a:extLst>
            <a:ext uri="{FF2B5EF4-FFF2-40B4-BE49-F238E27FC236}">
              <a16:creationId xmlns:a16="http://schemas.microsoft.com/office/drawing/2014/main" id="{2A2C08FF-427D-49C1-B395-FA2D560160AD}"/>
            </a:ext>
          </a:extLst>
        </xdr:cNvPr>
        <xdr:cNvSpPr txBox="1"/>
      </xdr:nvSpPr>
      <xdr:spPr>
        <a:xfrm>
          <a:off x="3582044" y="102743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91820</xdr:rowOff>
    </xdr:from>
    <xdr:ext cx="405111" cy="259045"/>
    <xdr:sp macro="" textlink="">
      <xdr:nvSpPr>
        <xdr:cNvPr id="200" name="n_2aveValue【橋りょう・トンネル】&#10;有形固定資産減価償却率">
          <a:extLst>
            <a:ext uri="{FF2B5EF4-FFF2-40B4-BE49-F238E27FC236}">
              <a16:creationId xmlns:a16="http://schemas.microsoft.com/office/drawing/2014/main" id="{23E1E498-AFED-41C1-810A-D224ACC53215}"/>
            </a:ext>
          </a:extLst>
        </xdr:cNvPr>
        <xdr:cNvSpPr txBox="1"/>
      </xdr:nvSpPr>
      <xdr:spPr>
        <a:xfrm>
          <a:off x="2705744" y="102073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65694</xdr:rowOff>
    </xdr:from>
    <xdr:ext cx="405111" cy="259045"/>
    <xdr:sp macro="" textlink="">
      <xdr:nvSpPr>
        <xdr:cNvPr id="201" name="n_3aveValue【橋りょう・トンネル】&#10;有形固定資産減価償却率">
          <a:extLst>
            <a:ext uri="{FF2B5EF4-FFF2-40B4-BE49-F238E27FC236}">
              <a16:creationId xmlns:a16="http://schemas.microsoft.com/office/drawing/2014/main" id="{5A0AD596-9704-4970-9A37-C371DAE5C643}"/>
            </a:ext>
          </a:extLst>
        </xdr:cNvPr>
        <xdr:cNvSpPr txBox="1"/>
      </xdr:nvSpPr>
      <xdr:spPr>
        <a:xfrm>
          <a:off x="1816744" y="101812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62428</xdr:rowOff>
    </xdr:from>
    <xdr:ext cx="405111" cy="259045"/>
    <xdr:sp macro="" textlink="">
      <xdr:nvSpPr>
        <xdr:cNvPr id="202" name="n_4aveValue【橋りょう・トンネル】&#10;有形固定資産減価償却率">
          <a:extLst>
            <a:ext uri="{FF2B5EF4-FFF2-40B4-BE49-F238E27FC236}">
              <a16:creationId xmlns:a16="http://schemas.microsoft.com/office/drawing/2014/main" id="{763C0263-4156-4256-B6C7-13DBE6E35586}"/>
            </a:ext>
          </a:extLst>
        </xdr:cNvPr>
        <xdr:cNvSpPr txBox="1"/>
      </xdr:nvSpPr>
      <xdr:spPr>
        <a:xfrm>
          <a:off x="927744" y="101779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99077</xdr:rowOff>
    </xdr:from>
    <xdr:ext cx="405111" cy="259045"/>
    <xdr:sp macro="" textlink="">
      <xdr:nvSpPr>
        <xdr:cNvPr id="203" name="n_1mainValue【橋りょう・トンネル】&#10;有形固定資産減価償却率">
          <a:extLst>
            <a:ext uri="{FF2B5EF4-FFF2-40B4-BE49-F238E27FC236}">
              <a16:creationId xmlns:a16="http://schemas.microsoft.com/office/drawing/2014/main" id="{58BF16E4-8E20-4757-A7BD-7F2FA1E29997}"/>
            </a:ext>
          </a:extLst>
        </xdr:cNvPr>
        <xdr:cNvSpPr txBox="1"/>
      </xdr:nvSpPr>
      <xdr:spPr>
        <a:xfrm>
          <a:off x="3582044" y="10728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43560</xdr:rowOff>
    </xdr:from>
    <xdr:ext cx="405111" cy="259045"/>
    <xdr:sp macro="" textlink="">
      <xdr:nvSpPr>
        <xdr:cNvPr id="204" name="n_2mainValue【橋りょう・トンネル】&#10;有形固定資産減価償却率">
          <a:extLst>
            <a:ext uri="{FF2B5EF4-FFF2-40B4-BE49-F238E27FC236}">
              <a16:creationId xmlns:a16="http://schemas.microsoft.com/office/drawing/2014/main" id="{BB59ECD3-7E9E-4B8C-8A32-500FB846837C}"/>
            </a:ext>
          </a:extLst>
        </xdr:cNvPr>
        <xdr:cNvSpPr txBox="1"/>
      </xdr:nvSpPr>
      <xdr:spPr>
        <a:xfrm>
          <a:off x="2705744" y="106734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19067</xdr:rowOff>
    </xdr:from>
    <xdr:ext cx="405111" cy="259045"/>
    <xdr:sp macro="" textlink="">
      <xdr:nvSpPr>
        <xdr:cNvPr id="205" name="n_3mainValue【橋りょう・トンネル】&#10;有形固定資産減価償却率">
          <a:extLst>
            <a:ext uri="{FF2B5EF4-FFF2-40B4-BE49-F238E27FC236}">
              <a16:creationId xmlns:a16="http://schemas.microsoft.com/office/drawing/2014/main" id="{E9FCBB37-9A8A-41F4-B4D6-782BCD96465A}"/>
            </a:ext>
          </a:extLst>
        </xdr:cNvPr>
        <xdr:cNvSpPr txBox="1"/>
      </xdr:nvSpPr>
      <xdr:spPr>
        <a:xfrm>
          <a:off x="1816744" y="10648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146430</xdr:rowOff>
    </xdr:from>
    <xdr:ext cx="405111" cy="259045"/>
    <xdr:sp macro="" textlink="">
      <xdr:nvSpPr>
        <xdr:cNvPr id="206" name="n_4mainValue【橋りょう・トンネル】&#10;有形固定資産減価償却率">
          <a:extLst>
            <a:ext uri="{FF2B5EF4-FFF2-40B4-BE49-F238E27FC236}">
              <a16:creationId xmlns:a16="http://schemas.microsoft.com/office/drawing/2014/main" id="{B2C2CA1F-0512-453E-A34B-D76FEA190A95}"/>
            </a:ext>
          </a:extLst>
        </xdr:cNvPr>
        <xdr:cNvSpPr txBox="1"/>
      </xdr:nvSpPr>
      <xdr:spPr>
        <a:xfrm>
          <a:off x="927744" y="106048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CE1AECB3-7E3F-4EBE-977A-198FE02120D2}"/>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E08BF55B-689D-463F-915E-0A9E7148C938}"/>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5099F23C-1350-4B0B-8B3F-F2005D5AEB36}"/>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1BB907B8-2AEC-453D-98D6-6F1055AB15DB}"/>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9E3D1B1E-4A98-4D1A-A66F-F18D6EDC0C8A}"/>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160,401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02659F87-1B6B-44BF-BBB6-F856498C2226}"/>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3CDADFF0-DBD5-4684-AC23-E2EAEBBD6B03}"/>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223,560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7F07112C-7A92-4014-B2C4-F175465EB85A}"/>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1A1974E9-EF8E-45AB-8124-D83D8ABD9527}"/>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8D98EC1D-C9D7-473B-A58E-C429208E735C}"/>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7" name="直線コネクタ 216">
          <a:extLst>
            <a:ext uri="{FF2B5EF4-FFF2-40B4-BE49-F238E27FC236}">
              <a16:creationId xmlns:a16="http://schemas.microsoft.com/office/drawing/2014/main" id="{B51DCA2D-4B3B-4405-B71B-D9EAB7F16C1F}"/>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8" name="テキスト ボックス 217">
          <a:extLst>
            <a:ext uri="{FF2B5EF4-FFF2-40B4-BE49-F238E27FC236}">
              <a16:creationId xmlns:a16="http://schemas.microsoft.com/office/drawing/2014/main" id="{54608CC2-F454-4D58-A083-3E131F0393DF}"/>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9" name="直線コネクタ 218">
          <a:extLst>
            <a:ext uri="{FF2B5EF4-FFF2-40B4-BE49-F238E27FC236}">
              <a16:creationId xmlns:a16="http://schemas.microsoft.com/office/drawing/2014/main" id="{C87BC00C-7E9C-4193-9C6B-72DD2729504B}"/>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20" name="テキスト ボックス 219">
          <a:extLst>
            <a:ext uri="{FF2B5EF4-FFF2-40B4-BE49-F238E27FC236}">
              <a16:creationId xmlns:a16="http://schemas.microsoft.com/office/drawing/2014/main" id="{9123DDA4-7DBE-4740-A6EB-05977C885EBF}"/>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1" name="直線コネクタ 220">
          <a:extLst>
            <a:ext uri="{FF2B5EF4-FFF2-40B4-BE49-F238E27FC236}">
              <a16:creationId xmlns:a16="http://schemas.microsoft.com/office/drawing/2014/main" id="{FA63A238-A90D-453E-9A99-35F083971032}"/>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2" name="テキスト ボックス 221">
          <a:extLst>
            <a:ext uri="{FF2B5EF4-FFF2-40B4-BE49-F238E27FC236}">
              <a16:creationId xmlns:a16="http://schemas.microsoft.com/office/drawing/2014/main" id="{96627BB2-23A8-47C9-9B37-631C7E61B2ED}"/>
            </a:ext>
          </a:extLst>
        </xdr:cNvPr>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3" name="直線コネクタ 222">
          <a:extLst>
            <a:ext uri="{FF2B5EF4-FFF2-40B4-BE49-F238E27FC236}">
              <a16:creationId xmlns:a16="http://schemas.microsoft.com/office/drawing/2014/main" id="{BBC3B2C6-FB7B-4FF9-B87A-B49E72F9DB95}"/>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4" name="テキスト ボックス 223">
          <a:extLst>
            <a:ext uri="{FF2B5EF4-FFF2-40B4-BE49-F238E27FC236}">
              <a16:creationId xmlns:a16="http://schemas.microsoft.com/office/drawing/2014/main" id="{59F6B656-686A-4C59-9DC6-8156EB5B48E0}"/>
            </a:ext>
          </a:extLst>
        </xdr:cNvPr>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5" name="直線コネクタ 224">
          <a:extLst>
            <a:ext uri="{FF2B5EF4-FFF2-40B4-BE49-F238E27FC236}">
              <a16:creationId xmlns:a16="http://schemas.microsoft.com/office/drawing/2014/main" id="{61AC7DDC-D042-4864-90F5-BC57D8276C52}"/>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124477</xdr:rowOff>
    </xdr:from>
    <xdr:ext cx="595419" cy="259045"/>
    <xdr:sp macro="" textlink="">
      <xdr:nvSpPr>
        <xdr:cNvPr id="226" name="テキスト ボックス 225">
          <a:extLst>
            <a:ext uri="{FF2B5EF4-FFF2-40B4-BE49-F238E27FC236}">
              <a16:creationId xmlns:a16="http://schemas.microsoft.com/office/drawing/2014/main" id="{D65C6AB3-6697-4BCD-A8A6-BC0EE6EA582C}"/>
            </a:ext>
          </a:extLst>
        </xdr:cNvPr>
        <xdr:cNvSpPr txBox="1"/>
      </xdr:nvSpPr>
      <xdr:spPr>
        <a:xfrm>
          <a:off x="6008581" y="938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7" name="直線コネクタ 226">
          <a:extLst>
            <a:ext uri="{FF2B5EF4-FFF2-40B4-BE49-F238E27FC236}">
              <a16:creationId xmlns:a16="http://schemas.microsoft.com/office/drawing/2014/main" id="{1BEB941D-CB38-47A4-919F-14C03C020476}"/>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8" name="テキスト ボックス 227">
          <a:extLst>
            <a:ext uri="{FF2B5EF4-FFF2-40B4-BE49-F238E27FC236}">
              <a16:creationId xmlns:a16="http://schemas.microsoft.com/office/drawing/2014/main" id="{B657F0CC-819E-4980-A508-F696422CC588}"/>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9" name="【橋りょう・トンネル】&#10;一人当たり有形固定資産（償却資産）額グラフ枠">
          <a:extLst>
            <a:ext uri="{FF2B5EF4-FFF2-40B4-BE49-F238E27FC236}">
              <a16:creationId xmlns:a16="http://schemas.microsoft.com/office/drawing/2014/main" id="{B8F4514A-CA0F-4552-88B1-C5FEAB4748DC}"/>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162542</xdr:rowOff>
    </xdr:from>
    <xdr:to>
      <xdr:col>54</xdr:col>
      <xdr:colOff>189865</xdr:colOff>
      <xdr:row>64</xdr:row>
      <xdr:rowOff>60871</xdr:rowOff>
    </xdr:to>
    <xdr:cxnSp macro="">
      <xdr:nvCxnSpPr>
        <xdr:cNvPr id="230" name="直線コネクタ 229">
          <a:extLst>
            <a:ext uri="{FF2B5EF4-FFF2-40B4-BE49-F238E27FC236}">
              <a16:creationId xmlns:a16="http://schemas.microsoft.com/office/drawing/2014/main" id="{E8E5A1D4-B471-4659-964B-940778B3A798}"/>
            </a:ext>
          </a:extLst>
        </xdr:cNvPr>
        <xdr:cNvCxnSpPr/>
      </xdr:nvCxnSpPr>
      <xdr:spPr>
        <a:xfrm flipV="1">
          <a:off x="10476865" y="9763742"/>
          <a:ext cx="0" cy="12699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64698</xdr:rowOff>
    </xdr:from>
    <xdr:ext cx="469744" cy="259045"/>
    <xdr:sp macro="" textlink="">
      <xdr:nvSpPr>
        <xdr:cNvPr id="231" name="【橋りょう・トンネル】&#10;一人当たり有形固定資産（償却資産）額最小値テキスト">
          <a:extLst>
            <a:ext uri="{FF2B5EF4-FFF2-40B4-BE49-F238E27FC236}">
              <a16:creationId xmlns:a16="http://schemas.microsoft.com/office/drawing/2014/main" id="{FE9AD0BE-BE48-499F-A395-6CD165120774}"/>
            </a:ext>
          </a:extLst>
        </xdr:cNvPr>
        <xdr:cNvSpPr txBox="1"/>
      </xdr:nvSpPr>
      <xdr:spPr>
        <a:xfrm>
          <a:off x="10515600" y="110374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60871</xdr:rowOff>
    </xdr:from>
    <xdr:to>
      <xdr:col>55</xdr:col>
      <xdr:colOff>88900</xdr:colOff>
      <xdr:row>64</xdr:row>
      <xdr:rowOff>60871</xdr:rowOff>
    </xdr:to>
    <xdr:cxnSp macro="">
      <xdr:nvCxnSpPr>
        <xdr:cNvPr id="232" name="直線コネクタ 231">
          <a:extLst>
            <a:ext uri="{FF2B5EF4-FFF2-40B4-BE49-F238E27FC236}">
              <a16:creationId xmlns:a16="http://schemas.microsoft.com/office/drawing/2014/main" id="{DCC85385-DF17-44C8-9C6E-5A830A7CC4D1}"/>
            </a:ext>
          </a:extLst>
        </xdr:cNvPr>
        <xdr:cNvCxnSpPr/>
      </xdr:nvCxnSpPr>
      <xdr:spPr>
        <a:xfrm>
          <a:off x="10388600" y="110336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109219</xdr:rowOff>
    </xdr:from>
    <xdr:ext cx="599010" cy="259045"/>
    <xdr:sp macro="" textlink="">
      <xdr:nvSpPr>
        <xdr:cNvPr id="233" name="【橋りょう・トンネル】&#10;一人当たり有形固定資産（償却資産）額最大値テキスト">
          <a:extLst>
            <a:ext uri="{FF2B5EF4-FFF2-40B4-BE49-F238E27FC236}">
              <a16:creationId xmlns:a16="http://schemas.microsoft.com/office/drawing/2014/main" id="{8E86EE4D-5A74-4DFB-B259-205E78B428DC}"/>
            </a:ext>
          </a:extLst>
        </xdr:cNvPr>
        <xdr:cNvSpPr txBox="1"/>
      </xdr:nvSpPr>
      <xdr:spPr>
        <a:xfrm>
          <a:off x="10515600" y="95389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674,676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162542</xdr:rowOff>
    </xdr:from>
    <xdr:to>
      <xdr:col>55</xdr:col>
      <xdr:colOff>88900</xdr:colOff>
      <xdr:row>56</xdr:row>
      <xdr:rowOff>162542</xdr:rowOff>
    </xdr:to>
    <xdr:cxnSp macro="">
      <xdr:nvCxnSpPr>
        <xdr:cNvPr id="234" name="直線コネクタ 233">
          <a:extLst>
            <a:ext uri="{FF2B5EF4-FFF2-40B4-BE49-F238E27FC236}">
              <a16:creationId xmlns:a16="http://schemas.microsoft.com/office/drawing/2014/main" id="{DCDFC86F-420E-451E-A95A-C40B5F1AFB0E}"/>
            </a:ext>
          </a:extLst>
        </xdr:cNvPr>
        <xdr:cNvCxnSpPr/>
      </xdr:nvCxnSpPr>
      <xdr:spPr>
        <a:xfrm>
          <a:off x="10388600" y="97637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57372</xdr:rowOff>
    </xdr:from>
    <xdr:ext cx="599010" cy="259045"/>
    <xdr:sp macro="" textlink="">
      <xdr:nvSpPr>
        <xdr:cNvPr id="235" name="【橋りょう・トンネル】&#10;一人当たり有形固定資産（償却資産）額平均値テキスト">
          <a:extLst>
            <a:ext uri="{FF2B5EF4-FFF2-40B4-BE49-F238E27FC236}">
              <a16:creationId xmlns:a16="http://schemas.microsoft.com/office/drawing/2014/main" id="{33CEC125-17F7-462D-B19D-BE2207511F02}"/>
            </a:ext>
          </a:extLst>
        </xdr:cNvPr>
        <xdr:cNvSpPr txBox="1"/>
      </xdr:nvSpPr>
      <xdr:spPr>
        <a:xfrm>
          <a:off x="10515600" y="1034437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265,226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34495</xdr:rowOff>
    </xdr:from>
    <xdr:to>
      <xdr:col>55</xdr:col>
      <xdr:colOff>50800</xdr:colOff>
      <xdr:row>61</xdr:row>
      <xdr:rowOff>136095</xdr:rowOff>
    </xdr:to>
    <xdr:sp macro="" textlink="">
      <xdr:nvSpPr>
        <xdr:cNvPr id="236" name="フローチャート: 判断 235">
          <a:extLst>
            <a:ext uri="{FF2B5EF4-FFF2-40B4-BE49-F238E27FC236}">
              <a16:creationId xmlns:a16="http://schemas.microsoft.com/office/drawing/2014/main" id="{E7DCA832-A4BD-4721-A5CE-27C8B97352EA}"/>
            </a:ext>
          </a:extLst>
        </xdr:cNvPr>
        <xdr:cNvSpPr/>
      </xdr:nvSpPr>
      <xdr:spPr>
        <a:xfrm>
          <a:off x="10426700" y="10492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55283</xdr:rowOff>
    </xdr:from>
    <xdr:to>
      <xdr:col>50</xdr:col>
      <xdr:colOff>165100</xdr:colOff>
      <xdr:row>61</xdr:row>
      <xdr:rowOff>156883</xdr:rowOff>
    </xdr:to>
    <xdr:sp macro="" textlink="">
      <xdr:nvSpPr>
        <xdr:cNvPr id="237" name="フローチャート: 判断 236">
          <a:extLst>
            <a:ext uri="{FF2B5EF4-FFF2-40B4-BE49-F238E27FC236}">
              <a16:creationId xmlns:a16="http://schemas.microsoft.com/office/drawing/2014/main" id="{123CC5D2-9E2A-40E3-959E-184204C76096}"/>
            </a:ext>
          </a:extLst>
        </xdr:cNvPr>
        <xdr:cNvSpPr/>
      </xdr:nvSpPr>
      <xdr:spPr>
        <a:xfrm>
          <a:off x="9588500" y="10513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34371</xdr:rowOff>
    </xdr:from>
    <xdr:to>
      <xdr:col>46</xdr:col>
      <xdr:colOff>38100</xdr:colOff>
      <xdr:row>61</xdr:row>
      <xdr:rowOff>135971</xdr:rowOff>
    </xdr:to>
    <xdr:sp macro="" textlink="">
      <xdr:nvSpPr>
        <xdr:cNvPr id="238" name="フローチャート: 判断 237">
          <a:extLst>
            <a:ext uri="{FF2B5EF4-FFF2-40B4-BE49-F238E27FC236}">
              <a16:creationId xmlns:a16="http://schemas.microsoft.com/office/drawing/2014/main" id="{4AF8E1D9-2717-4209-8FED-77E21E69EFA2}"/>
            </a:ext>
          </a:extLst>
        </xdr:cNvPr>
        <xdr:cNvSpPr/>
      </xdr:nvSpPr>
      <xdr:spPr>
        <a:xfrm>
          <a:off x="8699500" y="10492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47938</xdr:rowOff>
    </xdr:from>
    <xdr:to>
      <xdr:col>41</xdr:col>
      <xdr:colOff>101600</xdr:colOff>
      <xdr:row>61</xdr:row>
      <xdr:rowOff>149538</xdr:rowOff>
    </xdr:to>
    <xdr:sp macro="" textlink="">
      <xdr:nvSpPr>
        <xdr:cNvPr id="239" name="フローチャート: 判断 238">
          <a:extLst>
            <a:ext uri="{FF2B5EF4-FFF2-40B4-BE49-F238E27FC236}">
              <a16:creationId xmlns:a16="http://schemas.microsoft.com/office/drawing/2014/main" id="{A57E6CAE-7004-49B2-BEA9-D9CB881BCBE3}"/>
            </a:ext>
          </a:extLst>
        </xdr:cNvPr>
        <xdr:cNvSpPr/>
      </xdr:nvSpPr>
      <xdr:spPr>
        <a:xfrm>
          <a:off x="7810500" y="10506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79146</xdr:rowOff>
    </xdr:from>
    <xdr:to>
      <xdr:col>36</xdr:col>
      <xdr:colOff>165100</xdr:colOff>
      <xdr:row>62</xdr:row>
      <xdr:rowOff>9296</xdr:rowOff>
    </xdr:to>
    <xdr:sp macro="" textlink="">
      <xdr:nvSpPr>
        <xdr:cNvPr id="240" name="フローチャート: 判断 239">
          <a:extLst>
            <a:ext uri="{FF2B5EF4-FFF2-40B4-BE49-F238E27FC236}">
              <a16:creationId xmlns:a16="http://schemas.microsoft.com/office/drawing/2014/main" id="{0FCC0D48-7D06-4106-9271-358483E3F7F3}"/>
            </a:ext>
          </a:extLst>
        </xdr:cNvPr>
        <xdr:cNvSpPr/>
      </xdr:nvSpPr>
      <xdr:spPr>
        <a:xfrm>
          <a:off x="6921500" y="10537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9E2D4376-3A0A-46FC-AEBB-B98390DE481D}"/>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076E71FC-D757-4543-95AC-220DEF65BD89}"/>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1073DC7B-C2B6-4DDE-B19A-282C73A8C852}"/>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EFB99A56-3BB5-4E84-B031-8A815ECD9486}"/>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1063143C-517C-48DA-A07B-04C57E433973}"/>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130166</xdr:rowOff>
    </xdr:from>
    <xdr:to>
      <xdr:col>55</xdr:col>
      <xdr:colOff>50800</xdr:colOff>
      <xdr:row>64</xdr:row>
      <xdr:rowOff>60316</xdr:rowOff>
    </xdr:to>
    <xdr:sp macro="" textlink="">
      <xdr:nvSpPr>
        <xdr:cNvPr id="246" name="楕円 245">
          <a:extLst>
            <a:ext uri="{FF2B5EF4-FFF2-40B4-BE49-F238E27FC236}">
              <a16:creationId xmlns:a16="http://schemas.microsoft.com/office/drawing/2014/main" id="{A11D97BE-32D8-4D57-80FD-9A86EFD986EF}"/>
            </a:ext>
          </a:extLst>
        </xdr:cNvPr>
        <xdr:cNvSpPr/>
      </xdr:nvSpPr>
      <xdr:spPr>
        <a:xfrm>
          <a:off x="10426700" y="109315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45093</xdr:rowOff>
    </xdr:from>
    <xdr:ext cx="534377" cy="259045"/>
    <xdr:sp macro="" textlink="">
      <xdr:nvSpPr>
        <xdr:cNvPr id="247" name="【橋りょう・トンネル】&#10;一人当たり有形固定資産（償却資産）額該当値テキスト">
          <a:extLst>
            <a:ext uri="{FF2B5EF4-FFF2-40B4-BE49-F238E27FC236}">
              <a16:creationId xmlns:a16="http://schemas.microsoft.com/office/drawing/2014/main" id="{99A6222E-2FD7-4DA6-BDF3-2C75CFE21E31}"/>
            </a:ext>
          </a:extLst>
        </xdr:cNvPr>
        <xdr:cNvSpPr txBox="1"/>
      </xdr:nvSpPr>
      <xdr:spPr>
        <a:xfrm>
          <a:off x="10515600" y="108464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143451</xdr:rowOff>
    </xdr:from>
    <xdr:to>
      <xdr:col>50</xdr:col>
      <xdr:colOff>165100</xdr:colOff>
      <xdr:row>64</xdr:row>
      <xdr:rowOff>73601</xdr:rowOff>
    </xdr:to>
    <xdr:sp macro="" textlink="">
      <xdr:nvSpPr>
        <xdr:cNvPr id="248" name="楕円 247">
          <a:extLst>
            <a:ext uri="{FF2B5EF4-FFF2-40B4-BE49-F238E27FC236}">
              <a16:creationId xmlns:a16="http://schemas.microsoft.com/office/drawing/2014/main" id="{00036FBE-F73C-42C1-A281-32ADB17E3CEB}"/>
            </a:ext>
          </a:extLst>
        </xdr:cNvPr>
        <xdr:cNvSpPr/>
      </xdr:nvSpPr>
      <xdr:spPr>
        <a:xfrm>
          <a:off x="9588500" y="10944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9516</xdr:rowOff>
    </xdr:from>
    <xdr:to>
      <xdr:col>55</xdr:col>
      <xdr:colOff>0</xdr:colOff>
      <xdr:row>64</xdr:row>
      <xdr:rowOff>22801</xdr:rowOff>
    </xdr:to>
    <xdr:cxnSp macro="">
      <xdr:nvCxnSpPr>
        <xdr:cNvPr id="249" name="直線コネクタ 248">
          <a:extLst>
            <a:ext uri="{FF2B5EF4-FFF2-40B4-BE49-F238E27FC236}">
              <a16:creationId xmlns:a16="http://schemas.microsoft.com/office/drawing/2014/main" id="{B043125F-F537-4191-9EAD-21FD89E91DDF}"/>
            </a:ext>
          </a:extLst>
        </xdr:cNvPr>
        <xdr:cNvCxnSpPr/>
      </xdr:nvCxnSpPr>
      <xdr:spPr>
        <a:xfrm flipV="1">
          <a:off x="9639300" y="10982316"/>
          <a:ext cx="838200" cy="1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142253</xdr:rowOff>
    </xdr:from>
    <xdr:to>
      <xdr:col>46</xdr:col>
      <xdr:colOff>38100</xdr:colOff>
      <xdr:row>64</xdr:row>
      <xdr:rowOff>72403</xdr:rowOff>
    </xdr:to>
    <xdr:sp macro="" textlink="">
      <xdr:nvSpPr>
        <xdr:cNvPr id="250" name="楕円 249">
          <a:extLst>
            <a:ext uri="{FF2B5EF4-FFF2-40B4-BE49-F238E27FC236}">
              <a16:creationId xmlns:a16="http://schemas.microsoft.com/office/drawing/2014/main" id="{A30771ED-9620-42D9-AC61-EBE1F2080E74}"/>
            </a:ext>
          </a:extLst>
        </xdr:cNvPr>
        <xdr:cNvSpPr/>
      </xdr:nvSpPr>
      <xdr:spPr>
        <a:xfrm>
          <a:off x="8699500" y="1094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21603</xdr:rowOff>
    </xdr:from>
    <xdr:to>
      <xdr:col>50</xdr:col>
      <xdr:colOff>114300</xdr:colOff>
      <xdr:row>64</xdr:row>
      <xdr:rowOff>22801</xdr:rowOff>
    </xdr:to>
    <xdr:cxnSp macro="">
      <xdr:nvCxnSpPr>
        <xdr:cNvPr id="251" name="直線コネクタ 250">
          <a:extLst>
            <a:ext uri="{FF2B5EF4-FFF2-40B4-BE49-F238E27FC236}">
              <a16:creationId xmlns:a16="http://schemas.microsoft.com/office/drawing/2014/main" id="{54327A59-26B5-4CE2-BD3E-2B99565FCC33}"/>
            </a:ext>
          </a:extLst>
        </xdr:cNvPr>
        <xdr:cNvCxnSpPr/>
      </xdr:nvCxnSpPr>
      <xdr:spPr>
        <a:xfrm>
          <a:off x="8750300" y="10994403"/>
          <a:ext cx="889000" cy="11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142515</xdr:rowOff>
    </xdr:from>
    <xdr:to>
      <xdr:col>41</xdr:col>
      <xdr:colOff>101600</xdr:colOff>
      <xdr:row>64</xdr:row>
      <xdr:rowOff>72665</xdr:rowOff>
    </xdr:to>
    <xdr:sp macro="" textlink="">
      <xdr:nvSpPr>
        <xdr:cNvPr id="252" name="楕円 251">
          <a:extLst>
            <a:ext uri="{FF2B5EF4-FFF2-40B4-BE49-F238E27FC236}">
              <a16:creationId xmlns:a16="http://schemas.microsoft.com/office/drawing/2014/main" id="{CEED8294-7657-4359-BF6D-CF1BBDF402BE}"/>
            </a:ext>
          </a:extLst>
        </xdr:cNvPr>
        <xdr:cNvSpPr/>
      </xdr:nvSpPr>
      <xdr:spPr>
        <a:xfrm>
          <a:off x="7810500" y="10943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21603</xdr:rowOff>
    </xdr:from>
    <xdr:to>
      <xdr:col>45</xdr:col>
      <xdr:colOff>177800</xdr:colOff>
      <xdr:row>64</xdr:row>
      <xdr:rowOff>21865</xdr:rowOff>
    </xdr:to>
    <xdr:cxnSp macro="">
      <xdr:nvCxnSpPr>
        <xdr:cNvPr id="253" name="直線コネクタ 252">
          <a:extLst>
            <a:ext uri="{FF2B5EF4-FFF2-40B4-BE49-F238E27FC236}">
              <a16:creationId xmlns:a16="http://schemas.microsoft.com/office/drawing/2014/main" id="{57D81CE9-CE1E-447E-99EF-043AED88CB88}"/>
            </a:ext>
          </a:extLst>
        </xdr:cNvPr>
        <xdr:cNvCxnSpPr/>
      </xdr:nvCxnSpPr>
      <xdr:spPr>
        <a:xfrm flipV="1">
          <a:off x="7861300" y="10994403"/>
          <a:ext cx="889000" cy="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143204</xdr:rowOff>
    </xdr:from>
    <xdr:to>
      <xdr:col>36</xdr:col>
      <xdr:colOff>165100</xdr:colOff>
      <xdr:row>64</xdr:row>
      <xdr:rowOff>73354</xdr:rowOff>
    </xdr:to>
    <xdr:sp macro="" textlink="">
      <xdr:nvSpPr>
        <xdr:cNvPr id="254" name="楕円 253">
          <a:extLst>
            <a:ext uri="{FF2B5EF4-FFF2-40B4-BE49-F238E27FC236}">
              <a16:creationId xmlns:a16="http://schemas.microsoft.com/office/drawing/2014/main" id="{B98282D0-4592-4715-910D-58E16A03CE46}"/>
            </a:ext>
          </a:extLst>
        </xdr:cNvPr>
        <xdr:cNvSpPr/>
      </xdr:nvSpPr>
      <xdr:spPr>
        <a:xfrm>
          <a:off x="6921500" y="10944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21865</xdr:rowOff>
    </xdr:from>
    <xdr:to>
      <xdr:col>41</xdr:col>
      <xdr:colOff>50800</xdr:colOff>
      <xdr:row>64</xdr:row>
      <xdr:rowOff>22554</xdr:rowOff>
    </xdr:to>
    <xdr:cxnSp macro="">
      <xdr:nvCxnSpPr>
        <xdr:cNvPr id="255" name="直線コネクタ 254">
          <a:extLst>
            <a:ext uri="{FF2B5EF4-FFF2-40B4-BE49-F238E27FC236}">
              <a16:creationId xmlns:a16="http://schemas.microsoft.com/office/drawing/2014/main" id="{D750B1F7-60BD-458B-A2FE-518FEC4249E2}"/>
            </a:ext>
          </a:extLst>
        </xdr:cNvPr>
        <xdr:cNvCxnSpPr/>
      </xdr:nvCxnSpPr>
      <xdr:spPr>
        <a:xfrm flipV="1">
          <a:off x="6972300" y="10994665"/>
          <a:ext cx="889000" cy="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60</xdr:row>
      <xdr:rowOff>1960</xdr:rowOff>
    </xdr:from>
    <xdr:ext cx="599010" cy="259045"/>
    <xdr:sp macro="" textlink="">
      <xdr:nvSpPr>
        <xdr:cNvPr id="256" name="n_1aveValue【橋りょう・トンネル】&#10;一人当たり有形固定資産（償却資産）額">
          <a:extLst>
            <a:ext uri="{FF2B5EF4-FFF2-40B4-BE49-F238E27FC236}">
              <a16:creationId xmlns:a16="http://schemas.microsoft.com/office/drawing/2014/main" id="{C7158232-1014-43AA-80E4-8748364DD642}"/>
            </a:ext>
          </a:extLst>
        </xdr:cNvPr>
        <xdr:cNvSpPr txBox="1"/>
      </xdr:nvSpPr>
      <xdr:spPr>
        <a:xfrm>
          <a:off x="9327095" y="102889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59</xdr:row>
      <xdr:rowOff>152498</xdr:rowOff>
    </xdr:from>
    <xdr:ext cx="599010" cy="259045"/>
    <xdr:sp macro="" textlink="">
      <xdr:nvSpPr>
        <xdr:cNvPr id="257" name="n_2aveValue【橋りょう・トンネル】&#10;一人当たり有形固定資産（償却資産）額">
          <a:extLst>
            <a:ext uri="{FF2B5EF4-FFF2-40B4-BE49-F238E27FC236}">
              <a16:creationId xmlns:a16="http://schemas.microsoft.com/office/drawing/2014/main" id="{E81FB052-77E7-4C8F-BA1C-E7CBF528F1F5}"/>
            </a:ext>
          </a:extLst>
        </xdr:cNvPr>
        <xdr:cNvSpPr txBox="1"/>
      </xdr:nvSpPr>
      <xdr:spPr>
        <a:xfrm>
          <a:off x="8450795" y="102680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59</xdr:row>
      <xdr:rowOff>166065</xdr:rowOff>
    </xdr:from>
    <xdr:ext cx="599010" cy="259045"/>
    <xdr:sp macro="" textlink="">
      <xdr:nvSpPr>
        <xdr:cNvPr id="258" name="n_3aveValue【橋りょう・トンネル】&#10;一人当たり有形固定資産（償却資産）額">
          <a:extLst>
            <a:ext uri="{FF2B5EF4-FFF2-40B4-BE49-F238E27FC236}">
              <a16:creationId xmlns:a16="http://schemas.microsoft.com/office/drawing/2014/main" id="{27ACC459-F337-4313-86C3-F2440381CA7E}"/>
            </a:ext>
          </a:extLst>
        </xdr:cNvPr>
        <xdr:cNvSpPr txBox="1"/>
      </xdr:nvSpPr>
      <xdr:spPr>
        <a:xfrm>
          <a:off x="7561795" y="102816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60</xdr:row>
      <xdr:rowOff>25823</xdr:rowOff>
    </xdr:from>
    <xdr:ext cx="599010" cy="259045"/>
    <xdr:sp macro="" textlink="">
      <xdr:nvSpPr>
        <xdr:cNvPr id="259" name="n_4aveValue【橋りょう・トンネル】&#10;一人当たり有形固定資産（償却資産）額">
          <a:extLst>
            <a:ext uri="{FF2B5EF4-FFF2-40B4-BE49-F238E27FC236}">
              <a16:creationId xmlns:a16="http://schemas.microsoft.com/office/drawing/2014/main" id="{22C236F1-5A3E-4B29-B4B9-8AFDD6AFDB66}"/>
            </a:ext>
          </a:extLst>
        </xdr:cNvPr>
        <xdr:cNvSpPr txBox="1"/>
      </xdr:nvSpPr>
      <xdr:spPr>
        <a:xfrm>
          <a:off x="6672795" y="103128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241,787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64728</xdr:rowOff>
    </xdr:from>
    <xdr:ext cx="534377" cy="259045"/>
    <xdr:sp macro="" textlink="">
      <xdr:nvSpPr>
        <xdr:cNvPr id="260" name="n_1mainValue【橋りょう・トンネル】&#10;一人当たり有形固定資産（償却資産）額">
          <a:extLst>
            <a:ext uri="{FF2B5EF4-FFF2-40B4-BE49-F238E27FC236}">
              <a16:creationId xmlns:a16="http://schemas.microsoft.com/office/drawing/2014/main" id="{54DEE784-637A-4289-997D-413D3ADF8580}"/>
            </a:ext>
          </a:extLst>
        </xdr:cNvPr>
        <xdr:cNvSpPr txBox="1"/>
      </xdr:nvSpPr>
      <xdr:spPr>
        <a:xfrm>
          <a:off x="9359411" y="11037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63530</xdr:rowOff>
    </xdr:from>
    <xdr:ext cx="534377" cy="259045"/>
    <xdr:sp macro="" textlink="">
      <xdr:nvSpPr>
        <xdr:cNvPr id="261" name="n_2mainValue【橋りょう・トンネル】&#10;一人当たり有形固定資産（償却資産）額">
          <a:extLst>
            <a:ext uri="{FF2B5EF4-FFF2-40B4-BE49-F238E27FC236}">
              <a16:creationId xmlns:a16="http://schemas.microsoft.com/office/drawing/2014/main" id="{D1E34079-2F4A-420A-BD2A-16A731743ED1}"/>
            </a:ext>
          </a:extLst>
        </xdr:cNvPr>
        <xdr:cNvSpPr txBox="1"/>
      </xdr:nvSpPr>
      <xdr:spPr>
        <a:xfrm>
          <a:off x="8483111" y="11036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63792</xdr:rowOff>
    </xdr:from>
    <xdr:ext cx="534377" cy="259045"/>
    <xdr:sp macro="" textlink="">
      <xdr:nvSpPr>
        <xdr:cNvPr id="262" name="n_3mainValue【橋りょう・トンネル】&#10;一人当たり有形固定資産（償却資産）額">
          <a:extLst>
            <a:ext uri="{FF2B5EF4-FFF2-40B4-BE49-F238E27FC236}">
              <a16:creationId xmlns:a16="http://schemas.microsoft.com/office/drawing/2014/main" id="{174EA5DE-AF64-44F0-930A-1DD0C90C8527}"/>
            </a:ext>
          </a:extLst>
        </xdr:cNvPr>
        <xdr:cNvSpPr txBox="1"/>
      </xdr:nvSpPr>
      <xdr:spPr>
        <a:xfrm>
          <a:off x="7594111" y="1103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64481</xdr:rowOff>
    </xdr:from>
    <xdr:ext cx="534377" cy="259045"/>
    <xdr:sp macro="" textlink="">
      <xdr:nvSpPr>
        <xdr:cNvPr id="263" name="n_4mainValue【橋りょう・トンネル】&#10;一人当たり有形固定資産（償却資産）額">
          <a:extLst>
            <a:ext uri="{FF2B5EF4-FFF2-40B4-BE49-F238E27FC236}">
              <a16:creationId xmlns:a16="http://schemas.microsoft.com/office/drawing/2014/main" id="{795C2B88-0A80-4502-A80A-9BF6371D9C29}"/>
            </a:ext>
          </a:extLst>
        </xdr:cNvPr>
        <xdr:cNvSpPr txBox="1"/>
      </xdr:nvSpPr>
      <xdr:spPr>
        <a:xfrm>
          <a:off x="6705111" y="11037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4" name="正方形/長方形 263">
          <a:extLst>
            <a:ext uri="{FF2B5EF4-FFF2-40B4-BE49-F238E27FC236}">
              <a16:creationId xmlns:a16="http://schemas.microsoft.com/office/drawing/2014/main" id="{FEC55E6C-98EF-47E0-8A42-68BBA60FFDF4}"/>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5" name="正方形/長方形 264">
          <a:extLst>
            <a:ext uri="{FF2B5EF4-FFF2-40B4-BE49-F238E27FC236}">
              <a16:creationId xmlns:a16="http://schemas.microsoft.com/office/drawing/2014/main" id="{CFC85C93-585B-4E3D-87DD-27CA62567129}"/>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6" name="正方形/長方形 265">
          <a:extLst>
            <a:ext uri="{FF2B5EF4-FFF2-40B4-BE49-F238E27FC236}">
              <a16:creationId xmlns:a16="http://schemas.microsoft.com/office/drawing/2014/main" id="{8F46F5AC-E404-4762-806D-53ADB47B3B25}"/>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7" name="正方形/長方形 266">
          <a:extLst>
            <a:ext uri="{FF2B5EF4-FFF2-40B4-BE49-F238E27FC236}">
              <a16:creationId xmlns:a16="http://schemas.microsoft.com/office/drawing/2014/main" id="{9885E90D-3B82-4592-8CF0-24A0B4028D35}"/>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8" name="正方形/長方形 267">
          <a:extLst>
            <a:ext uri="{FF2B5EF4-FFF2-40B4-BE49-F238E27FC236}">
              <a16:creationId xmlns:a16="http://schemas.microsoft.com/office/drawing/2014/main" id="{B8680AC9-48D3-4858-B677-BA31EB65DCF3}"/>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9" name="正方形/長方形 268">
          <a:extLst>
            <a:ext uri="{FF2B5EF4-FFF2-40B4-BE49-F238E27FC236}">
              <a16:creationId xmlns:a16="http://schemas.microsoft.com/office/drawing/2014/main" id="{24D1EDF4-CDC1-4544-8FA0-3A83297CDC29}"/>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0" name="正方形/長方形 269">
          <a:extLst>
            <a:ext uri="{FF2B5EF4-FFF2-40B4-BE49-F238E27FC236}">
              <a16:creationId xmlns:a16="http://schemas.microsoft.com/office/drawing/2014/main" id="{8A36F13E-F2DC-4B85-A415-921C99AD2971}"/>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正方形/長方形 270">
          <a:extLst>
            <a:ext uri="{FF2B5EF4-FFF2-40B4-BE49-F238E27FC236}">
              <a16:creationId xmlns:a16="http://schemas.microsoft.com/office/drawing/2014/main" id="{F6D33686-6EF0-47CB-AE25-D66E88E39F34}"/>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2" name="テキスト ボックス 271">
          <a:extLst>
            <a:ext uri="{FF2B5EF4-FFF2-40B4-BE49-F238E27FC236}">
              <a16:creationId xmlns:a16="http://schemas.microsoft.com/office/drawing/2014/main" id="{CB52B723-4E8A-4891-BA1F-73F0D5D20C5D}"/>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3" name="直線コネクタ 272">
          <a:extLst>
            <a:ext uri="{FF2B5EF4-FFF2-40B4-BE49-F238E27FC236}">
              <a16:creationId xmlns:a16="http://schemas.microsoft.com/office/drawing/2014/main" id="{F9B37084-E6A4-4570-9857-07F53F91A334}"/>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4" name="テキスト ボックス 273">
          <a:extLst>
            <a:ext uri="{FF2B5EF4-FFF2-40B4-BE49-F238E27FC236}">
              <a16:creationId xmlns:a16="http://schemas.microsoft.com/office/drawing/2014/main" id="{80EADB0C-2FBD-4A38-B52B-0614AE253309}"/>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5" name="直線コネクタ 274">
          <a:extLst>
            <a:ext uri="{FF2B5EF4-FFF2-40B4-BE49-F238E27FC236}">
              <a16:creationId xmlns:a16="http://schemas.microsoft.com/office/drawing/2014/main" id="{94F33CF1-1BCB-4730-AC4B-7439F4EF13F0}"/>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6" name="テキスト ボックス 275">
          <a:extLst>
            <a:ext uri="{FF2B5EF4-FFF2-40B4-BE49-F238E27FC236}">
              <a16:creationId xmlns:a16="http://schemas.microsoft.com/office/drawing/2014/main" id="{A63E27A3-DD64-45F3-8417-5F75F2946977}"/>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7" name="直線コネクタ 276">
          <a:extLst>
            <a:ext uri="{FF2B5EF4-FFF2-40B4-BE49-F238E27FC236}">
              <a16:creationId xmlns:a16="http://schemas.microsoft.com/office/drawing/2014/main" id="{66CCC785-ECA2-48A8-8EC4-284D77A70386}"/>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8" name="テキスト ボックス 277">
          <a:extLst>
            <a:ext uri="{FF2B5EF4-FFF2-40B4-BE49-F238E27FC236}">
              <a16:creationId xmlns:a16="http://schemas.microsoft.com/office/drawing/2014/main" id="{5151CF41-ED35-4EDA-AA29-3D1A1DA98B06}"/>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9" name="直線コネクタ 278">
          <a:extLst>
            <a:ext uri="{FF2B5EF4-FFF2-40B4-BE49-F238E27FC236}">
              <a16:creationId xmlns:a16="http://schemas.microsoft.com/office/drawing/2014/main" id="{0FCF5F24-8F06-401F-A59D-639B636C5242}"/>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0" name="テキスト ボックス 279">
          <a:extLst>
            <a:ext uri="{FF2B5EF4-FFF2-40B4-BE49-F238E27FC236}">
              <a16:creationId xmlns:a16="http://schemas.microsoft.com/office/drawing/2014/main" id="{8138AF69-635C-4493-88DE-8A03BDC5AF68}"/>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1" name="直線コネクタ 280">
          <a:extLst>
            <a:ext uri="{FF2B5EF4-FFF2-40B4-BE49-F238E27FC236}">
              <a16:creationId xmlns:a16="http://schemas.microsoft.com/office/drawing/2014/main" id="{3C9C9192-5B88-42BD-B652-4A31DAE3AA96}"/>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2" name="テキスト ボックス 281">
          <a:extLst>
            <a:ext uri="{FF2B5EF4-FFF2-40B4-BE49-F238E27FC236}">
              <a16:creationId xmlns:a16="http://schemas.microsoft.com/office/drawing/2014/main" id="{E11DECC7-4841-4C8F-8545-FA1470135DE2}"/>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3" name="直線コネクタ 282">
          <a:extLst>
            <a:ext uri="{FF2B5EF4-FFF2-40B4-BE49-F238E27FC236}">
              <a16:creationId xmlns:a16="http://schemas.microsoft.com/office/drawing/2014/main" id="{F4824B05-0412-478D-99FB-5CC3845F884B}"/>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4" name="テキスト ボックス 283">
          <a:extLst>
            <a:ext uri="{FF2B5EF4-FFF2-40B4-BE49-F238E27FC236}">
              <a16:creationId xmlns:a16="http://schemas.microsoft.com/office/drawing/2014/main" id="{1A4E2FBD-13E1-4420-BF9E-BFD9122A0BA9}"/>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5" name="直線コネクタ 284">
          <a:extLst>
            <a:ext uri="{FF2B5EF4-FFF2-40B4-BE49-F238E27FC236}">
              <a16:creationId xmlns:a16="http://schemas.microsoft.com/office/drawing/2014/main" id="{23144D97-FA94-4719-89E5-D4CEFC4ACFA2}"/>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6" name="テキスト ボックス 285">
          <a:extLst>
            <a:ext uri="{FF2B5EF4-FFF2-40B4-BE49-F238E27FC236}">
              <a16:creationId xmlns:a16="http://schemas.microsoft.com/office/drawing/2014/main" id="{D68C0FB7-248C-404D-8393-70C632A7B68A}"/>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7" name="【公営住宅】&#10;有形固定資産減価償却率グラフ枠">
          <a:extLst>
            <a:ext uri="{FF2B5EF4-FFF2-40B4-BE49-F238E27FC236}">
              <a16:creationId xmlns:a16="http://schemas.microsoft.com/office/drawing/2014/main" id="{34598D80-1295-4F50-86C9-FC9FB2989FC1}"/>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19050</xdr:rowOff>
    </xdr:from>
    <xdr:to>
      <xdr:col>24</xdr:col>
      <xdr:colOff>62865</xdr:colOff>
      <xdr:row>86</xdr:row>
      <xdr:rowOff>89536</xdr:rowOff>
    </xdr:to>
    <xdr:cxnSp macro="">
      <xdr:nvCxnSpPr>
        <xdr:cNvPr id="288" name="直線コネクタ 287">
          <a:extLst>
            <a:ext uri="{FF2B5EF4-FFF2-40B4-BE49-F238E27FC236}">
              <a16:creationId xmlns:a16="http://schemas.microsoft.com/office/drawing/2014/main" id="{DADBE913-C1F7-48DA-9E91-D2AAC1638DBE}"/>
            </a:ext>
          </a:extLst>
        </xdr:cNvPr>
        <xdr:cNvCxnSpPr/>
      </xdr:nvCxnSpPr>
      <xdr:spPr>
        <a:xfrm flipV="1">
          <a:off x="4634865" y="13392150"/>
          <a:ext cx="0" cy="14420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93363</xdr:rowOff>
    </xdr:from>
    <xdr:ext cx="405111" cy="259045"/>
    <xdr:sp macro="" textlink="">
      <xdr:nvSpPr>
        <xdr:cNvPr id="289" name="【公営住宅】&#10;有形固定資産減価償却率最小値テキスト">
          <a:extLst>
            <a:ext uri="{FF2B5EF4-FFF2-40B4-BE49-F238E27FC236}">
              <a16:creationId xmlns:a16="http://schemas.microsoft.com/office/drawing/2014/main" id="{178CC959-6DE3-4340-A770-C39432A84840}"/>
            </a:ext>
          </a:extLst>
        </xdr:cNvPr>
        <xdr:cNvSpPr txBox="1"/>
      </xdr:nvSpPr>
      <xdr:spPr>
        <a:xfrm>
          <a:off x="4673600" y="148380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89536</xdr:rowOff>
    </xdr:from>
    <xdr:to>
      <xdr:col>24</xdr:col>
      <xdr:colOff>152400</xdr:colOff>
      <xdr:row>86</xdr:row>
      <xdr:rowOff>89536</xdr:rowOff>
    </xdr:to>
    <xdr:cxnSp macro="">
      <xdr:nvCxnSpPr>
        <xdr:cNvPr id="290" name="直線コネクタ 289">
          <a:extLst>
            <a:ext uri="{FF2B5EF4-FFF2-40B4-BE49-F238E27FC236}">
              <a16:creationId xmlns:a16="http://schemas.microsoft.com/office/drawing/2014/main" id="{2EEFEE57-7A99-4E38-B4DF-4EA4B964ABDA}"/>
            </a:ext>
          </a:extLst>
        </xdr:cNvPr>
        <xdr:cNvCxnSpPr/>
      </xdr:nvCxnSpPr>
      <xdr:spPr>
        <a:xfrm>
          <a:off x="4546600" y="148342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137177</xdr:rowOff>
    </xdr:from>
    <xdr:ext cx="405111" cy="259045"/>
    <xdr:sp macro="" textlink="">
      <xdr:nvSpPr>
        <xdr:cNvPr id="291" name="【公営住宅】&#10;有形固定資産減価償却率最大値テキスト">
          <a:extLst>
            <a:ext uri="{FF2B5EF4-FFF2-40B4-BE49-F238E27FC236}">
              <a16:creationId xmlns:a16="http://schemas.microsoft.com/office/drawing/2014/main" id="{2F2436C7-29F9-4691-B1BA-BD0F3C25EEA3}"/>
            </a:ext>
          </a:extLst>
        </xdr:cNvPr>
        <xdr:cNvSpPr txBox="1"/>
      </xdr:nvSpPr>
      <xdr:spPr>
        <a:xfrm>
          <a:off x="4673600" y="13167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19050</xdr:rowOff>
    </xdr:from>
    <xdr:to>
      <xdr:col>24</xdr:col>
      <xdr:colOff>152400</xdr:colOff>
      <xdr:row>78</xdr:row>
      <xdr:rowOff>19050</xdr:rowOff>
    </xdr:to>
    <xdr:cxnSp macro="">
      <xdr:nvCxnSpPr>
        <xdr:cNvPr id="292" name="直線コネクタ 291">
          <a:extLst>
            <a:ext uri="{FF2B5EF4-FFF2-40B4-BE49-F238E27FC236}">
              <a16:creationId xmlns:a16="http://schemas.microsoft.com/office/drawing/2014/main" id="{B7601488-B99C-4A9A-96EE-6AB303CE4EF2}"/>
            </a:ext>
          </a:extLst>
        </xdr:cNvPr>
        <xdr:cNvCxnSpPr/>
      </xdr:nvCxnSpPr>
      <xdr:spPr>
        <a:xfrm>
          <a:off x="4546600" y="13392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31132</xdr:rowOff>
    </xdr:from>
    <xdr:ext cx="405111" cy="259045"/>
    <xdr:sp macro="" textlink="">
      <xdr:nvSpPr>
        <xdr:cNvPr id="293" name="【公営住宅】&#10;有形固定資産減価償却率平均値テキスト">
          <a:extLst>
            <a:ext uri="{FF2B5EF4-FFF2-40B4-BE49-F238E27FC236}">
              <a16:creationId xmlns:a16="http://schemas.microsoft.com/office/drawing/2014/main" id="{D9C7C5B2-443D-472B-8066-8E93AEB82B98}"/>
            </a:ext>
          </a:extLst>
        </xdr:cNvPr>
        <xdr:cNvSpPr txBox="1"/>
      </xdr:nvSpPr>
      <xdr:spPr>
        <a:xfrm>
          <a:off x="4673600" y="1409003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8255</xdr:rowOff>
    </xdr:from>
    <xdr:to>
      <xdr:col>24</xdr:col>
      <xdr:colOff>114300</xdr:colOff>
      <xdr:row>83</xdr:row>
      <xdr:rowOff>109855</xdr:rowOff>
    </xdr:to>
    <xdr:sp macro="" textlink="">
      <xdr:nvSpPr>
        <xdr:cNvPr id="294" name="フローチャート: 判断 293">
          <a:extLst>
            <a:ext uri="{FF2B5EF4-FFF2-40B4-BE49-F238E27FC236}">
              <a16:creationId xmlns:a16="http://schemas.microsoft.com/office/drawing/2014/main" id="{D49671F6-14A1-4CAF-985E-D1C46AAA51EF}"/>
            </a:ext>
          </a:extLst>
        </xdr:cNvPr>
        <xdr:cNvSpPr/>
      </xdr:nvSpPr>
      <xdr:spPr>
        <a:xfrm>
          <a:off x="4584700" y="14238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160655</xdr:rowOff>
    </xdr:from>
    <xdr:to>
      <xdr:col>20</xdr:col>
      <xdr:colOff>38100</xdr:colOff>
      <xdr:row>83</xdr:row>
      <xdr:rowOff>90805</xdr:rowOff>
    </xdr:to>
    <xdr:sp macro="" textlink="">
      <xdr:nvSpPr>
        <xdr:cNvPr id="295" name="フローチャート: 判断 294">
          <a:extLst>
            <a:ext uri="{FF2B5EF4-FFF2-40B4-BE49-F238E27FC236}">
              <a16:creationId xmlns:a16="http://schemas.microsoft.com/office/drawing/2014/main" id="{D0A00F2E-F818-4A47-999E-B7EF8FEC5612}"/>
            </a:ext>
          </a:extLst>
        </xdr:cNvPr>
        <xdr:cNvSpPr/>
      </xdr:nvSpPr>
      <xdr:spPr>
        <a:xfrm>
          <a:off x="3746500" y="1421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118745</xdr:rowOff>
    </xdr:from>
    <xdr:to>
      <xdr:col>15</xdr:col>
      <xdr:colOff>101600</xdr:colOff>
      <xdr:row>83</xdr:row>
      <xdr:rowOff>48895</xdr:rowOff>
    </xdr:to>
    <xdr:sp macro="" textlink="">
      <xdr:nvSpPr>
        <xdr:cNvPr id="296" name="フローチャート: 判断 295">
          <a:extLst>
            <a:ext uri="{FF2B5EF4-FFF2-40B4-BE49-F238E27FC236}">
              <a16:creationId xmlns:a16="http://schemas.microsoft.com/office/drawing/2014/main" id="{31E57716-6595-49F3-9744-A84213DF3F1B}"/>
            </a:ext>
          </a:extLst>
        </xdr:cNvPr>
        <xdr:cNvSpPr/>
      </xdr:nvSpPr>
      <xdr:spPr>
        <a:xfrm>
          <a:off x="2857500" y="1417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105411</xdr:rowOff>
    </xdr:from>
    <xdr:to>
      <xdr:col>10</xdr:col>
      <xdr:colOff>165100</xdr:colOff>
      <xdr:row>82</xdr:row>
      <xdr:rowOff>35561</xdr:rowOff>
    </xdr:to>
    <xdr:sp macro="" textlink="">
      <xdr:nvSpPr>
        <xdr:cNvPr id="297" name="フローチャート: 判断 296">
          <a:extLst>
            <a:ext uri="{FF2B5EF4-FFF2-40B4-BE49-F238E27FC236}">
              <a16:creationId xmlns:a16="http://schemas.microsoft.com/office/drawing/2014/main" id="{5AFE2D4E-278D-407C-9A7F-52BD121A8A5B}"/>
            </a:ext>
          </a:extLst>
        </xdr:cNvPr>
        <xdr:cNvSpPr/>
      </xdr:nvSpPr>
      <xdr:spPr>
        <a:xfrm>
          <a:off x="1968500" y="1399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114936</xdr:rowOff>
    </xdr:from>
    <xdr:to>
      <xdr:col>6</xdr:col>
      <xdr:colOff>38100</xdr:colOff>
      <xdr:row>82</xdr:row>
      <xdr:rowOff>45086</xdr:rowOff>
    </xdr:to>
    <xdr:sp macro="" textlink="">
      <xdr:nvSpPr>
        <xdr:cNvPr id="298" name="フローチャート: 判断 297">
          <a:extLst>
            <a:ext uri="{FF2B5EF4-FFF2-40B4-BE49-F238E27FC236}">
              <a16:creationId xmlns:a16="http://schemas.microsoft.com/office/drawing/2014/main" id="{CA0F1F58-2498-4D6B-B220-9899B9BD958C}"/>
            </a:ext>
          </a:extLst>
        </xdr:cNvPr>
        <xdr:cNvSpPr/>
      </xdr:nvSpPr>
      <xdr:spPr>
        <a:xfrm>
          <a:off x="1079500" y="14002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64D43BBF-422E-4E09-A04E-4415BE11F0DE}"/>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A8B4117D-7634-46FC-BE3D-10DA69F4A964}"/>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EFB20E1D-9770-46F5-ACD7-11AD4DA6837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DB6E0948-7892-4E7C-9A90-1ABDA92DCFC6}"/>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08E508D6-C097-4DD4-A8C9-D4613A7EDF92}"/>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84</xdr:row>
      <xdr:rowOff>46355</xdr:rowOff>
    </xdr:from>
    <xdr:to>
      <xdr:col>24</xdr:col>
      <xdr:colOff>114300</xdr:colOff>
      <xdr:row>84</xdr:row>
      <xdr:rowOff>147955</xdr:rowOff>
    </xdr:to>
    <xdr:sp macro="" textlink="">
      <xdr:nvSpPr>
        <xdr:cNvPr id="304" name="楕円 303">
          <a:extLst>
            <a:ext uri="{FF2B5EF4-FFF2-40B4-BE49-F238E27FC236}">
              <a16:creationId xmlns:a16="http://schemas.microsoft.com/office/drawing/2014/main" id="{743CA028-07CE-45E1-99FF-06E8AA7FC0AC}"/>
            </a:ext>
          </a:extLst>
        </xdr:cNvPr>
        <xdr:cNvSpPr/>
      </xdr:nvSpPr>
      <xdr:spPr>
        <a:xfrm>
          <a:off x="4584700" y="14448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84</xdr:row>
      <xdr:rowOff>24782</xdr:rowOff>
    </xdr:from>
    <xdr:ext cx="405111" cy="259045"/>
    <xdr:sp macro="" textlink="">
      <xdr:nvSpPr>
        <xdr:cNvPr id="305" name="【公営住宅】&#10;有形固定資産減価償却率該当値テキスト">
          <a:extLst>
            <a:ext uri="{FF2B5EF4-FFF2-40B4-BE49-F238E27FC236}">
              <a16:creationId xmlns:a16="http://schemas.microsoft.com/office/drawing/2014/main" id="{1EF88809-0765-43C9-8569-F7506D4BADF5}"/>
            </a:ext>
          </a:extLst>
        </xdr:cNvPr>
        <xdr:cNvSpPr txBox="1"/>
      </xdr:nvSpPr>
      <xdr:spPr>
        <a:xfrm>
          <a:off x="4673600" y="144265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84</xdr:row>
      <xdr:rowOff>4445</xdr:rowOff>
    </xdr:from>
    <xdr:to>
      <xdr:col>20</xdr:col>
      <xdr:colOff>38100</xdr:colOff>
      <xdr:row>84</xdr:row>
      <xdr:rowOff>106045</xdr:rowOff>
    </xdr:to>
    <xdr:sp macro="" textlink="">
      <xdr:nvSpPr>
        <xdr:cNvPr id="306" name="楕円 305">
          <a:extLst>
            <a:ext uri="{FF2B5EF4-FFF2-40B4-BE49-F238E27FC236}">
              <a16:creationId xmlns:a16="http://schemas.microsoft.com/office/drawing/2014/main" id="{3A22C308-1FED-4033-B424-0DFCF38DCA3B}"/>
            </a:ext>
          </a:extLst>
        </xdr:cNvPr>
        <xdr:cNvSpPr/>
      </xdr:nvSpPr>
      <xdr:spPr>
        <a:xfrm>
          <a:off x="3746500" y="1440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84</xdr:row>
      <xdr:rowOff>55245</xdr:rowOff>
    </xdr:from>
    <xdr:to>
      <xdr:col>24</xdr:col>
      <xdr:colOff>63500</xdr:colOff>
      <xdr:row>84</xdr:row>
      <xdr:rowOff>97155</xdr:rowOff>
    </xdr:to>
    <xdr:cxnSp macro="">
      <xdr:nvCxnSpPr>
        <xdr:cNvPr id="307" name="直線コネクタ 306">
          <a:extLst>
            <a:ext uri="{FF2B5EF4-FFF2-40B4-BE49-F238E27FC236}">
              <a16:creationId xmlns:a16="http://schemas.microsoft.com/office/drawing/2014/main" id="{FFE728B6-2803-4FF5-818E-9F53B0372177}"/>
            </a:ext>
          </a:extLst>
        </xdr:cNvPr>
        <xdr:cNvCxnSpPr/>
      </xdr:nvCxnSpPr>
      <xdr:spPr>
        <a:xfrm>
          <a:off x="3797300" y="14457045"/>
          <a:ext cx="8382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132080</xdr:rowOff>
    </xdr:from>
    <xdr:to>
      <xdr:col>15</xdr:col>
      <xdr:colOff>101600</xdr:colOff>
      <xdr:row>84</xdr:row>
      <xdr:rowOff>62230</xdr:rowOff>
    </xdr:to>
    <xdr:sp macro="" textlink="">
      <xdr:nvSpPr>
        <xdr:cNvPr id="308" name="楕円 307">
          <a:extLst>
            <a:ext uri="{FF2B5EF4-FFF2-40B4-BE49-F238E27FC236}">
              <a16:creationId xmlns:a16="http://schemas.microsoft.com/office/drawing/2014/main" id="{F2AB7FFB-2B23-48D8-883C-BECC33AE58A5}"/>
            </a:ext>
          </a:extLst>
        </xdr:cNvPr>
        <xdr:cNvSpPr/>
      </xdr:nvSpPr>
      <xdr:spPr>
        <a:xfrm>
          <a:off x="2857500" y="14362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84</xdr:row>
      <xdr:rowOff>11430</xdr:rowOff>
    </xdr:from>
    <xdr:to>
      <xdr:col>19</xdr:col>
      <xdr:colOff>177800</xdr:colOff>
      <xdr:row>84</xdr:row>
      <xdr:rowOff>55245</xdr:rowOff>
    </xdr:to>
    <xdr:cxnSp macro="">
      <xdr:nvCxnSpPr>
        <xdr:cNvPr id="309" name="直線コネクタ 308">
          <a:extLst>
            <a:ext uri="{FF2B5EF4-FFF2-40B4-BE49-F238E27FC236}">
              <a16:creationId xmlns:a16="http://schemas.microsoft.com/office/drawing/2014/main" id="{C0B99FAC-B7B9-4445-910C-0796855BA9AF}"/>
            </a:ext>
          </a:extLst>
        </xdr:cNvPr>
        <xdr:cNvCxnSpPr/>
      </xdr:nvCxnSpPr>
      <xdr:spPr>
        <a:xfrm>
          <a:off x="2908300" y="14413230"/>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90170</xdr:rowOff>
    </xdr:from>
    <xdr:to>
      <xdr:col>10</xdr:col>
      <xdr:colOff>165100</xdr:colOff>
      <xdr:row>84</xdr:row>
      <xdr:rowOff>20320</xdr:rowOff>
    </xdr:to>
    <xdr:sp macro="" textlink="">
      <xdr:nvSpPr>
        <xdr:cNvPr id="310" name="楕円 309">
          <a:extLst>
            <a:ext uri="{FF2B5EF4-FFF2-40B4-BE49-F238E27FC236}">
              <a16:creationId xmlns:a16="http://schemas.microsoft.com/office/drawing/2014/main" id="{F7D60594-0019-4346-A868-307A02A34B3B}"/>
            </a:ext>
          </a:extLst>
        </xdr:cNvPr>
        <xdr:cNvSpPr/>
      </xdr:nvSpPr>
      <xdr:spPr>
        <a:xfrm>
          <a:off x="1968500" y="1432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140970</xdr:rowOff>
    </xdr:from>
    <xdr:to>
      <xdr:col>15</xdr:col>
      <xdr:colOff>50800</xdr:colOff>
      <xdr:row>84</xdr:row>
      <xdr:rowOff>11430</xdr:rowOff>
    </xdr:to>
    <xdr:cxnSp macro="">
      <xdr:nvCxnSpPr>
        <xdr:cNvPr id="311" name="直線コネクタ 310">
          <a:extLst>
            <a:ext uri="{FF2B5EF4-FFF2-40B4-BE49-F238E27FC236}">
              <a16:creationId xmlns:a16="http://schemas.microsoft.com/office/drawing/2014/main" id="{997B62A3-6E66-42C3-AEA2-599C768F4DDB}"/>
            </a:ext>
          </a:extLst>
        </xdr:cNvPr>
        <xdr:cNvCxnSpPr/>
      </xdr:nvCxnSpPr>
      <xdr:spPr>
        <a:xfrm>
          <a:off x="2019300" y="14371320"/>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6350</xdr:rowOff>
    </xdr:from>
    <xdr:to>
      <xdr:col>6</xdr:col>
      <xdr:colOff>38100</xdr:colOff>
      <xdr:row>83</xdr:row>
      <xdr:rowOff>107950</xdr:rowOff>
    </xdr:to>
    <xdr:sp macro="" textlink="">
      <xdr:nvSpPr>
        <xdr:cNvPr id="312" name="楕円 311">
          <a:extLst>
            <a:ext uri="{FF2B5EF4-FFF2-40B4-BE49-F238E27FC236}">
              <a16:creationId xmlns:a16="http://schemas.microsoft.com/office/drawing/2014/main" id="{3C571B50-0770-45F7-A134-A61ADD36FC48}"/>
            </a:ext>
          </a:extLst>
        </xdr:cNvPr>
        <xdr:cNvSpPr/>
      </xdr:nvSpPr>
      <xdr:spPr>
        <a:xfrm>
          <a:off x="1079500" y="14236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57150</xdr:rowOff>
    </xdr:from>
    <xdr:to>
      <xdr:col>10</xdr:col>
      <xdr:colOff>114300</xdr:colOff>
      <xdr:row>83</xdr:row>
      <xdr:rowOff>140970</xdr:rowOff>
    </xdr:to>
    <xdr:cxnSp macro="">
      <xdr:nvCxnSpPr>
        <xdr:cNvPr id="313" name="直線コネクタ 312">
          <a:extLst>
            <a:ext uri="{FF2B5EF4-FFF2-40B4-BE49-F238E27FC236}">
              <a16:creationId xmlns:a16="http://schemas.microsoft.com/office/drawing/2014/main" id="{C1E3B25D-F2B8-45F7-965C-070736E9D6A1}"/>
            </a:ext>
          </a:extLst>
        </xdr:cNvPr>
        <xdr:cNvCxnSpPr/>
      </xdr:nvCxnSpPr>
      <xdr:spPr>
        <a:xfrm>
          <a:off x="1130300" y="1428750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107332</xdr:rowOff>
    </xdr:from>
    <xdr:ext cx="405111" cy="259045"/>
    <xdr:sp macro="" textlink="">
      <xdr:nvSpPr>
        <xdr:cNvPr id="314" name="n_1aveValue【公営住宅】&#10;有形固定資産減価償却率">
          <a:extLst>
            <a:ext uri="{FF2B5EF4-FFF2-40B4-BE49-F238E27FC236}">
              <a16:creationId xmlns:a16="http://schemas.microsoft.com/office/drawing/2014/main" id="{94F232F1-FC02-4332-92EF-0587FCB07686}"/>
            </a:ext>
          </a:extLst>
        </xdr:cNvPr>
        <xdr:cNvSpPr txBox="1"/>
      </xdr:nvSpPr>
      <xdr:spPr>
        <a:xfrm>
          <a:off x="3582044" y="139947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65422</xdr:rowOff>
    </xdr:from>
    <xdr:ext cx="405111" cy="259045"/>
    <xdr:sp macro="" textlink="">
      <xdr:nvSpPr>
        <xdr:cNvPr id="315" name="n_2aveValue【公営住宅】&#10;有形固定資産減価償却率">
          <a:extLst>
            <a:ext uri="{FF2B5EF4-FFF2-40B4-BE49-F238E27FC236}">
              <a16:creationId xmlns:a16="http://schemas.microsoft.com/office/drawing/2014/main" id="{E30A53EB-E26C-422A-AAAD-39173D2F71CD}"/>
            </a:ext>
          </a:extLst>
        </xdr:cNvPr>
        <xdr:cNvSpPr txBox="1"/>
      </xdr:nvSpPr>
      <xdr:spPr>
        <a:xfrm>
          <a:off x="2705744" y="1395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52088</xdr:rowOff>
    </xdr:from>
    <xdr:ext cx="405111" cy="259045"/>
    <xdr:sp macro="" textlink="">
      <xdr:nvSpPr>
        <xdr:cNvPr id="316" name="n_3aveValue【公営住宅】&#10;有形固定資産減価償却率">
          <a:extLst>
            <a:ext uri="{FF2B5EF4-FFF2-40B4-BE49-F238E27FC236}">
              <a16:creationId xmlns:a16="http://schemas.microsoft.com/office/drawing/2014/main" id="{CA3A388B-3122-4EEE-B917-849680B43A98}"/>
            </a:ext>
          </a:extLst>
        </xdr:cNvPr>
        <xdr:cNvSpPr txBox="1"/>
      </xdr:nvSpPr>
      <xdr:spPr>
        <a:xfrm>
          <a:off x="1816744" y="13768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61613</xdr:rowOff>
    </xdr:from>
    <xdr:ext cx="405111" cy="259045"/>
    <xdr:sp macro="" textlink="">
      <xdr:nvSpPr>
        <xdr:cNvPr id="317" name="n_4aveValue【公営住宅】&#10;有形固定資産減価償却率">
          <a:extLst>
            <a:ext uri="{FF2B5EF4-FFF2-40B4-BE49-F238E27FC236}">
              <a16:creationId xmlns:a16="http://schemas.microsoft.com/office/drawing/2014/main" id="{AC112375-E50A-4426-8AE1-AEE8178CE709}"/>
            </a:ext>
          </a:extLst>
        </xdr:cNvPr>
        <xdr:cNvSpPr txBox="1"/>
      </xdr:nvSpPr>
      <xdr:spPr>
        <a:xfrm>
          <a:off x="927744" y="137776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97172</xdr:rowOff>
    </xdr:from>
    <xdr:ext cx="405111" cy="259045"/>
    <xdr:sp macro="" textlink="">
      <xdr:nvSpPr>
        <xdr:cNvPr id="318" name="n_1mainValue【公営住宅】&#10;有形固定資産減価償却率">
          <a:extLst>
            <a:ext uri="{FF2B5EF4-FFF2-40B4-BE49-F238E27FC236}">
              <a16:creationId xmlns:a16="http://schemas.microsoft.com/office/drawing/2014/main" id="{D04DD247-0DDD-4A80-BEC6-F7DD66F2BA95}"/>
            </a:ext>
          </a:extLst>
        </xdr:cNvPr>
        <xdr:cNvSpPr txBox="1"/>
      </xdr:nvSpPr>
      <xdr:spPr>
        <a:xfrm>
          <a:off x="3582044" y="14498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84</xdr:row>
      <xdr:rowOff>53357</xdr:rowOff>
    </xdr:from>
    <xdr:ext cx="405111" cy="259045"/>
    <xdr:sp macro="" textlink="">
      <xdr:nvSpPr>
        <xdr:cNvPr id="319" name="n_2mainValue【公営住宅】&#10;有形固定資産減価償却率">
          <a:extLst>
            <a:ext uri="{FF2B5EF4-FFF2-40B4-BE49-F238E27FC236}">
              <a16:creationId xmlns:a16="http://schemas.microsoft.com/office/drawing/2014/main" id="{88000E1C-3CBC-40CD-8C21-EBCA67311FC2}"/>
            </a:ext>
          </a:extLst>
        </xdr:cNvPr>
        <xdr:cNvSpPr txBox="1"/>
      </xdr:nvSpPr>
      <xdr:spPr>
        <a:xfrm>
          <a:off x="2705744" y="14455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84</xdr:row>
      <xdr:rowOff>11447</xdr:rowOff>
    </xdr:from>
    <xdr:ext cx="405111" cy="259045"/>
    <xdr:sp macro="" textlink="">
      <xdr:nvSpPr>
        <xdr:cNvPr id="320" name="n_3mainValue【公営住宅】&#10;有形固定資産減価償却率">
          <a:extLst>
            <a:ext uri="{FF2B5EF4-FFF2-40B4-BE49-F238E27FC236}">
              <a16:creationId xmlns:a16="http://schemas.microsoft.com/office/drawing/2014/main" id="{B1B9F0BC-4FA7-47C1-AB7A-84415A644358}"/>
            </a:ext>
          </a:extLst>
        </xdr:cNvPr>
        <xdr:cNvSpPr txBox="1"/>
      </xdr:nvSpPr>
      <xdr:spPr>
        <a:xfrm>
          <a:off x="1816744" y="14413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99077</xdr:rowOff>
    </xdr:from>
    <xdr:ext cx="405111" cy="259045"/>
    <xdr:sp macro="" textlink="">
      <xdr:nvSpPr>
        <xdr:cNvPr id="321" name="n_4mainValue【公営住宅】&#10;有形固定資産減価償却率">
          <a:extLst>
            <a:ext uri="{FF2B5EF4-FFF2-40B4-BE49-F238E27FC236}">
              <a16:creationId xmlns:a16="http://schemas.microsoft.com/office/drawing/2014/main" id="{68CF58C6-7300-4983-913F-E3468B113286}"/>
            </a:ext>
          </a:extLst>
        </xdr:cNvPr>
        <xdr:cNvSpPr txBox="1"/>
      </xdr:nvSpPr>
      <xdr:spPr>
        <a:xfrm>
          <a:off x="927744" y="14329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2" name="正方形/長方形 321">
          <a:extLst>
            <a:ext uri="{FF2B5EF4-FFF2-40B4-BE49-F238E27FC236}">
              <a16:creationId xmlns:a16="http://schemas.microsoft.com/office/drawing/2014/main" id="{8A2F89C8-A3B9-4AD4-B190-E9955B6458E8}"/>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3" name="正方形/長方形 322">
          <a:extLst>
            <a:ext uri="{FF2B5EF4-FFF2-40B4-BE49-F238E27FC236}">
              <a16:creationId xmlns:a16="http://schemas.microsoft.com/office/drawing/2014/main" id="{8ADB9202-A96E-4C69-9BB1-B4A1BC220E9F}"/>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4" name="正方形/長方形 323">
          <a:extLst>
            <a:ext uri="{FF2B5EF4-FFF2-40B4-BE49-F238E27FC236}">
              <a16:creationId xmlns:a16="http://schemas.microsoft.com/office/drawing/2014/main" id="{26375ACE-B402-4506-BEE6-AC0EB4906F25}"/>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5" name="正方形/長方形 324">
          <a:extLst>
            <a:ext uri="{FF2B5EF4-FFF2-40B4-BE49-F238E27FC236}">
              <a16:creationId xmlns:a16="http://schemas.microsoft.com/office/drawing/2014/main" id="{97CA02A4-17C5-4E0A-87BE-7BD37774A39D}"/>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6" name="正方形/長方形 325">
          <a:extLst>
            <a:ext uri="{FF2B5EF4-FFF2-40B4-BE49-F238E27FC236}">
              <a16:creationId xmlns:a16="http://schemas.microsoft.com/office/drawing/2014/main" id="{EA307E67-C577-4E5C-8D26-EDF3B7D5A421}"/>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7" name="正方形/長方形 326">
          <a:extLst>
            <a:ext uri="{FF2B5EF4-FFF2-40B4-BE49-F238E27FC236}">
              <a16:creationId xmlns:a16="http://schemas.microsoft.com/office/drawing/2014/main" id="{6BBC13C1-7FA8-4307-BA00-8907F1B303AF}"/>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8" name="正方形/長方形 327">
          <a:extLst>
            <a:ext uri="{FF2B5EF4-FFF2-40B4-BE49-F238E27FC236}">
              <a16:creationId xmlns:a16="http://schemas.microsoft.com/office/drawing/2014/main" id="{B9B09E06-EC25-436D-A241-10FF5E2DA09B}"/>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9" name="正方形/長方形 328">
          <a:extLst>
            <a:ext uri="{FF2B5EF4-FFF2-40B4-BE49-F238E27FC236}">
              <a16:creationId xmlns:a16="http://schemas.microsoft.com/office/drawing/2014/main" id="{1540C0E3-1599-48F5-A04A-219AB1D0F7A3}"/>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0" name="テキスト ボックス 329">
          <a:extLst>
            <a:ext uri="{FF2B5EF4-FFF2-40B4-BE49-F238E27FC236}">
              <a16:creationId xmlns:a16="http://schemas.microsoft.com/office/drawing/2014/main" id="{404FF829-6D6F-49A0-BDD5-F016CB226997}"/>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1" name="直線コネクタ 330">
          <a:extLst>
            <a:ext uri="{FF2B5EF4-FFF2-40B4-BE49-F238E27FC236}">
              <a16:creationId xmlns:a16="http://schemas.microsoft.com/office/drawing/2014/main" id="{4F434067-FFC2-4B7D-B7C5-47D6B2DB6998}"/>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85</xdr:row>
      <xdr:rowOff>95250</xdr:rowOff>
    </xdr:from>
    <xdr:to>
      <xdr:col>59</xdr:col>
      <xdr:colOff>50800</xdr:colOff>
      <xdr:row>85</xdr:row>
      <xdr:rowOff>95250</xdr:rowOff>
    </xdr:to>
    <xdr:cxnSp macro="">
      <xdr:nvCxnSpPr>
        <xdr:cNvPr id="332" name="直線コネクタ 331">
          <a:extLst>
            <a:ext uri="{FF2B5EF4-FFF2-40B4-BE49-F238E27FC236}">
              <a16:creationId xmlns:a16="http://schemas.microsoft.com/office/drawing/2014/main" id="{9FF016E2-3A46-45EC-BA49-EC8671E8A065}"/>
            </a:ext>
          </a:extLst>
        </xdr:cNvPr>
        <xdr:cNvCxnSpPr/>
      </xdr:nvCxnSpPr>
      <xdr:spPr>
        <a:xfrm>
          <a:off x="6604000" y="1466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124477</xdr:rowOff>
    </xdr:from>
    <xdr:ext cx="467179" cy="259045"/>
    <xdr:sp macro="" textlink="">
      <xdr:nvSpPr>
        <xdr:cNvPr id="333" name="テキスト ボックス 332">
          <a:extLst>
            <a:ext uri="{FF2B5EF4-FFF2-40B4-BE49-F238E27FC236}">
              <a16:creationId xmlns:a16="http://schemas.microsoft.com/office/drawing/2014/main" id="{2E91EB69-E27A-4032-A29D-2D4AD359FCA1}"/>
            </a:ext>
          </a:extLst>
        </xdr:cNvPr>
        <xdr:cNvSpPr txBox="1"/>
      </xdr:nvSpPr>
      <xdr:spPr>
        <a:xfrm>
          <a:off x="6136821" y="1452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4" name="直線コネクタ 333">
          <a:extLst>
            <a:ext uri="{FF2B5EF4-FFF2-40B4-BE49-F238E27FC236}">
              <a16:creationId xmlns:a16="http://schemas.microsoft.com/office/drawing/2014/main" id="{958C7FF6-C759-41B1-988B-DEF1315FEFAA}"/>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5" name="テキスト ボックス 334">
          <a:extLst>
            <a:ext uri="{FF2B5EF4-FFF2-40B4-BE49-F238E27FC236}">
              <a16:creationId xmlns:a16="http://schemas.microsoft.com/office/drawing/2014/main" id="{D832D732-7446-43FD-9593-C37965F1C29C}"/>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152400</xdr:rowOff>
    </xdr:from>
    <xdr:to>
      <xdr:col>59</xdr:col>
      <xdr:colOff>50800</xdr:colOff>
      <xdr:row>78</xdr:row>
      <xdr:rowOff>152400</xdr:rowOff>
    </xdr:to>
    <xdr:cxnSp macro="">
      <xdr:nvCxnSpPr>
        <xdr:cNvPr id="336" name="直線コネクタ 335">
          <a:extLst>
            <a:ext uri="{FF2B5EF4-FFF2-40B4-BE49-F238E27FC236}">
              <a16:creationId xmlns:a16="http://schemas.microsoft.com/office/drawing/2014/main" id="{8E70DA31-9335-4714-833A-83B12B49E4AB}"/>
            </a:ext>
          </a:extLst>
        </xdr:cNvPr>
        <xdr:cNvCxnSpPr/>
      </xdr:nvCxnSpPr>
      <xdr:spPr>
        <a:xfrm>
          <a:off x="6604000" y="1352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10177</xdr:rowOff>
    </xdr:from>
    <xdr:ext cx="467179" cy="259045"/>
    <xdr:sp macro="" textlink="">
      <xdr:nvSpPr>
        <xdr:cNvPr id="337" name="テキスト ボックス 336">
          <a:extLst>
            <a:ext uri="{FF2B5EF4-FFF2-40B4-BE49-F238E27FC236}">
              <a16:creationId xmlns:a16="http://schemas.microsoft.com/office/drawing/2014/main" id="{138752E8-3B90-493F-9D53-556DC7D48748}"/>
            </a:ext>
          </a:extLst>
        </xdr:cNvPr>
        <xdr:cNvSpPr txBox="1"/>
      </xdr:nvSpPr>
      <xdr:spPr>
        <a:xfrm>
          <a:off x="6136821" y="1338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38" name="直線コネクタ 337">
          <a:extLst>
            <a:ext uri="{FF2B5EF4-FFF2-40B4-BE49-F238E27FC236}">
              <a16:creationId xmlns:a16="http://schemas.microsoft.com/office/drawing/2014/main" id="{4C12EC44-1613-4644-9877-16DC57768189}"/>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39" name="テキスト ボックス 338">
          <a:extLst>
            <a:ext uri="{FF2B5EF4-FFF2-40B4-BE49-F238E27FC236}">
              <a16:creationId xmlns:a16="http://schemas.microsoft.com/office/drawing/2014/main" id="{2DAA5940-F1DB-4591-AAF1-DF34A68EABB9}"/>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0" name="【公営住宅】&#10;一人当たり面積グラフ枠">
          <a:extLst>
            <a:ext uri="{FF2B5EF4-FFF2-40B4-BE49-F238E27FC236}">
              <a16:creationId xmlns:a16="http://schemas.microsoft.com/office/drawing/2014/main" id="{B258E885-969D-4BED-8340-4265766BDEE7}"/>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163830</xdr:rowOff>
    </xdr:from>
    <xdr:to>
      <xdr:col>54</xdr:col>
      <xdr:colOff>189865</xdr:colOff>
      <xdr:row>85</xdr:row>
      <xdr:rowOff>83820</xdr:rowOff>
    </xdr:to>
    <xdr:cxnSp macro="">
      <xdr:nvCxnSpPr>
        <xdr:cNvPr id="341" name="直線コネクタ 340">
          <a:extLst>
            <a:ext uri="{FF2B5EF4-FFF2-40B4-BE49-F238E27FC236}">
              <a16:creationId xmlns:a16="http://schemas.microsoft.com/office/drawing/2014/main" id="{8E21DE71-E7A9-4415-A797-317AB6EE1C04}"/>
            </a:ext>
          </a:extLst>
        </xdr:cNvPr>
        <xdr:cNvCxnSpPr/>
      </xdr:nvCxnSpPr>
      <xdr:spPr>
        <a:xfrm flipV="1">
          <a:off x="10476865" y="13365480"/>
          <a:ext cx="0" cy="12915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87647</xdr:rowOff>
    </xdr:from>
    <xdr:ext cx="469744" cy="259045"/>
    <xdr:sp macro="" textlink="">
      <xdr:nvSpPr>
        <xdr:cNvPr id="342" name="【公営住宅】&#10;一人当たり面積最小値テキスト">
          <a:extLst>
            <a:ext uri="{FF2B5EF4-FFF2-40B4-BE49-F238E27FC236}">
              <a16:creationId xmlns:a16="http://schemas.microsoft.com/office/drawing/2014/main" id="{1AAA65D5-867D-49BD-83BA-3D8E12548ED0}"/>
            </a:ext>
          </a:extLst>
        </xdr:cNvPr>
        <xdr:cNvSpPr txBox="1"/>
      </xdr:nvSpPr>
      <xdr:spPr>
        <a:xfrm>
          <a:off x="10515600" y="14660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85</xdr:row>
      <xdr:rowOff>83820</xdr:rowOff>
    </xdr:from>
    <xdr:to>
      <xdr:col>55</xdr:col>
      <xdr:colOff>88900</xdr:colOff>
      <xdr:row>85</xdr:row>
      <xdr:rowOff>83820</xdr:rowOff>
    </xdr:to>
    <xdr:cxnSp macro="">
      <xdr:nvCxnSpPr>
        <xdr:cNvPr id="343" name="直線コネクタ 342">
          <a:extLst>
            <a:ext uri="{FF2B5EF4-FFF2-40B4-BE49-F238E27FC236}">
              <a16:creationId xmlns:a16="http://schemas.microsoft.com/office/drawing/2014/main" id="{8B07EB37-3E01-4135-A61D-2A3F1DFC23AD}"/>
            </a:ext>
          </a:extLst>
        </xdr:cNvPr>
        <xdr:cNvCxnSpPr/>
      </xdr:nvCxnSpPr>
      <xdr:spPr>
        <a:xfrm>
          <a:off x="10388600" y="146570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110507</xdr:rowOff>
    </xdr:from>
    <xdr:ext cx="469744" cy="259045"/>
    <xdr:sp macro="" textlink="">
      <xdr:nvSpPr>
        <xdr:cNvPr id="344" name="【公営住宅】&#10;一人当たり面積最大値テキスト">
          <a:extLst>
            <a:ext uri="{FF2B5EF4-FFF2-40B4-BE49-F238E27FC236}">
              <a16:creationId xmlns:a16="http://schemas.microsoft.com/office/drawing/2014/main" id="{34D5ACAC-818E-4147-A1D5-0417CD446086}"/>
            </a:ext>
          </a:extLst>
        </xdr:cNvPr>
        <xdr:cNvSpPr txBox="1"/>
      </xdr:nvSpPr>
      <xdr:spPr>
        <a:xfrm>
          <a:off x="10515600" y="13140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163830</xdr:rowOff>
    </xdr:from>
    <xdr:to>
      <xdr:col>55</xdr:col>
      <xdr:colOff>88900</xdr:colOff>
      <xdr:row>77</xdr:row>
      <xdr:rowOff>163830</xdr:rowOff>
    </xdr:to>
    <xdr:cxnSp macro="">
      <xdr:nvCxnSpPr>
        <xdr:cNvPr id="345" name="直線コネクタ 344">
          <a:extLst>
            <a:ext uri="{FF2B5EF4-FFF2-40B4-BE49-F238E27FC236}">
              <a16:creationId xmlns:a16="http://schemas.microsoft.com/office/drawing/2014/main" id="{AFDCDA1C-743C-40C5-ADB6-56DECBD047F1}"/>
            </a:ext>
          </a:extLst>
        </xdr:cNvPr>
        <xdr:cNvCxnSpPr/>
      </xdr:nvCxnSpPr>
      <xdr:spPr>
        <a:xfrm>
          <a:off x="10388600" y="1336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81</xdr:row>
      <xdr:rowOff>31894</xdr:rowOff>
    </xdr:from>
    <xdr:ext cx="469744" cy="259045"/>
    <xdr:sp macro="" textlink="">
      <xdr:nvSpPr>
        <xdr:cNvPr id="346" name="【公営住宅】&#10;一人当たり面積平均値テキスト">
          <a:extLst>
            <a:ext uri="{FF2B5EF4-FFF2-40B4-BE49-F238E27FC236}">
              <a16:creationId xmlns:a16="http://schemas.microsoft.com/office/drawing/2014/main" id="{F95CF514-981C-445D-B9E1-1FFF38D3462F}"/>
            </a:ext>
          </a:extLst>
        </xdr:cNvPr>
        <xdr:cNvSpPr txBox="1"/>
      </xdr:nvSpPr>
      <xdr:spPr>
        <a:xfrm>
          <a:off x="10515600" y="1391934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9017</xdr:rowOff>
    </xdr:from>
    <xdr:to>
      <xdr:col>55</xdr:col>
      <xdr:colOff>50800</xdr:colOff>
      <xdr:row>82</xdr:row>
      <xdr:rowOff>110617</xdr:rowOff>
    </xdr:to>
    <xdr:sp macro="" textlink="">
      <xdr:nvSpPr>
        <xdr:cNvPr id="347" name="フローチャート: 判断 346">
          <a:extLst>
            <a:ext uri="{FF2B5EF4-FFF2-40B4-BE49-F238E27FC236}">
              <a16:creationId xmlns:a16="http://schemas.microsoft.com/office/drawing/2014/main" id="{E3D0DB0E-2A34-4F23-AA5E-07CD202D4100}"/>
            </a:ext>
          </a:extLst>
        </xdr:cNvPr>
        <xdr:cNvSpPr/>
      </xdr:nvSpPr>
      <xdr:spPr>
        <a:xfrm>
          <a:off x="10426700" y="140679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82</xdr:row>
      <xdr:rowOff>27305</xdr:rowOff>
    </xdr:from>
    <xdr:to>
      <xdr:col>50</xdr:col>
      <xdr:colOff>165100</xdr:colOff>
      <xdr:row>82</xdr:row>
      <xdr:rowOff>128905</xdr:rowOff>
    </xdr:to>
    <xdr:sp macro="" textlink="">
      <xdr:nvSpPr>
        <xdr:cNvPr id="348" name="フローチャート: 判断 347">
          <a:extLst>
            <a:ext uri="{FF2B5EF4-FFF2-40B4-BE49-F238E27FC236}">
              <a16:creationId xmlns:a16="http://schemas.microsoft.com/office/drawing/2014/main" id="{F175FCB7-9D33-4120-BD7A-6AA72EC989CF}"/>
            </a:ext>
          </a:extLst>
        </xdr:cNvPr>
        <xdr:cNvSpPr/>
      </xdr:nvSpPr>
      <xdr:spPr>
        <a:xfrm>
          <a:off x="9588500" y="140862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82</xdr:row>
      <xdr:rowOff>89027</xdr:rowOff>
    </xdr:from>
    <xdr:to>
      <xdr:col>46</xdr:col>
      <xdr:colOff>38100</xdr:colOff>
      <xdr:row>83</xdr:row>
      <xdr:rowOff>19177</xdr:rowOff>
    </xdr:to>
    <xdr:sp macro="" textlink="">
      <xdr:nvSpPr>
        <xdr:cNvPr id="349" name="フローチャート: 判断 348">
          <a:extLst>
            <a:ext uri="{FF2B5EF4-FFF2-40B4-BE49-F238E27FC236}">
              <a16:creationId xmlns:a16="http://schemas.microsoft.com/office/drawing/2014/main" id="{9796A580-8A56-4CA4-AB63-09B7271DE877}"/>
            </a:ext>
          </a:extLst>
        </xdr:cNvPr>
        <xdr:cNvSpPr/>
      </xdr:nvSpPr>
      <xdr:spPr>
        <a:xfrm>
          <a:off x="8699500" y="14147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98171</xdr:rowOff>
    </xdr:from>
    <xdr:to>
      <xdr:col>41</xdr:col>
      <xdr:colOff>101600</xdr:colOff>
      <xdr:row>83</xdr:row>
      <xdr:rowOff>28321</xdr:rowOff>
    </xdr:to>
    <xdr:sp macro="" textlink="">
      <xdr:nvSpPr>
        <xdr:cNvPr id="350" name="フローチャート: 判断 349">
          <a:extLst>
            <a:ext uri="{FF2B5EF4-FFF2-40B4-BE49-F238E27FC236}">
              <a16:creationId xmlns:a16="http://schemas.microsoft.com/office/drawing/2014/main" id="{BD3FD5B3-8336-4B0B-8CE8-25DC8A310228}"/>
            </a:ext>
          </a:extLst>
        </xdr:cNvPr>
        <xdr:cNvSpPr/>
      </xdr:nvSpPr>
      <xdr:spPr>
        <a:xfrm>
          <a:off x="7810500" y="141570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82</xdr:row>
      <xdr:rowOff>115888</xdr:rowOff>
    </xdr:from>
    <xdr:to>
      <xdr:col>36</xdr:col>
      <xdr:colOff>165100</xdr:colOff>
      <xdr:row>83</xdr:row>
      <xdr:rowOff>46038</xdr:rowOff>
    </xdr:to>
    <xdr:sp macro="" textlink="">
      <xdr:nvSpPr>
        <xdr:cNvPr id="351" name="フローチャート: 判断 350">
          <a:extLst>
            <a:ext uri="{FF2B5EF4-FFF2-40B4-BE49-F238E27FC236}">
              <a16:creationId xmlns:a16="http://schemas.microsoft.com/office/drawing/2014/main" id="{3096B232-6AC2-48CD-9B78-99A9A4F55500}"/>
            </a:ext>
          </a:extLst>
        </xdr:cNvPr>
        <xdr:cNvSpPr/>
      </xdr:nvSpPr>
      <xdr:spPr>
        <a:xfrm>
          <a:off x="6921500" y="14174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2" name="テキスト ボックス 351">
          <a:extLst>
            <a:ext uri="{FF2B5EF4-FFF2-40B4-BE49-F238E27FC236}">
              <a16:creationId xmlns:a16="http://schemas.microsoft.com/office/drawing/2014/main" id="{585F4A88-227A-435E-B65D-A914407B74EA}"/>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00822FED-DBB5-4062-90D8-AF790CAB04D1}"/>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770C4C6A-0BD6-4B4F-B12E-9D91758802E2}"/>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60C43CDC-5FBC-400D-8FF6-53F7DCC3B8F3}"/>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6D265F33-01FE-4FD0-8224-C5E2F78F70B2}"/>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16447</xdr:rowOff>
    </xdr:from>
    <xdr:to>
      <xdr:col>55</xdr:col>
      <xdr:colOff>50800</xdr:colOff>
      <xdr:row>84</xdr:row>
      <xdr:rowOff>118047</xdr:rowOff>
    </xdr:to>
    <xdr:sp macro="" textlink="">
      <xdr:nvSpPr>
        <xdr:cNvPr id="357" name="楕円 356">
          <a:extLst>
            <a:ext uri="{FF2B5EF4-FFF2-40B4-BE49-F238E27FC236}">
              <a16:creationId xmlns:a16="http://schemas.microsoft.com/office/drawing/2014/main" id="{4AB65FC1-2E39-4772-8F4A-A31CCFD7B84E}"/>
            </a:ext>
          </a:extLst>
        </xdr:cNvPr>
        <xdr:cNvSpPr/>
      </xdr:nvSpPr>
      <xdr:spPr>
        <a:xfrm>
          <a:off x="10426700" y="14418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166324</xdr:rowOff>
    </xdr:from>
    <xdr:ext cx="469744" cy="259045"/>
    <xdr:sp macro="" textlink="">
      <xdr:nvSpPr>
        <xdr:cNvPr id="358" name="【公営住宅】&#10;一人当たり面積該当値テキスト">
          <a:extLst>
            <a:ext uri="{FF2B5EF4-FFF2-40B4-BE49-F238E27FC236}">
              <a16:creationId xmlns:a16="http://schemas.microsoft.com/office/drawing/2014/main" id="{2FC11C78-9CD1-47F5-9B2F-6DCEB23440C9}"/>
            </a:ext>
          </a:extLst>
        </xdr:cNvPr>
        <xdr:cNvSpPr txBox="1"/>
      </xdr:nvSpPr>
      <xdr:spPr>
        <a:xfrm>
          <a:off x="10515600" y="143966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18162</xdr:rowOff>
    </xdr:from>
    <xdr:to>
      <xdr:col>50</xdr:col>
      <xdr:colOff>165100</xdr:colOff>
      <xdr:row>84</xdr:row>
      <xdr:rowOff>119762</xdr:rowOff>
    </xdr:to>
    <xdr:sp macro="" textlink="">
      <xdr:nvSpPr>
        <xdr:cNvPr id="359" name="楕円 358">
          <a:extLst>
            <a:ext uri="{FF2B5EF4-FFF2-40B4-BE49-F238E27FC236}">
              <a16:creationId xmlns:a16="http://schemas.microsoft.com/office/drawing/2014/main" id="{D316EC26-0433-4B26-9522-AF99EF890B71}"/>
            </a:ext>
          </a:extLst>
        </xdr:cNvPr>
        <xdr:cNvSpPr/>
      </xdr:nvSpPr>
      <xdr:spPr>
        <a:xfrm>
          <a:off x="9588500" y="144199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67247</xdr:rowOff>
    </xdr:from>
    <xdr:to>
      <xdr:col>55</xdr:col>
      <xdr:colOff>0</xdr:colOff>
      <xdr:row>84</xdr:row>
      <xdr:rowOff>68962</xdr:rowOff>
    </xdr:to>
    <xdr:cxnSp macro="">
      <xdr:nvCxnSpPr>
        <xdr:cNvPr id="360" name="直線コネクタ 359">
          <a:extLst>
            <a:ext uri="{FF2B5EF4-FFF2-40B4-BE49-F238E27FC236}">
              <a16:creationId xmlns:a16="http://schemas.microsoft.com/office/drawing/2014/main" id="{365F1362-BFEB-4E5D-B612-5756D5FE49AF}"/>
            </a:ext>
          </a:extLst>
        </xdr:cNvPr>
        <xdr:cNvCxnSpPr/>
      </xdr:nvCxnSpPr>
      <xdr:spPr>
        <a:xfrm flipV="1">
          <a:off x="9639300" y="14469047"/>
          <a:ext cx="838200" cy="1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19304</xdr:rowOff>
    </xdr:from>
    <xdr:to>
      <xdr:col>46</xdr:col>
      <xdr:colOff>38100</xdr:colOff>
      <xdr:row>84</xdr:row>
      <xdr:rowOff>120904</xdr:rowOff>
    </xdr:to>
    <xdr:sp macro="" textlink="">
      <xdr:nvSpPr>
        <xdr:cNvPr id="361" name="楕円 360">
          <a:extLst>
            <a:ext uri="{FF2B5EF4-FFF2-40B4-BE49-F238E27FC236}">
              <a16:creationId xmlns:a16="http://schemas.microsoft.com/office/drawing/2014/main" id="{F8A0509C-2119-4E23-95D8-54141DD139B9}"/>
            </a:ext>
          </a:extLst>
        </xdr:cNvPr>
        <xdr:cNvSpPr/>
      </xdr:nvSpPr>
      <xdr:spPr>
        <a:xfrm>
          <a:off x="8699500" y="1442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68962</xdr:rowOff>
    </xdr:from>
    <xdr:to>
      <xdr:col>50</xdr:col>
      <xdr:colOff>114300</xdr:colOff>
      <xdr:row>84</xdr:row>
      <xdr:rowOff>70104</xdr:rowOff>
    </xdr:to>
    <xdr:cxnSp macro="">
      <xdr:nvCxnSpPr>
        <xdr:cNvPr id="362" name="直線コネクタ 361">
          <a:extLst>
            <a:ext uri="{FF2B5EF4-FFF2-40B4-BE49-F238E27FC236}">
              <a16:creationId xmlns:a16="http://schemas.microsoft.com/office/drawing/2014/main" id="{8E9C3B90-97E1-46FD-8460-D97AFF18DA2F}"/>
            </a:ext>
          </a:extLst>
        </xdr:cNvPr>
        <xdr:cNvCxnSpPr/>
      </xdr:nvCxnSpPr>
      <xdr:spPr>
        <a:xfrm flipV="1">
          <a:off x="8750300" y="14470762"/>
          <a:ext cx="889000"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20447</xdr:rowOff>
    </xdr:from>
    <xdr:to>
      <xdr:col>41</xdr:col>
      <xdr:colOff>101600</xdr:colOff>
      <xdr:row>84</xdr:row>
      <xdr:rowOff>122047</xdr:rowOff>
    </xdr:to>
    <xdr:sp macro="" textlink="">
      <xdr:nvSpPr>
        <xdr:cNvPr id="363" name="楕円 362">
          <a:extLst>
            <a:ext uri="{FF2B5EF4-FFF2-40B4-BE49-F238E27FC236}">
              <a16:creationId xmlns:a16="http://schemas.microsoft.com/office/drawing/2014/main" id="{5077CEDF-7996-4700-AB22-DE8932F078A5}"/>
            </a:ext>
          </a:extLst>
        </xdr:cNvPr>
        <xdr:cNvSpPr/>
      </xdr:nvSpPr>
      <xdr:spPr>
        <a:xfrm>
          <a:off x="7810500" y="14422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70104</xdr:rowOff>
    </xdr:from>
    <xdr:to>
      <xdr:col>45</xdr:col>
      <xdr:colOff>177800</xdr:colOff>
      <xdr:row>84</xdr:row>
      <xdr:rowOff>71247</xdr:rowOff>
    </xdr:to>
    <xdr:cxnSp macro="">
      <xdr:nvCxnSpPr>
        <xdr:cNvPr id="364" name="直線コネクタ 363">
          <a:extLst>
            <a:ext uri="{FF2B5EF4-FFF2-40B4-BE49-F238E27FC236}">
              <a16:creationId xmlns:a16="http://schemas.microsoft.com/office/drawing/2014/main" id="{79633DEF-4BFD-44C8-8E41-9B8532C9EFBF}"/>
            </a:ext>
          </a:extLst>
        </xdr:cNvPr>
        <xdr:cNvCxnSpPr/>
      </xdr:nvCxnSpPr>
      <xdr:spPr>
        <a:xfrm flipV="1">
          <a:off x="7861300" y="14471904"/>
          <a:ext cx="88900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21589</xdr:rowOff>
    </xdr:from>
    <xdr:to>
      <xdr:col>36</xdr:col>
      <xdr:colOff>165100</xdr:colOff>
      <xdr:row>84</xdr:row>
      <xdr:rowOff>123189</xdr:rowOff>
    </xdr:to>
    <xdr:sp macro="" textlink="">
      <xdr:nvSpPr>
        <xdr:cNvPr id="365" name="楕円 364">
          <a:extLst>
            <a:ext uri="{FF2B5EF4-FFF2-40B4-BE49-F238E27FC236}">
              <a16:creationId xmlns:a16="http://schemas.microsoft.com/office/drawing/2014/main" id="{1916797A-2DB4-47D5-BF1B-4629C879D572}"/>
            </a:ext>
          </a:extLst>
        </xdr:cNvPr>
        <xdr:cNvSpPr/>
      </xdr:nvSpPr>
      <xdr:spPr>
        <a:xfrm>
          <a:off x="6921500" y="14423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71247</xdr:rowOff>
    </xdr:from>
    <xdr:to>
      <xdr:col>41</xdr:col>
      <xdr:colOff>50800</xdr:colOff>
      <xdr:row>84</xdr:row>
      <xdr:rowOff>72389</xdr:rowOff>
    </xdr:to>
    <xdr:cxnSp macro="">
      <xdr:nvCxnSpPr>
        <xdr:cNvPr id="366" name="直線コネクタ 365">
          <a:extLst>
            <a:ext uri="{FF2B5EF4-FFF2-40B4-BE49-F238E27FC236}">
              <a16:creationId xmlns:a16="http://schemas.microsoft.com/office/drawing/2014/main" id="{9879FCFF-33DD-4D68-BD28-13FFCDFFDAB0}"/>
            </a:ext>
          </a:extLst>
        </xdr:cNvPr>
        <xdr:cNvCxnSpPr/>
      </xdr:nvCxnSpPr>
      <xdr:spPr>
        <a:xfrm flipV="1">
          <a:off x="6972300" y="14473047"/>
          <a:ext cx="889000"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80</xdr:row>
      <xdr:rowOff>145432</xdr:rowOff>
    </xdr:from>
    <xdr:ext cx="469744" cy="259045"/>
    <xdr:sp macro="" textlink="">
      <xdr:nvSpPr>
        <xdr:cNvPr id="367" name="n_1aveValue【公営住宅】&#10;一人当たり面積">
          <a:extLst>
            <a:ext uri="{FF2B5EF4-FFF2-40B4-BE49-F238E27FC236}">
              <a16:creationId xmlns:a16="http://schemas.microsoft.com/office/drawing/2014/main" id="{FA971F9A-BF33-4ADE-8E33-165EC9C10F4B}"/>
            </a:ext>
          </a:extLst>
        </xdr:cNvPr>
        <xdr:cNvSpPr txBox="1"/>
      </xdr:nvSpPr>
      <xdr:spPr>
        <a:xfrm>
          <a:off x="9391727" y="138614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35704</xdr:rowOff>
    </xdr:from>
    <xdr:ext cx="469744" cy="259045"/>
    <xdr:sp macro="" textlink="">
      <xdr:nvSpPr>
        <xdr:cNvPr id="368" name="n_2aveValue【公営住宅】&#10;一人当たり面積">
          <a:extLst>
            <a:ext uri="{FF2B5EF4-FFF2-40B4-BE49-F238E27FC236}">
              <a16:creationId xmlns:a16="http://schemas.microsoft.com/office/drawing/2014/main" id="{5E6DEA19-63C1-4E29-82CE-98126259445A}"/>
            </a:ext>
          </a:extLst>
        </xdr:cNvPr>
        <xdr:cNvSpPr txBox="1"/>
      </xdr:nvSpPr>
      <xdr:spPr>
        <a:xfrm>
          <a:off x="8515427" y="13923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44848</xdr:rowOff>
    </xdr:from>
    <xdr:ext cx="469744" cy="259045"/>
    <xdr:sp macro="" textlink="">
      <xdr:nvSpPr>
        <xdr:cNvPr id="369" name="n_3aveValue【公営住宅】&#10;一人当たり面積">
          <a:extLst>
            <a:ext uri="{FF2B5EF4-FFF2-40B4-BE49-F238E27FC236}">
              <a16:creationId xmlns:a16="http://schemas.microsoft.com/office/drawing/2014/main" id="{797E9482-CA5B-4E21-836C-9AC7010FAAB7}"/>
            </a:ext>
          </a:extLst>
        </xdr:cNvPr>
        <xdr:cNvSpPr txBox="1"/>
      </xdr:nvSpPr>
      <xdr:spPr>
        <a:xfrm>
          <a:off x="7626427" y="139322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62565</xdr:rowOff>
    </xdr:from>
    <xdr:ext cx="469744" cy="259045"/>
    <xdr:sp macro="" textlink="">
      <xdr:nvSpPr>
        <xdr:cNvPr id="370" name="n_4aveValue【公営住宅】&#10;一人当たり面積">
          <a:extLst>
            <a:ext uri="{FF2B5EF4-FFF2-40B4-BE49-F238E27FC236}">
              <a16:creationId xmlns:a16="http://schemas.microsoft.com/office/drawing/2014/main" id="{0E080F9B-0924-4D2C-ACC7-4381AF0231C9}"/>
            </a:ext>
          </a:extLst>
        </xdr:cNvPr>
        <xdr:cNvSpPr txBox="1"/>
      </xdr:nvSpPr>
      <xdr:spPr>
        <a:xfrm>
          <a:off x="6737427" y="139500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84</xdr:row>
      <xdr:rowOff>110889</xdr:rowOff>
    </xdr:from>
    <xdr:ext cx="469744" cy="259045"/>
    <xdr:sp macro="" textlink="">
      <xdr:nvSpPr>
        <xdr:cNvPr id="371" name="n_1mainValue【公営住宅】&#10;一人当たり面積">
          <a:extLst>
            <a:ext uri="{FF2B5EF4-FFF2-40B4-BE49-F238E27FC236}">
              <a16:creationId xmlns:a16="http://schemas.microsoft.com/office/drawing/2014/main" id="{C878455F-EABC-46D9-B248-A1CE8A631DE5}"/>
            </a:ext>
          </a:extLst>
        </xdr:cNvPr>
        <xdr:cNvSpPr txBox="1"/>
      </xdr:nvSpPr>
      <xdr:spPr>
        <a:xfrm>
          <a:off x="9391727" y="14512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112031</xdr:rowOff>
    </xdr:from>
    <xdr:ext cx="469744" cy="259045"/>
    <xdr:sp macro="" textlink="">
      <xdr:nvSpPr>
        <xdr:cNvPr id="372" name="n_2mainValue【公営住宅】&#10;一人当たり面積">
          <a:extLst>
            <a:ext uri="{FF2B5EF4-FFF2-40B4-BE49-F238E27FC236}">
              <a16:creationId xmlns:a16="http://schemas.microsoft.com/office/drawing/2014/main" id="{25BF709E-F422-4FFE-8AC9-12E3E4FF0DF5}"/>
            </a:ext>
          </a:extLst>
        </xdr:cNvPr>
        <xdr:cNvSpPr txBox="1"/>
      </xdr:nvSpPr>
      <xdr:spPr>
        <a:xfrm>
          <a:off x="8515427" y="145138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113174</xdr:rowOff>
    </xdr:from>
    <xdr:ext cx="469744" cy="259045"/>
    <xdr:sp macro="" textlink="">
      <xdr:nvSpPr>
        <xdr:cNvPr id="373" name="n_3mainValue【公営住宅】&#10;一人当たり面積">
          <a:extLst>
            <a:ext uri="{FF2B5EF4-FFF2-40B4-BE49-F238E27FC236}">
              <a16:creationId xmlns:a16="http://schemas.microsoft.com/office/drawing/2014/main" id="{CDAB0724-99BE-479B-8BFC-4993EFDB0140}"/>
            </a:ext>
          </a:extLst>
        </xdr:cNvPr>
        <xdr:cNvSpPr txBox="1"/>
      </xdr:nvSpPr>
      <xdr:spPr>
        <a:xfrm>
          <a:off x="7626427" y="145149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114316</xdr:rowOff>
    </xdr:from>
    <xdr:ext cx="469744" cy="259045"/>
    <xdr:sp macro="" textlink="">
      <xdr:nvSpPr>
        <xdr:cNvPr id="374" name="n_4mainValue【公営住宅】&#10;一人当たり面積">
          <a:extLst>
            <a:ext uri="{FF2B5EF4-FFF2-40B4-BE49-F238E27FC236}">
              <a16:creationId xmlns:a16="http://schemas.microsoft.com/office/drawing/2014/main" id="{F2F22D35-EDC5-41F0-B89A-B610AE86422D}"/>
            </a:ext>
          </a:extLst>
        </xdr:cNvPr>
        <xdr:cNvSpPr txBox="1"/>
      </xdr:nvSpPr>
      <xdr:spPr>
        <a:xfrm>
          <a:off x="6737427" y="14516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5" name="正方形/長方形 374">
          <a:extLst>
            <a:ext uri="{FF2B5EF4-FFF2-40B4-BE49-F238E27FC236}">
              <a16:creationId xmlns:a16="http://schemas.microsoft.com/office/drawing/2014/main" id="{CA30E98D-9DF7-4A86-A8E5-9948459047B9}"/>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6" name="正方形/長方形 375">
          <a:extLst>
            <a:ext uri="{FF2B5EF4-FFF2-40B4-BE49-F238E27FC236}">
              <a16:creationId xmlns:a16="http://schemas.microsoft.com/office/drawing/2014/main" id="{6320F08F-1222-4AFA-8114-A23B343500F7}"/>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7" name="正方形/長方形 376">
          <a:extLst>
            <a:ext uri="{FF2B5EF4-FFF2-40B4-BE49-F238E27FC236}">
              <a16:creationId xmlns:a16="http://schemas.microsoft.com/office/drawing/2014/main" id="{797F975F-38DF-4D67-A2D1-64FE27A178E9}"/>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78" name="正方形/長方形 377">
          <a:extLst>
            <a:ext uri="{FF2B5EF4-FFF2-40B4-BE49-F238E27FC236}">
              <a16:creationId xmlns:a16="http://schemas.microsoft.com/office/drawing/2014/main" id="{BAF388AA-00D0-4F84-A704-3F9F24D4FC04}"/>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79" name="正方形/長方形 378">
          <a:extLst>
            <a:ext uri="{FF2B5EF4-FFF2-40B4-BE49-F238E27FC236}">
              <a16:creationId xmlns:a16="http://schemas.microsoft.com/office/drawing/2014/main" id="{ACFBF831-A9EB-410A-92C7-7A6DDA89E594}"/>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0" name="正方形/長方形 379">
          <a:extLst>
            <a:ext uri="{FF2B5EF4-FFF2-40B4-BE49-F238E27FC236}">
              <a16:creationId xmlns:a16="http://schemas.microsoft.com/office/drawing/2014/main" id="{E1D972A4-826D-41A7-B97B-34B5F142C581}"/>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1" name="正方形/長方形 380">
          <a:extLst>
            <a:ext uri="{FF2B5EF4-FFF2-40B4-BE49-F238E27FC236}">
              <a16:creationId xmlns:a16="http://schemas.microsoft.com/office/drawing/2014/main" id="{C307ADA6-5355-4D76-9099-A4A1E5519F27}"/>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2" name="正方形/長方形 381">
          <a:extLst>
            <a:ext uri="{FF2B5EF4-FFF2-40B4-BE49-F238E27FC236}">
              <a16:creationId xmlns:a16="http://schemas.microsoft.com/office/drawing/2014/main" id="{9E9B3030-C931-40FA-8F22-0BBCE20964D0}"/>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3" name="正方形/長方形 382">
          <a:extLst>
            <a:ext uri="{FF2B5EF4-FFF2-40B4-BE49-F238E27FC236}">
              <a16:creationId xmlns:a16="http://schemas.microsoft.com/office/drawing/2014/main" id="{6E010470-88B2-44E2-B509-902C2523FF82}"/>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4" name="正方形/長方形 383">
          <a:extLst>
            <a:ext uri="{FF2B5EF4-FFF2-40B4-BE49-F238E27FC236}">
              <a16:creationId xmlns:a16="http://schemas.microsoft.com/office/drawing/2014/main" id="{88A996CE-FB8E-41DD-8E98-6A976B6C2A79}"/>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5" name="正方形/長方形 384">
          <a:extLst>
            <a:ext uri="{FF2B5EF4-FFF2-40B4-BE49-F238E27FC236}">
              <a16:creationId xmlns:a16="http://schemas.microsoft.com/office/drawing/2014/main" id="{766363CD-4060-4C95-BF00-A9D8CB7FDC9A}"/>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6" name="正方形/長方形 385">
          <a:extLst>
            <a:ext uri="{FF2B5EF4-FFF2-40B4-BE49-F238E27FC236}">
              <a16:creationId xmlns:a16="http://schemas.microsoft.com/office/drawing/2014/main" id="{254662AB-3310-435A-9F58-7734000A06A9}"/>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7" name="正方形/長方形 386">
          <a:extLst>
            <a:ext uri="{FF2B5EF4-FFF2-40B4-BE49-F238E27FC236}">
              <a16:creationId xmlns:a16="http://schemas.microsoft.com/office/drawing/2014/main" id="{69699F44-A880-46BA-945E-F03FB974CD3F}"/>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88" name="正方形/長方形 387">
          <a:extLst>
            <a:ext uri="{FF2B5EF4-FFF2-40B4-BE49-F238E27FC236}">
              <a16:creationId xmlns:a16="http://schemas.microsoft.com/office/drawing/2014/main" id="{E57FC9B0-D4A2-460D-BA3B-36ACFF15B5D4}"/>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89" name="正方形/長方形 388">
          <a:extLst>
            <a:ext uri="{FF2B5EF4-FFF2-40B4-BE49-F238E27FC236}">
              <a16:creationId xmlns:a16="http://schemas.microsoft.com/office/drawing/2014/main" id="{A8C152A1-3E1F-4797-87D3-105EF9C7A007}"/>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0" name="正方形/長方形 389">
          <a:extLst>
            <a:ext uri="{FF2B5EF4-FFF2-40B4-BE49-F238E27FC236}">
              <a16:creationId xmlns:a16="http://schemas.microsoft.com/office/drawing/2014/main" id="{95B0A51D-2A3E-433A-9264-C4A43469DD1C}"/>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1" name="正方形/長方形 390">
          <a:extLst>
            <a:ext uri="{FF2B5EF4-FFF2-40B4-BE49-F238E27FC236}">
              <a16:creationId xmlns:a16="http://schemas.microsoft.com/office/drawing/2014/main" id="{11D9203C-FC8E-473B-9C5D-78A861592819}"/>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2" name="正方形/長方形 391">
          <a:extLst>
            <a:ext uri="{FF2B5EF4-FFF2-40B4-BE49-F238E27FC236}">
              <a16:creationId xmlns:a16="http://schemas.microsoft.com/office/drawing/2014/main" id="{965AD6E4-F7CE-4EF4-BBAE-BD2C9CB629A9}"/>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3" name="正方形/長方形 392">
          <a:extLst>
            <a:ext uri="{FF2B5EF4-FFF2-40B4-BE49-F238E27FC236}">
              <a16:creationId xmlns:a16="http://schemas.microsoft.com/office/drawing/2014/main" id="{C7E6C464-9705-4290-A6CE-996999814A09}"/>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4" name="正方形/長方形 393">
          <a:extLst>
            <a:ext uri="{FF2B5EF4-FFF2-40B4-BE49-F238E27FC236}">
              <a16:creationId xmlns:a16="http://schemas.microsoft.com/office/drawing/2014/main" id="{79953E5F-271B-44EE-8988-80E0D216FAB5}"/>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5" name="正方形/長方形 394">
          <a:extLst>
            <a:ext uri="{FF2B5EF4-FFF2-40B4-BE49-F238E27FC236}">
              <a16:creationId xmlns:a16="http://schemas.microsoft.com/office/drawing/2014/main" id="{F058F579-D9A6-47D5-AAAE-193A2B3ED70E}"/>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6" name="正方形/長方形 395">
          <a:extLst>
            <a:ext uri="{FF2B5EF4-FFF2-40B4-BE49-F238E27FC236}">
              <a16:creationId xmlns:a16="http://schemas.microsoft.com/office/drawing/2014/main" id="{33286B98-627E-4185-9F17-AEEBD768F76B}"/>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7" name="正方形/長方形 396">
          <a:extLst>
            <a:ext uri="{FF2B5EF4-FFF2-40B4-BE49-F238E27FC236}">
              <a16:creationId xmlns:a16="http://schemas.microsoft.com/office/drawing/2014/main" id="{6BB78223-B4C4-4CE0-A15C-EF4AC5DAB3A2}"/>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98" name="正方形/長方形 397">
          <a:extLst>
            <a:ext uri="{FF2B5EF4-FFF2-40B4-BE49-F238E27FC236}">
              <a16:creationId xmlns:a16="http://schemas.microsoft.com/office/drawing/2014/main" id="{CD9A099C-C473-4899-98AA-67AFDA34651B}"/>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99" name="テキスト ボックス 398">
          <a:extLst>
            <a:ext uri="{FF2B5EF4-FFF2-40B4-BE49-F238E27FC236}">
              <a16:creationId xmlns:a16="http://schemas.microsoft.com/office/drawing/2014/main" id="{7C34A5BF-61B1-48A3-B527-C6730ECDE08A}"/>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0" name="直線コネクタ 399">
          <a:extLst>
            <a:ext uri="{FF2B5EF4-FFF2-40B4-BE49-F238E27FC236}">
              <a16:creationId xmlns:a16="http://schemas.microsoft.com/office/drawing/2014/main" id="{101F1DAE-454F-4FCA-B6B9-7A0D9D6F86D9}"/>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1" name="テキスト ボックス 400">
          <a:extLst>
            <a:ext uri="{FF2B5EF4-FFF2-40B4-BE49-F238E27FC236}">
              <a16:creationId xmlns:a16="http://schemas.microsoft.com/office/drawing/2014/main" id="{67D41C26-10B7-4571-953A-60176B4C9850}"/>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133350</xdr:rowOff>
    </xdr:from>
    <xdr:to>
      <xdr:col>89</xdr:col>
      <xdr:colOff>177800</xdr:colOff>
      <xdr:row>41</xdr:row>
      <xdr:rowOff>133350</xdr:rowOff>
    </xdr:to>
    <xdr:cxnSp macro="">
      <xdr:nvCxnSpPr>
        <xdr:cNvPr id="402" name="直線コネクタ 401">
          <a:extLst>
            <a:ext uri="{FF2B5EF4-FFF2-40B4-BE49-F238E27FC236}">
              <a16:creationId xmlns:a16="http://schemas.microsoft.com/office/drawing/2014/main" id="{D163FB8B-18A1-44C8-A888-A17CE40FC12B}"/>
            </a:ext>
          </a:extLst>
        </xdr:cNvPr>
        <xdr:cNvCxnSpPr/>
      </xdr:nvCxnSpPr>
      <xdr:spPr>
        <a:xfrm>
          <a:off x="12446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40</xdr:row>
      <xdr:rowOff>162577</xdr:rowOff>
    </xdr:from>
    <xdr:ext cx="467179" cy="259045"/>
    <xdr:sp macro="" textlink="">
      <xdr:nvSpPr>
        <xdr:cNvPr id="403" name="テキスト ボックス 402">
          <a:extLst>
            <a:ext uri="{FF2B5EF4-FFF2-40B4-BE49-F238E27FC236}">
              <a16:creationId xmlns:a16="http://schemas.microsoft.com/office/drawing/2014/main" id="{3D9DA2CD-D5AE-442C-83EF-569006458F76}"/>
            </a:ext>
          </a:extLst>
        </xdr:cNvPr>
        <xdr:cNvSpPr txBox="1"/>
      </xdr:nvSpPr>
      <xdr:spPr>
        <a:xfrm>
          <a:off x="11978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19050</xdr:rowOff>
    </xdr:from>
    <xdr:to>
      <xdr:col>89</xdr:col>
      <xdr:colOff>177800</xdr:colOff>
      <xdr:row>39</xdr:row>
      <xdr:rowOff>19050</xdr:rowOff>
    </xdr:to>
    <xdr:cxnSp macro="">
      <xdr:nvCxnSpPr>
        <xdr:cNvPr id="404" name="直線コネクタ 403">
          <a:extLst>
            <a:ext uri="{FF2B5EF4-FFF2-40B4-BE49-F238E27FC236}">
              <a16:creationId xmlns:a16="http://schemas.microsoft.com/office/drawing/2014/main" id="{F3CE638A-3D27-4886-87BB-F72B24FB9B71}"/>
            </a:ext>
          </a:extLst>
        </xdr:cNvPr>
        <xdr:cNvCxnSpPr/>
      </xdr:nvCxnSpPr>
      <xdr:spPr>
        <a:xfrm>
          <a:off x="12446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38</xdr:row>
      <xdr:rowOff>48277</xdr:rowOff>
    </xdr:from>
    <xdr:ext cx="403059" cy="259045"/>
    <xdr:sp macro="" textlink="">
      <xdr:nvSpPr>
        <xdr:cNvPr id="405" name="テキスト ボックス 404">
          <a:extLst>
            <a:ext uri="{FF2B5EF4-FFF2-40B4-BE49-F238E27FC236}">
              <a16:creationId xmlns:a16="http://schemas.microsoft.com/office/drawing/2014/main" id="{0961E9D6-E651-496A-922B-07D6C2EF49E4}"/>
            </a:ext>
          </a:extLst>
        </xdr:cNvPr>
        <xdr:cNvSpPr txBox="1"/>
      </xdr:nvSpPr>
      <xdr:spPr>
        <a:xfrm>
          <a:off x="12042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76200</xdr:rowOff>
    </xdr:from>
    <xdr:to>
      <xdr:col>89</xdr:col>
      <xdr:colOff>177800</xdr:colOff>
      <xdr:row>36</xdr:row>
      <xdr:rowOff>76200</xdr:rowOff>
    </xdr:to>
    <xdr:cxnSp macro="">
      <xdr:nvCxnSpPr>
        <xdr:cNvPr id="406" name="直線コネクタ 405">
          <a:extLst>
            <a:ext uri="{FF2B5EF4-FFF2-40B4-BE49-F238E27FC236}">
              <a16:creationId xmlns:a16="http://schemas.microsoft.com/office/drawing/2014/main" id="{2FCAEA5D-08B9-4FAF-9AAC-F6274B4CB9B7}"/>
            </a:ext>
          </a:extLst>
        </xdr:cNvPr>
        <xdr:cNvCxnSpPr/>
      </xdr:nvCxnSpPr>
      <xdr:spPr>
        <a:xfrm>
          <a:off x="12446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105427</xdr:rowOff>
    </xdr:from>
    <xdr:ext cx="403059" cy="259045"/>
    <xdr:sp macro="" textlink="">
      <xdr:nvSpPr>
        <xdr:cNvPr id="407" name="テキスト ボックス 406">
          <a:extLst>
            <a:ext uri="{FF2B5EF4-FFF2-40B4-BE49-F238E27FC236}">
              <a16:creationId xmlns:a16="http://schemas.microsoft.com/office/drawing/2014/main" id="{B4691552-DCFB-4B36-B983-65DCDD1D979E}"/>
            </a:ext>
          </a:extLst>
        </xdr:cNvPr>
        <xdr:cNvSpPr txBox="1"/>
      </xdr:nvSpPr>
      <xdr:spPr>
        <a:xfrm>
          <a:off x="12042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133350</xdr:rowOff>
    </xdr:from>
    <xdr:to>
      <xdr:col>89</xdr:col>
      <xdr:colOff>177800</xdr:colOff>
      <xdr:row>33</xdr:row>
      <xdr:rowOff>133350</xdr:rowOff>
    </xdr:to>
    <xdr:cxnSp macro="">
      <xdr:nvCxnSpPr>
        <xdr:cNvPr id="408" name="直線コネクタ 407">
          <a:extLst>
            <a:ext uri="{FF2B5EF4-FFF2-40B4-BE49-F238E27FC236}">
              <a16:creationId xmlns:a16="http://schemas.microsoft.com/office/drawing/2014/main" id="{2AF61DB8-B809-49B6-A529-4CBFB172EBA2}"/>
            </a:ext>
          </a:extLst>
        </xdr:cNvPr>
        <xdr:cNvCxnSpPr/>
      </xdr:nvCxnSpPr>
      <xdr:spPr>
        <a:xfrm>
          <a:off x="12446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162577</xdr:rowOff>
    </xdr:from>
    <xdr:ext cx="403059" cy="259045"/>
    <xdr:sp macro="" textlink="">
      <xdr:nvSpPr>
        <xdr:cNvPr id="409" name="テキスト ボックス 408">
          <a:extLst>
            <a:ext uri="{FF2B5EF4-FFF2-40B4-BE49-F238E27FC236}">
              <a16:creationId xmlns:a16="http://schemas.microsoft.com/office/drawing/2014/main" id="{BA37F40A-8025-4CDF-9EA5-4D0D25A9AF96}"/>
            </a:ext>
          </a:extLst>
        </xdr:cNvPr>
        <xdr:cNvSpPr txBox="1"/>
      </xdr:nvSpPr>
      <xdr:spPr>
        <a:xfrm>
          <a:off x="12042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0" name="直線コネクタ 409">
          <a:extLst>
            <a:ext uri="{FF2B5EF4-FFF2-40B4-BE49-F238E27FC236}">
              <a16:creationId xmlns:a16="http://schemas.microsoft.com/office/drawing/2014/main" id="{EF7653F3-A75C-41F9-B330-2532E13BBCC4}"/>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30</xdr:row>
      <xdr:rowOff>48277</xdr:rowOff>
    </xdr:from>
    <xdr:ext cx="403059" cy="259045"/>
    <xdr:sp macro="" textlink="">
      <xdr:nvSpPr>
        <xdr:cNvPr id="411" name="テキスト ボックス 410">
          <a:extLst>
            <a:ext uri="{FF2B5EF4-FFF2-40B4-BE49-F238E27FC236}">
              <a16:creationId xmlns:a16="http://schemas.microsoft.com/office/drawing/2014/main" id="{CF418DA7-01A7-4004-B4F3-9354530868B3}"/>
            </a:ext>
          </a:extLst>
        </xdr:cNvPr>
        <xdr:cNvSpPr txBox="1"/>
      </xdr:nvSpPr>
      <xdr:spPr>
        <a:xfrm>
          <a:off x="12042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2" name="【認定こども園・幼稚園・保育所】&#10;有形固定資産減価償却率グラフ枠">
          <a:extLst>
            <a:ext uri="{FF2B5EF4-FFF2-40B4-BE49-F238E27FC236}">
              <a16:creationId xmlns:a16="http://schemas.microsoft.com/office/drawing/2014/main" id="{BBDADAB3-D9B3-4781-B842-37D2B001447F}"/>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30480</xdr:rowOff>
    </xdr:from>
    <xdr:to>
      <xdr:col>85</xdr:col>
      <xdr:colOff>126364</xdr:colOff>
      <xdr:row>41</xdr:row>
      <xdr:rowOff>133350</xdr:rowOff>
    </xdr:to>
    <xdr:cxnSp macro="">
      <xdr:nvCxnSpPr>
        <xdr:cNvPr id="413" name="直線コネクタ 412">
          <a:extLst>
            <a:ext uri="{FF2B5EF4-FFF2-40B4-BE49-F238E27FC236}">
              <a16:creationId xmlns:a16="http://schemas.microsoft.com/office/drawing/2014/main" id="{4D821295-BB65-428C-A20F-2B85DAC390CC}"/>
            </a:ext>
          </a:extLst>
        </xdr:cNvPr>
        <xdr:cNvCxnSpPr/>
      </xdr:nvCxnSpPr>
      <xdr:spPr>
        <a:xfrm flipV="1">
          <a:off x="16318864" y="5688330"/>
          <a:ext cx="0" cy="14744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137177</xdr:rowOff>
    </xdr:from>
    <xdr:ext cx="469744" cy="259045"/>
    <xdr:sp macro="" textlink="">
      <xdr:nvSpPr>
        <xdr:cNvPr id="414" name="【認定こども園・幼稚園・保育所】&#10;有形固定資産減価償却率最小値テキスト">
          <a:extLst>
            <a:ext uri="{FF2B5EF4-FFF2-40B4-BE49-F238E27FC236}">
              <a16:creationId xmlns:a16="http://schemas.microsoft.com/office/drawing/2014/main" id="{7624FC79-3509-4341-9AA2-A89503F75409}"/>
            </a:ext>
          </a:extLst>
        </xdr:cNvPr>
        <xdr:cNvSpPr txBox="1"/>
      </xdr:nvSpPr>
      <xdr:spPr>
        <a:xfrm>
          <a:off x="16357600" y="716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133350</xdr:rowOff>
    </xdr:from>
    <xdr:to>
      <xdr:col>86</xdr:col>
      <xdr:colOff>25400</xdr:colOff>
      <xdr:row>41</xdr:row>
      <xdr:rowOff>133350</xdr:rowOff>
    </xdr:to>
    <xdr:cxnSp macro="">
      <xdr:nvCxnSpPr>
        <xdr:cNvPr id="415" name="直線コネクタ 414">
          <a:extLst>
            <a:ext uri="{FF2B5EF4-FFF2-40B4-BE49-F238E27FC236}">
              <a16:creationId xmlns:a16="http://schemas.microsoft.com/office/drawing/2014/main" id="{C5573FA7-41EA-458D-933E-7E54D3334607}"/>
            </a:ext>
          </a:extLst>
        </xdr:cNvPr>
        <xdr:cNvCxnSpPr/>
      </xdr:nvCxnSpPr>
      <xdr:spPr>
        <a:xfrm>
          <a:off x="16230600" y="716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148607</xdr:rowOff>
    </xdr:from>
    <xdr:ext cx="405111" cy="259045"/>
    <xdr:sp macro="" textlink="">
      <xdr:nvSpPr>
        <xdr:cNvPr id="416" name="【認定こども園・幼稚園・保育所】&#10;有形固定資産減価償却率最大値テキスト">
          <a:extLst>
            <a:ext uri="{FF2B5EF4-FFF2-40B4-BE49-F238E27FC236}">
              <a16:creationId xmlns:a16="http://schemas.microsoft.com/office/drawing/2014/main" id="{51C16AF0-D204-4EBE-8619-7BD2BE762C38}"/>
            </a:ext>
          </a:extLst>
        </xdr:cNvPr>
        <xdr:cNvSpPr txBox="1"/>
      </xdr:nvSpPr>
      <xdr:spPr>
        <a:xfrm>
          <a:off x="16357600" y="54635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30480</xdr:rowOff>
    </xdr:from>
    <xdr:to>
      <xdr:col>86</xdr:col>
      <xdr:colOff>25400</xdr:colOff>
      <xdr:row>33</xdr:row>
      <xdr:rowOff>30480</xdr:rowOff>
    </xdr:to>
    <xdr:cxnSp macro="">
      <xdr:nvCxnSpPr>
        <xdr:cNvPr id="417" name="直線コネクタ 416">
          <a:extLst>
            <a:ext uri="{FF2B5EF4-FFF2-40B4-BE49-F238E27FC236}">
              <a16:creationId xmlns:a16="http://schemas.microsoft.com/office/drawing/2014/main" id="{A9D6A0EF-994D-445C-A59E-E8FCEDC13542}"/>
            </a:ext>
          </a:extLst>
        </xdr:cNvPr>
        <xdr:cNvCxnSpPr/>
      </xdr:nvCxnSpPr>
      <xdr:spPr>
        <a:xfrm>
          <a:off x="16230600" y="568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35</xdr:row>
      <xdr:rowOff>89425</xdr:rowOff>
    </xdr:from>
    <xdr:ext cx="405111" cy="259045"/>
    <xdr:sp macro="" textlink="">
      <xdr:nvSpPr>
        <xdr:cNvPr id="418" name="【認定こども園・幼稚園・保育所】&#10;有形固定資産減価償却率平均値テキスト">
          <a:extLst>
            <a:ext uri="{FF2B5EF4-FFF2-40B4-BE49-F238E27FC236}">
              <a16:creationId xmlns:a16="http://schemas.microsoft.com/office/drawing/2014/main" id="{710DA73D-AA7E-4C08-B789-26A6B2B6569D}"/>
            </a:ext>
          </a:extLst>
        </xdr:cNvPr>
        <xdr:cNvSpPr txBox="1"/>
      </xdr:nvSpPr>
      <xdr:spPr>
        <a:xfrm>
          <a:off x="16357600" y="609017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66548</xdr:rowOff>
    </xdr:from>
    <xdr:to>
      <xdr:col>85</xdr:col>
      <xdr:colOff>177800</xdr:colOff>
      <xdr:row>36</xdr:row>
      <xdr:rowOff>168148</xdr:rowOff>
    </xdr:to>
    <xdr:sp macro="" textlink="">
      <xdr:nvSpPr>
        <xdr:cNvPr id="419" name="フローチャート: 判断 418">
          <a:extLst>
            <a:ext uri="{FF2B5EF4-FFF2-40B4-BE49-F238E27FC236}">
              <a16:creationId xmlns:a16="http://schemas.microsoft.com/office/drawing/2014/main" id="{D4962FCE-25FD-4555-95C2-1AD4856C9B2B}"/>
            </a:ext>
          </a:extLst>
        </xdr:cNvPr>
        <xdr:cNvSpPr/>
      </xdr:nvSpPr>
      <xdr:spPr>
        <a:xfrm>
          <a:off x="16268700" y="62387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35</xdr:row>
      <xdr:rowOff>162560</xdr:rowOff>
    </xdr:from>
    <xdr:to>
      <xdr:col>81</xdr:col>
      <xdr:colOff>101600</xdr:colOff>
      <xdr:row>36</xdr:row>
      <xdr:rowOff>92710</xdr:rowOff>
    </xdr:to>
    <xdr:sp macro="" textlink="">
      <xdr:nvSpPr>
        <xdr:cNvPr id="420" name="フローチャート: 判断 419">
          <a:extLst>
            <a:ext uri="{FF2B5EF4-FFF2-40B4-BE49-F238E27FC236}">
              <a16:creationId xmlns:a16="http://schemas.microsoft.com/office/drawing/2014/main" id="{AAA0CC37-0D76-4B68-A7A1-5B4089B23324}"/>
            </a:ext>
          </a:extLst>
        </xdr:cNvPr>
        <xdr:cNvSpPr/>
      </xdr:nvSpPr>
      <xdr:spPr>
        <a:xfrm>
          <a:off x="15430500" y="6163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36</xdr:row>
      <xdr:rowOff>39116</xdr:rowOff>
    </xdr:from>
    <xdr:to>
      <xdr:col>76</xdr:col>
      <xdr:colOff>165100</xdr:colOff>
      <xdr:row>36</xdr:row>
      <xdr:rowOff>140716</xdr:rowOff>
    </xdr:to>
    <xdr:sp macro="" textlink="">
      <xdr:nvSpPr>
        <xdr:cNvPr id="421" name="フローチャート: 判断 420">
          <a:extLst>
            <a:ext uri="{FF2B5EF4-FFF2-40B4-BE49-F238E27FC236}">
              <a16:creationId xmlns:a16="http://schemas.microsoft.com/office/drawing/2014/main" id="{CB40B709-69A4-4B2D-8857-3E4D69B2EC78}"/>
            </a:ext>
          </a:extLst>
        </xdr:cNvPr>
        <xdr:cNvSpPr/>
      </xdr:nvSpPr>
      <xdr:spPr>
        <a:xfrm>
          <a:off x="14541500" y="6211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36</xdr:row>
      <xdr:rowOff>7112</xdr:rowOff>
    </xdr:from>
    <xdr:to>
      <xdr:col>72</xdr:col>
      <xdr:colOff>38100</xdr:colOff>
      <xdr:row>36</xdr:row>
      <xdr:rowOff>108712</xdr:rowOff>
    </xdr:to>
    <xdr:sp macro="" textlink="">
      <xdr:nvSpPr>
        <xdr:cNvPr id="422" name="フローチャート: 判断 421">
          <a:extLst>
            <a:ext uri="{FF2B5EF4-FFF2-40B4-BE49-F238E27FC236}">
              <a16:creationId xmlns:a16="http://schemas.microsoft.com/office/drawing/2014/main" id="{9EBE5835-33D6-4534-B64B-C35D53A48ABC}"/>
            </a:ext>
          </a:extLst>
        </xdr:cNvPr>
        <xdr:cNvSpPr/>
      </xdr:nvSpPr>
      <xdr:spPr>
        <a:xfrm>
          <a:off x="13652500" y="6179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35</xdr:row>
      <xdr:rowOff>80264</xdr:rowOff>
    </xdr:from>
    <xdr:to>
      <xdr:col>67</xdr:col>
      <xdr:colOff>101600</xdr:colOff>
      <xdr:row>36</xdr:row>
      <xdr:rowOff>10414</xdr:rowOff>
    </xdr:to>
    <xdr:sp macro="" textlink="">
      <xdr:nvSpPr>
        <xdr:cNvPr id="423" name="フローチャート: 判断 422">
          <a:extLst>
            <a:ext uri="{FF2B5EF4-FFF2-40B4-BE49-F238E27FC236}">
              <a16:creationId xmlns:a16="http://schemas.microsoft.com/office/drawing/2014/main" id="{2D66C10B-D2BF-478C-9320-3C11102035BE}"/>
            </a:ext>
          </a:extLst>
        </xdr:cNvPr>
        <xdr:cNvSpPr/>
      </xdr:nvSpPr>
      <xdr:spPr>
        <a:xfrm>
          <a:off x="12763500" y="6081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4" name="テキスト ボックス 423">
          <a:extLst>
            <a:ext uri="{FF2B5EF4-FFF2-40B4-BE49-F238E27FC236}">
              <a16:creationId xmlns:a16="http://schemas.microsoft.com/office/drawing/2014/main" id="{979150E7-7C23-4C9C-8B77-E18BD046A5A5}"/>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5" name="テキスト ボックス 424">
          <a:extLst>
            <a:ext uri="{FF2B5EF4-FFF2-40B4-BE49-F238E27FC236}">
              <a16:creationId xmlns:a16="http://schemas.microsoft.com/office/drawing/2014/main" id="{BED77696-06B5-4152-81E6-B17163881BA7}"/>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26" name="テキスト ボックス 425">
          <a:extLst>
            <a:ext uri="{FF2B5EF4-FFF2-40B4-BE49-F238E27FC236}">
              <a16:creationId xmlns:a16="http://schemas.microsoft.com/office/drawing/2014/main" id="{A7761DB2-C4EA-4BA1-8021-35B247D28DC9}"/>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27" name="テキスト ボックス 426">
          <a:extLst>
            <a:ext uri="{FF2B5EF4-FFF2-40B4-BE49-F238E27FC236}">
              <a16:creationId xmlns:a16="http://schemas.microsoft.com/office/drawing/2014/main" id="{60B42B01-105B-4F8E-8FDA-0CCF917A548E}"/>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28" name="テキスト ボックス 427">
          <a:extLst>
            <a:ext uri="{FF2B5EF4-FFF2-40B4-BE49-F238E27FC236}">
              <a16:creationId xmlns:a16="http://schemas.microsoft.com/office/drawing/2014/main" id="{2EC88D37-31D8-4B14-A585-AAD85E1B9E2C}"/>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64262</xdr:rowOff>
    </xdr:from>
    <xdr:to>
      <xdr:col>85</xdr:col>
      <xdr:colOff>177800</xdr:colOff>
      <xdr:row>39</xdr:row>
      <xdr:rowOff>165862</xdr:rowOff>
    </xdr:to>
    <xdr:sp macro="" textlink="">
      <xdr:nvSpPr>
        <xdr:cNvPr id="429" name="楕円 428">
          <a:extLst>
            <a:ext uri="{FF2B5EF4-FFF2-40B4-BE49-F238E27FC236}">
              <a16:creationId xmlns:a16="http://schemas.microsoft.com/office/drawing/2014/main" id="{E11AEC19-12BB-4C4D-B034-A32819BA52E2}"/>
            </a:ext>
          </a:extLst>
        </xdr:cNvPr>
        <xdr:cNvSpPr/>
      </xdr:nvSpPr>
      <xdr:spPr>
        <a:xfrm>
          <a:off x="16268700" y="6750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42689</xdr:rowOff>
    </xdr:from>
    <xdr:ext cx="405111" cy="259045"/>
    <xdr:sp macro="" textlink="">
      <xdr:nvSpPr>
        <xdr:cNvPr id="430" name="【認定こども園・幼稚園・保育所】&#10;有形固定資産減価償却率該当値テキスト">
          <a:extLst>
            <a:ext uri="{FF2B5EF4-FFF2-40B4-BE49-F238E27FC236}">
              <a16:creationId xmlns:a16="http://schemas.microsoft.com/office/drawing/2014/main" id="{70D7A25E-DEEC-4E94-9A17-E336718BD3AC}"/>
            </a:ext>
          </a:extLst>
        </xdr:cNvPr>
        <xdr:cNvSpPr txBox="1"/>
      </xdr:nvSpPr>
      <xdr:spPr>
        <a:xfrm>
          <a:off x="16357600" y="67292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169418</xdr:rowOff>
    </xdr:from>
    <xdr:to>
      <xdr:col>81</xdr:col>
      <xdr:colOff>101600</xdr:colOff>
      <xdr:row>39</xdr:row>
      <xdr:rowOff>99568</xdr:rowOff>
    </xdr:to>
    <xdr:sp macro="" textlink="">
      <xdr:nvSpPr>
        <xdr:cNvPr id="431" name="楕円 430">
          <a:extLst>
            <a:ext uri="{FF2B5EF4-FFF2-40B4-BE49-F238E27FC236}">
              <a16:creationId xmlns:a16="http://schemas.microsoft.com/office/drawing/2014/main" id="{D5490663-0773-40A1-AAAB-3F4AD7CE8FD2}"/>
            </a:ext>
          </a:extLst>
        </xdr:cNvPr>
        <xdr:cNvSpPr/>
      </xdr:nvSpPr>
      <xdr:spPr>
        <a:xfrm>
          <a:off x="15430500" y="6684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39</xdr:row>
      <xdr:rowOff>48768</xdr:rowOff>
    </xdr:from>
    <xdr:to>
      <xdr:col>85</xdr:col>
      <xdr:colOff>127000</xdr:colOff>
      <xdr:row>39</xdr:row>
      <xdr:rowOff>115062</xdr:rowOff>
    </xdr:to>
    <xdr:cxnSp macro="">
      <xdr:nvCxnSpPr>
        <xdr:cNvPr id="432" name="直線コネクタ 431">
          <a:extLst>
            <a:ext uri="{FF2B5EF4-FFF2-40B4-BE49-F238E27FC236}">
              <a16:creationId xmlns:a16="http://schemas.microsoft.com/office/drawing/2014/main" id="{7EEA4D18-3922-47A7-ADC2-2A4707BA4FC7}"/>
            </a:ext>
          </a:extLst>
        </xdr:cNvPr>
        <xdr:cNvCxnSpPr/>
      </xdr:nvCxnSpPr>
      <xdr:spPr>
        <a:xfrm>
          <a:off x="15481300" y="6735318"/>
          <a:ext cx="838200" cy="66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96266</xdr:rowOff>
    </xdr:from>
    <xdr:to>
      <xdr:col>76</xdr:col>
      <xdr:colOff>165100</xdr:colOff>
      <xdr:row>39</xdr:row>
      <xdr:rowOff>26416</xdr:rowOff>
    </xdr:to>
    <xdr:sp macro="" textlink="">
      <xdr:nvSpPr>
        <xdr:cNvPr id="433" name="楕円 432">
          <a:extLst>
            <a:ext uri="{FF2B5EF4-FFF2-40B4-BE49-F238E27FC236}">
              <a16:creationId xmlns:a16="http://schemas.microsoft.com/office/drawing/2014/main" id="{37C8D7A4-E8C4-49D0-8B42-CB3130051CA8}"/>
            </a:ext>
          </a:extLst>
        </xdr:cNvPr>
        <xdr:cNvSpPr/>
      </xdr:nvSpPr>
      <xdr:spPr>
        <a:xfrm>
          <a:off x="14541500" y="6611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147066</xdr:rowOff>
    </xdr:from>
    <xdr:to>
      <xdr:col>81</xdr:col>
      <xdr:colOff>50800</xdr:colOff>
      <xdr:row>39</xdr:row>
      <xdr:rowOff>48768</xdr:rowOff>
    </xdr:to>
    <xdr:cxnSp macro="">
      <xdr:nvCxnSpPr>
        <xdr:cNvPr id="434" name="直線コネクタ 433">
          <a:extLst>
            <a:ext uri="{FF2B5EF4-FFF2-40B4-BE49-F238E27FC236}">
              <a16:creationId xmlns:a16="http://schemas.microsoft.com/office/drawing/2014/main" id="{C9BDF2F1-90B3-49E2-84DD-E7BD32629F06}"/>
            </a:ext>
          </a:extLst>
        </xdr:cNvPr>
        <xdr:cNvCxnSpPr/>
      </xdr:nvCxnSpPr>
      <xdr:spPr>
        <a:xfrm>
          <a:off x="14592300" y="666216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25400</xdr:rowOff>
    </xdr:from>
    <xdr:to>
      <xdr:col>72</xdr:col>
      <xdr:colOff>38100</xdr:colOff>
      <xdr:row>38</xdr:row>
      <xdr:rowOff>127000</xdr:rowOff>
    </xdr:to>
    <xdr:sp macro="" textlink="">
      <xdr:nvSpPr>
        <xdr:cNvPr id="435" name="楕円 434">
          <a:extLst>
            <a:ext uri="{FF2B5EF4-FFF2-40B4-BE49-F238E27FC236}">
              <a16:creationId xmlns:a16="http://schemas.microsoft.com/office/drawing/2014/main" id="{1278EF20-0C38-45B6-83BF-C998AC6F23D8}"/>
            </a:ext>
          </a:extLst>
        </xdr:cNvPr>
        <xdr:cNvSpPr/>
      </xdr:nvSpPr>
      <xdr:spPr>
        <a:xfrm>
          <a:off x="13652500" y="654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38</xdr:row>
      <xdr:rowOff>76200</xdr:rowOff>
    </xdr:from>
    <xdr:to>
      <xdr:col>76</xdr:col>
      <xdr:colOff>114300</xdr:colOff>
      <xdr:row>38</xdr:row>
      <xdr:rowOff>147066</xdr:rowOff>
    </xdr:to>
    <xdr:cxnSp macro="">
      <xdr:nvCxnSpPr>
        <xdr:cNvPr id="436" name="直線コネクタ 435">
          <a:extLst>
            <a:ext uri="{FF2B5EF4-FFF2-40B4-BE49-F238E27FC236}">
              <a16:creationId xmlns:a16="http://schemas.microsoft.com/office/drawing/2014/main" id="{F9DEB1CB-1245-4024-948C-B4A79849C9D5}"/>
            </a:ext>
          </a:extLst>
        </xdr:cNvPr>
        <xdr:cNvCxnSpPr/>
      </xdr:nvCxnSpPr>
      <xdr:spPr>
        <a:xfrm>
          <a:off x="13703300" y="6591300"/>
          <a:ext cx="889000" cy="70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37</xdr:row>
      <xdr:rowOff>57404</xdr:rowOff>
    </xdr:from>
    <xdr:to>
      <xdr:col>67</xdr:col>
      <xdr:colOff>101600</xdr:colOff>
      <xdr:row>37</xdr:row>
      <xdr:rowOff>159004</xdr:rowOff>
    </xdr:to>
    <xdr:sp macro="" textlink="">
      <xdr:nvSpPr>
        <xdr:cNvPr id="437" name="楕円 436">
          <a:extLst>
            <a:ext uri="{FF2B5EF4-FFF2-40B4-BE49-F238E27FC236}">
              <a16:creationId xmlns:a16="http://schemas.microsoft.com/office/drawing/2014/main" id="{7C11BEC1-6985-4E63-947A-AFE1D8241020}"/>
            </a:ext>
          </a:extLst>
        </xdr:cNvPr>
        <xdr:cNvSpPr/>
      </xdr:nvSpPr>
      <xdr:spPr>
        <a:xfrm>
          <a:off x="12763500" y="6401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37</xdr:row>
      <xdr:rowOff>108204</xdr:rowOff>
    </xdr:from>
    <xdr:to>
      <xdr:col>71</xdr:col>
      <xdr:colOff>177800</xdr:colOff>
      <xdr:row>38</xdr:row>
      <xdr:rowOff>76200</xdr:rowOff>
    </xdr:to>
    <xdr:cxnSp macro="">
      <xdr:nvCxnSpPr>
        <xdr:cNvPr id="438" name="直線コネクタ 437">
          <a:extLst>
            <a:ext uri="{FF2B5EF4-FFF2-40B4-BE49-F238E27FC236}">
              <a16:creationId xmlns:a16="http://schemas.microsoft.com/office/drawing/2014/main" id="{AD9EA52D-CC5F-4912-B388-A29D81BF93FE}"/>
            </a:ext>
          </a:extLst>
        </xdr:cNvPr>
        <xdr:cNvCxnSpPr/>
      </xdr:nvCxnSpPr>
      <xdr:spPr>
        <a:xfrm>
          <a:off x="12814300" y="6451854"/>
          <a:ext cx="889000" cy="139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34</xdr:row>
      <xdr:rowOff>109237</xdr:rowOff>
    </xdr:from>
    <xdr:ext cx="405111" cy="259045"/>
    <xdr:sp macro="" textlink="">
      <xdr:nvSpPr>
        <xdr:cNvPr id="439" name="n_1aveValue【認定こども園・幼稚園・保育所】&#10;有形固定資産減価償却率">
          <a:extLst>
            <a:ext uri="{FF2B5EF4-FFF2-40B4-BE49-F238E27FC236}">
              <a16:creationId xmlns:a16="http://schemas.microsoft.com/office/drawing/2014/main" id="{3EC64713-C66B-40C1-B603-6C21317F389E}"/>
            </a:ext>
          </a:extLst>
        </xdr:cNvPr>
        <xdr:cNvSpPr txBox="1"/>
      </xdr:nvSpPr>
      <xdr:spPr>
        <a:xfrm>
          <a:off x="15266044" y="59385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34</xdr:row>
      <xdr:rowOff>157243</xdr:rowOff>
    </xdr:from>
    <xdr:ext cx="405111" cy="259045"/>
    <xdr:sp macro="" textlink="">
      <xdr:nvSpPr>
        <xdr:cNvPr id="440" name="n_2aveValue【認定こども園・幼稚園・保育所】&#10;有形固定資産減価償却率">
          <a:extLst>
            <a:ext uri="{FF2B5EF4-FFF2-40B4-BE49-F238E27FC236}">
              <a16:creationId xmlns:a16="http://schemas.microsoft.com/office/drawing/2014/main" id="{ED039BD6-9AB0-4261-A1C1-BA5ECAE9D86E}"/>
            </a:ext>
          </a:extLst>
        </xdr:cNvPr>
        <xdr:cNvSpPr txBox="1"/>
      </xdr:nvSpPr>
      <xdr:spPr>
        <a:xfrm>
          <a:off x="14389744" y="59865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34</xdr:row>
      <xdr:rowOff>125239</xdr:rowOff>
    </xdr:from>
    <xdr:ext cx="405111" cy="259045"/>
    <xdr:sp macro="" textlink="">
      <xdr:nvSpPr>
        <xdr:cNvPr id="441" name="n_3aveValue【認定こども園・幼稚園・保育所】&#10;有形固定資産減価償却率">
          <a:extLst>
            <a:ext uri="{FF2B5EF4-FFF2-40B4-BE49-F238E27FC236}">
              <a16:creationId xmlns:a16="http://schemas.microsoft.com/office/drawing/2014/main" id="{DA7CC5AD-20BB-4590-A385-F94D7D5AACB6}"/>
            </a:ext>
          </a:extLst>
        </xdr:cNvPr>
        <xdr:cNvSpPr txBox="1"/>
      </xdr:nvSpPr>
      <xdr:spPr>
        <a:xfrm>
          <a:off x="13500744" y="59545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34</xdr:row>
      <xdr:rowOff>26941</xdr:rowOff>
    </xdr:from>
    <xdr:ext cx="405111" cy="259045"/>
    <xdr:sp macro="" textlink="">
      <xdr:nvSpPr>
        <xdr:cNvPr id="442" name="n_4aveValue【認定こども園・幼稚園・保育所】&#10;有形固定資産減価償却率">
          <a:extLst>
            <a:ext uri="{FF2B5EF4-FFF2-40B4-BE49-F238E27FC236}">
              <a16:creationId xmlns:a16="http://schemas.microsoft.com/office/drawing/2014/main" id="{3C09B7BF-0AF2-4462-8041-57970D967E97}"/>
            </a:ext>
          </a:extLst>
        </xdr:cNvPr>
        <xdr:cNvSpPr txBox="1"/>
      </xdr:nvSpPr>
      <xdr:spPr>
        <a:xfrm>
          <a:off x="12611744" y="58562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39</xdr:row>
      <xdr:rowOff>90695</xdr:rowOff>
    </xdr:from>
    <xdr:ext cx="405111" cy="259045"/>
    <xdr:sp macro="" textlink="">
      <xdr:nvSpPr>
        <xdr:cNvPr id="443" name="n_1mainValue【認定こども園・幼稚園・保育所】&#10;有形固定資産減価償却率">
          <a:extLst>
            <a:ext uri="{FF2B5EF4-FFF2-40B4-BE49-F238E27FC236}">
              <a16:creationId xmlns:a16="http://schemas.microsoft.com/office/drawing/2014/main" id="{E814D9E7-AF83-4823-8C82-8F2D0B3779CE}"/>
            </a:ext>
          </a:extLst>
        </xdr:cNvPr>
        <xdr:cNvSpPr txBox="1"/>
      </xdr:nvSpPr>
      <xdr:spPr>
        <a:xfrm>
          <a:off x="15266044" y="67772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17543</xdr:rowOff>
    </xdr:from>
    <xdr:ext cx="405111" cy="259045"/>
    <xdr:sp macro="" textlink="">
      <xdr:nvSpPr>
        <xdr:cNvPr id="444" name="n_2mainValue【認定こども園・幼稚園・保育所】&#10;有形固定資産減価償却率">
          <a:extLst>
            <a:ext uri="{FF2B5EF4-FFF2-40B4-BE49-F238E27FC236}">
              <a16:creationId xmlns:a16="http://schemas.microsoft.com/office/drawing/2014/main" id="{45423921-601F-48EE-A52C-386EE1D47A81}"/>
            </a:ext>
          </a:extLst>
        </xdr:cNvPr>
        <xdr:cNvSpPr txBox="1"/>
      </xdr:nvSpPr>
      <xdr:spPr>
        <a:xfrm>
          <a:off x="14389744" y="67040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38</xdr:row>
      <xdr:rowOff>118127</xdr:rowOff>
    </xdr:from>
    <xdr:ext cx="405111" cy="259045"/>
    <xdr:sp macro="" textlink="">
      <xdr:nvSpPr>
        <xdr:cNvPr id="445" name="n_3mainValue【認定こども園・幼稚園・保育所】&#10;有形固定資産減価償却率">
          <a:extLst>
            <a:ext uri="{FF2B5EF4-FFF2-40B4-BE49-F238E27FC236}">
              <a16:creationId xmlns:a16="http://schemas.microsoft.com/office/drawing/2014/main" id="{850C744E-B51C-4132-BAD9-317A85FA686E}"/>
            </a:ext>
          </a:extLst>
        </xdr:cNvPr>
        <xdr:cNvSpPr txBox="1"/>
      </xdr:nvSpPr>
      <xdr:spPr>
        <a:xfrm>
          <a:off x="13500744" y="6633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150131</xdr:rowOff>
    </xdr:from>
    <xdr:ext cx="405111" cy="259045"/>
    <xdr:sp macro="" textlink="">
      <xdr:nvSpPr>
        <xdr:cNvPr id="446" name="n_4mainValue【認定こども園・幼稚園・保育所】&#10;有形固定資産減価償却率">
          <a:extLst>
            <a:ext uri="{FF2B5EF4-FFF2-40B4-BE49-F238E27FC236}">
              <a16:creationId xmlns:a16="http://schemas.microsoft.com/office/drawing/2014/main" id="{36041A90-6F0B-46E5-A4CC-73F69D98D571}"/>
            </a:ext>
          </a:extLst>
        </xdr:cNvPr>
        <xdr:cNvSpPr txBox="1"/>
      </xdr:nvSpPr>
      <xdr:spPr>
        <a:xfrm>
          <a:off x="12611744" y="64937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47" name="正方形/長方形 446">
          <a:extLst>
            <a:ext uri="{FF2B5EF4-FFF2-40B4-BE49-F238E27FC236}">
              <a16:creationId xmlns:a16="http://schemas.microsoft.com/office/drawing/2014/main" id="{B786BE3D-57B9-4B14-A918-A4EF8FC930E3}"/>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48" name="正方形/長方形 447">
          <a:extLst>
            <a:ext uri="{FF2B5EF4-FFF2-40B4-BE49-F238E27FC236}">
              <a16:creationId xmlns:a16="http://schemas.microsoft.com/office/drawing/2014/main" id="{BBC8E967-1581-4DEC-9AE0-FC8600F24626}"/>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49" name="正方形/長方形 448">
          <a:extLst>
            <a:ext uri="{FF2B5EF4-FFF2-40B4-BE49-F238E27FC236}">
              <a16:creationId xmlns:a16="http://schemas.microsoft.com/office/drawing/2014/main" id="{D1C20EED-933A-4DB6-938A-8051DBCC25DB}"/>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0" name="正方形/長方形 449">
          <a:extLst>
            <a:ext uri="{FF2B5EF4-FFF2-40B4-BE49-F238E27FC236}">
              <a16:creationId xmlns:a16="http://schemas.microsoft.com/office/drawing/2014/main" id="{EF567885-9993-4BFA-A6E9-EE9E31601F6B}"/>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1" name="正方形/長方形 450">
          <a:extLst>
            <a:ext uri="{FF2B5EF4-FFF2-40B4-BE49-F238E27FC236}">
              <a16:creationId xmlns:a16="http://schemas.microsoft.com/office/drawing/2014/main" id="{190C24BC-A81E-4528-B71A-C7B4982DAD56}"/>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2" name="正方形/長方形 451">
          <a:extLst>
            <a:ext uri="{FF2B5EF4-FFF2-40B4-BE49-F238E27FC236}">
              <a16:creationId xmlns:a16="http://schemas.microsoft.com/office/drawing/2014/main" id="{B3973FA1-3F20-42C5-949C-F506F44BAE4A}"/>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3" name="正方形/長方形 452">
          <a:extLst>
            <a:ext uri="{FF2B5EF4-FFF2-40B4-BE49-F238E27FC236}">
              <a16:creationId xmlns:a16="http://schemas.microsoft.com/office/drawing/2014/main" id="{95FCE2CD-8850-488D-AA59-2D8248C9224F}"/>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4" name="正方形/長方形 453">
          <a:extLst>
            <a:ext uri="{FF2B5EF4-FFF2-40B4-BE49-F238E27FC236}">
              <a16:creationId xmlns:a16="http://schemas.microsoft.com/office/drawing/2014/main" id="{86E14DE5-6A0A-4924-A6E8-1E0DAF4F288B}"/>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5" name="テキスト ボックス 454">
          <a:extLst>
            <a:ext uri="{FF2B5EF4-FFF2-40B4-BE49-F238E27FC236}">
              <a16:creationId xmlns:a16="http://schemas.microsoft.com/office/drawing/2014/main" id="{52306909-5C2B-420F-A971-FF09CCDC9B68}"/>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56" name="直線コネクタ 455">
          <a:extLst>
            <a:ext uri="{FF2B5EF4-FFF2-40B4-BE49-F238E27FC236}">
              <a16:creationId xmlns:a16="http://schemas.microsoft.com/office/drawing/2014/main" id="{9E5F717C-DD41-4F38-8252-39C59DE2FBFF}"/>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457" name="直線コネクタ 456">
          <a:extLst>
            <a:ext uri="{FF2B5EF4-FFF2-40B4-BE49-F238E27FC236}">
              <a16:creationId xmlns:a16="http://schemas.microsoft.com/office/drawing/2014/main" id="{D56FEC34-3F38-41F3-B4F3-4CF7CD97CFE0}"/>
            </a:ext>
          </a:extLst>
        </xdr:cNvPr>
        <xdr:cNvCxnSpPr/>
      </xdr:nvCxnSpPr>
      <xdr:spPr>
        <a:xfrm>
          <a:off x="18288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121755</xdr:rowOff>
    </xdr:from>
    <xdr:ext cx="467179" cy="259045"/>
    <xdr:sp macro="" textlink="">
      <xdr:nvSpPr>
        <xdr:cNvPr id="458" name="テキスト ボックス 457">
          <a:extLst>
            <a:ext uri="{FF2B5EF4-FFF2-40B4-BE49-F238E27FC236}">
              <a16:creationId xmlns:a16="http://schemas.microsoft.com/office/drawing/2014/main" id="{02FAC4A6-258B-4A39-9B65-DE1D859FA8CB}"/>
            </a:ext>
          </a:extLst>
        </xdr:cNvPr>
        <xdr:cNvSpPr txBox="1"/>
      </xdr:nvSpPr>
      <xdr:spPr>
        <a:xfrm>
          <a:off x="17820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459" name="直線コネクタ 458">
          <a:extLst>
            <a:ext uri="{FF2B5EF4-FFF2-40B4-BE49-F238E27FC236}">
              <a16:creationId xmlns:a16="http://schemas.microsoft.com/office/drawing/2014/main" id="{3F47E673-42AE-4CEF-A9BA-BB3F7AD63D2B}"/>
            </a:ext>
          </a:extLst>
        </xdr:cNvPr>
        <xdr:cNvCxnSpPr/>
      </xdr:nvCxnSpPr>
      <xdr:spPr>
        <a:xfrm>
          <a:off x="18288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138084</xdr:rowOff>
    </xdr:from>
    <xdr:ext cx="467179" cy="259045"/>
    <xdr:sp macro="" textlink="">
      <xdr:nvSpPr>
        <xdr:cNvPr id="460" name="テキスト ボックス 459">
          <a:extLst>
            <a:ext uri="{FF2B5EF4-FFF2-40B4-BE49-F238E27FC236}">
              <a16:creationId xmlns:a16="http://schemas.microsoft.com/office/drawing/2014/main" id="{F8451E43-2F06-4BDC-B4C1-C87F48EE3617}"/>
            </a:ext>
          </a:extLst>
        </xdr:cNvPr>
        <xdr:cNvSpPr txBox="1"/>
      </xdr:nvSpPr>
      <xdr:spPr>
        <a:xfrm>
          <a:off x="17820821"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461" name="直線コネクタ 460">
          <a:extLst>
            <a:ext uri="{FF2B5EF4-FFF2-40B4-BE49-F238E27FC236}">
              <a16:creationId xmlns:a16="http://schemas.microsoft.com/office/drawing/2014/main" id="{C1CE9647-C4F6-4E64-B53C-35EB743E6DD4}"/>
            </a:ext>
          </a:extLst>
        </xdr:cNvPr>
        <xdr:cNvCxnSpPr/>
      </xdr:nvCxnSpPr>
      <xdr:spPr>
        <a:xfrm>
          <a:off x="18288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37</xdr:row>
      <xdr:rowOff>154412</xdr:rowOff>
    </xdr:from>
    <xdr:ext cx="467179" cy="259045"/>
    <xdr:sp macro="" textlink="">
      <xdr:nvSpPr>
        <xdr:cNvPr id="462" name="テキスト ボックス 461">
          <a:extLst>
            <a:ext uri="{FF2B5EF4-FFF2-40B4-BE49-F238E27FC236}">
              <a16:creationId xmlns:a16="http://schemas.microsoft.com/office/drawing/2014/main" id="{57CCD46E-7E2C-48B1-AA4A-9B546C5BA01D}"/>
            </a:ext>
          </a:extLst>
        </xdr:cNvPr>
        <xdr:cNvSpPr txBox="1"/>
      </xdr:nvSpPr>
      <xdr:spPr>
        <a:xfrm>
          <a:off x="17820821"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463" name="直線コネクタ 462">
          <a:extLst>
            <a:ext uri="{FF2B5EF4-FFF2-40B4-BE49-F238E27FC236}">
              <a16:creationId xmlns:a16="http://schemas.microsoft.com/office/drawing/2014/main" id="{5EDF9465-A9C5-4F2C-9B21-D7ABB2208D80}"/>
            </a:ext>
          </a:extLst>
        </xdr:cNvPr>
        <xdr:cNvCxnSpPr/>
      </xdr:nvCxnSpPr>
      <xdr:spPr>
        <a:xfrm>
          <a:off x="18288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170741</xdr:rowOff>
    </xdr:from>
    <xdr:ext cx="467179" cy="259045"/>
    <xdr:sp macro="" textlink="">
      <xdr:nvSpPr>
        <xdr:cNvPr id="464" name="テキスト ボックス 463">
          <a:extLst>
            <a:ext uri="{FF2B5EF4-FFF2-40B4-BE49-F238E27FC236}">
              <a16:creationId xmlns:a16="http://schemas.microsoft.com/office/drawing/2014/main" id="{B8C66E03-D8D3-488D-8BA5-35F1F6F577BF}"/>
            </a:ext>
          </a:extLst>
        </xdr:cNvPr>
        <xdr:cNvSpPr txBox="1"/>
      </xdr:nvSpPr>
      <xdr:spPr>
        <a:xfrm>
          <a:off x="17820821"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465" name="直線コネクタ 464">
          <a:extLst>
            <a:ext uri="{FF2B5EF4-FFF2-40B4-BE49-F238E27FC236}">
              <a16:creationId xmlns:a16="http://schemas.microsoft.com/office/drawing/2014/main" id="{C26BB8BD-61BF-4F9D-8BCE-64C0D99C45BA}"/>
            </a:ext>
          </a:extLst>
        </xdr:cNvPr>
        <xdr:cNvCxnSpPr/>
      </xdr:nvCxnSpPr>
      <xdr:spPr>
        <a:xfrm>
          <a:off x="18288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15620</xdr:rowOff>
    </xdr:from>
    <xdr:ext cx="467179" cy="259045"/>
    <xdr:sp macro="" textlink="">
      <xdr:nvSpPr>
        <xdr:cNvPr id="466" name="テキスト ボックス 465">
          <a:extLst>
            <a:ext uri="{FF2B5EF4-FFF2-40B4-BE49-F238E27FC236}">
              <a16:creationId xmlns:a16="http://schemas.microsoft.com/office/drawing/2014/main" id="{8EBB732C-3B4C-48A7-A439-8E4FB11EBEAD}"/>
            </a:ext>
          </a:extLst>
        </xdr:cNvPr>
        <xdr:cNvSpPr txBox="1"/>
      </xdr:nvSpPr>
      <xdr:spPr>
        <a:xfrm>
          <a:off x="17820821"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467" name="直線コネクタ 466">
          <a:extLst>
            <a:ext uri="{FF2B5EF4-FFF2-40B4-BE49-F238E27FC236}">
              <a16:creationId xmlns:a16="http://schemas.microsoft.com/office/drawing/2014/main" id="{B4A2C21A-DBC2-4F58-97BA-2463467C5084}"/>
            </a:ext>
          </a:extLst>
        </xdr:cNvPr>
        <xdr:cNvCxnSpPr/>
      </xdr:nvCxnSpPr>
      <xdr:spPr>
        <a:xfrm>
          <a:off x="18288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31949</xdr:rowOff>
    </xdr:from>
    <xdr:ext cx="467179" cy="259045"/>
    <xdr:sp macro="" textlink="">
      <xdr:nvSpPr>
        <xdr:cNvPr id="468" name="テキスト ボックス 467">
          <a:extLst>
            <a:ext uri="{FF2B5EF4-FFF2-40B4-BE49-F238E27FC236}">
              <a16:creationId xmlns:a16="http://schemas.microsoft.com/office/drawing/2014/main" id="{4EB8EFB2-6E4E-48CA-AE2C-ABA22E8586F8}"/>
            </a:ext>
          </a:extLst>
        </xdr:cNvPr>
        <xdr:cNvSpPr txBox="1"/>
      </xdr:nvSpPr>
      <xdr:spPr>
        <a:xfrm>
          <a:off x="17820821"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69" name="直線コネクタ 468">
          <a:extLst>
            <a:ext uri="{FF2B5EF4-FFF2-40B4-BE49-F238E27FC236}">
              <a16:creationId xmlns:a16="http://schemas.microsoft.com/office/drawing/2014/main" id="{12B76BC4-B7A5-45B2-9A5A-7DC777F470DF}"/>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0" name="テキスト ボックス 469">
          <a:extLst>
            <a:ext uri="{FF2B5EF4-FFF2-40B4-BE49-F238E27FC236}">
              <a16:creationId xmlns:a16="http://schemas.microsoft.com/office/drawing/2014/main" id="{B0BE53E0-1686-422A-AE60-C24C65060029}"/>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1" name="【認定こども園・幼稚園・保育所】&#10;一人当たり面積グラフ枠">
          <a:extLst>
            <a:ext uri="{FF2B5EF4-FFF2-40B4-BE49-F238E27FC236}">
              <a16:creationId xmlns:a16="http://schemas.microsoft.com/office/drawing/2014/main" id="{B129ED33-4BF6-4018-A226-24663B8DB8F8}"/>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32</xdr:row>
      <xdr:rowOff>102326</xdr:rowOff>
    </xdr:from>
    <xdr:to>
      <xdr:col>116</xdr:col>
      <xdr:colOff>62864</xdr:colOff>
      <xdr:row>41</xdr:row>
      <xdr:rowOff>169273</xdr:rowOff>
    </xdr:to>
    <xdr:cxnSp macro="">
      <xdr:nvCxnSpPr>
        <xdr:cNvPr id="472" name="直線コネクタ 471">
          <a:extLst>
            <a:ext uri="{FF2B5EF4-FFF2-40B4-BE49-F238E27FC236}">
              <a16:creationId xmlns:a16="http://schemas.microsoft.com/office/drawing/2014/main" id="{72A5F5B8-61D4-4C59-AA3E-FE7B2D1DD12B}"/>
            </a:ext>
          </a:extLst>
        </xdr:cNvPr>
        <xdr:cNvCxnSpPr/>
      </xdr:nvCxnSpPr>
      <xdr:spPr>
        <a:xfrm flipV="1">
          <a:off x="22160864" y="5588726"/>
          <a:ext cx="0" cy="16099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1650</xdr:rowOff>
    </xdr:from>
    <xdr:ext cx="469744" cy="259045"/>
    <xdr:sp macro="" textlink="">
      <xdr:nvSpPr>
        <xdr:cNvPr id="473" name="【認定こども園・幼稚園・保育所】&#10;一人当たり面積最小値テキスト">
          <a:extLst>
            <a:ext uri="{FF2B5EF4-FFF2-40B4-BE49-F238E27FC236}">
              <a16:creationId xmlns:a16="http://schemas.microsoft.com/office/drawing/2014/main" id="{249F3B98-F649-4107-BCB6-23B8EBB76F3D}"/>
            </a:ext>
          </a:extLst>
        </xdr:cNvPr>
        <xdr:cNvSpPr txBox="1"/>
      </xdr:nvSpPr>
      <xdr:spPr>
        <a:xfrm>
          <a:off x="22199600" y="72025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169273</xdr:rowOff>
    </xdr:from>
    <xdr:to>
      <xdr:col>116</xdr:col>
      <xdr:colOff>152400</xdr:colOff>
      <xdr:row>41</xdr:row>
      <xdr:rowOff>169273</xdr:rowOff>
    </xdr:to>
    <xdr:cxnSp macro="">
      <xdr:nvCxnSpPr>
        <xdr:cNvPr id="474" name="直線コネクタ 473">
          <a:extLst>
            <a:ext uri="{FF2B5EF4-FFF2-40B4-BE49-F238E27FC236}">
              <a16:creationId xmlns:a16="http://schemas.microsoft.com/office/drawing/2014/main" id="{3EFC835E-F9A5-465A-A958-E9AE9E0C88EB}"/>
            </a:ext>
          </a:extLst>
        </xdr:cNvPr>
        <xdr:cNvCxnSpPr/>
      </xdr:nvCxnSpPr>
      <xdr:spPr>
        <a:xfrm>
          <a:off x="22072600" y="71987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49003</xdr:rowOff>
    </xdr:from>
    <xdr:ext cx="469744" cy="259045"/>
    <xdr:sp macro="" textlink="">
      <xdr:nvSpPr>
        <xdr:cNvPr id="475" name="【認定こども園・幼稚園・保育所】&#10;一人当たり面積最大値テキスト">
          <a:extLst>
            <a:ext uri="{FF2B5EF4-FFF2-40B4-BE49-F238E27FC236}">
              <a16:creationId xmlns:a16="http://schemas.microsoft.com/office/drawing/2014/main" id="{6349D410-44BE-4447-B491-2A2863E70BA0}"/>
            </a:ext>
          </a:extLst>
        </xdr:cNvPr>
        <xdr:cNvSpPr txBox="1"/>
      </xdr:nvSpPr>
      <xdr:spPr>
        <a:xfrm>
          <a:off x="22199600" y="53639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102326</xdr:rowOff>
    </xdr:from>
    <xdr:to>
      <xdr:col>116</xdr:col>
      <xdr:colOff>152400</xdr:colOff>
      <xdr:row>32</xdr:row>
      <xdr:rowOff>102326</xdr:rowOff>
    </xdr:to>
    <xdr:cxnSp macro="">
      <xdr:nvCxnSpPr>
        <xdr:cNvPr id="476" name="直線コネクタ 475">
          <a:extLst>
            <a:ext uri="{FF2B5EF4-FFF2-40B4-BE49-F238E27FC236}">
              <a16:creationId xmlns:a16="http://schemas.microsoft.com/office/drawing/2014/main" id="{E2ED8BA6-E43F-4DFD-B631-352EB731FB88}"/>
            </a:ext>
          </a:extLst>
        </xdr:cNvPr>
        <xdr:cNvCxnSpPr/>
      </xdr:nvCxnSpPr>
      <xdr:spPr>
        <a:xfrm>
          <a:off x="22072600" y="55887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21788</xdr:rowOff>
    </xdr:from>
    <xdr:ext cx="469744" cy="259045"/>
    <xdr:sp macro="" textlink="">
      <xdr:nvSpPr>
        <xdr:cNvPr id="477" name="【認定こども園・幼稚園・保育所】&#10;一人当たり面積平均値テキスト">
          <a:extLst>
            <a:ext uri="{FF2B5EF4-FFF2-40B4-BE49-F238E27FC236}">
              <a16:creationId xmlns:a16="http://schemas.microsoft.com/office/drawing/2014/main" id="{AAB6BB98-DAAD-45BC-9911-E457F9BF5254}"/>
            </a:ext>
          </a:extLst>
        </xdr:cNvPr>
        <xdr:cNvSpPr txBox="1"/>
      </xdr:nvSpPr>
      <xdr:spPr>
        <a:xfrm>
          <a:off x="22199600" y="63654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43361</xdr:rowOff>
    </xdr:from>
    <xdr:to>
      <xdr:col>116</xdr:col>
      <xdr:colOff>114300</xdr:colOff>
      <xdr:row>37</xdr:row>
      <xdr:rowOff>144961</xdr:rowOff>
    </xdr:to>
    <xdr:sp macro="" textlink="">
      <xdr:nvSpPr>
        <xdr:cNvPr id="478" name="フローチャート: 判断 477">
          <a:extLst>
            <a:ext uri="{FF2B5EF4-FFF2-40B4-BE49-F238E27FC236}">
              <a16:creationId xmlns:a16="http://schemas.microsoft.com/office/drawing/2014/main" id="{85497AD8-6B1B-47BE-8ACC-0038D789CE3A}"/>
            </a:ext>
          </a:extLst>
        </xdr:cNvPr>
        <xdr:cNvSpPr/>
      </xdr:nvSpPr>
      <xdr:spPr>
        <a:xfrm>
          <a:off x="22110700" y="6387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27033</xdr:rowOff>
    </xdr:from>
    <xdr:to>
      <xdr:col>112</xdr:col>
      <xdr:colOff>38100</xdr:colOff>
      <xdr:row>37</xdr:row>
      <xdr:rowOff>128633</xdr:rowOff>
    </xdr:to>
    <xdr:sp macro="" textlink="">
      <xdr:nvSpPr>
        <xdr:cNvPr id="479" name="フローチャート: 判断 478">
          <a:extLst>
            <a:ext uri="{FF2B5EF4-FFF2-40B4-BE49-F238E27FC236}">
              <a16:creationId xmlns:a16="http://schemas.microsoft.com/office/drawing/2014/main" id="{04FE603C-474B-468A-B4E6-3CDBF1EED0EA}"/>
            </a:ext>
          </a:extLst>
        </xdr:cNvPr>
        <xdr:cNvSpPr/>
      </xdr:nvSpPr>
      <xdr:spPr>
        <a:xfrm>
          <a:off x="21272500" y="6370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85816</xdr:rowOff>
    </xdr:from>
    <xdr:to>
      <xdr:col>107</xdr:col>
      <xdr:colOff>101600</xdr:colOff>
      <xdr:row>38</xdr:row>
      <xdr:rowOff>15966</xdr:rowOff>
    </xdr:to>
    <xdr:sp macro="" textlink="">
      <xdr:nvSpPr>
        <xdr:cNvPr id="480" name="フローチャート: 判断 479">
          <a:extLst>
            <a:ext uri="{FF2B5EF4-FFF2-40B4-BE49-F238E27FC236}">
              <a16:creationId xmlns:a16="http://schemas.microsoft.com/office/drawing/2014/main" id="{B3A1B5EF-478D-45AB-A352-57F0A8A79395}"/>
            </a:ext>
          </a:extLst>
        </xdr:cNvPr>
        <xdr:cNvSpPr/>
      </xdr:nvSpPr>
      <xdr:spPr>
        <a:xfrm>
          <a:off x="20383500" y="6429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37</xdr:row>
      <xdr:rowOff>69487</xdr:rowOff>
    </xdr:from>
    <xdr:to>
      <xdr:col>102</xdr:col>
      <xdr:colOff>165100</xdr:colOff>
      <xdr:row>37</xdr:row>
      <xdr:rowOff>171087</xdr:rowOff>
    </xdr:to>
    <xdr:sp macro="" textlink="">
      <xdr:nvSpPr>
        <xdr:cNvPr id="481" name="フローチャート: 判断 480">
          <a:extLst>
            <a:ext uri="{FF2B5EF4-FFF2-40B4-BE49-F238E27FC236}">
              <a16:creationId xmlns:a16="http://schemas.microsoft.com/office/drawing/2014/main" id="{12A45D32-B118-432B-A207-6D8A8D1E3229}"/>
            </a:ext>
          </a:extLst>
        </xdr:cNvPr>
        <xdr:cNvSpPr/>
      </xdr:nvSpPr>
      <xdr:spPr>
        <a:xfrm>
          <a:off x="19494500" y="6413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37</xdr:row>
      <xdr:rowOff>115207</xdr:rowOff>
    </xdr:from>
    <xdr:to>
      <xdr:col>98</xdr:col>
      <xdr:colOff>38100</xdr:colOff>
      <xdr:row>38</xdr:row>
      <xdr:rowOff>45357</xdr:rowOff>
    </xdr:to>
    <xdr:sp macro="" textlink="">
      <xdr:nvSpPr>
        <xdr:cNvPr id="482" name="フローチャート: 判断 481">
          <a:extLst>
            <a:ext uri="{FF2B5EF4-FFF2-40B4-BE49-F238E27FC236}">
              <a16:creationId xmlns:a16="http://schemas.microsoft.com/office/drawing/2014/main" id="{192F3E75-C511-4351-B27B-0F22BAB1E22B}"/>
            </a:ext>
          </a:extLst>
        </xdr:cNvPr>
        <xdr:cNvSpPr/>
      </xdr:nvSpPr>
      <xdr:spPr>
        <a:xfrm>
          <a:off x="18605500" y="6458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3" name="テキスト ボックス 482">
          <a:extLst>
            <a:ext uri="{FF2B5EF4-FFF2-40B4-BE49-F238E27FC236}">
              <a16:creationId xmlns:a16="http://schemas.microsoft.com/office/drawing/2014/main" id="{B284A8DF-0129-4A3B-9661-BB0BBA50F090}"/>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64C4EB71-6D08-4D02-9CE4-EB9C8BA22226}"/>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3FEC47A8-5310-4FB4-93EA-FB78D0AB9DA7}"/>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6" name="テキスト ボックス 485">
          <a:extLst>
            <a:ext uri="{FF2B5EF4-FFF2-40B4-BE49-F238E27FC236}">
              <a16:creationId xmlns:a16="http://schemas.microsoft.com/office/drawing/2014/main" id="{2CF0E870-E6BD-491B-9C1A-6BD05BAC7022}"/>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16C3A764-00C6-4C1A-8056-B74F1E295763}"/>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113574</xdr:rowOff>
    </xdr:from>
    <xdr:to>
      <xdr:col>116</xdr:col>
      <xdr:colOff>114300</xdr:colOff>
      <xdr:row>37</xdr:row>
      <xdr:rowOff>43724</xdr:rowOff>
    </xdr:to>
    <xdr:sp macro="" textlink="">
      <xdr:nvSpPr>
        <xdr:cNvPr id="488" name="楕円 487">
          <a:extLst>
            <a:ext uri="{FF2B5EF4-FFF2-40B4-BE49-F238E27FC236}">
              <a16:creationId xmlns:a16="http://schemas.microsoft.com/office/drawing/2014/main" id="{069030AD-7D54-415A-AA8D-4C5B98CD0F24}"/>
            </a:ext>
          </a:extLst>
        </xdr:cNvPr>
        <xdr:cNvSpPr/>
      </xdr:nvSpPr>
      <xdr:spPr>
        <a:xfrm>
          <a:off x="22110700" y="62857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35</xdr:row>
      <xdr:rowOff>136451</xdr:rowOff>
    </xdr:from>
    <xdr:ext cx="469744" cy="259045"/>
    <xdr:sp macro="" textlink="">
      <xdr:nvSpPr>
        <xdr:cNvPr id="489" name="【認定こども園・幼稚園・保育所】&#10;一人当たり面積該当値テキスト">
          <a:extLst>
            <a:ext uri="{FF2B5EF4-FFF2-40B4-BE49-F238E27FC236}">
              <a16:creationId xmlns:a16="http://schemas.microsoft.com/office/drawing/2014/main" id="{52968722-DBAE-4F26-B1F8-2F494363C9D1}"/>
            </a:ext>
          </a:extLst>
        </xdr:cNvPr>
        <xdr:cNvSpPr txBox="1"/>
      </xdr:nvSpPr>
      <xdr:spPr>
        <a:xfrm>
          <a:off x="22199600" y="6137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36</xdr:row>
      <xdr:rowOff>120106</xdr:rowOff>
    </xdr:from>
    <xdr:to>
      <xdr:col>112</xdr:col>
      <xdr:colOff>38100</xdr:colOff>
      <xdr:row>37</xdr:row>
      <xdr:rowOff>50256</xdr:rowOff>
    </xdr:to>
    <xdr:sp macro="" textlink="">
      <xdr:nvSpPr>
        <xdr:cNvPr id="490" name="楕円 489">
          <a:extLst>
            <a:ext uri="{FF2B5EF4-FFF2-40B4-BE49-F238E27FC236}">
              <a16:creationId xmlns:a16="http://schemas.microsoft.com/office/drawing/2014/main" id="{E9A4FEF4-9267-4456-9F6B-2BC69D5F73F7}"/>
            </a:ext>
          </a:extLst>
        </xdr:cNvPr>
        <xdr:cNvSpPr/>
      </xdr:nvSpPr>
      <xdr:spPr>
        <a:xfrm>
          <a:off x="21272500" y="6292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36</xdr:row>
      <xdr:rowOff>164374</xdr:rowOff>
    </xdr:from>
    <xdr:to>
      <xdr:col>116</xdr:col>
      <xdr:colOff>63500</xdr:colOff>
      <xdr:row>36</xdr:row>
      <xdr:rowOff>170906</xdr:rowOff>
    </xdr:to>
    <xdr:cxnSp macro="">
      <xdr:nvCxnSpPr>
        <xdr:cNvPr id="491" name="直線コネクタ 490">
          <a:extLst>
            <a:ext uri="{FF2B5EF4-FFF2-40B4-BE49-F238E27FC236}">
              <a16:creationId xmlns:a16="http://schemas.microsoft.com/office/drawing/2014/main" id="{49DDACAD-35A2-4670-B5A4-88DD751889D6}"/>
            </a:ext>
          </a:extLst>
        </xdr:cNvPr>
        <xdr:cNvCxnSpPr/>
      </xdr:nvCxnSpPr>
      <xdr:spPr>
        <a:xfrm flipV="1">
          <a:off x="21323300" y="6336574"/>
          <a:ext cx="8382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126637</xdr:rowOff>
    </xdr:from>
    <xdr:to>
      <xdr:col>107</xdr:col>
      <xdr:colOff>101600</xdr:colOff>
      <xdr:row>37</xdr:row>
      <xdr:rowOff>56787</xdr:rowOff>
    </xdr:to>
    <xdr:sp macro="" textlink="">
      <xdr:nvSpPr>
        <xdr:cNvPr id="492" name="楕円 491">
          <a:extLst>
            <a:ext uri="{FF2B5EF4-FFF2-40B4-BE49-F238E27FC236}">
              <a16:creationId xmlns:a16="http://schemas.microsoft.com/office/drawing/2014/main" id="{4432ECBA-3895-4B82-90C6-61801553CBB6}"/>
            </a:ext>
          </a:extLst>
        </xdr:cNvPr>
        <xdr:cNvSpPr/>
      </xdr:nvSpPr>
      <xdr:spPr>
        <a:xfrm>
          <a:off x="20383500" y="6298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36</xdr:row>
      <xdr:rowOff>170906</xdr:rowOff>
    </xdr:from>
    <xdr:to>
      <xdr:col>111</xdr:col>
      <xdr:colOff>177800</xdr:colOff>
      <xdr:row>37</xdr:row>
      <xdr:rowOff>5987</xdr:rowOff>
    </xdr:to>
    <xdr:cxnSp macro="">
      <xdr:nvCxnSpPr>
        <xdr:cNvPr id="493" name="直線コネクタ 492">
          <a:extLst>
            <a:ext uri="{FF2B5EF4-FFF2-40B4-BE49-F238E27FC236}">
              <a16:creationId xmlns:a16="http://schemas.microsoft.com/office/drawing/2014/main" id="{43F88BED-F9BC-49D5-99CB-F26531843439}"/>
            </a:ext>
          </a:extLst>
        </xdr:cNvPr>
        <xdr:cNvCxnSpPr/>
      </xdr:nvCxnSpPr>
      <xdr:spPr>
        <a:xfrm flipV="1">
          <a:off x="20434300" y="6343106"/>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129903</xdr:rowOff>
    </xdr:from>
    <xdr:to>
      <xdr:col>102</xdr:col>
      <xdr:colOff>165100</xdr:colOff>
      <xdr:row>37</xdr:row>
      <xdr:rowOff>60053</xdr:rowOff>
    </xdr:to>
    <xdr:sp macro="" textlink="">
      <xdr:nvSpPr>
        <xdr:cNvPr id="494" name="楕円 493">
          <a:extLst>
            <a:ext uri="{FF2B5EF4-FFF2-40B4-BE49-F238E27FC236}">
              <a16:creationId xmlns:a16="http://schemas.microsoft.com/office/drawing/2014/main" id="{50B63A77-BEF0-43B5-AF03-EE118D38E05F}"/>
            </a:ext>
          </a:extLst>
        </xdr:cNvPr>
        <xdr:cNvSpPr/>
      </xdr:nvSpPr>
      <xdr:spPr>
        <a:xfrm>
          <a:off x="19494500" y="6302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37</xdr:row>
      <xdr:rowOff>5987</xdr:rowOff>
    </xdr:from>
    <xdr:to>
      <xdr:col>107</xdr:col>
      <xdr:colOff>50800</xdr:colOff>
      <xdr:row>37</xdr:row>
      <xdr:rowOff>9253</xdr:rowOff>
    </xdr:to>
    <xdr:cxnSp macro="">
      <xdr:nvCxnSpPr>
        <xdr:cNvPr id="495" name="直線コネクタ 494">
          <a:extLst>
            <a:ext uri="{FF2B5EF4-FFF2-40B4-BE49-F238E27FC236}">
              <a16:creationId xmlns:a16="http://schemas.microsoft.com/office/drawing/2014/main" id="{1E27AFBF-6C68-41CD-A96B-AA5DF5E80AF0}"/>
            </a:ext>
          </a:extLst>
        </xdr:cNvPr>
        <xdr:cNvCxnSpPr/>
      </xdr:nvCxnSpPr>
      <xdr:spPr>
        <a:xfrm flipV="1">
          <a:off x="19545300" y="6349637"/>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36</xdr:row>
      <xdr:rowOff>139700</xdr:rowOff>
    </xdr:from>
    <xdr:to>
      <xdr:col>98</xdr:col>
      <xdr:colOff>38100</xdr:colOff>
      <xdr:row>37</xdr:row>
      <xdr:rowOff>69850</xdr:rowOff>
    </xdr:to>
    <xdr:sp macro="" textlink="">
      <xdr:nvSpPr>
        <xdr:cNvPr id="496" name="楕円 495">
          <a:extLst>
            <a:ext uri="{FF2B5EF4-FFF2-40B4-BE49-F238E27FC236}">
              <a16:creationId xmlns:a16="http://schemas.microsoft.com/office/drawing/2014/main" id="{F16E5593-B128-435E-9C82-FB4E249FB667}"/>
            </a:ext>
          </a:extLst>
        </xdr:cNvPr>
        <xdr:cNvSpPr/>
      </xdr:nvSpPr>
      <xdr:spPr>
        <a:xfrm>
          <a:off x="18605500" y="6311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37</xdr:row>
      <xdr:rowOff>9253</xdr:rowOff>
    </xdr:from>
    <xdr:to>
      <xdr:col>102</xdr:col>
      <xdr:colOff>114300</xdr:colOff>
      <xdr:row>37</xdr:row>
      <xdr:rowOff>19050</xdr:rowOff>
    </xdr:to>
    <xdr:cxnSp macro="">
      <xdr:nvCxnSpPr>
        <xdr:cNvPr id="497" name="直線コネクタ 496">
          <a:extLst>
            <a:ext uri="{FF2B5EF4-FFF2-40B4-BE49-F238E27FC236}">
              <a16:creationId xmlns:a16="http://schemas.microsoft.com/office/drawing/2014/main" id="{53FEC5EB-1B67-49FA-91B1-94F594883580}"/>
            </a:ext>
          </a:extLst>
        </xdr:cNvPr>
        <xdr:cNvCxnSpPr/>
      </xdr:nvCxnSpPr>
      <xdr:spPr>
        <a:xfrm flipV="1">
          <a:off x="18656300" y="6352903"/>
          <a:ext cx="889000"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119760</xdr:rowOff>
    </xdr:from>
    <xdr:ext cx="469744" cy="259045"/>
    <xdr:sp macro="" textlink="">
      <xdr:nvSpPr>
        <xdr:cNvPr id="498" name="n_1aveValue【認定こども園・幼稚園・保育所】&#10;一人当たり面積">
          <a:extLst>
            <a:ext uri="{FF2B5EF4-FFF2-40B4-BE49-F238E27FC236}">
              <a16:creationId xmlns:a16="http://schemas.microsoft.com/office/drawing/2014/main" id="{34AD5665-3415-4F57-8E17-63606BD58906}"/>
            </a:ext>
          </a:extLst>
        </xdr:cNvPr>
        <xdr:cNvSpPr txBox="1"/>
      </xdr:nvSpPr>
      <xdr:spPr>
        <a:xfrm>
          <a:off x="21075727" y="64634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7093</xdr:rowOff>
    </xdr:from>
    <xdr:ext cx="469744" cy="259045"/>
    <xdr:sp macro="" textlink="">
      <xdr:nvSpPr>
        <xdr:cNvPr id="499" name="n_2aveValue【認定こども園・幼稚園・保育所】&#10;一人当たり面積">
          <a:extLst>
            <a:ext uri="{FF2B5EF4-FFF2-40B4-BE49-F238E27FC236}">
              <a16:creationId xmlns:a16="http://schemas.microsoft.com/office/drawing/2014/main" id="{C107A034-D0A6-49A3-A5FE-88632E166083}"/>
            </a:ext>
          </a:extLst>
        </xdr:cNvPr>
        <xdr:cNvSpPr txBox="1"/>
      </xdr:nvSpPr>
      <xdr:spPr>
        <a:xfrm>
          <a:off x="20199427" y="65221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162214</xdr:rowOff>
    </xdr:from>
    <xdr:ext cx="469744" cy="259045"/>
    <xdr:sp macro="" textlink="">
      <xdr:nvSpPr>
        <xdr:cNvPr id="500" name="n_3aveValue【認定こども園・幼稚園・保育所】&#10;一人当たり面積">
          <a:extLst>
            <a:ext uri="{FF2B5EF4-FFF2-40B4-BE49-F238E27FC236}">
              <a16:creationId xmlns:a16="http://schemas.microsoft.com/office/drawing/2014/main" id="{DC90B80C-C550-44B8-BE01-52B68A3BF222}"/>
            </a:ext>
          </a:extLst>
        </xdr:cNvPr>
        <xdr:cNvSpPr txBox="1"/>
      </xdr:nvSpPr>
      <xdr:spPr>
        <a:xfrm>
          <a:off x="19310427" y="65058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36484</xdr:rowOff>
    </xdr:from>
    <xdr:ext cx="469744" cy="259045"/>
    <xdr:sp macro="" textlink="">
      <xdr:nvSpPr>
        <xdr:cNvPr id="501" name="n_4aveValue【認定こども園・幼稚園・保育所】&#10;一人当たり面積">
          <a:extLst>
            <a:ext uri="{FF2B5EF4-FFF2-40B4-BE49-F238E27FC236}">
              <a16:creationId xmlns:a16="http://schemas.microsoft.com/office/drawing/2014/main" id="{A37C08C7-A177-42A6-A248-6BB1D25CE15C}"/>
            </a:ext>
          </a:extLst>
        </xdr:cNvPr>
        <xdr:cNvSpPr txBox="1"/>
      </xdr:nvSpPr>
      <xdr:spPr>
        <a:xfrm>
          <a:off x="18421427" y="6551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35</xdr:row>
      <xdr:rowOff>66783</xdr:rowOff>
    </xdr:from>
    <xdr:ext cx="469744" cy="259045"/>
    <xdr:sp macro="" textlink="">
      <xdr:nvSpPr>
        <xdr:cNvPr id="502" name="n_1mainValue【認定こども園・幼稚園・保育所】&#10;一人当たり面積">
          <a:extLst>
            <a:ext uri="{FF2B5EF4-FFF2-40B4-BE49-F238E27FC236}">
              <a16:creationId xmlns:a16="http://schemas.microsoft.com/office/drawing/2014/main" id="{17B45819-B14E-454D-AC4B-58097393AF6B}"/>
            </a:ext>
          </a:extLst>
        </xdr:cNvPr>
        <xdr:cNvSpPr txBox="1"/>
      </xdr:nvSpPr>
      <xdr:spPr>
        <a:xfrm>
          <a:off x="21075727" y="60675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35</xdr:row>
      <xdr:rowOff>73314</xdr:rowOff>
    </xdr:from>
    <xdr:ext cx="469744" cy="259045"/>
    <xdr:sp macro="" textlink="">
      <xdr:nvSpPr>
        <xdr:cNvPr id="503" name="n_2mainValue【認定こども園・幼稚園・保育所】&#10;一人当たり面積">
          <a:extLst>
            <a:ext uri="{FF2B5EF4-FFF2-40B4-BE49-F238E27FC236}">
              <a16:creationId xmlns:a16="http://schemas.microsoft.com/office/drawing/2014/main" id="{6259DD8D-B0AD-4A8C-B6B6-6034806DAD3D}"/>
            </a:ext>
          </a:extLst>
        </xdr:cNvPr>
        <xdr:cNvSpPr txBox="1"/>
      </xdr:nvSpPr>
      <xdr:spPr>
        <a:xfrm>
          <a:off x="20199427" y="60740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35</xdr:row>
      <xdr:rowOff>76580</xdr:rowOff>
    </xdr:from>
    <xdr:ext cx="469744" cy="259045"/>
    <xdr:sp macro="" textlink="">
      <xdr:nvSpPr>
        <xdr:cNvPr id="504" name="n_3mainValue【認定こども園・幼稚園・保育所】&#10;一人当たり面積">
          <a:extLst>
            <a:ext uri="{FF2B5EF4-FFF2-40B4-BE49-F238E27FC236}">
              <a16:creationId xmlns:a16="http://schemas.microsoft.com/office/drawing/2014/main" id="{783FBC15-0D35-4218-B4C3-F4D912085E2A}"/>
            </a:ext>
          </a:extLst>
        </xdr:cNvPr>
        <xdr:cNvSpPr txBox="1"/>
      </xdr:nvSpPr>
      <xdr:spPr>
        <a:xfrm>
          <a:off x="19310427" y="6077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35</xdr:row>
      <xdr:rowOff>86377</xdr:rowOff>
    </xdr:from>
    <xdr:ext cx="469744" cy="259045"/>
    <xdr:sp macro="" textlink="">
      <xdr:nvSpPr>
        <xdr:cNvPr id="505" name="n_4mainValue【認定こども園・幼稚園・保育所】&#10;一人当たり面積">
          <a:extLst>
            <a:ext uri="{FF2B5EF4-FFF2-40B4-BE49-F238E27FC236}">
              <a16:creationId xmlns:a16="http://schemas.microsoft.com/office/drawing/2014/main" id="{3E46648A-9778-47D0-90BB-3FEAE9B5DB8E}"/>
            </a:ext>
          </a:extLst>
        </xdr:cNvPr>
        <xdr:cNvSpPr txBox="1"/>
      </xdr:nvSpPr>
      <xdr:spPr>
        <a:xfrm>
          <a:off x="18421427" y="6087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6" name="正方形/長方形 505">
          <a:extLst>
            <a:ext uri="{FF2B5EF4-FFF2-40B4-BE49-F238E27FC236}">
              <a16:creationId xmlns:a16="http://schemas.microsoft.com/office/drawing/2014/main" id="{CD09B10F-7781-45A3-B853-29905F3FA92B}"/>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7" name="正方形/長方形 506">
          <a:extLst>
            <a:ext uri="{FF2B5EF4-FFF2-40B4-BE49-F238E27FC236}">
              <a16:creationId xmlns:a16="http://schemas.microsoft.com/office/drawing/2014/main" id="{A922B0C8-FE7D-4F24-80D0-38F9457A5FAE}"/>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8" name="正方形/長方形 507">
          <a:extLst>
            <a:ext uri="{FF2B5EF4-FFF2-40B4-BE49-F238E27FC236}">
              <a16:creationId xmlns:a16="http://schemas.microsoft.com/office/drawing/2014/main" id="{114CF7B5-8EB1-4FF7-94E2-2FD2B1ED0F7A}"/>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09" name="正方形/長方形 508">
          <a:extLst>
            <a:ext uri="{FF2B5EF4-FFF2-40B4-BE49-F238E27FC236}">
              <a16:creationId xmlns:a16="http://schemas.microsoft.com/office/drawing/2014/main" id="{8EDC7EA5-1ADA-41A2-A9B9-86444BCCF8CD}"/>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0" name="正方形/長方形 509">
          <a:extLst>
            <a:ext uri="{FF2B5EF4-FFF2-40B4-BE49-F238E27FC236}">
              <a16:creationId xmlns:a16="http://schemas.microsoft.com/office/drawing/2014/main" id="{8B8D0E4C-7D14-4F22-BBA4-82A75936B58A}"/>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1" name="正方形/長方形 510">
          <a:extLst>
            <a:ext uri="{FF2B5EF4-FFF2-40B4-BE49-F238E27FC236}">
              <a16:creationId xmlns:a16="http://schemas.microsoft.com/office/drawing/2014/main" id="{FD30A124-D001-4B99-B738-41425CAA27A3}"/>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2" name="正方形/長方形 511">
          <a:extLst>
            <a:ext uri="{FF2B5EF4-FFF2-40B4-BE49-F238E27FC236}">
              <a16:creationId xmlns:a16="http://schemas.microsoft.com/office/drawing/2014/main" id="{F3F4B6A1-81D2-42EA-B4C1-0C7EA3BF6E7B}"/>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3" name="正方形/長方形 512">
          <a:extLst>
            <a:ext uri="{FF2B5EF4-FFF2-40B4-BE49-F238E27FC236}">
              <a16:creationId xmlns:a16="http://schemas.microsoft.com/office/drawing/2014/main" id="{D0D61819-3C4A-49AA-8B6D-3D8AD769F069}"/>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4" name="テキスト ボックス 513">
          <a:extLst>
            <a:ext uri="{FF2B5EF4-FFF2-40B4-BE49-F238E27FC236}">
              <a16:creationId xmlns:a16="http://schemas.microsoft.com/office/drawing/2014/main" id="{60A1DB5F-87F0-4F53-A864-0E7022FF9EFE}"/>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5" name="直線コネクタ 514">
          <a:extLst>
            <a:ext uri="{FF2B5EF4-FFF2-40B4-BE49-F238E27FC236}">
              <a16:creationId xmlns:a16="http://schemas.microsoft.com/office/drawing/2014/main" id="{C0C7F804-AA0D-44A0-AE9F-E6562972F1E5}"/>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6" name="テキスト ボックス 515">
          <a:extLst>
            <a:ext uri="{FF2B5EF4-FFF2-40B4-BE49-F238E27FC236}">
              <a16:creationId xmlns:a16="http://schemas.microsoft.com/office/drawing/2014/main" id="{9E8FD575-8A32-492B-BB59-6296A2B1CACD}"/>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17" name="直線コネクタ 516">
          <a:extLst>
            <a:ext uri="{FF2B5EF4-FFF2-40B4-BE49-F238E27FC236}">
              <a16:creationId xmlns:a16="http://schemas.microsoft.com/office/drawing/2014/main" id="{75EC5484-F1CC-4477-83C6-9BB67EE22AD2}"/>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159855</xdr:rowOff>
    </xdr:from>
    <xdr:ext cx="403059" cy="259045"/>
    <xdr:sp macro="" textlink="">
      <xdr:nvSpPr>
        <xdr:cNvPr id="518" name="テキスト ボックス 517">
          <a:extLst>
            <a:ext uri="{FF2B5EF4-FFF2-40B4-BE49-F238E27FC236}">
              <a16:creationId xmlns:a16="http://schemas.microsoft.com/office/drawing/2014/main" id="{73950DF4-E38A-4FB8-9397-CDC247B4EC7E}"/>
            </a:ext>
          </a:extLst>
        </xdr:cNvPr>
        <xdr:cNvSpPr txBox="1"/>
      </xdr:nvSpPr>
      <xdr:spPr>
        <a:xfrm>
          <a:off x="12042941" y="10961205"/>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19" name="直線コネクタ 518">
          <a:extLst>
            <a:ext uri="{FF2B5EF4-FFF2-40B4-BE49-F238E27FC236}">
              <a16:creationId xmlns:a16="http://schemas.microsoft.com/office/drawing/2014/main" id="{7A4544BF-AF21-4206-9D8E-1BDABB81573A}"/>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20" name="テキスト ボックス 519">
          <a:extLst>
            <a:ext uri="{FF2B5EF4-FFF2-40B4-BE49-F238E27FC236}">
              <a16:creationId xmlns:a16="http://schemas.microsoft.com/office/drawing/2014/main" id="{3BB4A4D7-E8B3-4D63-B669-D7622BE31628}"/>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21" name="直線コネクタ 520">
          <a:extLst>
            <a:ext uri="{FF2B5EF4-FFF2-40B4-BE49-F238E27FC236}">
              <a16:creationId xmlns:a16="http://schemas.microsoft.com/office/drawing/2014/main" id="{A0AB04B2-5D80-41D8-9FEE-A3285D993F9F}"/>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2" name="テキスト ボックス 521">
          <a:extLst>
            <a:ext uri="{FF2B5EF4-FFF2-40B4-BE49-F238E27FC236}">
              <a16:creationId xmlns:a16="http://schemas.microsoft.com/office/drawing/2014/main" id="{FC84FDD5-A5D6-499A-8052-D57B7B849A4F}"/>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3" name="直線コネクタ 522">
          <a:extLst>
            <a:ext uri="{FF2B5EF4-FFF2-40B4-BE49-F238E27FC236}">
              <a16:creationId xmlns:a16="http://schemas.microsoft.com/office/drawing/2014/main" id="{1C3D4E0A-B646-42CD-BB8A-9A19A01397BC}"/>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4" name="テキスト ボックス 523">
          <a:extLst>
            <a:ext uri="{FF2B5EF4-FFF2-40B4-BE49-F238E27FC236}">
              <a16:creationId xmlns:a16="http://schemas.microsoft.com/office/drawing/2014/main" id="{A9595F20-AF76-41E1-9D5B-F160E87FC75B}"/>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25" name="直線コネクタ 524">
          <a:extLst>
            <a:ext uri="{FF2B5EF4-FFF2-40B4-BE49-F238E27FC236}">
              <a16:creationId xmlns:a16="http://schemas.microsoft.com/office/drawing/2014/main" id="{EA9206E0-56F3-4C25-943F-FE6792BAD9FD}"/>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26" name="テキスト ボックス 525">
          <a:extLst>
            <a:ext uri="{FF2B5EF4-FFF2-40B4-BE49-F238E27FC236}">
              <a16:creationId xmlns:a16="http://schemas.microsoft.com/office/drawing/2014/main" id="{D851BB12-FED5-43BD-92CC-4176926A11B0}"/>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27" name="直線コネクタ 526">
          <a:extLst>
            <a:ext uri="{FF2B5EF4-FFF2-40B4-BE49-F238E27FC236}">
              <a16:creationId xmlns:a16="http://schemas.microsoft.com/office/drawing/2014/main" id="{8992A5D2-3932-4CFA-B941-1F8B1B0FB1C7}"/>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70049</xdr:rowOff>
    </xdr:from>
    <xdr:ext cx="403059" cy="259045"/>
    <xdr:sp macro="" textlink="">
      <xdr:nvSpPr>
        <xdr:cNvPr id="528" name="テキスト ボックス 527">
          <a:extLst>
            <a:ext uri="{FF2B5EF4-FFF2-40B4-BE49-F238E27FC236}">
              <a16:creationId xmlns:a16="http://schemas.microsoft.com/office/drawing/2014/main" id="{1F28720E-2289-4189-9FFD-31EF6443C492}"/>
            </a:ext>
          </a:extLst>
        </xdr:cNvPr>
        <xdr:cNvSpPr txBox="1"/>
      </xdr:nvSpPr>
      <xdr:spPr>
        <a:xfrm>
          <a:off x="12042941" y="932834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9" name="直線コネクタ 528">
          <a:extLst>
            <a:ext uri="{FF2B5EF4-FFF2-40B4-BE49-F238E27FC236}">
              <a16:creationId xmlns:a16="http://schemas.microsoft.com/office/drawing/2014/main" id="{3B7C791D-8F36-4468-9C82-816C34F6D93B}"/>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530" name="テキスト ボックス 529">
          <a:extLst>
            <a:ext uri="{FF2B5EF4-FFF2-40B4-BE49-F238E27FC236}">
              <a16:creationId xmlns:a16="http://schemas.microsoft.com/office/drawing/2014/main" id="{C32451C6-E987-496A-AF4A-62475EF6EF2D}"/>
            </a:ext>
          </a:extLst>
        </xdr:cNvPr>
        <xdr:cNvSpPr txBox="1"/>
      </xdr:nvSpPr>
      <xdr:spPr>
        <a:xfrm>
          <a:off x="12042941"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1" name="【学校施設】&#10;有形固定資産減価償却率グラフ枠">
          <a:extLst>
            <a:ext uri="{FF2B5EF4-FFF2-40B4-BE49-F238E27FC236}">
              <a16:creationId xmlns:a16="http://schemas.microsoft.com/office/drawing/2014/main" id="{FD219330-1050-4CFD-8AC2-03CBD3D0A96F}"/>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57150</xdr:rowOff>
    </xdr:from>
    <xdr:to>
      <xdr:col>85</xdr:col>
      <xdr:colOff>126364</xdr:colOff>
      <xdr:row>64</xdr:row>
      <xdr:rowOff>97972</xdr:rowOff>
    </xdr:to>
    <xdr:cxnSp macro="">
      <xdr:nvCxnSpPr>
        <xdr:cNvPr id="532" name="直線コネクタ 531">
          <a:extLst>
            <a:ext uri="{FF2B5EF4-FFF2-40B4-BE49-F238E27FC236}">
              <a16:creationId xmlns:a16="http://schemas.microsoft.com/office/drawing/2014/main" id="{E4D7A3AA-E7F6-4DD1-9D55-23777AB31E9D}"/>
            </a:ext>
          </a:extLst>
        </xdr:cNvPr>
        <xdr:cNvCxnSpPr/>
      </xdr:nvCxnSpPr>
      <xdr:spPr>
        <a:xfrm flipV="1">
          <a:off x="16318864" y="9486900"/>
          <a:ext cx="0" cy="15838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101799</xdr:rowOff>
    </xdr:from>
    <xdr:ext cx="405111" cy="259045"/>
    <xdr:sp macro="" textlink="">
      <xdr:nvSpPr>
        <xdr:cNvPr id="533" name="【学校施設】&#10;有形固定資産減価償却率最小値テキスト">
          <a:extLst>
            <a:ext uri="{FF2B5EF4-FFF2-40B4-BE49-F238E27FC236}">
              <a16:creationId xmlns:a16="http://schemas.microsoft.com/office/drawing/2014/main" id="{7B280111-6535-483E-8809-E642EF307AFE}"/>
            </a:ext>
          </a:extLst>
        </xdr:cNvPr>
        <xdr:cNvSpPr txBox="1"/>
      </xdr:nvSpPr>
      <xdr:spPr>
        <a:xfrm>
          <a:off x="16357600" y="110745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97972</xdr:rowOff>
    </xdr:from>
    <xdr:to>
      <xdr:col>86</xdr:col>
      <xdr:colOff>25400</xdr:colOff>
      <xdr:row>64</xdr:row>
      <xdr:rowOff>97972</xdr:rowOff>
    </xdr:to>
    <xdr:cxnSp macro="">
      <xdr:nvCxnSpPr>
        <xdr:cNvPr id="534" name="直線コネクタ 533">
          <a:extLst>
            <a:ext uri="{FF2B5EF4-FFF2-40B4-BE49-F238E27FC236}">
              <a16:creationId xmlns:a16="http://schemas.microsoft.com/office/drawing/2014/main" id="{016F5DCE-CBA9-4973-992F-858E6732E1CC}"/>
            </a:ext>
          </a:extLst>
        </xdr:cNvPr>
        <xdr:cNvCxnSpPr/>
      </xdr:nvCxnSpPr>
      <xdr:spPr>
        <a:xfrm>
          <a:off x="16230600" y="110707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3827</xdr:rowOff>
    </xdr:from>
    <xdr:ext cx="405111" cy="259045"/>
    <xdr:sp macro="" textlink="">
      <xdr:nvSpPr>
        <xdr:cNvPr id="535" name="【学校施設】&#10;有形固定資産減価償却率最大値テキスト">
          <a:extLst>
            <a:ext uri="{FF2B5EF4-FFF2-40B4-BE49-F238E27FC236}">
              <a16:creationId xmlns:a16="http://schemas.microsoft.com/office/drawing/2014/main" id="{82BC7B16-E360-4CDB-8F36-67CDEB51B1BB}"/>
            </a:ext>
          </a:extLst>
        </xdr:cNvPr>
        <xdr:cNvSpPr txBox="1"/>
      </xdr:nvSpPr>
      <xdr:spPr>
        <a:xfrm>
          <a:off x="16357600" y="9262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57150</xdr:rowOff>
    </xdr:from>
    <xdr:to>
      <xdr:col>86</xdr:col>
      <xdr:colOff>25400</xdr:colOff>
      <xdr:row>55</xdr:row>
      <xdr:rowOff>57150</xdr:rowOff>
    </xdr:to>
    <xdr:cxnSp macro="">
      <xdr:nvCxnSpPr>
        <xdr:cNvPr id="536" name="直線コネクタ 535">
          <a:extLst>
            <a:ext uri="{FF2B5EF4-FFF2-40B4-BE49-F238E27FC236}">
              <a16:creationId xmlns:a16="http://schemas.microsoft.com/office/drawing/2014/main" id="{E6FBEE90-E8A2-492C-96CD-0A4782F8BB91}"/>
            </a:ext>
          </a:extLst>
        </xdr:cNvPr>
        <xdr:cNvCxnSpPr/>
      </xdr:nvCxnSpPr>
      <xdr:spPr>
        <a:xfrm>
          <a:off x="16230600" y="9486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30860</xdr:rowOff>
    </xdr:from>
    <xdr:ext cx="405111" cy="259045"/>
    <xdr:sp macro="" textlink="">
      <xdr:nvSpPr>
        <xdr:cNvPr id="537" name="【学校施設】&#10;有形固定資産減価償却率平均値テキスト">
          <a:extLst>
            <a:ext uri="{FF2B5EF4-FFF2-40B4-BE49-F238E27FC236}">
              <a16:creationId xmlns:a16="http://schemas.microsoft.com/office/drawing/2014/main" id="{8008C2EF-D1C0-43EC-BC78-2FA77CA3CC5F}"/>
            </a:ext>
          </a:extLst>
        </xdr:cNvPr>
        <xdr:cNvSpPr txBox="1"/>
      </xdr:nvSpPr>
      <xdr:spPr>
        <a:xfrm>
          <a:off x="16357600" y="1014641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7983</xdr:rowOff>
    </xdr:from>
    <xdr:to>
      <xdr:col>85</xdr:col>
      <xdr:colOff>177800</xdr:colOff>
      <xdr:row>60</xdr:row>
      <xdr:rowOff>109583</xdr:rowOff>
    </xdr:to>
    <xdr:sp macro="" textlink="">
      <xdr:nvSpPr>
        <xdr:cNvPr id="538" name="フローチャート: 判断 537">
          <a:extLst>
            <a:ext uri="{FF2B5EF4-FFF2-40B4-BE49-F238E27FC236}">
              <a16:creationId xmlns:a16="http://schemas.microsoft.com/office/drawing/2014/main" id="{7CD1FBAA-6BC7-47C3-9AA4-2678F04CA48B}"/>
            </a:ext>
          </a:extLst>
        </xdr:cNvPr>
        <xdr:cNvSpPr/>
      </xdr:nvSpPr>
      <xdr:spPr>
        <a:xfrm>
          <a:off x="16268700" y="102949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146776</xdr:rowOff>
    </xdr:from>
    <xdr:to>
      <xdr:col>81</xdr:col>
      <xdr:colOff>101600</xdr:colOff>
      <xdr:row>60</xdr:row>
      <xdr:rowOff>76926</xdr:rowOff>
    </xdr:to>
    <xdr:sp macro="" textlink="">
      <xdr:nvSpPr>
        <xdr:cNvPr id="539" name="フローチャート: 判断 538">
          <a:extLst>
            <a:ext uri="{FF2B5EF4-FFF2-40B4-BE49-F238E27FC236}">
              <a16:creationId xmlns:a16="http://schemas.microsoft.com/office/drawing/2014/main" id="{F9FDC3CB-7A3A-437A-BC0A-39DEE9457535}"/>
            </a:ext>
          </a:extLst>
        </xdr:cNvPr>
        <xdr:cNvSpPr/>
      </xdr:nvSpPr>
      <xdr:spPr>
        <a:xfrm>
          <a:off x="15430500" y="1026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35741</xdr:rowOff>
    </xdr:from>
    <xdr:to>
      <xdr:col>76</xdr:col>
      <xdr:colOff>165100</xdr:colOff>
      <xdr:row>59</xdr:row>
      <xdr:rowOff>137341</xdr:rowOff>
    </xdr:to>
    <xdr:sp macro="" textlink="">
      <xdr:nvSpPr>
        <xdr:cNvPr id="540" name="フローチャート: 判断 539">
          <a:extLst>
            <a:ext uri="{FF2B5EF4-FFF2-40B4-BE49-F238E27FC236}">
              <a16:creationId xmlns:a16="http://schemas.microsoft.com/office/drawing/2014/main" id="{98AB0F86-AECE-4963-B05C-65654E76A5C9}"/>
            </a:ext>
          </a:extLst>
        </xdr:cNvPr>
        <xdr:cNvSpPr/>
      </xdr:nvSpPr>
      <xdr:spPr>
        <a:xfrm>
          <a:off x="14541500" y="101512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58</xdr:row>
      <xdr:rowOff>164737</xdr:rowOff>
    </xdr:from>
    <xdr:to>
      <xdr:col>72</xdr:col>
      <xdr:colOff>38100</xdr:colOff>
      <xdr:row>59</xdr:row>
      <xdr:rowOff>94887</xdr:rowOff>
    </xdr:to>
    <xdr:sp macro="" textlink="">
      <xdr:nvSpPr>
        <xdr:cNvPr id="541" name="フローチャート: 判断 540">
          <a:extLst>
            <a:ext uri="{FF2B5EF4-FFF2-40B4-BE49-F238E27FC236}">
              <a16:creationId xmlns:a16="http://schemas.microsoft.com/office/drawing/2014/main" id="{198FB736-312A-46FD-9F14-6BC541B26EC0}"/>
            </a:ext>
          </a:extLst>
        </xdr:cNvPr>
        <xdr:cNvSpPr/>
      </xdr:nvSpPr>
      <xdr:spPr>
        <a:xfrm>
          <a:off x="13652500" y="10108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16147</xdr:rowOff>
    </xdr:from>
    <xdr:to>
      <xdr:col>67</xdr:col>
      <xdr:colOff>101600</xdr:colOff>
      <xdr:row>59</xdr:row>
      <xdr:rowOff>117747</xdr:rowOff>
    </xdr:to>
    <xdr:sp macro="" textlink="">
      <xdr:nvSpPr>
        <xdr:cNvPr id="542" name="フローチャート: 判断 541">
          <a:extLst>
            <a:ext uri="{FF2B5EF4-FFF2-40B4-BE49-F238E27FC236}">
              <a16:creationId xmlns:a16="http://schemas.microsoft.com/office/drawing/2014/main" id="{A1A98D60-443A-4E72-9CFE-C451D545E7ED}"/>
            </a:ext>
          </a:extLst>
        </xdr:cNvPr>
        <xdr:cNvSpPr/>
      </xdr:nvSpPr>
      <xdr:spPr>
        <a:xfrm>
          <a:off x="12763500" y="10131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3" name="テキスト ボックス 542">
          <a:extLst>
            <a:ext uri="{FF2B5EF4-FFF2-40B4-BE49-F238E27FC236}">
              <a16:creationId xmlns:a16="http://schemas.microsoft.com/office/drawing/2014/main" id="{92BFC80C-EF8E-4304-9918-C01CD3A4C1D7}"/>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4" name="テキスト ボックス 543">
          <a:extLst>
            <a:ext uri="{FF2B5EF4-FFF2-40B4-BE49-F238E27FC236}">
              <a16:creationId xmlns:a16="http://schemas.microsoft.com/office/drawing/2014/main" id="{3F049BF0-AFA5-464A-91B4-6D823C9544FC}"/>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0E9D00CD-A94A-4200-8F79-8A81C389B2DA}"/>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D82BBB5D-C940-4318-AB6C-0F9F2A6470DC}"/>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27FDDD43-14F1-4ECC-B02A-DFEAC452E1E9}"/>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130447</xdr:rowOff>
    </xdr:from>
    <xdr:to>
      <xdr:col>85</xdr:col>
      <xdr:colOff>177800</xdr:colOff>
      <xdr:row>62</xdr:row>
      <xdr:rowOff>60597</xdr:rowOff>
    </xdr:to>
    <xdr:sp macro="" textlink="">
      <xdr:nvSpPr>
        <xdr:cNvPr id="548" name="楕円 547">
          <a:extLst>
            <a:ext uri="{FF2B5EF4-FFF2-40B4-BE49-F238E27FC236}">
              <a16:creationId xmlns:a16="http://schemas.microsoft.com/office/drawing/2014/main" id="{F0B659C6-2129-49ED-87DD-B5DB4C15E501}"/>
            </a:ext>
          </a:extLst>
        </xdr:cNvPr>
        <xdr:cNvSpPr/>
      </xdr:nvSpPr>
      <xdr:spPr>
        <a:xfrm>
          <a:off x="16268700" y="10588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108874</xdr:rowOff>
    </xdr:from>
    <xdr:ext cx="405111" cy="259045"/>
    <xdr:sp macro="" textlink="">
      <xdr:nvSpPr>
        <xdr:cNvPr id="549" name="【学校施設】&#10;有形固定資産減価償却率該当値テキスト">
          <a:extLst>
            <a:ext uri="{FF2B5EF4-FFF2-40B4-BE49-F238E27FC236}">
              <a16:creationId xmlns:a16="http://schemas.microsoft.com/office/drawing/2014/main" id="{B6C0E87D-4490-42A3-AB94-34FDDCD577E7}"/>
            </a:ext>
          </a:extLst>
        </xdr:cNvPr>
        <xdr:cNvSpPr txBox="1"/>
      </xdr:nvSpPr>
      <xdr:spPr>
        <a:xfrm>
          <a:off x="16357600" y="105673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117384</xdr:rowOff>
    </xdr:from>
    <xdr:to>
      <xdr:col>81</xdr:col>
      <xdr:colOff>101600</xdr:colOff>
      <xdr:row>62</xdr:row>
      <xdr:rowOff>47534</xdr:rowOff>
    </xdr:to>
    <xdr:sp macro="" textlink="">
      <xdr:nvSpPr>
        <xdr:cNvPr id="550" name="楕円 549">
          <a:extLst>
            <a:ext uri="{FF2B5EF4-FFF2-40B4-BE49-F238E27FC236}">
              <a16:creationId xmlns:a16="http://schemas.microsoft.com/office/drawing/2014/main" id="{C188D143-6560-480F-AEC1-07B419EB77C3}"/>
            </a:ext>
          </a:extLst>
        </xdr:cNvPr>
        <xdr:cNvSpPr/>
      </xdr:nvSpPr>
      <xdr:spPr>
        <a:xfrm>
          <a:off x="15430500" y="10575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168184</xdr:rowOff>
    </xdr:from>
    <xdr:to>
      <xdr:col>85</xdr:col>
      <xdr:colOff>127000</xdr:colOff>
      <xdr:row>62</xdr:row>
      <xdr:rowOff>9797</xdr:rowOff>
    </xdr:to>
    <xdr:cxnSp macro="">
      <xdr:nvCxnSpPr>
        <xdr:cNvPr id="551" name="直線コネクタ 550">
          <a:extLst>
            <a:ext uri="{FF2B5EF4-FFF2-40B4-BE49-F238E27FC236}">
              <a16:creationId xmlns:a16="http://schemas.microsoft.com/office/drawing/2014/main" id="{88F8762B-50D1-4742-93B0-123B25CB43C2}"/>
            </a:ext>
          </a:extLst>
        </xdr:cNvPr>
        <xdr:cNvCxnSpPr/>
      </xdr:nvCxnSpPr>
      <xdr:spPr>
        <a:xfrm>
          <a:off x="15481300" y="10626634"/>
          <a:ext cx="838200" cy="13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71665</xdr:rowOff>
    </xdr:from>
    <xdr:to>
      <xdr:col>76</xdr:col>
      <xdr:colOff>165100</xdr:colOff>
      <xdr:row>62</xdr:row>
      <xdr:rowOff>1815</xdr:rowOff>
    </xdr:to>
    <xdr:sp macro="" textlink="">
      <xdr:nvSpPr>
        <xdr:cNvPr id="552" name="楕円 551">
          <a:extLst>
            <a:ext uri="{FF2B5EF4-FFF2-40B4-BE49-F238E27FC236}">
              <a16:creationId xmlns:a16="http://schemas.microsoft.com/office/drawing/2014/main" id="{EB57EF2D-5FDE-420F-806F-ABD937EE730F}"/>
            </a:ext>
          </a:extLst>
        </xdr:cNvPr>
        <xdr:cNvSpPr/>
      </xdr:nvSpPr>
      <xdr:spPr>
        <a:xfrm>
          <a:off x="14541500" y="10530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122465</xdr:rowOff>
    </xdr:from>
    <xdr:to>
      <xdr:col>81</xdr:col>
      <xdr:colOff>50800</xdr:colOff>
      <xdr:row>61</xdr:row>
      <xdr:rowOff>168184</xdr:rowOff>
    </xdr:to>
    <xdr:cxnSp macro="">
      <xdr:nvCxnSpPr>
        <xdr:cNvPr id="553" name="直線コネクタ 552">
          <a:extLst>
            <a:ext uri="{FF2B5EF4-FFF2-40B4-BE49-F238E27FC236}">
              <a16:creationId xmlns:a16="http://schemas.microsoft.com/office/drawing/2014/main" id="{D111E366-05E4-44ED-932B-48F07EA94A05}"/>
            </a:ext>
          </a:extLst>
        </xdr:cNvPr>
        <xdr:cNvCxnSpPr/>
      </xdr:nvCxnSpPr>
      <xdr:spPr>
        <a:xfrm>
          <a:off x="14592300" y="10580915"/>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61</xdr:row>
      <xdr:rowOff>55335</xdr:rowOff>
    </xdr:from>
    <xdr:to>
      <xdr:col>72</xdr:col>
      <xdr:colOff>38100</xdr:colOff>
      <xdr:row>61</xdr:row>
      <xdr:rowOff>156935</xdr:rowOff>
    </xdr:to>
    <xdr:sp macro="" textlink="">
      <xdr:nvSpPr>
        <xdr:cNvPr id="554" name="楕円 553">
          <a:extLst>
            <a:ext uri="{FF2B5EF4-FFF2-40B4-BE49-F238E27FC236}">
              <a16:creationId xmlns:a16="http://schemas.microsoft.com/office/drawing/2014/main" id="{7E84D31F-CD1A-4F0C-AD82-8F381A26B3D2}"/>
            </a:ext>
          </a:extLst>
        </xdr:cNvPr>
        <xdr:cNvSpPr/>
      </xdr:nvSpPr>
      <xdr:spPr>
        <a:xfrm>
          <a:off x="13652500" y="10513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61</xdr:row>
      <xdr:rowOff>106135</xdr:rowOff>
    </xdr:from>
    <xdr:to>
      <xdr:col>76</xdr:col>
      <xdr:colOff>114300</xdr:colOff>
      <xdr:row>61</xdr:row>
      <xdr:rowOff>122465</xdr:rowOff>
    </xdr:to>
    <xdr:cxnSp macro="">
      <xdr:nvCxnSpPr>
        <xdr:cNvPr id="555" name="直線コネクタ 554">
          <a:extLst>
            <a:ext uri="{FF2B5EF4-FFF2-40B4-BE49-F238E27FC236}">
              <a16:creationId xmlns:a16="http://schemas.microsoft.com/office/drawing/2014/main" id="{23BC4745-F03A-4C17-98FE-D6676B3BD2B3}"/>
            </a:ext>
          </a:extLst>
        </xdr:cNvPr>
        <xdr:cNvCxnSpPr/>
      </xdr:nvCxnSpPr>
      <xdr:spPr>
        <a:xfrm>
          <a:off x="13703300" y="10564585"/>
          <a:ext cx="889000" cy="16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119017</xdr:rowOff>
    </xdr:from>
    <xdr:to>
      <xdr:col>67</xdr:col>
      <xdr:colOff>101600</xdr:colOff>
      <xdr:row>61</xdr:row>
      <xdr:rowOff>49167</xdr:rowOff>
    </xdr:to>
    <xdr:sp macro="" textlink="">
      <xdr:nvSpPr>
        <xdr:cNvPr id="556" name="楕円 555">
          <a:extLst>
            <a:ext uri="{FF2B5EF4-FFF2-40B4-BE49-F238E27FC236}">
              <a16:creationId xmlns:a16="http://schemas.microsoft.com/office/drawing/2014/main" id="{47CD59F0-9FDF-4EB6-854B-C104E8238E89}"/>
            </a:ext>
          </a:extLst>
        </xdr:cNvPr>
        <xdr:cNvSpPr/>
      </xdr:nvSpPr>
      <xdr:spPr>
        <a:xfrm>
          <a:off x="12763500" y="104060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169817</xdr:rowOff>
    </xdr:from>
    <xdr:to>
      <xdr:col>71</xdr:col>
      <xdr:colOff>177800</xdr:colOff>
      <xdr:row>61</xdr:row>
      <xdr:rowOff>106135</xdr:rowOff>
    </xdr:to>
    <xdr:cxnSp macro="">
      <xdr:nvCxnSpPr>
        <xdr:cNvPr id="557" name="直線コネクタ 556">
          <a:extLst>
            <a:ext uri="{FF2B5EF4-FFF2-40B4-BE49-F238E27FC236}">
              <a16:creationId xmlns:a16="http://schemas.microsoft.com/office/drawing/2014/main" id="{4E7FE010-9ECA-4331-8583-9EB816DCB687}"/>
            </a:ext>
          </a:extLst>
        </xdr:cNvPr>
        <xdr:cNvCxnSpPr/>
      </xdr:nvCxnSpPr>
      <xdr:spPr>
        <a:xfrm>
          <a:off x="12814300" y="10456817"/>
          <a:ext cx="889000" cy="107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93453</xdr:rowOff>
    </xdr:from>
    <xdr:ext cx="405111" cy="259045"/>
    <xdr:sp macro="" textlink="">
      <xdr:nvSpPr>
        <xdr:cNvPr id="558" name="n_1aveValue【学校施設】&#10;有形固定資産減価償却率">
          <a:extLst>
            <a:ext uri="{FF2B5EF4-FFF2-40B4-BE49-F238E27FC236}">
              <a16:creationId xmlns:a16="http://schemas.microsoft.com/office/drawing/2014/main" id="{038C4F7F-526E-4108-839D-A166FE50AA93}"/>
            </a:ext>
          </a:extLst>
        </xdr:cNvPr>
        <xdr:cNvSpPr txBox="1"/>
      </xdr:nvSpPr>
      <xdr:spPr>
        <a:xfrm>
          <a:off x="15266044" y="1003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153868</xdr:rowOff>
    </xdr:from>
    <xdr:ext cx="405111" cy="259045"/>
    <xdr:sp macro="" textlink="">
      <xdr:nvSpPr>
        <xdr:cNvPr id="559" name="n_2aveValue【学校施設】&#10;有形固定資産減価償却率">
          <a:extLst>
            <a:ext uri="{FF2B5EF4-FFF2-40B4-BE49-F238E27FC236}">
              <a16:creationId xmlns:a16="http://schemas.microsoft.com/office/drawing/2014/main" id="{8E7275DD-CF12-4340-AC2D-DEA9663588BB}"/>
            </a:ext>
          </a:extLst>
        </xdr:cNvPr>
        <xdr:cNvSpPr txBox="1"/>
      </xdr:nvSpPr>
      <xdr:spPr>
        <a:xfrm>
          <a:off x="14389744" y="99265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111414</xdr:rowOff>
    </xdr:from>
    <xdr:ext cx="405111" cy="259045"/>
    <xdr:sp macro="" textlink="">
      <xdr:nvSpPr>
        <xdr:cNvPr id="560" name="n_3aveValue【学校施設】&#10;有形固定資産減価償却率">
          <a:extLst>
            <a:ext uri="{FF2B5EF4-FFF2-40B4-BE49-F238E27FC236}">
              <a16:creationId xmlns:a16="http://schemas.microsoft.com/office/drawing/2014/main" id="{312935BD-AE59-4EE2-AAF4-52CDDCF7FE47}"/>
            </a:ext>
          </a:extLst>
        </xdr:cNvPr>
        <xdr:cNvSpPr txBox="1"/>
      </xdr:nvSpPr>
      <xdr:spPr>
        <a:xfrm>
          <a:off x="13500744" y="98840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134274</xdr:rowOff>
    </xdr:from>
    <xdr:ext cx="405111" cy="259045"/>
    <xdr:sp macro="" textlink="">
      <xdr:nvSpPr>
        <xdr:cNvPr id="561" name="n_4aveValue【学校施設】&#10;有形固定資産減価償却率">
          <a:extLst>
            <a:ext uri="{FF2B5EF4-FFF2-40B4-BE49-F238E27FC236}">
              <a16:creationId xmlns:a16="http://schemas.microsoft.com/office/drawing/2014/main" id="{4EC54FD2-57F9-41D8-A2A4-A454A127AC78}"/>
            </a:ext>
          </a:extLst>
        </xdr:cNvPr>
        <xdr:cNvSpPr txBox="1"/>
      </xdr:nvSpPr>
      <xdr:spPr>
        <a:xfrm>
          <a:off x="12611744" y="99069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62</xdr:row>
      <xdr:rowOff>38661</xdr:rowOff>
    </xdr:from>
    <xdr:ext cx="405111" cy="259045"/>
    <xdr:sp macro="" textlink="">
      <xdr:nvSpPr>
        <xdr:cNvPr id="562" name="n_1mainValue【学校施設】&#10;有形固定資産減価償却率">
          <a:extLst>
            <a:ext uri="{FF2B5EF4-FFF2-40B4-BE49-F238E27FC236}">
              <a16:creationId xmlns:a16="http://schemas.microsoft.com/office/drawing/2014/main" id="{0531C649-F28E-48CF-AECE-80316ACCC132}"/>
            </a:ext>
          </a:extLst>
        </xdr:cNvPr>
        <xdr:cNvSpPr txBox="1"/>
      </xdr:nvSpPr>
      <xdr:spPr>
        <a:xfrm>
          <a:off x="15266044" y="106685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164392</xdr:rowOff>
    </xdr:from>
    <xdr:ext cx="405111" cy="259045"/>
    <xdr:sp macro="" textlink="">
      <xdr:nvSpPr>
        <xdr:cNvPr id="563" name="n_2mainValue【学校施設】&#10;有形固定資産減価償却率">
          <a:extLst>
            <a:ext uri="{FF2B5EF4-FFF2-40B4-BE49-F238E27FC236}">
              <a16:creationId xmlns:a16="http://schemas.microsoft.com/office/drawing/2014/main" id="{DCC9EBE9-C93D-4403-9A72-A7E2D748DE24}"/>
            </a:ext>
          </a:extLst>
        </xdr:cNvPr>
        <xdr:cNvSpPr txBox="1"/>
      </xdr:nvSpPr>
      <xdr:spPr>
        <a:xfrm>
          <a:off x="14389744" y="106228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148062</xdr:rowOff>
    </xdr:from>
    <xdr:ext cx="405111" cy="259045"/>
    <xdr:sp macro="" textlink="">
      <xdr:nvSpPr>
        <xdr:cNvPr id="564" name="n_3mainValue【学校施設】&#10;有形固定資産減価償却率">
          <a:extLst>
            <a:ext uri="{FF2B5EF4-FFF2-40B4-BE49-F238E27FC236}">
              <a16:creationId xmlns:a16="http://schemas.microsoft.com/office/drawing/2014/main" id="{923A2EB5-5F75-4F71-AA01-32AD9A793301}"/>
            </a:ext>
          </a:extLst>
        </xdr:cNvPr>
        <xdr:cNvSpPr txBox="1"/>
      </xdr:nvSpPr>
      <xdr:spPr>
        <a:xfrm>
          <a:off x="13500744" y="106065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40294</xdr:rowOff>
    </xdr:from>
    <xdr:ext cx="405111" cy="259045"/>
    <xdr:sp macro="" textlink="">
      <xdr:nvSpPr>
        <xdr:cNvPr id="565" name="n_4mainValue【学校施設】&#10;有形固定資産減価償却率">
          <a:extLst>
            <a:ext uri="{FF2B5EF4-FFF2-40B4-BE49-F238E27FC236}">
              <a16:creationId xmlns:a16="http://schemas.microsoft.com/office/drawing/2014/main" id="{8EEC22BB-3AED-429D-A75A-AC1A8B3225CA}"/>
            </a:ext>
          </a:extLst>
        </xdr:cNvPr>
        <xdr:cNvSpPr txBox="1"/>
      </xdr:nvSpPr>
      <xdr:spPr>
        <a:xfrm>
          <a:off x="12611744" y="104987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6" name="正方形/長方形 565">
          <a:extLst>
            <a:ext uri="{FF2B5EF4-FFF2-40B4-BE49-F238E27FC236}">
              <a16:creationId xmlns:a16="http://schemas.microsoft.com/office/drawing/2014/main" id="{5E747A59-363A-4561-90B9-197A79BD9E68}"/>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7" name="正方形/長方形 566">
          <a:extLst>
            <a:ext uri="{FF2B5EF4-FFF2-40B4-BE49-F238E27FC236}">
              <a16:creationId xmlns:a16="http://schemas.microsoft.com/office/drawing/2014/main" id="{60BB73F4-CD42-4E80-92D5-B06342AFD092}"/>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8" name="正方形/長方形 567">
          <a:extLst>
            <a:ext uri="{FF2B5EF4-FFF2-40B4-BE49-F238E27FC236}">
              <a16:creationId xmlns:a16="http://schemas.microsoft.com/office/drawing/2014/main" id="{F39F1DC8-E649-48C6-828D-799577B513AD}"/>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9" name="正方形/長方形 568">
          <a:extLst>
            <a:ext uri="{FF2B5EF4-FFF2-40B4-BE49-F238E27FC236}">
              <a16:creationId xmlns:a16="http://schemas.microsoft.com/office/drawing/2014/main" id="{C2E8AFC6-FA15-487E-8767-3BE8FB00A381}"/>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0" name="正方形/長方形 569">
          <a:extLst>
            <a:ext uri="{FF2B5EF4-FFF2-40B4-BE49-F238E27FC236}">
              <a16:creationId xmlns:a16="http://schemas.microsoft.com/office/drawing/2014/main" id="{7C2ECABF-FAEB-4BE4-B579-C09F821949F1}"/>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1" name="正方形/長方形 570">
          <a:extLst>
            <a:ext uri="{FF2B5EF4-FFF2-40B4-BE49-F238E27FC236}">
              <a16:creationId xmlns:a16="http://schemas.microsoft.com/office/drawing/2014/main" id="{A4D0BF53-FB63-4B87-BFD9-2C4B32CD89FC}"/>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2" name="正方形/長方形 571">
          <a:extLst>
            <a:ext uri="{FF2B5EF4-FFF2-40B4-BE49-F238E27FC236}">
              <a16:creationId xmlns:a16="http://schemas.microsoft.com/office/drawing/2014/main" id="{F1966476-AFFB-47F2-96B9-477A2BFA8457}"/>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3" name="正方形/長方形 572">
          <a:extLst>
            <a:ext uri="{FF2B5EF4-FFF2-40B4-BE49-F238E27FC236}">
              <a16:creationId xmlns:a16="http://schemas.microsoft.com/office/drawing/2014/main" id="{CA4AA5BD-DF4D-4F12-8375-09FDF7F2631A}"/>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4" name="テキスト ボックス 573">
          <a:extLst>
            <a:ext uri="{FF2B5EF4-FFF2-40B4-BE49-F238E27FC236}">
              <a16:creationId xmlns:a16="http://schemas.microsoft.com/office/drawing/2014/main" id="{A9CA2D1C-3FF4-499A-832B-A2CF11D57FBE}"/>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5" name="直線コネクタ 574">
          <a:extLst>
            <a:ext uri="{FF2B5EF4-FFF2-40B4-BE49-F238E27FC236}">
              <a16:creationId xmlns:a16="http://schemas.microsoft.com/office/drawing/2014/main" id="{5B3202EA-03B3-4911-8398-9A4762D24CAA}"/>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6" name="テキスト ボックス 575">
          <a:extLst>
            <a:ext uri="{FF2B5EF4-FFF2-40B4-BE49-F238E27FC236}">
              <a16:creationId xmlns:a16="http://schemas.microsoft.com/office/drawing/2014/main" id="{736465F8-0478-42D8-9745-B15F9937C910}"/>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0</xdr:rowOff>
    </xdr:from>
    <xdr:to>
      <xdr:col>120</xdr:col>
      <xdr:colOff>114300</xdr:colOff>
      <xdr:row>64</xdr:row>
      <xdr:rowOff>0</xdr:rowOff>
    </xdr:to>
    <xdr:cxnSp macro="">
      <xdr:nvCxnSpPr>
        <xdr:cNvPr id="577" name="直線コネクタ 576">
          <a:extLst>
            <a:ext uri="{FF2B5EF4-FFF2-40B4-BE49-F238E27FC236}">
              <a16:creationId xmlns:a16="http://schemas.microsoft.com/office/drawing/2014/main" id="{8439A5E8-1886-4533-B2CD-9C0633A6C0DA}"/>
            </a:ext>
          </a:extLst>
        </xdr:cNvPr>
        <xdr:cNvCxnSpPr/>
      </xdr:nvCxnSpPr>
      <xdr:spPr>
        <a:xfrm>
          <a:off x="18288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78" name="テキスト ボックス 577">
          <a:extLst>
            <a:ext uri="{FF2B5EF4-FFF2-40B4-BE49-F238E27FC236}">
              <a16:creationId xmlns:a16="http://schemas.microsoft.com/office/drawing/2014/main" id="{6230B6B2-4820-45F0-841D-32ED8E72D4DC}"/>
            </a:ext>
          </a:extLst>
        </xdr:cNvPr>
        <xdr:cNvSpPr txBox="1"/>
      </xdr:nvSpPr>
      <xdr:spPr>
        <a:xfrm>
          <a:off x="17820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79" name="直線コネクタ 578">
          <a:extLst>
            <a:ext uri="{FF2B5EF4-FFF2-40B4-BE49-F238E27FC236}">
              <a16:creationId xmlns:a16="http://schemas.microsoft.com/office/drawing/2014/main" id="{A6906A48-47B2-43BD-81F6-0ABC129E7A5D}"/>
            </a:ext>
          </a:extLst>
        </xdr:cNvPr>
        <xdr:cNvCxnSpPr/>
      </xdr:nvCxnSpPr>
      <xdr:spPr>
        <a:xfrm>
          <a:off x="18288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86377</xdr:rowOff>
    </xdr:from>
    <xdr:ext cx="467179" cy="259045"/>
    <xdr:sp macro="" textlink="">
      <xdr:nvSpPr>
        <xdr:cNvPr id="580" name="テキスト ボックス 579">
          <a:extLst>
            <a:ext uri="{FF2B5EF4-FFF2-40B4-BE49-F238E27FC236}">
              <a16:creationId xmlns:a16="http://schemas.microsoft.com/office/drawing/2014/main" id="{ED0EC204-91A4-4938-8AFD-A2CA815C4857}"/>
            </a:ext>
          </a:extLst>
        </xdr:cNvPr>
        <xdr:cNvSpPr txBox="1"/>
      </xdr:nvSpPr>
      <xdr:spPr>
        <a:xfrm>
          <a:off x="17820821" y="1037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81" name="直線コネクタ 580">
          <a:extLst>
            <a:ext uri="{FF2B5EF4-FFF2-40B4-BE49-F238E27FC236}">
              <a16:creationId xmlns:a16="http://schemas.microsoft.com/office/drawing/2014/main" id="{E4F61C16-70B3-4D79-ABE3-708D0D9AD96B}"/>
            </a:ext>
          </a:extLst>
        </xdr:cNvPr>
        <xdr:cNvCxnSpPr/>
      </xdr:nvCxnSpPr>
      <xdr:spPr>
        <a:xfrm>
          <a:off x="18288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57</xdr:row>
      <xdr:rowOff>143527</xdr:rowOff>
    </xdr:from>
    <xdr:ext cx="467179" cy="259045"/>
    <xdr:sp macro="" textlink="">
      <xdr:nvSpPr>
        <xdr:cNvPr id="582" name="テキスト ボックス 581">
          <a:extLst>
            <a:ext uri="{FF2B5EF4-FFF2-40B4-BE49-F238E27FC236}">
              <a16:creationId xmlns:a16="http://schemas.microsoft.com/office/drawing/2014/main" id="{E3EFA21E-F01E-4EAF-9590-F2DF8EBB43D4}"/>
            </a:ext>
          </a:extLst>
        </xdr:cNvPr>
        <xdr:cNvSpPr txBox="1"/>
      </xdr:nvSpPr>
      <xdr:spPr>
        <a:xfrm>
          <a:off x="17820821" y="991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83" name="直線コネクタ 582">
          <a:extLst>
            <a:ext uri="{FF2B5EF4-FFF2-40B4-BE49-F238E27FC236}">
              <a16:creationId xmlns:a16="http://schemas.microsoft.com/office/drawing/2014/main" id="{1ED7A3A2-8869-4A60-A3C6-5DB3088E6B95}"/>
            </a:ext>
          </a:extLst>
        </xdr:cNvPr>
        <xdr:cNvCxnSpPr/>
      </xdr:nvCxnSpPr>
      <xdr:spPr>
        <a:xfrm>
          <a:off x="18288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29227</xdr:rowOff>
    </xdr:from>
    <xdr:ext cx="467179" cy="259045"/>
    <xdr:sp macro="" textlink="">
      <xdr:nvSpPr>
        <xdr:cNvPr id="584" name="テキスト ボックス 583">
          <a:extLst>
            <a:ext uri="{FF2B5EF4-FFF2-40B4-BE49-F238E27FC236}">
              <a16:creationId xmlns:a16="http://schemas.microsoft.com/office/drawing/2014/main" id="{70002712-AEC8-4DDD-B35D-A828D409FFF1}"/>
            </a:ext>
          </a:extLst>
        </xdr:cNvPr>
        <xdr:cNvSpPr txBox="1"/>
      </xdr:nvSpPr>
      <xdr:spPr>
        <a:xfrm>
          <a:off x="17820821"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5" name="直線コネクタ 584">
          <a:extLst>
            <a:ext uri="{FF2B5EF4-FFF2-40B4-BE49-F238E27FC236}">
              <a16:creationId xmlns:a16="http://schemas.microsoft.com/office/drawing/2014/main" id="{C01096F7-9760-49CB-A5C5-D671EE306316}"/>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6" name="テキスト ボックス 585">
          <a:extLst>
            <a:ext uri="{FF2B5EF4-FFF2-40B4-BE49-F238E27FC236}">
              <a16:creationId xmlns:a16="http://schemas.microsoft.com/office/drawing/2014/main" id="{87F4949E-85E6-4FB2-BE36-4361FBF165FB}"/>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7" name="【学校施設】&#10;一人当たり面積グラフ枠">
          <a:extLst>
            <a:ext uri="{FF2B5EF4-FFF2-40B4-BE49-F238E27FC236}">
              <a16:creationId xmlns:a16="http://schemas.microsoft.com/office/drawing/2014/main" id="{973A103A-CF16-4ACD-8AD1-B623282D737B}"/>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60808</xdr:rowOff>
    </xdr:from>
    <xdr:to>
      <xdr:col>116</xdr:col>
      <xdr:colOff>62864</xdr:colOff>
      <xdr:row>62</xdr:row>
      <xdr:rowOff>163220</xdr:rowOff>
    </xdr:to>
    <xdr:cxnSp macro="">
      <xdr:nvCxnSpPr>
        <xdr:cNvPr id="588" name="直線コネクタ 587">
          <a:extLst>
            <a:ext uri="{FF2B5EF4-FFF2-40B4-BE49-F238E27FC236}">
              <a16:creationId xmlns:a16="http://schemas.microsoft.com/office/drawing/2014/main" id="{B3B3A0D9-3C85-4DD1-B145-4B709A629D0E}"/>
            </a:ext>
          </a:extLst>
        </xdr:cNvPr>
        <xdr:cNvCxnSpPr/>
      </xdr:nvCxnSpPr>
      <xdr:spPr>
        <a:xfrm flipV="1">
          <a:off x="22160864" y="9490558"/>
          <a:ext cx="0" cy="13025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167047</xdr:rowOff>
    </xdr:from>
    <xdr:ext cx="469744" cy="259045"/>
    <xdr:sp macro="" textlink="">
      <xdr:nvSpPr>
        <xdr:cNvPr id="589" name="【学校施設】&#10;一人当たり面積最小値テキスト">
          <a:extLst>
            <a:ext uri="{FF2B5EF4-FFF2-40B4-BE49-F238E27FC236}">
              <a16:creationId xmlns:a16="http://schemas.microsoft.com/office/drawing/2014/main" id="{39FD3325-F6DE-4DBD-9334-6443B0ECE450}"/>
            </a:ext>
          </a:extLst>
        </xdr:cNvPr>
        <xdr:cNvSpPr txBox="1"/>
      </xdr:nvSpPr>
      <xdr:spPr>
        <a:xfrm>
          <a:off x="22199600" y="10796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62</xdr:row>
      <xdr:rowOff>163220</xdr:rowOff>
    </xdr:from>
    <xdr:to>
      <xdr:col>116</xdr:col>
      <xdr:colOff>152400</xdr:colOff>
      <xdr:row>62</xdr:row>
      <xdr:rowOff>163220</xdr:rowOff>
    </xdr:to>
    <xdr:cxnSp macro="">
      <xdr:nvCxnSpPr>
        <xdr:cNvPr id="590" name="直線コネクタ 589">
          <a:extLst>
            <a:ext uri="{FF2B5EF4-FFF2-40B4-BE49-F238E27FC236}">
              <a16:creationId xmlns:a16="http://schemas.microsoft.com/office/drawing/2014/main" id="{CF36D570-8547-48DB-BC82-51924FCE5F50}"/>
            </a:ext>
          </a:extLst>
        </xdr:cNvPr>
        <xdr:cNvCxnSpPr/>
      </xdr:nvCxnSpPr>
      <xdr:spPr>
        <a:xfrm>
          <a:off x="22072600" y="10793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7485</xdr:rowOff>
    </xdr:from>
    <xdr:ext cx="469744" cy="259045"/>
    <xdr:sp macro="" textlink="">
      <xdr:nvSpPr>
        <xdr:cNvPr id="591" name="【学校施設】&#10;一人当たり面積最大値テキスト">
          <a:extLst>
            <a:ext uri="{FF2B5EF4-FFF2-40B4-BE49-F238E27FC236}">
              <a16:creationId xmlns:a16="http://schemas.microsoft.com/office/drawing/2014/main" id="{BFC7F07B-8DE4-46F3-82B9-52E34274438C}"/>
            </a:ext>
          </a:extLst>
        </xdr:cNvPr>
        <xdr:cNvSpPr txBox="1"/>
      </xdr:nvSpPr>
      <xdr:spPr>
        <a:xfrm>
          <a:off x="22199600" y="9265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60808</xdr:rowOff>
    </xdr:from>
    <xdr:to>
      <xdr:col>116</xdr:col>
      <xdr:colOff>152400</xdr:colOff>
      <xdr:row>55</xdr:row>
      <xdr:rowOff>60808</xdr:rowOff>
    </xdr:to>
    <xdr:cxnSp macro="">
      <xdr:nvCxnSpPr>
        <xdr:cNvPr id="592" name="直線コネクタ 591">
          <a:extLst>
            <a:ext uri="{FF2B5EF4-FFF2-40B4-BE49-F238E27FC236}">
              <a16:creationId xmlns:a16="http://schemas.microsoft.com/office/drawing/2014/main" id="{062E3CC1-E9FD-4A28-940B-92E31A14E170}"/>
            </a:ext>
          </a:extLst>
        </xdr:cNvPr>
        <xdr:cNvCxnSpPr/>
      </xdr:nvCxnSpPr>
      <xdr:spPr>
        <a:xfrm>
          <a:off x="22072600" y="94905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10024</xdr:rowOff>
    </xdr:from>
    <xdr:ext cx="469744" cy="259045"/>
    <xdr:sp macro="" textlink="">
      <xdr:nvSpPr>
        <xdr:cNvPr id="593" name="【学校施設】&#10;一人当たり面積平均値テキスト">
          <a:extLst>
            <a:ext uri="{FF2B5EF4-FFF2-40B4-BE49-F238E27FC236}">
              <a16:creationId xmlns:a16="http://schemas.microsoft.com/office/drawing/2014/main" id="{988B74E8-12A4-42E8-AE96-F76CB9B74B41}"/>
            </a:ext>
          </a:extLst>
        </xdr:cNvPr>
        <xdr:cNvSpPr txBox="1"/>
      </xdr:nvSpPr>
      <xdr:spPr>
        <a:xfrm>
          <a:off x="22199600" y="1029702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158597</xdr:rowOff>
    </xdr:from>
    <xdr:to>
      <xdr:col>116</xdr:col>
      <xdr:colOff>114300</xdr:colOff>
      <xdr:row>61</xdr:row>
      <xdr:rowOff>88747</xdr:rowOff>
    </xdr:to>
    <xdr:sp macro="" textlink="">
      <xdr:nvSpPr>
        <xdr:cNvPr id="594" name="フローチャート: 判断 593">
          <a:extLst>
            <a:ext uri="{FF2B5EF4-FFF2-40B4-BE49-F238E27FC236}">
              <a16:creationId xmlns:a16="http://schemas.microsoft.com/office/drawing/2014/main" id="{3ACCADE8-2D1D-4BD9-854D-7FCD790DBA7A}"/>
            </a:ext>
          </a:extLst>
        </xdr:cNvPr>
        <xdr:cNvSpPr/>
      </xdr:nvSpPr>
      <xdr:spPr>
        <a:xfrm>
          <a:off x="22110700" y="10445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6807</xdr:rowOff>
    </xdr:from>
    <xdr:to>
      <xdr:col>112</xdr:col>
      <xdr:colOff>38100</xdr:colOff>
      <xdr:row>61</xdr:row>
      <xdr:rowOff>108407</xdr:rowOff>
    </xdr:to>
    <xdr:sp macro="" textlink="">
      <xdr:nvSpPr>
        <xdr:cNvPr id="595" name="フローチャート: 判断 594">
          <a:extLst>
            <a:ext uri="{FF2B5EF4-FFF2-40B4-BE49-F238E27FC236}">
              <a16:creationId xmlns:a16="http://schemas.microsoft.com/office/drawing/2014/main" id="{786424FF-1A16-40AE-81B4-17631464E670}"/>
            </a:ext>
          </a:extLst>
        </xdr:cNvPr>
        <xdr:cNvSpPr/>
      </xdr:nvSpPr>
      <xdr:spPr>
        <a:xfrm>
          <a:off x="21272500" y="1046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29667</xdr:rowOff>
    </xdr:from>
    <xdr:to>
      <xdr:col>107</xdr:col>
      <xdr:colOff>101600</xdr:colOff>
      <xdr:row>61</xdr:row>
      <xdr:rowOff>131267</xdr:rowOff>
    </xdr:to>
    <xdr:sp macro="" textlink="">
      <xdr:nvSpPr>
        <xdr:cNvPr id="596" name="フローチャート: 判断 595">
          <a:extLst>
            <a:ext uri="{FF2B5EF4-FFF2-40B4-BE49-F238E27FC236}">
              <a16:creationId xmlns:a16="http://schemas.microsoft.com/office/drawing/2014/main" id="{127D5E9B-FF03-4F64-BCE7-9226DA61FB4D}"/>
            </a:ext>
          </a:extLst>
        </xdr:cNvPr>
        <xdr:cNvSpPr/>
      </xdr:nvSpPr>
      <xdr:spPr>
        <a:xfrm>
          <a:off x="20383500" y="10488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13665</xdr:rowOff>
    </xdr:from>
    <xdr:to>
      <xdr:col>102</xdr:col>
      <xdr:colOff>165100</xdr:colOff>
      <xdr:row>61</xdr:row>
      <xdr:rowOff>115265</xdr:rowOff>
    </xdr:to>
    <xdr:sp macro="" textlink="">
      <xdr:nvSpPr>
        <xdr:cNvPr id="597" name="フローチャート: 判断 596">
          <a:extLst>
            <a:ext uri="{FF2B5EF4-FFF2-40B4-BE49-F238E27FC236}">
              <a16:creationId xmlns:a16="http://schemas.microsoft.com/office/drawing/2014/main" id="{FCE74E1D-94DF-4D5E-B9D1-E1C3E4BC5F80}"/>
            </a:ext>
          </a:extLst>
        </xdr:cNvPr>
        <xdr:cNvSpPr/>
      </xdr:nvSpPr>
      <xdr:spPr>
        <a:xfrm>
          <a:off x="19494500" y="10472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27381</xdr:rowOff>
    </xdr:from>
    <xdr:to>
      <xdr:col>98</xdr:col>
      <xdr:colOff>38100</xdr:colOff>
      <xdr:row>61</xdr:row>
      <xdr:rowOff>128981</xdr:rowOff>
    </xdr:to>
    <xdr:sp macro="" textlink="">
      <xdr:nvSpPr>
        <xdr:cNvPr id="598" name="フローチャート: 判断 597">
          <a:extLst>
            <a:ext uri="{FF2B5EF4-FFF2-40B4-BE49-F238E27FC236}">
              <a16:creationId xmlns:a16="http://schemas.microsoft.com/office/drawing/2014/main" id="{736D689B-36BA-446D-AD2A-27F2021DEA0D}"/>
            </a:ext>
          </a:extLst>
        </xdr:cNvPr>
        <xdr:cNvSpPr/>
      </xdr:nvSpPr>
      <xdr:spPr>
        <a:xfrm>
          <a:off x="18605500" y="10485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99" name="テキスト ボックス 598">
          <a:extLst>
            <a:ext uri="{FF2B5EF4-FFF2-40B4-BE49-F238E27FC236}">
              <a16:creationId xmlns:a16="http://schemas.microsoft.com/office/drawing/2014/main" id="{F4858EFA-634A-4789-8187-9CCED596F04D}"/>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0" name="テキスト ボックス 599">
          <a:extLst>
            <a:ext uri="{FF2B5EF4-FFF2-40B4-BE49-F238E27FC236}">
              <a16:creationId xmlns:a16="http://schemas.microsoft.com/office/drawing/2014/main" id="{996846F6-6A3F-4DA4-80FC-D5F2A0821631}"/>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1" name="テキスト ボックス 600">
          <a:extLst>
            <a:ext uri="{FF2B5EF4-FFF2-40B4-BE49-F238E27FC236}">
              <a16:creationId xmlns:a16="http://schemas.microsoft.com/office/drawing/2014/main" id="{2E1CBD4A-4A7B-484A-B53D-3E909C2CC2B1}"/>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66AA4B34-9083-4C77-878F-9FDB1D90A022}"/>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9450CBAA-CE4C-4DAA-9F0D-BEDD719D4426}"/>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127508</xdr:rowOff>
    </xdr:from>
    <xdr:to>
      <xdr:col>116</xdr:col>
      <xdr:colOff>114300</xdr:colOff>
      <xdr:row>62</xdr:row>
      <xdr:rowOff>57658</xdr:rowOff>
    </xdr:to>
    <xdr:sp macro="" textlink="">
      <xdr:nvSpPr>
        <xdr:cNvPr id="604" name="楕円 603">
          <a:extLst>
            <a:ext uri="{FF2B5EF4-FFF2-40B4-BE49-F238E27FC236}">
              <a16:creationId xmlns:a16="http://schemas.microsoft.com/office/drawing/2014/main" id="{ABB2FC6C-43F6-45FA-9272-8348C8B9D18D}"/>
            </a:ext>
          </a:extLst>
        </xdr:cNvPr>
        <xdr:cNvSpPr/>
      </xdr:nvSpPr>
      <xdr:spPr>
        <a:xfrm>
          <a:off x="22110700" y="105859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61</xdr:row>
      <xdr:rowOff>105935</xdr:rowOff>
    </xdr:from>
    <xdr:ext cx="469744" cy="259045"/>
    <xdr:sp macro="" textlink="">
      <xdr:nvSpPr>
        <xdr:cNvPr id="605" name="【学校施設】&#10;一人当たり面積該当値テキスト">
          <a:extLst>
            <a:ext uri="{FF2B5EF4-FFF2-40B4-BE49-F238E27FC236}">
              <a16:creationId xmlns:a16="http://schemas.microsoft.com/office/drawing/2014/main" id="{70B2A044-0286-4878-849C-D1FE54A53D98}"/>
            </a:ext>
          </a:extLst>
        </xdr:cNvPr>
        <xdr:cNvSpPr txBox="1"/>
      </xdr:nvSpPr>
      <xdr:spPr>
        <a:xfrm>
          <a:off x="22199600" y="105643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31953</xdr:rowOff>
    </xdr:from>
    <xdr:to>
      <xdr:col>112</xdr:col>
      <xdr:colOff>38100</xdr:colOff>
      <xdr:row>62</xdr:row>
      <xdr:rowOff>133553</xdr:rowOff>
    </xdr:to>
    <xdr:sp macro="" textlink="">
      <xdr:nvSpPr>
        <xdr:cNvPr id="606" name="楕円 605">
          <a:extLst>
            <a:ext uri="{FF2B5EF4-FFF2-40B4-BE49-F238E27FC236}">
              <a16:creationId xmlns:a16="http://schemas.microsoft.com/office/drawing/2014/main" id="{49C8E0E4-CA3D-49D9-8AB3-6B70DED1D3C3}"/>
            </a:ext>
          </a:extLst>
        </xdr:cNvPr>
        <xdr:cNvSpPr/>
      </xdr:nvSpPr>
      <xdr:spPr>
        <a:xfrm>
          <a:off x="21272500" y="10661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6858</xdr:rowOff>
    </xdr:from>
    <xdr:to>
      <xdr:col>116</xdr:col>
      <xdr:colOff>63500</xdr:colOff>
      <xdr:row>62</xdr:row>
      <xdr:rowOff>82753</xdr:rowOff>
    </xdr:to>
    <xdr:cxnSp macro="">
      <xdr:nvCxnSpPr>
        <xdr:cNvPr id="607" name="直線コネクタ 606">
          <a:extLst>
            <a:ext uri="{FF2B5EF4-FFF2-40B4-BE49-F238E27FC236}">
              <a16:creationId xmlns:a16="http://schemas.microsoft.com/office/drawing/2014/main" id="{2ADBC7EE-BB13-49B8-8DF9-43D96DC75B4F}"/>
            </a:ext>
          </a:extLst>
        </xdr:cNvPr>
        <xdr:cNvCxnSpPr/>
      </xdr:nvCxnSpPr>
      <xdr:spPr>
        <a:xfrm flipV="1">
          <a:off x="21323300" y="10636758"/>
          <a:ext cx="838200" cy="75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36982</xdr:rowOff>
    </xdr:from>
    <xdr:to>
      <xdr:col>107</xdr:col>
      <xdr:colOff>101600</xdr:colOff>
      <xdr:row>62</xdr:row>
      <xdr:rowOff>138582</xdr:rowOff>
    </xdr:to>
    <xdr:sp macro="" textlink="">
      <xdr:nvSpPr>
        <xdr:cNvPr id="608" name="楕円 607">
          <a:extLst>
            <a:ext uri="{FF2B5EF4-FFF2-40B4-BE49-F238E27FC236}">
              <a16:creationId xmlns:a16="http://schemas.microsoft.com/office/drawing/2014/main" id="{F2033BB6-B6BA-468B-AC26-208B23B25E62}"/>
            </a:ext>
          </a:extLst>
        </xdr:cNvPr>
        <xdr:cNvSpPr/>
      </xdr:nvSpPr>
      <xdr:spPr>
        <a:xfrm>
          <a:off x="20383500" y="106668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82753</xdr:rowOff>
    </xdr:from>
    <xdr:to>
      <xdr:col>111</xdr:col>
      <xdr:colOff>177800</xdr:colOff>
      <xdr:row>62</xdr:row>
      <xdr:rowOff>87782</xdr:rowOff>
    </xdr:to>
    <xdr:cxnSp macro="">
      <xdr:nvCxnSpPr>
        <xdr:cNvPr id="609" name="直線コネクタ 608">
          <a:extLst>
            <a:ext uri="{FF2B5EF4-FFF2-40B4-BE49-F238E27FC236}">
              <a16:creationId xmlns:a16="http://schemas.microsoft.com/office/drawing/2014/main" id="{9A01A2E1-1CE5-4FC6-9694-0AAF86BF0E3F}"/>
            </a:ext>
          </a:extLst>
        </xdr:cNvPr>
        <xdr:cNvCxnSpPr/>
      </xdr:nvCxnSpPr>
      <xdr:spPr>
        <a:xfrm flipV="1">
          <a:off x="20434300" y="10712653"/>
          <a:ext cx="889000" cy="5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40640</xdr:rowOff>
    </xdr:from>
    <xdr:to>
      <xdr:col>102</xdr:col>
      <xdr:colOff>165100</xdr:colOff>
      <xdr:row>62</xdr:row>
      <xdr:rowOff>142240</xdr:rowOff>
    </xdr:to>
    <xdr:sp macro="" textlink="">
      <xdr:nvSpPr>
        <xdr:cNvPr id="610" name="楕円 609">
          <a:extLst>
            <a:ext uri="{FF2B5EF4-FFF2-40B4-BE49-F238E27FC236}">
              <a16:creationId xmlns:a16="http://schemas.microsoft.com/office/drawing/2014/main" id="{1AE065BC-DA29-4258-BFAA-F55ADF6B5C1B}"/>
            </a:ext>
          </a:extLst>
        </xdr:cNvPr>
        <xdr:cNvSpPr/>
      </xdr:nvSpPr>
      <xdr:spPr>
        <a:xfrm>
          <a:off x="19494500" y="10670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62</xdr:row>
      <xdr:rowOff>87782</xdr:rowOff>
    </xdr:from>
    <xdr:to>
      <xdr:col>107</xdr:col>
      <xdr:colOff>50800</xdr:colOff>
      <xdr:row>62</xdr:row>
      <xdr:rowOff>91440</xdr:rowOff>
    </xdr:to>
    <xdr:cxnSp macro="">
      <xdr:nvCxnSpPr>
        <xdr:cNvPr id="611" name="直線コネクタ 610">
          <a:extLst>
            <a:ext uri="{FF2B5EF4-FFF2-40B4-BE49-F238E27FC236}">
              <a16:creationId xmlns:a16="http://schemas.microsoft.com/office/drawing/2014/main" id="{E26669F2-0661-4E85-938B-77D4E6294C06}"/>
            </a:ext>
          </a:extLst>
        </xdr:cNvPr>
        <xdr:cNvCxnSpPr/>
      </xdr:nvCxnSpPr>
      <xdr:spPr>
        <a:xfrm flipV="1">
          <a:off x="19545300" y="10717682"/>
          <a:ext cx="889000" cy="3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45669</xdr:rowOff>
    </xdr:from>
    <xdr:to>
      <xdr:col>98</xdr:col>
      <xdr:colOff>38100</xdr:colOff>
      <xdr:row>62</xdr:row>
      <xdr:rowOff>147269</xdr:rowOff>
    </xdr:to>
    <xdr:sp macro="" textlink="">
      <xdr:nvSpPr>
        <xdr:cNvPr id="612" name="楕円 611">
          <a:extLst>
            <a:ext uri="{FF2B5EF4-FFF2-40B4-BE49-F238E27FC236}">
              <a16:creationId xmlns:a16="http://schemas.microsoft.com/office/drawing/2014/main" id="{C8B65BE3-235B-4A2B-B2BC-15C4DF7B2449}"/>
            </a:ext>
          </a:extLst>
        </xdr:cNvPr>
        <xdr:cNvSpPr/>
      </xdr:nvSpPr>
      <xdr:spPr>
        <a:xfrm>
          <a:off x="18605500" y="10675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62</xdr:row>
      <xdr:rowOff>91440</xdr:rowOff>
    </xdr:from>
    <xdr:to>
      <xdr:col>102</xdr:col>
      <xdr:colOff>114300</xdr:colOff>
      <xdr:row>62</xdr:row>
      <xdr:rowOff>96469</xdr:rowOff>
    </xdr:to>
    <xdr:cxnSp macro="">
      <xdr:nvCxnSpPr>
        <xdr:cNvPr id="613" name="直線コネクタ 612">
          <a:extLst>
            <a:ext uri="{FF2B5EF4-FFF2-40B4-BE49-F238E27FC236}">
              <a16:creationId xmlns:a16="http://schemas.microsoft.com/office/drawing/2014/main" id="{998CD2C6-2084-4782-AC7A-DB5A1DA3D70F}"/>
            </a:ext>
          </a:extLst>
        </xdr:cNvPr>
        <xdr:cNvCxnSpPr/>
      </xdr:nvCxnSpPr>
      <xdr:spPr>
        <a:xfrm flipV="1">
          <a:off x="18656300" y="10721340"/>
          <a:ext cx="889000" cy="5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59</xdr:row>
      <xdr:rowOff>124934</xdr:rowOff>
    </xdr:from>
    <xdr:ext cx="469744" cy="259045"/>
    <xdr:sp macro="" textlink="">
      <xdr:nvSpPr>
        <xdr:cNvPr id="614" name="n_1aveValue【学校施設】&#10;一人当たり面積">
          <a:extLst>
            <a:ext uri="{FF2B5EF4-FFF2-40B4-BE49-F238E27FC236}">
              <a16:creationId xmlns:a16="http://schemas.microsoft.com/office/drawing/2014/main" id="{B5AD2A76-2089-4BA7-A0F0-ED9CED2B7432}"/>
            </a:ext>
          </a:extLst>
        </xdr:cNvPr>
        <xdr:cNvSpPr txBox="1"/>
      </xdr:nvSpPr>
      <xdr:spPr>
        <a:xfrm>
          <a:off x="21075727" y="102404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147794</xdr:rowOff>
    </xdr:from>
    <xdr:ext cx="469744" cy="259045"/>
    <xdr:sp macro="" textlink="">
      <xdr:nvSpPr>
        <xdr:cNvPr id="615" name="n_2aveValue【学校施設】&#10;一人当たり面積">
          <a:extLst>
            <a:ext uri="{FF2B5EF4-FFF2-40B4-BE49-F238E27FC236}">
              <a16:creationId xmlns:a16="http://schemas.microsoft.com/office/drawing/2014/main" id="{AE1CE0FE-B21B-4194-B133-DFE3414D4A01}"/>
            </a:ext>
          </a:extLst>
        </xdr:cNvPr>
        <xdr:cNvSpPr txBox="1"/>
      </xdr:nvSpPr>
      <xdr:spPr>
        <a:xfrm>
          <a:off x="20199427" y="102633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59</xdr:row>
      <xdr:rowOff>131792</xdr:rowOff>
    </xdr:from>
    <xdr:ext cx="469744" cy="259045"/>
    <xdr:sp macro="" textlink="">
      <xdr:nvSpPr>
        <xdr:cNvPr id="616" name="n_3aveValue【学校施設】&#10;一人当たり面積">
          <a:extLst>
            <a:ext uri="{FF2B5EF4-FFF2-40B4-BE49-F238E27FC236}">
              <a16:creationId xmlns:a16="http://schemas.microsoft.com/office/drawing/2014/main" id="{DCBB9685-8898-425B-8B47-E4953D758A30}"/>
            </a:ext>
          </a:extLst>
        </xdr:cNvPr>
        <xdr:cNvSpPr txBox="1"/>
      </xdr:nvSpPr>
      <xdr:spPr>
        <a:xfrm>
          <a:off x="19310427" y="102473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145508</xdr:rowOff>
    </xdr:from>
    <xdr:ext cx="469744" cy="259045"/>
    <xdr:sp macro="" textlink="">
      <xdr:nvSpPr>
        <xdr:cNvPr id="617" name="n_4aveValue【学校施設】&#10;一人当たり面積">
          <a:extLst>
            <a:ext uri="{FF2B5EF4-FFF2-40B4-BE49-F238E27FC236}">
              <a16:creationId xmlns:a16="http://schemas.microsoft.com/office/drawing/2014/main" id="{599CD859-430A-4755-87EA-54B0DB02EE14}"/>
            </a:ext>
          </a:extLst>
        </xdr:cNvPr>
        <xdr:cNvSpPr txBox="1"/>
      </xdr:nvSpPr>
      <xdr:spPr>
        <a:xfrm>
          <a:off x="18421427" y="102610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124680</xdr:rowOff>
    </xdr:from>
    <xdr:ext cx="469744" cy="259045"/>
    <xdr:sp macro="" textlink="">
      <xdr:nvSpPr>
        <xdr:cNvPr id="618" name="n_1mainValue【学校施設】&#10;一人当たり面積">
          <a:extLst>
            <a:ext uri="{FF2B5EF4-FFF2-40B4-BE49-F238E27FC236}">
              <a16:creationId xmlns:a16="http://schemas.microsoft.com/office/drawing/2014/main" id="{B6493237-1A2A-4036-BA0A-CA2AEC1A5D99}"/>
            </a:ext>
          </a:extLst>
        </xdr:cNvPr>
        <xdr:cNvSpPr txBox="1"/>
      </xdr:nvSpPr>
      <xdr:spPr>
        <a:xfrm>
          <a:off x="21075727" y="107545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129709</xdr:rowOff>
    </xdr:from>
    <xdr:ext cx="469744" cy="259045"/>
    <xdr:sp macro="" textlink="">
      <xdr:nvSpPr>
        <xdr:cNvPr id="619" name="n_2mainValue【学校施設】&#10;一人当たり面積">
          <a:extLst>
            <a:ext uri="{FF2B5EF4-FFF2-40B4-BE49-F238E27FC236}">
              <a16:creationId xmlns:a16="http://schemas.microsoft.com/office/drawing/2014/main" id="{DCFA09A8-75F7-4D06-871A-340B54F868DB}"/>
            </a:ext>
          </a:extLst>
        </xdr:cNvPr>
        <xdr:cNvSpPr txBox="1"/>
      </xdr:nvSpPr>
      <xdr:spPr>
        <a:xfrm>
          <a:off x="20199427" y="107596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133367</xdr:rowOff>
    </xdr:from>
    <xdr:ext cx="469744" cy="259045"/>
    <xdr:sp macro="" textlink="">
      <xdr:nvSpPr>
        <xdr:cNvPr id="620" name="n_3mainValue【学校施設】&#10;一人当たり面積">
          <a:extLst>
            <a:ext uri="{FF2B5EF4-FFF2-40B4-BE49-F238E27FC236}">
              <a16:creationId xmlns:a16="http://schemas.microsoft.com/office/drawing/2014/main" id="{51A4D1F3-0C4F-4B65-85E8-11B9063E62E1}"/>
            </a:ext>
          </a:extLst>
        </xdr:cNvPr>
        <xdr:cNvSpPr txBox="1"/>
      </xdr:nvSpPr>
      <xdr:spPr>
        <a:xfrm>
          <a:off x="19310427" y="10763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138396</xdr:rowOff>
    </xdr:from>
    <xdr:ext cx="469744" cy="259045"/>
    <xdr:sp macro="" textlink="">
      <xdr:nvSpPr>
        <xdr:cNvPr id="621" name="n_4mainValue【学校施設】&#10;一人当たり面積">
          <a:extLst>
            <a:ext uri="{FF2B5EF4-FFF2-40B4-BE49-F238E27FC236}">
              <a16:creationId xmlns:a16="http://schemas.microsoft.com/office/drawing/2014/main" id="{D1E935FB-F07B-47A4-BC69-29A543D020A7}"/>
            </a:ext>
          </a:extLst>
        </xdr:cNvPr>
        <xdr:cNvSpPr txBox="1"/>
      </xdr:nvSpPr>
      <xdr:spPr>
        <a:xfrm>
          <a:off x="18421427" y="107682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2" name="正方形/長方形 621">
          <a:extLst>
            <a:ext uri="{FF2B5EF4-FFF2-40B4-BE49-F238E27FC236}">
              <a16:creationId xmlns:a16="http://schemas.microsoft.com/office/drawing/2014/main" id="{0ABEBE13-33FF-4BDC-9360-C7C58F1AAACE}"/>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3" name="正方形/長方形 622">
          <a:extLst>
            <a:ext uri="{FF2B5EF4-FFF2-40B4-BE49-F238E27FC236}">
              <a16:creationId xmlns:a16="http://schemas.microsoft.com/office/drawing/2014/main" id="{E2D584D3-F7CB-4C97-B332-FB321AB08A75}"/>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4" name="正方形/長方形 623">
          <a:extLst>
            <a:ext uri="{FF2B5EF4-FFF2-40B4-BE49-F238E27FC236}">
              <a16:creationId xmlns:a16="http://schemas.microsoft.com/office/drawing/2014/main" id="{E1BFB8DF-D287-4632-B620-01813588C6A5}"/>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5" name="正方形/長方形 624">
          <a:extLst>
            <a:ext uri="{FF2B5EF4-FFF2-40B4-BE49-F238E27FC236}">
              <a16:creationId xmlns:a16="http://schemas.microsoft.com/office/drawing/2014/main" id="{CBCCF87D-8565-4110-8B92-842DAEFD3779}"/>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6" name="正方形/長方形 625">
          <a:extLst>
            <a:ext uri="{FF2B5EF4-FFF2-40B4-BE49-F238E27FC236}">
              <a16:creationId xmlns:a16="http://schemas.microsoft.com/office/drawing/2014/main" id="{1BA71D17-A15D-4552-A221-0A11DB7C0472}"/>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7" name="正方形/長方形 626">
          <a:extLst>
            <a:ext uri="{FF2B5EF4-FFF2-40B4-BE49-F238E27FC236}">
              <a16:creationId xmlns:a16="http://schemas.microsoft.com/office/drawing/2014/main" id="{7886AB74-8EED-4E3C-B5E9-CF95458DAC1D}"/>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8" name="正方形/長方形 627">
          <a:extLst>
            <a:ext uri="{FF2B5EF4-FFF2-40B4-BE49-F238E27FC236}">
              <a16:creationId xmlns:a16="http://schemas.microsoft.com/office/drawing/2014/main" id="{A05A41A1-DCFA-477D-BE26-53C512046B6C}"/>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29" name="正方形/長方形 628">
          <a:extLst>
            <a:ext uri="{FF2B5EF4-FFF2-40B4-BE49-F238E27FC236}">
              <a16:creationId xmlns:a16="http://schemas.microsoft.com/office/drawing/2014/main" id="{DD8FACE3-B1A6-48B8-82B5-6A71081A4E17}"/>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630" name="テキスト ボックス 629">
          <a:extLst>
            <a:ext uri="{FF2B5EF4-FFF2-40B4-BE49-F238E27FC236}">
              <a16:creationId xmlns:a16="http://schemas.microsoft.com/office/drawing/2014/main" id="{973495A6-0832-48D6-8869-9969C1721712}"/>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31" name="直線コネクタ 630">
          <a:extLst>
            <a:ext uri="{FF2B5EF4-FFF2-40B4-BE49-F238E27FC236}">
              <a16:creationId xmlns:a16="http://schemas.microsoft.com/office/drawing/2014/main" id="{1F631801-B49B-4537-AA89-B720043CA749}"/>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632" name="テキスト ボックス 631">
          <a:extLst>
            <a:ext uri="{FF2B5EF4-FFF2-40B4-BE49-F238E27FC236}">
              <a16:creationId xmlns:a16="http://schemas.microsoft.com/office/drawing/2014/main" id="{6E6FC2B3-40F5-40AF-95AD-D25A04435788}"/>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633" name="直線コネクタ 632">
          <a:extLst>
            <a:ext uri="{FF2B5EF4-FFF2-40B4-BE49-F238E27FC236}">
              <a16:creationId xmlns:a16="http://schemas.microsoft.com/office/drawing/2014/main" id="{B47F8636-0FC3-43C0-80E0-B59C1791109D}"/>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634" name="テキスト ボックス 633">
          <a:extLst>
            <a:ext uri="{FF2B5EF4-FFF2-40B4-BE49-F238E27FC236}">
              <a16:creationId xmlns:a16="http://schemas.microsoft.com/office/drawing/2014/main" id="{3F8395A5-76FE-4780-8490-E7987E12FAD8}"/>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635" name="直線コネクタ 634">
          <a:extLst>
            <a:ext uri="{FF2B5EF4-FFF2-40B4-BE49-F238E27FC236}">
              <a16:creationId xmlns:a16="http://schemas.microsoft.com/office/drawing/2014/main" id="{7B154201-8559-462F-B1E8-ABA467233DF3}"/>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636" name="テキスト ボックス 635">
          <a:extLst>
            <a:ext uri="{FF2B5EF4-FFF2-40B4-BE49-F238E27FC236}">
              <a16:creationId xmlns:a16="http://schemas.microsoft.com/office/drawing/2014/main" id="{3F676760-29D5-41F3-AC10-7B520180951F}"/>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637" name="直線コネクタ 636">
          <a:extLst>
            <a:ext uri="{FF2B5EF4-FFF2-40B4-BE49-F238E27FC236}">
              <a16:creationId xmlns:a16="http://schemas.microsoft.com/office/drawing/2014/main" id="{73C02245-BD72-4B98-9058-B1F24BF0ACF3}"/>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638" name="テキスト ボックス 637">
          <a:extLst>
            <a:ext uri="{FF2B5EF4-FFF2-40B4-BE49-F238E27FC236}">
              <a16:creationId xmlns:a16="http://schemas.microsoft.com/office/drawing/2014/main" id="{E6F91549-7F84-44EE-B033-705437591D4F}"/>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639" name="直線コネクタ 638">
          <a:extLst>
            <a:ext uri="{FF2B5EF4-FFF2-40B4-BE49-F238E27FC236}">
              <a16:creationId xmlns:a16="http://schemas.microsoft.com/office/drawing/2014/main" id="{1C62A8BD-4A17-412D-BDF4-6662E0CCBB5D}"/>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640" name="テキスト ボックス 639">
          <a:extLst>
            <a:ext uri="{FF2B5EF4-FFF2-40B4-BE49-F238E27FC236}">
              <a16:creationId xmlns:a16="http://schemas.microsoft.com/office/drawing/2014/main" id="{FF1518F4-A9DD-4C96-85C1-5348EC576C38}"/>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641" name="直線コネクタ 640">
          <a:extLst>
            <a:ext uri="{FF2B5EF4-FFF2-40B4-BE49-F238E27FC236}">
              <a16:creationId xmlns:a16="http://schemas.microsoft.com/office/drawing/2014/main" id="{24E96D3A-CB0B-4A8F-80CE-7FF51D10CF65}"/>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642" name="テキスト ボックス 641">
          <a:extLst>
            <a:ext uri="{FF2B5EF4-FFF2-40B4-BE49-F238E27FC236}">
              <a16:creationId xmlns:a16="http://schemas.microsoft.com/office/drawing/2014/main" id="{7DC83D65-15D7-4749-8A9A-75D8EB770312}"/>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43" name="直線コネクタ 642">
          <a:extLst>
            <a:ext uri="{FF2B5EF4-FFF2-40B4-BE49-F238E27FC236}">
              <a16:creationId xmlns:a16="http://schemas.microsoft.com/office/drawing/2014/main" id="{10F2E270-4200-4B00-9C0F-50AB90F485D4}"/>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644" name="テキスト ボックス 643">
          <a:extLst>
            <a:ext uri="{FF2B5EF4-FFF2-40B4-BE49-F238E27FC236}">
              <a16:creationId xmlns:a16="http://schemas.microsoft.com/office/drawing/2014/main" id="{129EE9CE-9936-43C1-9E15-91854D8910C6}"/>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645" name="【児童館】&#10;有形固定資産減価償却率グラフ枠">
          <a:extLst>
            <a:ext uri="{FF2B5EF4-FFF2-40B4-BE49-F238E27FC236}">
              <a16:creationId xmlns:a16="http://schemas.microsoft.com/office/drawing/2014/main" id="{A54E152B-FCF9-4D7C-A3D2-EA2BE66F422B}"/>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79</xdr:row>
      <xdr:rowOff>169545</xdr:rowOff>
    </xdr:from>
    <xdr:to>
      <xdr:col>85</xdr:col>
      <xdr:colOff>126364</xdr:colOff>
      <xdr:row>86</xdr:row>
      <xdr:rowOff>76200</xdr:rowOff>
    </xdr:to>
    <xdr:cxnSp macro="">
      <xdr:nvCxnSpPr>
        <xdr:cNvPr id="646" name="直線コネクタ 645">
          <a:extLst>
            <a:ext uri="{FF2B5EF4-FFF2-40B4-BE49-F238E27FC236}">
              <a16:creationId xmlns:a16="http://schemas.microsoft.com/office/drawing/2014/main" id="{E675FB9A-52D0-454C-B11C-4A82EF0D88F8}"/>
            </a:ext>
          </a:extLst>
        </xdr:cNvPr>
        <xdr:cNvCxnSpPr/>
      </xdr:nvCxnSpPr>
      <xdr:spPr>
        <a:xfrm flipV="1">
          <a:off x="16318864" y="13714095"/>
          <a:ext cx="0" cy="11068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80027</xdr:rowOff>
    </xdr:from>
    <xdr:ext cx="405111" cy="259045"/>
    <xdr:sp macro="" textlink="">
      <xdr:nvSpPr>
        <xdr:cNvPr id="647" name="【児童館】&#10;有形固定資産減価償却率最小値テキスト">
          <a:extLst>
            <a:ext uri="{FF2B5EF4-FFF2-40B4-BE49-F238E27FC236}">
              <a16:creationId xmlns:a16="http://schemas.microsoft.com/office/drawing/2014/main" id="{EF0C967E-3187-40C1-96B8-217883F8A5B1}"/>
            </a:ext>
          </a:extLst>
        </xdr:cNvPr>
        <xdr:cNvSpPr txBox="1"/>
      </xdr:nvSpPr>
      <xdr:spPr>
        <a:xfrm>
          <a:off x="16357600" y="14824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76200</xdr:rowOff>
    </xdr:from>
    <xdr:to>
      <xdr:col>86</xdr:col>
      <xdr:colOff>25400</xdr:colOff>
      <xdr:row>86</xdr:row>
      <xdr:rowOff>76200</xdr:rowOff>
    </xdr:to>
    <xdr:cxnSp macro="">
      <xdr:nvCxnSpPr>
        <xdr:cNvPr id="648" name="直線コネクタ 647">
          <a:extLst>
            <a:ext uri="{FF2B5EF4-FFF2-40B4-BE49-F238E27FC236}">
              <a16:creationId xmlns:a16="http://schemas.microsoft.com/office/drawing/2014/main" id="{C0EA7AAD-4E48-4E7A-9561-891A4F47375B}"/>
            </a:ext>
          </a:extLst>
        </xdr:cNvPr>
        <xdr:cNvCxnSpPr/>
      </xdr:nvCxnSpPr>
      <xdr:spPr>
        <a:xfrm>
          <a:off x="16230600" y="14820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78</xdr:row>
      <xdr:rowOff>116222</xdr:rowOff>
    </xdr:from>
    <xdr:ext cx="405111" cy="259045"/>
    <xdr:sp macro="" textlink="">
      <xdr:nvSpPr>
        <xdr:cNvPr id="649" name="【児童館】&#10;有形固定資産減価償却率最大値テキスト">
          <a:extLst>
            <a:ext uri="{FF2B5EF4-FFF2-40B4-BE49-F238E27FC236}">
              <a16:creationId xmlns:a16="http://schemas.microsoft.com/office/drawing/2014/main" id="{C8DE631B-40F7-44B0-AEA1-82EBA24AB3D5}"/>
            </a:ext>
          </a:extLst>
        </xdr:cNvPr>
        <xdr:cNvSpPr txBox="1"/>
      </xdr:nvSpPr>
      <xdr:spPr>
        <a:xfrm>
          <a:off x="16357600" y="13489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169545</xdr:rowOff>
    </xdr:from>
    <xdr:to>
      <xdr:col>86</xdr:col>
      <xdr:colOff>25400</xdr:colOff>
      <xdr:row>79</xdr:row>
      <xdr:rowOff>169545</xdr:rowOff>
    </xdr:to>
    <xdr:cxnSp macro="">
      <xdr:nvCxnSpPr>
        <xdr:cNvPr id="650" name="直線コネクタ 649">
          <a:extLst>
            <a:ext uri="{FF2B5EF4-FFF2-40B4-BE49-F238E27FC236}">
              <a16:creationId xmlns:a16="http://schemas.microsoft.com/office/drawing/2014/main" id="{790B79FD-C838-422B-95E9-AD7B47B99090}"/>
            </a:ext>
          </a:extLst>
        </xdr:cNvPr>
        <xdr:cNvCxnSpPr/>
      </xdr:nvCxnSpPr>
      <xdr:spPr>
        <a:xfrm>
          <a:off x="16230600" y="137140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129557</xdr:rowOff>
    </xdr:from>
    <xdr:ext cx="405111" cy="259045"/>
    <xdr:sp macro="" textlink="">
      <xdr:nvSpPr>
        <xdr:cNvPr id="651" name="【児童館】&#10;有形固定資産減価償却率平均値テキスト">
          <a:extLst>
            <a:ext uri="{FF2B5EF4-FFF2-40B4-BE49-F238E27FC236}">
              <a16:creationId xmlns:a16="http://schemas.microsoft.com/office/drawing/2014/main" id="{0EAC2D82-4528-4738-9831-47F2EC74005F}"/>
            </a:ext>
          </a:extLst>
        </xdr:cNvPr>
        <xdr:cNvSpPr txBox="1"/>
      </xdr:nvSpPr>
      <xdr:spPr>
        <a:xfrm>
          <a:off x="16357600" y="141884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151130</xdr:rowOff>
    </xdr:from>
    <xdr:to>
      <xdr:col>85</xdr:col>
      <xdr:colOff>177800</xdr:colOff>
      <xdr:row>83</xdr:row>
      <xdr:rowOff>81280</xdr:rowOff>
    </xdr:to>
    <xdr:sp macro="" textlink="">
      <xdr:nvSpPr>
        <xdr:cNvPr id="652" name="フローチャート: 判断 651">
          <a:extLst>
            <a:ext uri="{FF2B5EF4-FFF2-40B4-BE49-F238E27FC236}">
              <a16:creationId xmlns:a16="http://schemas.microsoft.com/office/drawing/2014/main" id="{46A4378E-01E4-49E7-BD2F-A82037168551}"/>
            </a:ext>
          </a:extLst>
        </xdr:cNvPr>
        <xdr:cNvSpPr/>
      </xdr:nvSpPr>
      <xdr:spPr>
        <a:xfrm>
          <a:off x="16268700" y="14210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93980</xdr:rowOff>
    </xdr:from>
    <xdr:to>
      <xdr:col>81</xdr:col>
      <xdr:colOff>101600</xdr:colOff>
      <xdr:row>83</xdr:row>
      <xdr:rowOff>24130</xdr:rowOff>
    </xdr:to>
    <xdr:sp macro="" textlink="">
      <xdr:nvSpPr>
        <xdr:cNvPr id="653" name="フローチャート: 判断 652">
          <a:extLst>
            <a:ext uri="{FF2B5EF4-FFF2-40B4-BE49-F238E27FC236}">
              <a16:creationId xmlns:a16="http://schemas.microsoft.com/office/drawing/2014/main" id="{4ABCDB08-BEE3-4931-8E55-DA893027B3D8}"/>
            </a:ext>
          </a:extLst>
        </xdr:cNvPr>
        <xdr:cNvSpPr/>
      </xdr:nvSpPr>
      <xdr:spPr>
        <a:xfrm>
          <a:off x="15430500" y="14152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84455</xdr:rowOff>
    </xdr:from>
    <xdr:to>
      <xdr:col>76</xdr:col>
      <xdr:colOff>165100</xdr:colOff>
      <xdr:row>83</xdr:row>
      <xdr:rowOff>14605</xdr:rowOff>
    </xdr:to>
    <xdr:sp macro="" textlink="">
      <xdr:nvSpPr>
        <xdr:cNvPr id="654" name="フローチャート: 判断 653">
          <a:extLst>
            <a:ext uri="{FF2B5EF4-FFF2-40B4-BE49-F238E27FC236}">
              <a16:creationId xmlns:a16="http://schemas.microsoft.com/office/drawing/2014/main" id="{7ABFA392-8C44-4F54-A56B-26BB9F1299EB}"/>
            </a:ext>
          </a:extLst>
        </xdr:cNvPr>
        <xdr:cNvSpPr/>
      </xdr:nvSpPr>
      <xdr:spPr>
        <a:xfrm>
          <a:off x="14541500" y="14143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636</xdr:rowOff>
    </xdr:from>
    <xdr:to>
      <xdr:col>72</xdr:col>
      <xdr:colOff>38100</xdr:colOff>
      <xdr:row>82</xdr:row>
      <xdr:rowOff>102236</xdr:rowOff>
    </xdr:to>
    <xdr:sp macro="" textlink="">
      <xdr:nvSpPr>
        <xdr:cNvPr id="655" name="フローチャート: 判断 654">
          <a:extLst>
            <a:ext uri="{FF2B5EF4-FFF2-40B4-BE49-F238E27FC236}">
              <a16:creationId xmlns:a16="http://schemas.microsoft.com/office/drawing/2014/main" id="{C13E0CD0-1E0A-45A9-8527-6F2454553007}"/>
            </a:ext>
          </a:extLst>
        </xdr:cNvPr>
        <xdr:cNvSpPr/>
      </xdr:nvSpPr>
      <xdr:spPr>
        <a:xfrm>
          <a:off x="13652500" y="14059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107314</xdr:rowOff>
    </xdr:from>
    <xdr:to>
      <xdr:col>67</xdr:col>
      <xdr:colOff>101600</xdr:colOff>
      <xdr:row>82</xdr:row>
      <xdr:rowOff>37464</xdr:rowOff>
    </xdr:to>
    <xdr:sp macro="" textlink="">
      <xdr:nvSpPr>
        <xdr:cNvPr id="656" name="フローチャート: 判断 655">
          <a:extLst>
            <a:ext uri="{FF2B5EF4-FFF2-40B4-BE49-F238E27FC236}">
              <a16:creationId xmlns:a16="http://schemas.microsoft.com/office/drawing/2014/main" id="{F4B97A5D-A1B9-46AB-AA4C-EF1C6A75CF80}"/>
            </a:ext>
          </a:extLst>
        </xdr:cNvPr>
        <xdr:cNvSpPr/>
      </xdr:nvSpPr>
      <xdr:spPr>
        <a:xfrm>
          <a:off x="12763500" y="13994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657" name="テキスト ボックス 656">
          <a:extLst>
            <a:ext uri="{FF2B5EF4-FFF2-40B4-BE49-F238E27FC236}">
              <a16:creationId xmlns:a16="http://schemas.microsoft.com/office/drawing/2014/main" id="{3A0595F5-1F25-45A6-9321-74B8D6D57925}"/>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658" name="テキスト ボックス 657">
          <a:extLst>
            <a:ext uri="{FF2B5EF4-FFF2-40B4-BE49-F238E27FC236}">
              <a16:creationId xmlns:a16="http://schemas.microsoft.com/office/drawing/2014/main" id="{FC2DACE7-228E-48F5-9171-FD9A3543A06A}"/>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659" name="テキスト ボックス 658">
          <a:extLst>
            <a:ext uri="{FF2B5EF4-FFF2-40B4-BE49-F238E27FC236}">
              <a16:creationId xmlns:a16="http://schemas.microsoft.com/office/drawing/2014/main" id="{3967CBE8-7585-4048-93E2-FC511443518E}"/>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660" name="テキスト ボックス 659">
          <a:extLst>
            <a:ext uri="{FF2B5EF4-FFF2-40B4-BE49-F238E27FC236}">
              <a16:creationId xmlns:a16="http://schemas.microsoft.com/office/drawing/2014/main" id="{C4B34733-E9BD-454B-B456-4478FF654252}"/>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661" name="テキスト ボックス 660">
          <a:extLst>
            <a:ext uri="{FF2B5EF4-FFF2-40B4-BE49-F238E27FC236}">
              <a16:creationId xmlns:a16="http://schemas.microsoft.com/office/drawing/2014/main" id="{6BE0252B-9057-4884-986C-505F8A760393}"/>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80</xdr:row>
      <xdr:rowOff>52070</xdr:rowOff>
    </xdr:from>
    <xdr:to>
      <xdr:col>85</xdr:col>
      <xdr:colOff>177800</xdr:colOff>
      <xdr:row>80</xdr:row>
      <xdr:rowOff>153670</xdr:rowOff>
    </xdr:to>
    <xdr:sp macro="" textlink="">
      <xdr:nvSpPr>
        <xdr:cNvPr id="662" name="楕円 661">
          <a:extLst>
            <a:ext uri="{FF2B5EF4-FFF2-40B4-BE49-F238E27FC236}">
              <a16:creationId xmlns:a16="http://schemas.microsoft.com/office/drawing/2014/main" id="{FE46E079-CB0D-422C-8ACD-1D9D438BE38E}"/>
            </a:ext>
          </a:extLst>
        </xdr:cNvPr>
        <xdr:cNvSpPr/>
      </xdr:nvSpPr>
      <xdr:spPr>
        <a:xfrm>
          <a:off x="16268700" y="13768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79</xdr:row>
      <xdr:rowOff>138447</xdr:rowOff>
    </xdr:from>
    <xdr:ext cx="405111" cy="259045"/>
    <xdr:sp macro="" textlink="">
      <xdr:nvSpPr>
        <xdr:cNvPr id="663" name="【児童館】&#10;有形固定資産減価償却率該当値テキスト">
          <a:extLst>
            <a:ext uri="{FF2B5EF4-FFF2-40B4-BE49-F238E27FC236}">
              <a16:creationId xmlns:a16="http://schemas.microsoft.com/office/drawing/2014/main" id="{8806B201-EDA0-490D-A052-62B9C2839E08}"/>
            </a:ext>
          </a:extLst>
        </xdr:cNvPr>
        <xdr:cNvSpPr txBox="1"/>
      </xdr:nvSpPr>
      <xdr:spPr>
        <a:xfrm>
          <a:off x="16357600" y="13682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156845</xdr:rowOff>
    </xdr:from>
    <xdr:to>
      <xdr:col>81</xdr:col>
      <xdr:colOff>101600</xdr:colOff>
      <xdr:row>80</xdr:row>
      <xdr:rowOff>86995</xdr:rowOff>
    </xdr:to>
    <xdr:sp macro="" textlink="">
      <xdr:nvSpPr>
        <xdr:cNvPr id="664" name="楕円 663">
          <a:extLst>
            <a:ext uri="{FF2B5EF4-FFF2-40B4-BE49-F238E27FC236}">
              <a16:creationId xmlns:a16="http://schemas.microsoft.com/office/drawing/2014/main" id="{CB378EEB-695C-421C-9831-340BD7923E7B}"/>
            </a:ext>
          </a:extLst>
        </xdr:cNvPr>
        <xdr:cNvSpPr/>
      </xdr:nvSpPr>
      <xdr:spPr>
        <a:xfrm>
          <a:off x="15430500" y="13701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80</xdr:row>
      <xdr:rowOff>36195</xdr:rowOff>
    </xdr:from>
    <xdr:to>
      <xdr:col>85</xdr:col>
      <xdr:colOff>127000</xdr:colOff>
      <xdr:row>80</xdr:row>
      <xdr:rowOff>102870</xdr:rowOff>
    </xdr:to>
    <xdr:cxnSp macro="">
      <xdr:nvCxnSpPr>
        <xdr:cNvPr id="665" name="直線コネクタ 664">
          <a:extLst>
            <a:ext uri="{FF2B5EF4-FFF2-40B4-BE49-F238E27FC236}">
              <a16:creationId xmlns:a16="http://schemas.microsoft.com/office/drawing/2014/main" id="{D5F975E2-0EFC-42EF-B8A1-A1C6A81FC484}"/>
            </a:ext>
          </a:extLst>
        </xdr:cNvPr>
        <xdr:cNvCxnSpPr/>
      </xdr:nvCxnSpPr>
      <xdr:spPr>
        <a:xfrm>
          <a:off x="15481300" y="13752195"/>
          <a:ext cx="8382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79</xdr:row>
      <xdr:rowOff>88264</xdr:rowOff>
    </xdr:from>
    <xdr:to>
      <xdr:col>76</xdr:col>
      <xdr:colOff>165100</xdr:colOff>
      <xdr:row>80</xdr:row>
      <xdr:rowOff>18414</xdr:rowOff>
    </xdr:to>
    <xdr:sp macro="" textlink="">
      <xdr:nvSpPr>
        <xdr:cNvPr id="666" name="楕円 665">
          <a:extLst>
            <a:ext uri="{FF2B5EF4-FFF2-40B4-BE49-F238E27FC236}">
              <a16:creationId xmlns:a16="http://schemas.microsoft.com/office/drawing/2014/main" id="{1290894B-7ABE-48EF-AE01-20CC8F8CBA6A}"/>
            </a:ext>
          </a:extLst>
        </xdr:cNvPr>
        <xdr:cNvSpPr/>
      </xdr:nvSpPr>
      <xdr:spPr>
        <a:xfrm>
          <a:off x="14541500" y="13632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139064</xdr:rowOff>
    </xdr:from>
    <xdr:to>
      <xdr:col>81</xdr:col>
      <xdr:colOff>50800</xdr:colOff>
      <xdr:row>80</xdr:row>
      <xdr:rowOff>36195</xdr:rowOff>
    </xdr:to>
    <xdr:cxnSp macro="">
      <xdr:nvCxnSpPr>
        <xdr:cNvPr id="667" name="直線コネクタ 666">
          <a:extLst>
            <a:ext uri="{FF2B5EF4-FFF2-40B4-BE49-F238E27FC236}">
              <a16:creationId xmlns:a16="http://schemas.microsoft.com/office/drawing/2014/main" id="{FB9614C8-0CC3-4496-9482-C7992260C36D}"/>
            </a:ext>
          </a:extLst>
        </xdr:cNvPr>
        <xdr:cNvCxnSpPr/>
      </xdr:nvCxnSpPr>
      <xdr:spPr>
        <a:xfrm>
          <a:off x="14592300" y="13683614"/>
          <a:ext cx="889000" cy="68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79</xdr:row>
      <xdr:rowOff>27305</xdr:rowOff>
    </xdr:from>
    <xdr:to>
      <xdr:col>72</xdr:col>
      <xdr:colOff>38100</xdr:colOff>
      <xdr:row>79</xdr:row>
      <xdr:rowOff>128905</xdr:rowOff>
    </xdr:to>
    <xdr:sp macro="" textlink="">
      <xdr:nvSpPr>
        <xdr:cNvPr id="668" name="楕円 667">
          <a:extLst>
            <a:ext uri="{FF2B5EF4-FFF2-40B4-BE49-F238E27FC236}">
              <a16:creationId xmlns:a16="http://schemas.microsoft.com/office/drawing/2014/main" id="{C10A5160-2040-429E-8054-A1DE449F1E93}"/>
            </a:ext>
          </a:extLst>
        </xdr:cNvPr>
        <xdr:cNvSpPr/>
      </xdr:nvSpPr>
      <xdr:spPr>
        <a:xfrm>
          <a:off x="13652500" y="13571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79</xdr:row>
      <xdr:rowOff>78105</xdr:rowOff>
    </xdr:from>
    <xdr:to>
      <xdr:col>76</xdr:col>
      <xdr:colOff>114300</xdr:colOff>
      <xdr:row>79</xdr:row>
      <xdr:rowOff>139064</xdr:rowOff>
    </xdr:to>
    <xdr:cxnSp macro="">
      <xdr:nvCxnSpPr>
        <xdr:cNvPr id="669" name="直線コネクタ 668">
          <a:extLst>
            <a:ext uri="{FF2B5EF4-FFF2-40B4-BE49-F238E27FC236}">
              <a16:creationId xmlns:a16="http://schemas.microsoft.com/office/drawing/2014/main" id="{ACEB75A5-C117-4D6A-ADB5-41571DF1744B}"/>
            </a:ext>
          </a:extLst>
        </xdr:cNvPr>
        <xdr:cNvCxnSpPr/>
      </xdr:nvCxnSpPr>
      <xdr:spPr>
        <a:xfrm>
          <a:off x="13703300" y="13622655"/>
          <a:ext cx="889000" cy="60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78</xdr:row>
      <xdr:rowOff>170180</xdr:rowOff>
    </xdr:from>
    <xdr:to>
      <xdr:col>67</xdr:col>
      <xdr:colOff>101600</xdr:colOff>
      <xdr:row>79</xdr:row>
      <xdr:rowOff>100330</xdr:rowOff>
    </xdr:to>
    <xdr:sp macro="" textlink="">
      <xdr:nvSpPr>
        <xdr:cNvPr id="670" name="楕円 669">
          <a:extLst>
            <a:ext uri="{FF2B5EF4-FFF2-40B4-BE49-F238E27FC236}">
              <a16:creationId xmlns:a16="http://schemas.microsoft.com/office/drawing/2014/main" id="{F3D4A296-933C-49EB-91B5-6D82E66C8894}"/>
            </a:ext>
          </a:extLst>
        </xdr:cNvPr>
        <xdr:cNvSpPr/>
      </xdr:nvSpPr>
      <xdr:spPr>
        <a:xfrm>
          <a:off x="12763500" y="13543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79</xdr:row>
      <xdr:rowOff>49530</xdr:rowOff>
    </xdr:from>
    <xdr:to>
      <xdr:col>71</xdr:col>
      <xdr:colOff>177800</xdr:colOff>
      <xdr:row>79</xdr:row>
      <xdr:rowOff>78105</xdr:rowOff>
    </xdr:to>
    <xdr:cxnSp macro="">
      <xdr:nvCxnSpPr>
        <xdr:cNvPr id="671" name="直線コネクタ 670">
          <a:extLst>
            <a:ext uri="{FF2B5EF4-FFF2-40B4-BE49-F238E27FC236}">
              <a16:creationId xmlns:a16="http://schemas.microsoft.com/office/drawing/2014/main" id="{B7D0DC1E-844E-4160-A153-52F093FAD102}"/>
            </a:ext>
          </a:extLst>
        </xdr:cNvPr>
        <xdr:cNvCxnSpPr/>
      </xdr:nvCxnSpPr>
      <xdr:spPr>
        <a:xfrm>
          <a:off x="12814300" y="1359408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83</xdr:row>
      <xdr:rowOff>15257</xdr:rowOff>
    </xdr:from>
    <xdr:ext cx="405111" cy="259045"/>
    <xdr:sp macro="" textlink="">
      <xdr:nvSpPr>
        <xdr:cNvPr id="672" name="n_1aveValue【児童館】&#10;有形固定資産減価償却率">
          <a:extLst>
            <a:ext uri="{FF2B5EF4-FFF2-40B4-BE49-F238E27FC236}">
              <a16:creationId xmlns:a16="http://schemas.microsoft.com/office/drawing/2014/main" id="{216CB704-894A-4FD6-9FF0-C9506C6BCF8C}"/>
            </a:ext>
          </a:extLst>
        </xdr:cNvPr>
        <xdr:cNvSpPr txBox="1"/>
      </xdr:nvSpPr>
      <xdr:spPr>
        <a:xfrm>
          <a:off x="15266044" y="142456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5732</xdr:rowOff>
    </xdr:from>
    <xdr:ext cx="405111" cy="259045"/>
    <xdr:sp macro="" textlink="">
      <xdr:nvSpPr>
        <xdr:cNvPr id="673" name="n_2aveValue【児童館】&#10;有形固定資産減価償却率">
          <a:extLst>
            <a:ext uri="{FF2B5EF4-FFF2-40B4-BE49-F238E27FC236}">
              <a16:creationId xmlns:a16="http://schemas.microsoft.com/office/drawing/2014/main" id="{D149E04F-9FFE-461F-B361-A41BE49DAE2F}"/>
            </a:ext>
          </a:extLst>
        </xdr:cNvPr>
        <xdr:cNvSpPr txBox="1"/>
      </xdr:nvSpPr>
      <xdr:spPr>
        <a:xfrm>
          <a:off x="14389744" y="14236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93363</xdr:rowOff>
    </xdr:from>
    <xdr:ext cx="405111" cy="259045"/>
    <xdr:sp macro="" textlink="">
      <xdr:nvSpPr>
        <xdr:cNvPr id="674" name="n_3aveValue【児童館】&#10;有形固定資産減価償却率">
          <a:extLst>
            <a:ext uri="{FF2B5EF4-FFF2-40B4-BE49-F238E27FC236}">
              <a16:creationId xmlns:a16="http://schemas.microsoft.com/office/drawing/2014/main" id="{3BABF307-C3D5-4A9A-A518-D5CBE585DE91}"/>
            </a:ext>
          </a:extLst>
        </xdr:cNvPr>
        <xdr:cNvSpPr txBox="1"/>
      </xdr:nvSpPr>
      <xdr:spPr>
        <a:xfrm>
          <a:off x="13500744" y="14152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28591</xdr:rowOff>
    </xdr:from>
    <xdr:ext cx="405111" cy="259045"/>
    <xdr:sp macro="" textlink="">
      <xdr:nvSpPr>
        <xdr:cNvPr id="675" name="n_4aveValue【児童館】&#10;有形固定資産減価償却率">
          <a:extLst>
            <a:ext uri="{FF2B5EF4-FFF2-40B4-BE49-F238E27FC236}">
              <a16:creationId xmlns:a16="http://schemas.microsoft.com/office/drawing/2014/main" id="{BB4D5F02-92A9-4B6E-9964-5ED7876C671F}"/>
            </a:ext>
          </a:extLst>
        </xdr:cNvPr>
        <xdr:cNvSpPr txBox="1"/>
      </xdr:nvSpPr>
      <xdr:spPr>
        <a:xfrm>
          <a:off x="12611744" y="140874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78</xdr:row>
      <xdr:rowOff>103522</xdr:rowOff>
    </xdr:from>
    <xdr:ext cx="405111" cy="259045"/>
    <xdr:sp macro="" textlink="">
      <xdr:nvSpPr>
        <xdr:cNvPr id="676" name="n_1mainValue【児童館】&#10;有形固定資産減価償却率">
          <a:extLst>
            <a:ext uri="{FF2B5EF4-FFF2-40B4-BE49-F238E27FC236}">
              <a16:creationId xmlns:a16="http://schemas.microsoft.com/office/drawing/2014/main" id="{FE071282-5935-4C2C-9E14-7C217BDEDDCC}"/>
            </a:ext>
          </a:extLst>
        </xdr:cNvPr>
        <xdr:cNvSpPr txBox="1"/>
      </xdr:nvSpPr>
      <xdr:spPr>
        <a:xfrm>
          <a:off x="15266044" y="13476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78</xdr:row>
      <xdr:rowOff>34941</xdr:rowOff>
    </xdr:from>
    <xdr:ext cx="405111" cy="259045"/>
    <xdr:sp macro="" textlink="">
      <xdr:nvSpPr>
        <xdr:cNvPr id="677" name="n_2mainValue【児童館】&#10;有形固定資産減価償却率">
          <a:extLst>
            <a:ext uri="{FF2B5EF4-FFF2-40B4-BE49-F238E27FC236}">
              <a16:creationId xmlns:a16="http://schemas.microsoft.com/office/drawing/2014/main" id="{CF7AB38F-8D43-4C50-B1A2-389D9E75A23E}"/>
            </a:ext>
          </a:extLst>
        </xdr:cNvPr>
        <xdr:cNvSpPr txBox="1"/>
      </xdr:nvSpPr>
      <xdr:spPr>
        <a:xfrm>
          <a:off x="14389744" y="134080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77</xdr:row>
      <xdr:rowOff>145432</xdr:rowOff>
    </xdr:from>
    <xdr:ext cx="405111" cy="259045"/>
    <xdr:sp macro="" textlink="">
      <xdr:nvSpPr>
        <xdr:cNvPr id="678" name="n_3mainValue【児童館】&#10;有形固定資産減価償却率">
          <a:extLst>
            <a:ext uri="{FF2B5EF4-FFF2-40B4-BE49-F238E27FC236}">
              <a16:creationId xmlns:a16="http://schemas.microsoft.com/office/drawing/2014/main" id="{2F1BEC87-DE76-4386-BB19-138782E2B749}"/>
            </a:ext>
          </a:extLst>
        </xdr:cNvPr>
        <xdr:cNvSpPr txBox="1"/>
      </xdr:nvSpPr>
      <xdr:spPr>
        <a:xfrm>
          <a:off x="13500744" y="13347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77</xdr:row>
      <xdr:rowOff>116857</xdr:rowOff>
    </xdr:from>
    <xdr:ext cx="405111" cy="259045"/>
    <xdr:sp macro="" textlink="">
      <xdr:nvSpPr>
        <xdr:cNvPr id="679" name="n_4mainValue【児童館】&#10;有形固定資産減価償却率">
          <a:extLst>
            <a:ext uri="{FF2B5EF4-FFF2-40B4-BE49-F238E27FC236}">
              <a16:creationId xmlns:a16="http://schemas.microsoft.com/office/drawing/2014/main" id="{758AA3D0-C075-42F6-85C5-249C72F7CBE5}"/>
            </a:ext>
          </a:extLst>
        </xdr:cNvPr>
        <xdr:cNvSpPr txBox="1"/>
      </xdr:nvSpPr>
      <xdr:spPr>
        <a:xfrm>
          <a:off x="12611744" y="13318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680" name="正方形/長方形 679">
          <a:extLst>
            <a:ext uri="{FF2B5EF4-FFF2-40B4-BE49-F238E27FC236}">
              <a16:creationId xmlns:a16="http://schemas.microsoft.com/office/drawing/2014/main" id="{73B0675B-8F1C-48A7-837D-A12596C0706B}"/>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81" name="正方形/長方形 680">
          <a:extLst>
            <a:ext uri="{FF2B5EF4-FFF2-40B4-BE49-F238E27FC236}">
              <a16:creationId xmlns:a16="http://schemas.microsoft.com/office/drawing/2014/main" id="{1E7E9F0A-509C-4F63-8767-F07CEC679454}"/>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82" name="正方形/長方形 681">
          <a:extLst>
            <a:ext uri="{FF2B5EF4-FFF2-40B4-BE49-F238E27FC236}">
              <a16:creationId xmlns:a16="http://schemas.microsoft.com/office/drawing/2014/main" id="{4CCC05FD-8429-43D2-9B76-556576F697AE}"/>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83" name="正方形/長方形 682">
          <a:extLst>
            <a:ext uri="{FF2B5EF4-FFF2-40B4-BE49-F238E27FC236}">
              <a16:creationId xmlns:a16="http://schemas.microsoft.com/office/drawing/2014/main" id="{216707A1-1CE5-4D5B-ACB1-24CFB2BCA8F8}"/>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84" name="正方形/長方形 683">
          <a:extLst>
            <a:ext uri="{FF2B5EF4-FFF2-40B4-BE49-F238E27FC236}">
              <a16:creationId xmlns:a16="http://schemas.microsoft.com/office/drawing/2014/main" id="{4A646429-EB1C-4728-A9C3-8BDB0209E484}"/>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85" name="正方形/長方形 684">
          <a:extLst>
            <a:ext uri="{FF2B5EF4-FFF2-40B4-BE49-F238E27FC236}">
              <a16:creationId xmlns:a16="http://schemas.microsoft.com/office/drawing/2014/main" id="{85BAFF94-80F4-4962-B57C-775FD2F56146}"/>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86" name="正方形/長方形 685">
          <a:extLst>
            <a:ext uri="{FF2B5EF4-FFF2-40B4-BE49-F238E27FC236}">
              <a16:creationId xmlns:a16="http://schemas.microsoft.com/office/drawing/2014/main" id="{ECD8E560-4154-47DA-86A9-EE34CE531F89}"/>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87" name="正方形/長方形 686">
          <a:extLst>
            <a:ext uri="{FF2B5EF4-FFF2-40B4-BE49-F238E27FC236}">
              <a16:creationId xmlns:a16="http://schemas.microsoft.com/office/drawing/2014/main" id="{9614CF89-191E-4196-8C84-6AF1647A3C7D}"/>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688" name="テキスト ボックス 687">
          <a:extLst>
            <a:ext uri="{FF2B5EF4-FFF2-40B4-BE49-F238E27FC236}">
              <a16:creationId xmlns:a16="http://schemas.microsoft.com/office/drawing/2014/main" id="{7EF517BF-BF5A-420D-8ED6-425C0DB3E653}"/>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89" name="直線コネクタ 688">
          <a:extLst>
            <a:ext uri="{FF2B5EF4-FFF2-40B4-BE49-F238E27FC236}">
              <a16:creationId xmlns:a16="http://schemas.microsoft.com/office/drawing/2014/main" id="{5C2F9CFF-A133-4BBE-B01F-2E9A1039DBBD}"/>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690" name="直線コネクタ 689">
          <a:extLst>
            <a:ext uri="{FF2B5EF4-FFF2-40B4-BE49-F238E27FC236}">
              <a16:creationId xmlns:a16="http://schemas.microsoft.com/office/drawing/2014/main" id="{00DC078E-7B12-4205-8A87-FCABF21932E0}"/>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691" name="テキスト ボックス 690">
          <a:extLst>
            <a:ext uri="{FF2B5EF4-FFF2-40B4-BE49-F238E27FC236}">
              <a16:creationId xmlns:a16="http://schemas.microsoft.com/office/drawing/2014/main" id="{811FB892-B0D0-4CEC-BADC-BB046088BED3}"/>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692" name="直線コネクタ 691">
          <a:extLst>
            <a:ext uri="{FF2B5EF4-FFF2-40B4-BE49-F238E27FC236}">
              <a16:creationId xmlns:a16="http://schemas.microsoft.com/office/drawing/2014/main" id="{AE5AFD8D-DE49-4D24-B813-6D51091051AB}"/>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693" name="テキスト ボックス 692">
          <a:extLst>
            <a:ext uri="{FF2B5EF4-FFF2-40B4-BE49-F238E27FC236}">
              <a16:creationId xmlns:a16="http://schemas.microsoft.com/office/drawing/2014/main" id="{A90152A8-5AD2-4B84-B26C-B581AA6BC523}"/>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694" name="直線コネクタ 693">
          <a:extLst>
            <a:ext uri="{FF2B5EF4-FFF2-40B4-BE49-F238E27FC236}">
              <a16:creationId xmlns:a16="http://schemas.microsoft.com/office/drawing/2014/main" id="{D38D040B-2196-4EB0-A5A5-8E4E19F56001}"/>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695" name="テキスト ボックス 694">
          <a:extLst>
            <a:ext uri="{FF2B5EF4-FFF2-40B4-BE49-F238E27FC236}">
              <a16:creationId xmlns:a16="http://schemas.microsoft.com/office/drawing/2014/main" id="{79289B95-3405-4D68-ADEE-9BBBD7F3FD3E}"/>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696" name="直線コネクタ 695">
          <a:extLst>
            <a:ext uri="{FF2B5EF4-FFF2-40B4-BE49-F238E27FC236}">
              <a16:creationId xmlns:a16="http://schemas.microsoft.com/office/drawing/2014/main" id="{9F556BC6-9C19-402A-B4DF-07D8238418BA}"/>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697" name="テキスト ボックス 696">
          <a:extLst>
            <a:ext uri="{FF2B5EF4-FFF2-40B4-BE49-F238E27FC236}">
              <a16:creationId xmlns:a16="http://schemas.microsoft.com/office/drawing/2014/main" id="{C6E8124E-3CE5-4E27-84D7-7EAC23A2C5FD}"/>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98" name="直線コネクタ 697">
          <a:extLst>
            <a:ext uri="{FF2B5EF4-FFF2-40B4-BE49-F238E27FC236}">
              <a16:creationId xmlns:a16="http://schemas.microsoft.com/office/drawing/2014/main" id="{632E8BEC-0173-4D81-AEB2-C71C16A10596}"/>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99" name="テキスト ボックス 698">
          <a:extLst>
            <a:ext uri="{FF2B5EF4-FFF2-40B4-BE49-F238E27FC236}">
              <a16:creationId xmlns:a16="http://schemas.microsoft.com/office/drawing/2014/main" id="{C900B1A8-E0BD-470A-9BAE-0AC6E1FF6C6F}"/>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00" name="【児童館】&#10;一人当たり面積グラフ枠">
          <a:extLst>
            <a:ext uri="{FF2B5EF4-FFF2-40B4-BE49-F238E27FC236}">
              <a16:creationId xmlns:a16="http://schemas.microsoft.com/office/drawing/2014/main" id="{6E4D2846-1D36-4B2D-9729-E06D152175B4}"/>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81535</xdr:rowOff>
    </xdr:from>
    <xdr:to>
      <xdr:col>116</xdr:col>
      <xdr:colOff>62864</xdr:colOff>
      <xdr:row>86</xdr:row>
      <xdr:rowOff>1524</xdr:rowOff>
    </xdr:to>
    <xdr:cxnSp macro="">
      <xdr:nvCxnSpPr>
        <xdr:cNvPr id="701" name="直線コネクタ 700">
          <a:extLst>
            <a:ext uri="{FF2B5EF4-FFF2-40B4-BE49-F238E27FC236}">
              <a16:creationId xmlns:a16="http://schemas.microsoft.com/office/drawing/2014/main" id="{6ADE563B-28F0-4D02-98B9-57BFFA205EB4}"/>
            </a:ext>
          </a:extLst>
        </xdr:cNvPr>
        <xdr:cNvCxnSpPr/>
      </xdr:nvCxnSpPr>
      <xdr:spPr>
        <a:xfrm flipV="1">
          <a:off x="22160864" y="13283185"/>
          <a:ext cx="0" cy="14630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5351</xdr:rowOff>
    </xdr:from>
    <xdr:ext cx="469744" cy="259045"/>
    <xdr:sp macro="" textlink="">
      <xdr:nvSpPr>
        <xdr:cNvPr id="702" name="【児童館】&#10;一人当たり面積最小値テキスト">
          <a:extLst>
            <a:ext uri="{FF2B5EF4-FFF2-40B4-BE49-F238E27FC236}">
              <a16:creationId xmlns:a16="http://schemas.microsoft.com/office/drawing/2014/main" id="{1B8F4710-548C-4112-B9B1-5F8168A3A983}"/>
            </a:ext>
          </a:extLst>
        </xdr:cNvPr>
        <xdr:cNvSpPr txBox="1"/>
      </xdr:nvSpPr>
      <xdr:spPr>
        <a:xfrm>
          <a:off x="22199600" y="147500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1524</xdr:rowOff>
    </xdr:from>
    <xdr:to>
      <xdr:col>116</xdr:col>
      <xdr:colOff>152400</xdr:colOff>
      <xdr:row>86</xdr:row>
      <xdr:rowOff>1524</xdr:rowOff>
    </xdr:to>
    <xdr:cxnSp macro="">
      <xdr:nvCxnSpPr>
        <xdr:cNvPr id="703" name="直線コネクタ 702">
          <a:extLst>
            <a:ext uri="{FF2B5EF4-FFF2-40B4-BE49-F238E27FC236}">
              <a16:creationId xmlns:a16="http://schemas.microsoft.com/office/drawing/2014/main" id="{A8102536-6250-4912-948C-E3599E87D0A3}"/>
            </a:ext>
          </a:extLst>
        </xdr:cNvPr>
        <xdr:cNvCxnSpPr/>
      </xdr:nvCxnSpPr>
      <xdr:spPr>
        <a:xfrm>
          <a:off x="22072600" y="14746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28212</xdr:rowOff>
    </xdr:from>
    <xdr:ext cx="469744" cy="259045"/>
    <xdr:sp macro="" textlink="">
      <xdr:nvSpPr>
        <xdr:cNvPr id="704" name="【児童館】&#10;一人当たり面積最大値テキスト">
          <a:extLst>
            <a:ext uri="{FF2B5EF4-FFF2-40B4-BE49-F238E27FC236}">
              <a16:creationId xmlns:a16="http://schemas.microsoft.com/office/drawing/2014/main" id="{61FA9118-857B-4062-AEA7-5675D2AD22D0}"/>
            </a:ext>
          </a:extLst>
        </xdr:cNvPr>
        <xdr:cNvSpPr txBox="1"/>
      </xdr:nvSpPr>
      <xdr:spPr>
        <a:xfrm>
          <a:off x="22199600" y="130584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81535</xdr:rowOff>
    </xdr:from>
    <xdr:to>
      <xdr:col>116</xdr:col>
      <xdr:colOff>152400</xdr:colOff>
      <xdr:row>77</xdr:row>
      <xdr:rowOff>81535</xdr:rowOff>
    </xdr:to>
    <xdr:cxnSp macro="">
      <xdr:nvCxnSpPr>
        <xdr:cNvPr id="705" name="直線コネクタ 704">
          <a:extLst>
            <a:ext uri="{FF2B5EF4-FFF2-40B4-BE49-F238E27FC236}">
              <a16:creationId xmlns:a16="http://schemas.microsoft.com/office/drawing/2014/main" id="{4C509ECF-0B1F-49AC-B49D-175F26F5B459}"/>
            </a:ext>
          </a:extLst>
        </xdr:cNvPr>
        <xdr:cNvCxnSpPr/>
      </xdr:nvCxnSpPr>
      <xdr:spPr>
        <a:xfrm>
          <a:off x="22072600" y="132831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82</xdr:row>
      <xdr:rowOff>166895</xdr:rowOff>
    </xdr:from>
    <xdr:ext cx="469744" cy="259045"/>
    <xdr:sp macro="" textlink="">
      <xdr:nvSpPr>
        <xdr:cNvPr id="706" name="【児童館】&#10;一人当たり面積平均値テキスト">
          <a:extLst>
            <a:ext uri="{FF2B5EF4-FFF2-40B4-BE49-F238E27FC236}">
              <a16:creationId xmlns:a16="http://schemas.microsoft.com/office/drawing/2014/main" id="{A7A76173-3D33-4E0B-B847-9A86C1265E3C}"/>
            </a:ext>
          </a:extLst>
        </xdr:cNvPr>
        <xdr:cNvSpPr txBox="1"/>
      </xdr:nvSpPr>
      <xdr:spPr>
        <a:xfrm>
          <a:off x="22199600" y="1422579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17018</xdr:rowOff>
    </xdr:from>
    <xdr:to>
      <xdr:col>116</xdr:col>
      <xdr:colOff>114300</xdr:colOff>
      <xdr:row>83</xdr:row>
      <xdr:rowOff>118618</xdr:rowOff>
    </xdr:to>
    <xdr:sp macro="" textlink="">
      <xdr:nvSpPr>
        <xdr:cNvPr id="707" name="フローチャート: 判断 706">
          <a:extLst>
            <a:ext uri="{FF2B5EF4-FFF2-40B4-BE49-F238E27FC236}">
              <a16:creationId xmlns:a16="http://schemas.microsoft.com/office/drawing/2014/main" id="{ECBFB218-1EA0-44F0-8543-B83A95E6CEB2}"/>
            </a:ext>
          </a:extLst>
        </xdr:cNvPr>
        <xdr:cNvSpPr/>
      </xdr:nvSpPr>
      <xdr:spPr>
        <a:xfrm>
          <a:off x="22110700" y="142473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83</xdr:row>
      <xdr:rowOff>7874</xdr:rowOff>
    </xdr:from>
    <xdr:to>
      <xdr:col>112</xdr:col>
      <xdr:colOff>38100</xdr:colOff>
      <xdr:row>83</xdr:row>
      <xdr:rowOff>109474</xdr:rowOff>
    </xdr:to>
    <xdr:sp macro="" textlink="">
      <xdr:nvSpPr>
        <xdr:cNvPr id="708" name="フローチャート: 判断 707">
          <a:extLst>
            <a:ext uri="{FF2B5EF4-FFF2-40B4-BE49-F238E27FC236}">
              <a16:creationId xmlns:a16="http://schemas.microsoft.com/office/drawing/2014/main" id="{1C40DAE9-5377-459B-852D-22E5E55A1EEE}"/>
            </a:ext>
          </a:extLst>
        </xdr:cNvPr>
        <xdr:cNvSpPr/>
      </xdr:nvSpPr>
      <xdr:spPr>
        <a:xfrm>
          <a:off x="21272500" y="14238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90170</xdr:rowOff>
    </xdr:from>
    <xdr:to>
      <xdr:col>107</xdr:col>
      <xdr:colOff>101600</xdr:colOff>
      <xdr:row>84</xdr:row>
      <xdr:rowOff>20320</xdr:rowOff>
    </xdr:to>
    <xdr:sp macro="" textlink="">
      <xdr:nvSpPr>
        <xdr:cNvPr id="709" name="フローチャート: 判断 708">
          <a:extLst>
            <a:ext uri="{FF2B5EF4-FFF2-40B4-BE49-F238E27FC236}">
              <a16:creationId xmlns:a16="http://schemas.microsoft.com/office/drawing/2014/main" id="{8D830067-C59D-44D7-B8D6-F4536F4AC68E}"/>
            </a:ext>
          </a:extLst>
        </xdr:cNvPr>
        <xdr:cNvSpPr/>
      </xdr:nvSpPr>
      <xdr:spPr>
        <a:xfrm>
          <a:off x="20383500" y="14320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83</xdr:row>
      <xdr:rowOff>108458</xdr:rowOff>
    </xdr:from>
    <xdr:to>
      <xdr:col>102</xdr:col>
      <xdr:colOff>165100</xdr:colOff>
      <xdr:row>84</xdr:row>
      <xdr:rowOff>38608</xdr:rowOff>
    </xdr:to>
    <xdr:sp macro="" textlink="">
      <xdr:nvSpPr>
        <xdr:cNvPr id="710" name="フローチャート: 判断 709">
          <a:extLst>
            <a:ext uri="{FF2B5EF4-FFF2-40B4-BE49-F238E27FC236}">
              <a16:creationId xmlns:a16="http://schemas.microsoft.com/office/drawing/2014/main" id="{700ED143-DA1E-4823-A92B-7E1D5407E054}"/>
            </a:ext>
          </a:extLst>
        </xdr:cNvPr>
        <xdr:cNvSpPr/>
      </xdr:nvSpPr>
      <xdr:spPr>
        <a:xfrm>
          <a:off x="19494500" y="14338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83</xdr:row>
      <xdr:rowOff>163322</xdr:rowOff>
    </xdr:from>
    <xdr:to>
      <xdr:col>98</xdr:col>
      <xdr:colOff>38100</xdr:colOff>
      <xdr:row>84</xdr:row>
      <xdr:rowOff>93472</xdr:rowOff>
    </xdr:to>
    <xdr:sp macro="" textlink="">
      <xdr:nvSpPr>
        <xdr:cNvPr id="711" name="フローチャート: 判断 710">
          <a:extLst>
            <a:ext uri="{FF2B5EF4-FFF2-40B4-BE49-F238E27FC236}">
              <a16:creationId xmlns:a16="http://schemas.microsoft.com/office/drawing/2014/main" id="{A7A160C7-7696-4A04-ACD4-5DE287B03127}"/>
            </a:ext>
          </a:extLst>
        </xdr:cNvPr>
        <xdr:cNvSpPr/>
      </xdr:nvSpPr>
      <xdr:spPr>
        <a:xfrm>
          <a:off x="18605500" y="14393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712" name="テキスト ボックス 711">
          <a:extLst>
            <a:ext uri="{FF2B5EF4-FFF2-40B4-BE49-F238E27FC236}">
              <a16:creationId xmlns:a16="http://schemas.microsoft.com/office/drawing/2014/main" id="{0B7C422D-EAD9-4555-83FE-EFDCE0BD4C91}"/>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713" name="テキスト ボックス 712">
          <a:extLst>
            <a:ext uri="{FF2B5EF4-FFF2-40B4-BE49-F238E27FC236}">
              <a16:creationId xmlns:a16="http://schemas.microsoft.com/office/drawing/2014/main" id="{12987BD7-BBD1-4A34-A937-DD39613229BC}"/>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714" name="テキスト ボックス 713">
          <a:extLst>
            <a:ext uri="{FF2B5EF4-FFF2-40B4-BE49-F238E27FC236}">
              <a16:creationId xmlns:a16="http://schemas.microsoft.com/office/drawing/2014/main" id="{3159A9E0-1354-4F4E-AA61-69FDDD1CF259}"/>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715" name="テキスト ボックス 714">
          <a:extLst>
            <a:ext uri="{FF2B5EF4-FFF2-40B4-BE49-F238E27FC236}">
              <a16:creationId xmlns:a16="http://schemas.microsoft.com/office/drawing/2014/main" id="{5917C5CD-BCB9-44AF-9038-A06D3B091021}"/>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716" name="テキスト ボックス 715">
          <a:extLst>
            <a:ext uri="{FF2B5EF4-FFF2-40B4-BE49-F238E27FC236}">
              <a16:creationId xmlns:a16="http://schemas.microsoft.com/office/drawing/2014/main" id="{4D819A31-B2C4-490C-8969-8D9BED2E878C}"/>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82</xdr:row>
      <xdr:rowOff>106172</xdr:rowOff>
    </xdr:from>
    <xdr:to>
      <xdr:col>116</xdr:col>
      <xdr:colOff>114300</xdr:colOff>
      <xdr:row>83</xdr:row>
      <xdr:rowOff>36322</xdr:rowOff>
    </xdr:to>
    <xdr:sp macro="" textlink="">
      <xdr:nvSpPr>
        <xdr:cNvPr id="717" name="楕円 716">
          <a:extLst>
            <a:ext uri="{FF2B5EF4-FFF2-40B4-BE49-F238E27FC236}">
              <a16:creationId xmlns:a16="http://schemas.microsoft.com/office/drawing/2014/main" id="{86F7CFD1-AD3F-4013-8B1F-89BAC1AB7D16}"/>
            </a:ext>
          </a:extLst>
        </xdr:cNvPr>
        <xdr:cNvSpPr/>
      </xdr:nvSpPr>
      <xdr:spPr>
        <a:xfrm>
          <a:off x="22110700" y="14165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81</xdr:row>
      <xdr:rowOff>129049</xdr:rowOff>
    </xdr:from>
    <xdr:ext cx="469744" cy="259045"/>
    <xdr:sp macro="" textlink="">
      <xdr:nvSpPr>
        <xdr:cNvPr id="718" name="【児童館】&#10;一人当たり面積該当値テキスト">
          <a:extLst>
            <a:ext uri="{FF2B5EF4-FFF2-40B4-BE49-F238E27FC236}">
              <a16:creationId xmlns:a16="http://schemas.microsoft.com/office/drawing/2014/main" id="{A8E4427D-A95B-42FC-8F3E-6FE4F4F5AD1D}"/>
            </a:ext>
          </a:extLst>
        </xdr:cNvPr>
        <xdr:cNvSpPr txBox="1"/>
      </xdr:nvSpPr>
      <xdr:spPr>
        <a:xfrm>
          <a:off x="22199600" y="140164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82</xdr:row>
      <xdr:rowOff>97028</xdr:rowOff>
    </xdr:from>
    <xdr:to>
      <xdr:col>112</xdr:col>
      <xdr:colOff>38100</xdr:colOff>
      <xdr:row>83</xdr:row>
      <xdr:rowOff>27178</xdr:rowOff>
    </xdr:to>
    <xdr:sp macro="" textlink="">
      <xdr:nvSpPr>
        <xdr:cNvPr id="719" name="楕円 718">
          <a:extLst>
            <a:ext uri="{FF2B5EF4-FFF2-40B4-BE49-F238E27FC236}">
              <a16:creationId xmlns:a16="http://schemas.microsoft.com/office/drawing/2014/main" id="{C1DCAA72-022B-4C35-8CD9-C6A211A3D095}"/>
            </a:ext>
          </a:extLst>
        </xdr:cNvPr>
        <xdr:cNvSpPr/>
      </xdr:nvSpPr>
      <xdr:spPr>
        <a:xfrm>
          <a:off x="21272500" y="14155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82</xdr:row>
      <xdr:rowOff>147828</xdr:rowOff>
    </xdr:from>
    <xdr:to>
      <xdr:col>116</xdr:col>
      <xdr:colOff>63500</xdr:colOff>
      <xdr:row>82</xdr:row>
      <xdr:rowOff>156972</xdr:rowOff>
    </xdr:to>
    <xdr:cxnSp macro="">
      <xdr:nvCxnSpPr>
        <xdr:cNvPr id="720" name="直線コネクタ 719">
          <a:extLst>
            <a:ext uri="{FF2B5EF4-FFF2-40B4-BE49-F238E27FC236}">
              <a16:creationId xmlns:a16="http://schemas.microsoft.com/office/drawing/2014/main" id="{4FFE0901-BFD7-4E04-A30A-A17875813DEB}"/>
            </a:ext>
          </a:extLst>
        </xdr:cNvPr>
        <xdr:cNvCxnSpPr/>
      </xdr:nvCxnSpPr>
      <xdr:spPr>
        <a:xfrm>
          <a:off x="21323300" y="14206728"/>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71882</xdr:rowOff>
    </xdr:from>
    <xdr:to>
      <xdr:col>107</xdr:col>
      <xdr:colOff>101600</xdr:colOff>
      <xdr:row>84</xdr:row>
      <xdr:rowOff>2032</xdr:rowOff>
    </xdr:to>
    <xdr:sp macro="" textlink="">
      <xdr:nvSpPr>
        <xdr:cNvPr id="721" name="楕円 720">
          <a:extLst>
            <a:ext uri="{FF2B5EF4-FFF2-40B4-BE49-F238E27FC236}">
              <a16:creationId xmlns:a16="http://schemas.microsoft.com/office/drawing/2014/main" id="{456C0180-9154-455B-B86C-B060170760EE}"/>
            </a:ext>
          </a:extLst>
        </xdr:cNvPr>
        <xdr:cNvSpPr/>
      </xdr:nvSpPr>
      <xdr:spPr>
        <a:xfrm>
          <a:off x="20383500"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82</xdr:row>
      <xdr:rowOff>147828</xdr:rowOff>
    </xdr:from>
    <xdr:to>
      <xdr:col>111</xdr:col>
      <xdr:colOff>177800</xdr:colOff>
      <xdr:row>83</xdr:row>
      <xdr:rowOff>122682</xdr:rowOff>
    </xdr:to>
    <xdr:cxnSp macro="">
      <xdr:nvCxnSpPr>
        <xdr:cNvPr id="722" name="直線コネクタ 721">
          <a:extLst>
            <a:ext uri="{FF2B5EF4-FFF2-40B4-BE49-F238E27FC236}">
              <a16:creationId xmlns:a16="http://schemas.microsoft.com/office/drawing/2014/main" id="{2EDC89FC-6C48-46A9-BB8E-8272F94AD9C6}"/>
            </a:ext>
          </a:extLst>
        </xdr:cNvPr>
        <xdr:cNvCxnSpPr/>
      </xdr:nvCxnSpPr>
      <xdr:spPr>
        <a:xfrm flipV="1">
          <a:off x="20434300" y="14206728"/>
          <a:ext cx="8890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71882</xdr:rowOff>
    </xdr:from>
    <xdr:to>
      <xdr:col>102</xdr:col>
      <xdr:colOff>165100</xdr:colOff>
      <xdr:row>84</xdr:row>
      <xdr:rowOff>2032</xdr:rowOff>
    </xdr:to>
    <xdr:sp macro="" textlink="">
      <xdr:nvSpPr>
        <xdr:cNvPr id="723" name="楕円 722">
          <a:extLst>
            <a:ext uri="{FF2B5EF4-FFF2-40B4-BE49-F238E27FC236}">
              <a16:creationId xmlns:a16="http://schemas.microsoft.com/office/drawing/2014/main" id="{7D6198F6-837E-476E-9130-04709B08DA46}"/>
            </a:ext>
          </a:extLst>
        </xdr:cNvPr>
        <xdr:cNvSpPr/>
      </xdr:nvSpPr>
      <xdr:spPr>
        <a:xfrm>
          <a:off x="19494500"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122682</xdr:rowOff>
    </xdr:from>
    <xdr:to>
      <xdr:col>107</xdr:col>
      <xdr:colOff>50800</xdr:colOff>
      <xdr:row>83</xdr:row>
      <xdr:rowOff>122682</xdr:rowOff>
    </xdr:to>
    <xdr:cxnSp macro="">
      <xdr:nvCxnSpPr>
        <xdr:cNvPr id="724" name="直線コネクタ 723">
          <a:extLst>
            <a:ext uri="{FF2B5EF4-FFF2-40B4-BE49-F238E27FC236}">
              <a16:creationId xmlns:a16="http://schemas.microsoft.com/office/drawing/2014/main" id="{83BB1E02-AE81-45D3-95A1-3A1D1D4E680A}"/>
            </a:ext>
          </a:extLst>
        </xdr:cNvPr>
        <xdr:cNvCxnSpPr/>
      </xdr:nvCxnSpPr>
      <xdr:spPr>
        <a:xfrm>
          <a:off x="19545300" y="1435303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83</xdr:row>
      <xdr:rowOff>71882</xdr:rowOff>
    </xdr:from>
    <xdr:to>
      <xdr:col>98</xdr:col>
      <xdr:colOff>38100</xdr:colOff>
      <xdr:row>84</xdr:row>
      <xdr:rowOff>2032</xdr:rowOff>
    </xdr:to>
    <xdr:sp macro="" textlink="">
      <xdr:nvSpPr>
        <xdr:cNvPr id="725" name="楕円 724">
          <a:extLst>
            <a:ext uri="{FF2B5EF4-FFF2-40B4-BE49-F238E27FC236}">
              <a16:creationId xmlns:a16="http://schemas.microsoft.com/office/drawing/2014/main" id="{C31ABC6C-DBE5-45EE-B760-7D00FCEB6AAE}"/>
            </a:ext>
          </a:extLst>
        </xdr:cNvPr>
        <xdr:cNvSpPr/>
      </xdr:nvSpPr>
      <xdr:spPr>
        <a:xfrm>
          <a:off x="18605500"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122682</xdr:rowOff>
    </xdr:from>
    <xdr:to>
      <xdr:col>102</xdr:col>
      <xdr:colOff>114300</xdr:colOff>
      <xdr:row>83</xdr:row>
      <xdr:rowOff>122682</xdr:rowOff>
    </xdr:to>
    <xdr:cxnSp macro="">
      <xdr:nvCxnSpPr>
        <xdr:cNvPr id="726" name="直線コネクタ 725">
          <a:extLst>
            <a:ext uri="{FF2B5EF4-FFF2-40B4-BE49-F238E27FC236}">
              <a16:creationId xmlns:a16="http://schemas.microsoft.com/office/drawing/2014/main" id="{4E90A452-8D4E-4831-9EFF-FFFC357964C6}"/>
            </a:ext>
          </a:extLst>
        </xdr:cNvPr>
        <xdr:cNvCxnSpPr/>
      </xdr:nvCxnSpPr>
      <xdr:spPr>
        <a:xfrm>
          <a:off x="18656300" y="1435303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100601</xdr:rowOff>
    </xdr:from>
    <xdr:ext cx="469744" cy="259045"/>
    <xdr:sp macro="" textlink="">
      <xdr:nvSpPr>
        <xdr:cNvPr id="727" name="n_1aveValue【児童館】&#10;一人当たり面積">
          <a:extLst>
            <a:ext uri="{FF2B5EF4-FFF2-40B4-BE49-F238E27FC236}">
              <a16:creationId xmlns:a16="http://schemas.microsoft.com/office/drawing/2014/main" id="{A6B58F79-AEAB-480E-AF83-521F0C92D0E4}"/>
            </a:ext>
          </a:extLst>
        </xdr:cNvPr>
        <xdr:cNvSpPr txBox="1"/>
      </xdr:nvSpPr>
      <xdr:spPr>
        <a:xfrm>
          <a:off x="21075727" y="143309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11447</xdr:rowOff>
    </xdr:from>
    <xdr:ext cx="469744" cy="259045"/>
    <xdr:sp macro="" textlink="">
      <xdr:nvSpPr>
        <xdr:cNvPr id="728" name="n_2aveValue【児童館】&#10;一人当たり面積">
          <a:extLst>
            <a:ext uri="{FF2B5EF4-FFF2-40B4-BE49-F238E27FC236}">
              <a16:creationId xmlns:a16="http://schemas.microsoft.com/office/drawing/2014/main" id="{675ECA62-A830-4DE4-9112-84E481B71545}"/>
            </a:ext>
          </a:extLst>
        </xdr:cNvPr>
        <xdr:cNvSpPr txBox="1"/>
      </xdr:nvSpPr>
      <xdr:spPr>
        <a:xfrm>
          <a:off x="20199427" y="14413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29735</xdr:rowOff>
    </xdr:from>
    <xdr:ext cx="469744" cy="259045"/>
    <xdr:sp macro="" textlink="">
      <xdr:nvSpPr>
        <xdr:cNvPr id="729" name="n_3aveValue【児童館】&#10;一人当たり面積">
          <a:extLst>
            <a:ext uri="{FF2B5EF4-FFF2-40B4-BE49-F238E27FC236}">
              <a16:creationId xmlns:a16="http://schemas.microsoft.com/office/drawing/2014/main" id="{26F022A3-110D-4C67-B86D-589934593BF6}"/>
            </a:ext>
          </a:extLst>
        </xdr:cNvPr>
        <xdr:cNvSpPr txBox="1"/>
      </xdr:nvSpPr>
      <xdr:spPr>
        <a:xfrm>
          <a:off x="19310427" y="144315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84599</xdr:rowOff>
    </xdr:from>
    <xdr:ext cx="469744" cy="259045"/>
    <xdr:sp macro="" textlink="">
      <xdr:nvSpPr>
        <xdr:cNvPr id="730" name="n_4aveValue【児童館】&#10;一人当たり面積">
          <a:extLst>
            <a:ext uri="{FF2B5EF4-FFF2-40B4-BE49-F238E27FC236}">
              <a16:creationId xmlns:a16="http://schemas.microsoft.com/office/drawing/2014/main" id="{FA01248B-7242-42D7-92E8-4E3E4C7622E1}"/>
            </a:ext>
          </a:extLst>
        </xdr:cNvPr>
        <xdr:cNvSpPr txBox="1"/>
      </xdr:nvSpPr>
      <xdr:spPr>
        <a:xfrm>
          <a:off x="18421427" y="14486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81</xdr:row>
      <xdr:rowOff>43705</xdr:rowOff>
    </xdr:from>
    <xdr:ext cx="469744" cy="259045"/>
    <xdr:sp macro="" textlink="">
      <xdr:nvSpPr>
        <xdr:cNvPr id="731" name="n_1mainValue【児童館】&#10;一人当たり面積">
          <a:extLst>
            <a:ext uri="{FF2B5EF4-FFF2-40B4-BE49-F238E27FC236}">
              <a16:creationId xmlns:a16="http://schemas.microsoft.com/office/drawing/2014/main" id="{5166632A-95F2-4E57-8D26-CC869FEAFC3F}"/>
            </a:ext>
          </a:extLst>
        </xdr:cNvPr>
        <xdr:cNvSpPr txBox="1"/>
      </xdr:nvSpPr>
      <xdr:spPr>
        <a:xfrm>
          <a:off x="21075727" y="13931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18559</xdr:rowOff>
    </xdr:from>
    <xdr:ext cx="469744" cy="259045"/>
    <xdr:sp macro="" textlink="">
      <xdr:nvSpPr>
        <xdr:cNvPr id="732" name="n_2mainValue【児童館】&#10;一人当たり面積">
          <a:extLst>
            <a:ext uri="{FF2B5EF4-FFF2-40B4-BE49-F238E27FC236}">
              <a16:creationId xmlns:a16="http://schemas.microsoft.com/office/drawing/2014/main" id="{C84E8527-0304-47B1-A32F-499430DCEB4E}"/>
            </a:ext>
          </a:extLst>
        </xdr:cNvPr>
        <xdr:cNvSpPr txBox="1"/>
      </xdr:nvSpPr>
      <xdr:spPr>
        <a:xfrm>
          <a:off x="2019942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18559</xdr:rowOff>
    </xdr:from>
    <xdr:ext cx="469744" cy="259045"/>
    <xdr:sp macro="" textlink="">
      <xdr:nvSpPr>
        <xdr:cNvPr id="733" name="n_3mainValue【児童館】&#10;一人当たり面積">
          <a:extLst>
            <a:ext uri="{FF2B5EF4-FFF2-40B4-BE49-F238E27FC236}">
              <a16:creationId xmlns:a16="http://schemas.microsoft.com/office/drawing/2014/main" id="{7793554E-5603-4F34-A33A-D023DF2538A0}"/>
            </a:ext>
          </a:extLst>
        </xdr:cNvPr>
        <xdr:cNvSpPr txBox="1"/>
      </xdr:nvSpPr>
      <xdr:spPr>
        <a:xfrm>
          <a:off x="1931042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82</xdr:row>
      <xdr:rowOff>18559</xdr:rowOff>
    </xdr:from>
    <xdr:ext cx="469744" cy="259045"/>
    <xdr:sp macro="" textlink="">
      <xdr:nvSpPr>
        <xdr:cNvPr id="734" name="n_4mainValue【児童館】&#10;一人当たり面積">
          <a:extLst>
            <a:ext uri="{FF2B5EF4-FFF2-40B4-BE49-F238E27FC236}">
              <a16:creationId xmlns:a16="http://schemas.microsoft.com/office/drawing/2014/main" id="{14AC6A36-807D-4EC1-B395-C7749372006E}"/>
            </a:ext>
          </a:extLst>
        </xdr:cNvPr>
        <xdr:cNvSpPr txBox="1"/>
      </xdr:nvSpPr>
      <xdr:spPr>
        <a:xfrm>
          <a:off x="1842142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735" name="正方形/長方形 734">
          <a:extLst>
            <a:ext uri="{FF2B5EF4-FFF2-40B4-BE49-F238E27FC236}">
              <a16:creationId xmlns:a16="http://schemas.microsoft.com/office/drawing/2014/main" id="{0C79D2B9-FC1A-443A-B279-C2FB20BF964B}"/>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736" name="正方形/長方形 735">
          <a:extLst>
            <a:ext uri="{FF2B5EF4-FFF2-40B4-BE49-F238E27FC236}">
              <a16:creationId xmlns:a16="http://schemas.microsoft.com/office/drawing/2014/main" id="{4C663D7C-2725-4D30-ADCF-51224B678977}"/>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737" name="正方形/長方形 736">
          <a:extLst>
            <a:ext uri="{FF2B5EF4-FFF2-40B4-BE49-F238E27FC236}">
              <a16:creationId xmlns:a16="http://schemas.microsoft.com/office/drawing/2014/main" id="{6910B659-39AA-469F-BCD4-8BC32B2F0EEC}"/>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738" name="正方形/長方形 737">
          <a:extLst>
            <a:ext uri="{FF2B5EF4-FFF2-40B4-BE49-F238E27FC236}">
              <a16:creationId xmlns:a16="http://schemas.microsoft.com/office/drawing/2014/main" id="{85BE9C40-2217-4785-9011-DACB6797B34E}"/>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739" name="正方形/長方形 738">
          <a:extLst>
            <a:ext uri="{FF2B5EF4-FFF2-40B4-BE49-F238E27FC236}">
              <a16:creationId xmlns:a16="http://schemas.microsoft.com/office/drawing/2014/main" id="{CB4B17E4-6A19-4FD4-AD9E-024481500D6D}"/>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740" name="正方形/長方形 739">
          <a:extLst>
            <a:ext uri="{FF2B5EF4-FFF2-40B4-BE49-F238E27FC236}">
              <a16:creationId xmlns:a16="http://schemas.microsoft.com/office/drawing/2014/main" id="{771029F0-E70B-4A7D-B2F3-BB8110EC8FC6}"/>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741" name="正方形/長方形 740">
          <a:extLst>
            <a:ext uri="{FF2B5EF4-FFF2-40B4-BE49-F238E27FC236}">
              <a16:creationId xmlns:a16="http://schemas.microsoft.com/office/drawing/2014/main" id="{03000F36-FDC3-42F6-818F-147F2F6C082C}"/>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42" name="正方形/長方形 741">
          <a:extLst>
            <a:ext uri="{FF2B5EF4-FFF2-40B4-BE49-F238E27FC236}">
              <a16:creationId xmlns:a16="http://schemas.microsoft.com/office/drawing/2014/main" id="{38FDCF85-565F-44D6-89C6-54920238C5A9}"/>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743" name="テキスト ボックス 742">
          <a:extLst>
            <a:ext uri="{FF2B5EF4-FFF2-40B4-BE49-F238E27FC236}">
              <a16:creationId xmlns:a16="http://schemas.microsoft.com/office/drawing/2014/main" id="{B38D0502-D2BA-4CCC-B616-E5D995052DA3}"/>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44" name="直線コネクタ 743">
          <a:extLst>
            <a:ext uri="{FF2B5EF4-FFF2-40B4-BE49-F238E27FC236}">
              <a16:creationId xmlns:a16="http://schemas.microsoft.com/office/drawing/2014/main" id="{0E6B3659-F987-4F12-9654-356816892F15}"/>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745" name="テキスト ボックス 744">
          <a:extLst>
            <a:ext uri="{FF2B5EF4-FFF2-40B4-BE49-F238E27FC236}">
              <a16:creationId xmlns:a16="http://schemas.microsoft.com/office/drawing/2014/main" id="{7283A9B3-8FE9-4C41-8E8D-5C2856108322}"/>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746" name="直線コネクタ 745">
          <a:extLst>
            <a:ext uri="{FF2B5EF4-FFF2-40B4-BE49-F238E27FC236}">
              <a16:creationId xmlns:a16="http://schemas.microsoft.com/office/drawing/2014/main" id="{1A36D093-6634-411F-830A-8B709F0B4A34}"/>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747" name="テキスト ボックス 746">
          <a:extLst>
            <a:ext uri="{FF2B5EF4-FFF2-40B4-BE49-F238E27FC236}">
              <a16:creationId xmlns:a16="http://schemas.microsoft.com/office/drawing/2014/main" id="{C7DF7673-5A92-4D35-A6BB-17DB531B204C}"/>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748" name="直線コネクタ 747">
          <a:extLst>
            <a:ext uri="{FF2B5EF4-FFF2-40B4-BE49-F238E27FC236}">
              <a16:creationId xmlns:a16="http://schemas.microsoft.com/office/drawing/2014/main" id="{8E72A097-609F-4047-A96C-036D039F6FF4}"/>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749" name="テキスト ボックス 748">
          <a:extLst>
            <a:ext uri="{FF2B5EF4-FFF2-40B4-BE49-F238E27FC236}">
              <a16:creationId xmlns:a16="http://schemas.microsoft.com/office/drawing/2014/main" id="{7013A44C-0B98-4ACA-9E21-2F0BAB6EC896}"/>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750" name="直線コネクタ 749">
          <a:extLst>
            <a:ext uri="{FF2B5EF4-FFF2-40B4-BE49-F238E27FC236}">
              <a16:creationId xmlns:a16="http://schemas.microsoft.com/office/drawing/2014/main" id="{F1F09CAB-F2E1-47F8-AD8D-E9A639E931C5}"/>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751" name="テキスト ボックス 750">
          <a:extLst>
            <a:ext uri="{FF2B5EF4-FFF2-40B4-BE49-F238E27FC236}">
              <a16:creationId xmlns:a16="http://schemas.microsoft.com/office/drawing/2014/main" id="{E9517519-0480-4894-BC7E-2B9B9ED9DFDC}"/>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752" name="直線コネクタ 751">
          <a:extLst>
            <a:ext uri="{FF2B5EF4-FFF2-40B4-BE49-F238E27FC236}">
              <a16:creationId xmlns:a16="http://schemas.microsoft.com/office/drawing/2014/main" id="{E6221DC9-120A-4A70-99D0-48F2F5A68DBD}"/>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753" name="テキスト ボックス 752">
          <a:extLst>
            <a:ext uri="{FF2B5EF4-FFF2-40B4-BE49-F238E27FC236}">
              <a16:creationId xmlns:a16="http://schemas.microsoft.com/office/drawing/2014/main" id="{F98B87D5-F036-4C4C-A4B5-7E9153C12611}"/>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754" name="直線コネクタ 753">
          <a:extLst>
            <a:ext uri="{FF2B5EF4-FFF2-40B4-BE49-F238E27FC236}">
              <a16:creationId xmlns:a16="http://schemas.microsoft.com/office/drawing/2014/main" id="{CEAB080B-5FD7-497F-B721-F4F40B879EE9}"/>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99</xdr:row>
      <xdr:rowOff>29227</xdr:rowOff>
    </xdr:from>
    <xdr:ext cx="403059" cy="259045"/>
    <xdr:sp macro="" textlink="">
      <xdr:nvSpPr>
        <xdr:cNvPr id="755" name="テキスト ボックス 754">
          <a:extLst>
            <a:ext uri="{FF2B5EF4-FFF2-40B4-BE49-F238E27FC236}">
              <a16:creationId xmlns:a16="http://schemas.microsoft.com/office/drawing/2014/main" id="{627C4CD6-8CBB-4457-A3E7-7225E5994069}"/>
            </a:ext>
          </a:extLst>
        </xdr:cNvPr>
        <xdr:cNvSpPr txBox="1"/>
      </xdr:nvSpPr>
      <xdr:spPr>
        <a:xfrm>
          <a:off x="12042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56" name="直線コネクタ 755">
          <a:extLst>
            <a:ext uri="{FF2B5EF4-FFF2-40B4-BE49-F238E27FC236}">
              <a16:creationId xmlns:a16="http://schemas.microsoft.com/office/drawing/2014/main" id="{4B7BD174-7F1F-488B-8334-25D78B74F9C3}"/>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96</xdr:row>
      <xdr:rowOff>162577</xdr:rowOff>
    </xdr:from>
    <xdr:ext cx="338939" cy="259045"/>
    <xdr:sp macro="" textlink="">
      <xdr:nvSpPr>
        <xdr:cNvPr id="757" name="テキスト ボックス 756">
          <a:extLst>
            <a:ext uri="{FF2B5EF4-FFF2-40B4-BE49-F238E27FC236}">
              <a16:creationId xmlns:a16="http://schemas.microsoft.com/office/drawing/2014/main" id="{11365868-B08C-498B-AC81-EA9846E754AE}"/>
            </a:ext>
          </a:extLst>
        </xdr:cNvPr>
        <xdr:cNvSpPr txBox="1"/>
      </xdr:nvSpPr>
      <xdr:spPr>
        <a:xfrm>
          <a:off x="12107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758" name="【公民館】&#10;有形固定資産減価償却率グラフ枠">
          <a:extLst>
            <a:ext uri="{FF2B5EF4-FFF2-40B4-BE49-F238E27FC236}">
              <a16:creationId xmlns:a16="http://schemas.microsoft.com/office/drawing/2014/main" id="{4AD04D1E-ED9A-4DD8-A380-9B0405999418}"/>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127636</xdr:rowOff>
    </xdr:from>
    <xdr:to>
      <xdr:col>85</xdr:col>
      <xdr:colOff>126364</xdr:colOff>
      <xdr:row>108</xdr:row>
      <xdr:rowOff>152400</xdr:rowOff>
    </xdr:to>
    <xdr:cxnSp macro="">
      <xdr:nvCxnSpPr>
        <xdr:cNvPr id="759" name="直線コネクタ 758">
          <a:extLst>
            <a:ext uri="{FF2B5EF4-FFF2-40B4-BE49-F238E27FC236}">
              <a16:creationId xmlns:a16="http://schemas.microsoft.com/office/drawing/2014/main" id="{3FBFC1D0-80FD-4FE4-8075-E792650B527B}"/>
            </a:ext>
          </a:extLst>
        </xdr:cNvPr>
        <xdr:cNvCxnSpPr/>
      </xdr:nvCxnSpPr>
      <xdr:spPr>
        <a:xfrm flipV="1">
          <a:off x="16318864" y="17101186"/>
          <a:ext cx="0" cy="15678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156227</xdr:rowOff>
    </xdr:from>
    <xdr:ext cx="469744" cy="259045"/>
    <xdr:sp macro="" textlink="">
      <xdr:nvSpPr>
        <xdr:cNvPr id="760" name="【公民館】&#10;有形固定資産減価償却率最小値テキスト">
          <a:extLst>
            <a:ext uri="{FF2B5EF4-FFF2-40B4-BE49-F238E27FC236}">
              <a16:creationId xmlns:a16="http://schemas.microsoft.com/office/drawing/2014/main" id="{3B73B555-5450-44CE-A112-8B01D8E5860A}"/>
            </a:ext>
          </a:extLst>
        </xdr:cNvPr>
        <xdr:cNvSpPr txBox="1"/>
      </xdr:nvSpPr>
      <xdr:spPr>
        <a:xfrm>
          <a:off x="16357600"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152400</xdr:rowOff>
    </xdr:from>
    <xdr:to>
      <xdr:col>86</xdr:col>
      <xdr:colOff>25400</xdr:colOff>
      <xdr:row>108</xdr:row>
      <xdr:rowOff>152400</xdr:rowOff>
    </xdr:to>
    <xdr:cxnSp macro="">
      <xdr:nvCxnSpPr>
        <xdr:cNvPr id="761" name="直線コネクタ 760">
          <a:extLst>
            <a:ext uri="{FF2B5EF4-FFF2-40B4-BE49-F238E27FC236}">
              <a16:creationId xmlns:a16="http://schemas.microsoft.com/office/drawing/2014/main" id="{D13DE0D9-FF2B-4B1E-8645-7DA899478AF6}"/>
            </a:ext>
          </a:extLst>
        </xdr:cNvPr>
        <xdr:cNvCxnSpPr/>
      </xdr:nvCxnSpPr>
      <xdr:spPr>
        <a:xfrm>
          <a:off x="16230600" y="1866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74313</xdr:rowOff>
    </xdr:from>
    <xdr:ext cx="405111" cy="259045"/>
    <xdr:sp macro="" textlink="">
      <xdr:nvSpPr>
        <xdr:cNvPr id="762" name="【公民館】&#10;有形固定資産減価償却率最大値テキスト">
          <a:extLst>
            <a:ext uri="{FF2B5EF4-FFF2-40B4-BE49-F238E27FC236}">
              <a16:creationId xmlns:a16="http://schemas.microsoft.com/office/drawing/2014/main" id="{18B74DC4-31E2-4CAB-8020-E4F22E95FE5E}"/>
            </a:ext>
          </a:extLst>
        </xdr:cNvPr>
        <xdr:cNvSpPr txBox="1"/>
      </xdr:nvSpPr>
      <xdr:spPr>
        <a:xfrm>
          <a:off x="16357600" y="168764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127636</xdr:rowOff>
    </xdr:from>
    <xdr:to>
      <xdr:col>86</xdr:col>
      <xdr:colOff>25400</xdr:colOff>
      <xdr:row>99</xdr:row>
      <xdr:rowOff>127636</xdr:rowOff>
    </xdr:to>
    <xdr:cxnSp macro="">
      <xdr:nvCxnSpPr>
        <xdr:cNvPr id="763" name="直線コネクタ 762">
          <a:extLst>
            <a:ext uri="{FF2B5EF4-FFF2-40B4-BE49-F238E27FC236}">
              <a16:creationId xmlns:a16="http://schemas.microsoft.com/office/drawing/2014/main" id="{47FFE59E-0837-4525-8654-BAD5B1549551}"/>
            </a:ext>
          </a:extLst>
        </xdr:cNvPr>
        <xdr:cNvCxnSpPr/>
      </xdr:nvCxnSpPr>
      <xdr:spPr>
        <a:xfrm>
          <a:off x="16230600" y="171011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8272</xdr:rowOff>
    </xdr:from>
    <xdr:ext cx="405111" cy="259045"/>
    <xdr:sp macro="" textlink="">
      <xdr:nvSpPr>
        <xdr:cNvPr id="764" name="【公民館】&#10;有形固定資産減価償却率平均値テキスト">
          <a:extLst>
            <a:ext uri="{FF2B5EF4-FFF2-40B4-BE49-F238E27FC236}">
              <a16:creationId xmlns:a16="http://schemas.microsoft.com/office/drawing/2014/main" id="{715E3A49-6F3C-446D-96D9-404CC6CB4573}"/>
            </a:ext>
          </a:extLst>
        </xdr:cNvPr>
        <xdr:cNvSpPr txBox="1"/>
      </xdr:nvSpPr>
      <xdr:spPr>
        <a:xfrm>
          <a:off x="16357600" y="1783907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156845</xdr:rowOff>
    </xdr:from>
    <xdr:to>
      <xdr:col>85</xdr:col>
      <xdr:colOff>177800</xdr:colOff>
      <xdr:row>105</xdr:row>
      <xdr:rowOff>86995</xdr:rowOff>
    </xdr:to>
    <xdr:sp macro="" textlink="">
      <xdr:nvSpPr>
        <xdr:cNvPr id="765" name="フローチャート: 判断 764">
          <a:extLst>
            <a:ext uri="{FF2B5EF4-FFF2-40B4-BE49-F238E27FC236}">
              <a16:creationId xmlns:a16="http://schemas.microsoft.com/office/drawing/2014/main" id="{2CB2E60D-1A8D-44C7-B620-21A2A19B1A6E}"/>
            </a:ext>
          </a:extLst>
        </xdr:cNvPr>
        <xdr:cNvSpPr/>
      </xdr:nvSpPr>
      <xdr:spPr>
        <a:xfrm>
          <a:off x="16268700" y="1798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143511</xdr:rowOff>
    </xdr:from>
    <xdr:to>
      <xdr:col>81</xdr:col>
      <xdr:colOff>101600</xdr:colOff>
      <xdr:row>105</xdr:row>
      <xdr:rowOff>73661</xdr:rowOff>
    </xdr:to>
    <xdr:sp macro="" textlink="">
      <xdr:nvSpPr>
        <xdr:cNvPr id="766" name="フローチャート: 判断 765">
          <a:extLst>
            <a:ext uri="{FF2B5EF4-FFF2-40B4-BE49-F238E27FC236}">
              <a16:creationId xmlns:a16="http://schemas.microsoft.com/office/drawing/2014/main" id="{C5B6D76B-8386-46E7-BD3A-ECB0019E9F25}"/>
            </a:ext>
          </a:extLst>
        </xdr:cNvPr>
        <xdr:cNvSpPr/>
      </xdr:nvSpPr>
      <xdr:spPr>
        <a:xfrm>
          <a:off x="15430500" y="17974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126364</xdr:rowOff>
    </xdr:from>
    <xdr:to>
      <xdr:col>76</xdr:col>
      <xdr:colOff>165100</xdr:colOff>
      <xdr:row>105</xdr:row>
      <xdr:rowOff>56514</xdr:rowOff>
    </xdr:to>
    <xdr:sp macro="" textlink="">
      <xdr:nvSpPr>
        <xdr:cNvPr id="767" name="フローチャート: 判断 766">
          <a:extLst>
            <a:ext uri="{FF2B5EF4-FFF2-40B4-BE49-F238E27FC236}">
              <a16:creationId xmlns:a16="http://schemas.microsoft.com/office/drawing/2014/main" id="{2F3376FE-CDFC-4184-8AEB-5E9A1D19D7A8}"/>
            </a:ext>
          </a:extLst>
        </xdr:cNvPr>
        <xdr:cNvSpPr/>
      </xdr:nvSpPr>
      <xdr:spPr>
        <a:xfrm>
          <a:off x="14541500" y="17957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6350</xdr:rowOff>
    </xdr:from>
    <xdr:to>
      <xdr:col>72</xdr:col>
      <xdr:colOff>38100</xdr:colOff>
      <xdr:row>105</xdr:row>
      <xdr:rowOff>107950</xdr:rowOff>
    </xdr:to>
    <xdr:sp macro="" textlink="">
      <xdr:nvSpPr>
        <xdr:cNvPr id="768" name="フローチャート: 判断 767">
          <a:extLst>
            <a:ext uri="{FF2B5EF4-FFF2-40B4-BE49-F238E27FC236}">
              <a16:creationId xmlns:a16="http://schemas.microsoft.com/office/drawing/2014/main" id="{471CBE56-EF04-420C-9525-AAF0BB9A8563}"/>
            </a:ext>
          </a:extLst>
        </xdr:cNvPr>
        <xdr:cNvSpPr/>
      </xdr:nvSpPr>
      <xdr:spPr>
        <a:xfrm>
          <a:off x="13652500" y="1800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170180</xdr:rowOff>
    </xdr:from>
    <xdr:to>
      <xdr:col>67</xdr:col>
      <xdr:colOff>101600</xdr:colOff>
      <xdr:row>105</xdr:row>
      <xdr:rowOff>100330</xdr:rowOff>
    </xdr:to>
    <xdr:sp macro="" textlink="">
      <xdr:nvSpPr>
        <xdr:cNvPr id="769" name="フローチャート: 判断 768">
          <a:extLst>
            <a:ext uri="{FF2B5EF4-FFF2-40B4-BE49-F238E27FC236}">
              <a16:creationId xmlns:a16="http://schemas.microsoft.com/office/drawing/2014/main" id="{ABE20F2F-C62A-47C8-8E80-683D99FDF209}"/>
            </a:ext>
          </a:extLst>
        </xdr:cNvPr>
        <xdr:cNvSpPr/>
      </xdr:nvSpPr>
      <xdr:spPr>
        <a:xfrm>
          <a:off x="12763500" y="18000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770" name="テキスト ボックス 769">
          <a:extLst>
            <a:ext uri="{FF2B5EF4-FFF2-40B4-BE49-F238E27FC236}">
              <a16:creationId xmlns:a16="http://schemas.microsoft.com/office/drawing/2014/main" id="{253BBD07-B375-4D98-8D35-4D7D9E2AF1F9}"/>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771" name="テキスト ボックス 770">
          <a:extLst>
            <a:ext uri="{FF2B5EF4-FFF2-40B4-BE49-F238E27FC236}">
              <a16:creationId xmlns:a16="http://schemas.microsoft.com/office/drawing/2014/main" id="{A9DBEEBA-D85C-499A-AD09-21F2376CAF0F}"/>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772" name="テキスト ボックス 771">
          <a:extLst>
            <a:ext uri="{FF2B5EF4-FFF2-40B4-BE49-F238E27FC236}">
              <a16:creationId xmlns:a16="http://schemas.microsoft.com/office/drawing/2014/main" id="{BFD6C8BD-3BC3-45E9-86E4-5C8C2336A24E}"/>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773" name="テキスト ボックス 772">
          <a:extLst>
            <a:ext uri="{FF2B5EF4-FFF2-40B4-BE49-F238E27FC236}">
              <a16:creationId xmlns:a16="http://schemas.microsoft.com/office/drawing/2014/main" id="{1508B723-A94D-4284-A3BC-FBAB8832CA52}"/>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774" name="テキスト ボックス 773">
          <a:extLst>
            <a:ext uri="{FF2B5EF4-FFF2-40B4-BE49-F238E27FC236}">
              <a16:creationId xmlns:a16="http://schemas.microsoft.com/office/drawing/2014/main" id="{6D4AF795-51A1-42C6-BA9F-AC098606D75B}"/>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108</xdr:row>
      <xdr:rowOff>90170</xdr:rowOff>
    </xdr:from>
    <xdr:to>
      <xdr:col>85</xdr:col>
      <xdr:colOff>177800</xdr:colOff>
      <xdr:row>109</xdr:row>
      <xdr:rowOff>20320</xdr:rowOff>
    </xdr:to>
    <xdr:sp macro="" textlink="">
      <xdr:nvSpPr>
        <xdr:cNvPr id="775" name="楕円 774">
          <a:extLst>
            <a:ext uri="{FF2B5EF4-FFF2-40B4-BE49-F238E27FC236}">
              <a16:creationId xmlns:a16="http://schemas.microsoft.com/office/drawing/2014/main" id="{6A3F5A0C-4D65-4B0E-BB31-BD7F585D62F6}"/>
            </a:ext>
          </a:extLst>
        </xdr:cNvPr>
        <xdr:cNvSpPr/>
      </xdr:nvSpPr>
      <xdr:spPr>
        <a:xfrm>
          <a:off x="16268700" y="18606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108</xdr:row>
      <xdr:rowOff>5097</xdr:rowOff>
    </xdr:from>
    <xdr:ext cx="405111" cy="259045"/>
    <xdr:sp macro="" textlink="">
      <xdr:nvSpPr>
        <xdr:cNvPr id="776" name="【公民館】&#10;有形固定資産減価償却率該当値テキスト">
          <a:extLst>
            <a:ext uri="{FF2B5EF4-FFF2-40B4-BE49-F238E27FC236}">
              <a16:creationId xmlns:a16="http://schemas.microsoft.com/office/drawing/2014/main" id="{64A3ACDD-5E32-439B-8031-A5AC924D37DD}"/>
            </a:ext>
          </a:extLst>
        </xdr:cNvPr>
        <xdr:cNvSpPr txBox="1"/>
      </xdr:nvSpPr>
      <xdr:spPr>
        <a:xfrm>
          <a:off x="16357600" y="18521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108</xdr:row>
      <xdr:rowOff>88264</xdr:rowOff>
    </xdr:from>
    <xdr:to>
      <xdr:col>81</xdr:col>
      <xdr:colOff>101600</xdr:colOff>
      <xdr:row>109</xdr:row>
      <xdr:rowOff>18414</xdr:rowOff>
    </xdr:to>
    <xdr:sp macro="" textlink="">
      <xdr:nvSpPr>
        <xdr:cNvPr id="777" name="楕円 776">
          <a:extLst>
            <a:ext uri="{FF2B5EF4-FFF2-40B4-BE49-F238E27FC236}">
              <a16:creationId xmlns:a16="http://schemas.microsoft.com/office/drawing/2014/main" id="{B1DFC5C3-E207-4833-9334-2CA58120AAE3}"/>
            </a:ext>
          </a:extLst>
        </xdr:cNvPr>
        <xdr:cNvSpPr/>
      </xdr:nvSpPr>
      <xdr:spPr>
        <a:xfrm>
          <a:off x="15430500" y="18604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108</xdr:row>
      <xdr:rowOff>139064</xdr:rowOff>
    </xdr:from>
    <xdr:to>
      <xdr:col>85</xdr:col>
      <xdr:colOff>127000</xdr:colOff>
      <xdr:row>108</xdr:row>
      <xdr:rowOff>140970</xdr:rowOff>
    </xdr:to>
    <xdr:cxnSp macro="">
      <xdr:nvCxnSpPr>
        <xdr:cNvPr id="778" name="直線コネクタ 777">
          <a:extLst>
            <a:ext uri="{FF2B5EF4-FFF2-40B4-BE49-F238E27FC236}">
              <a16:creationId xmlns:a16="http://schemas.microsoft.com/office/drawing/2014/main" id="{150F37C1-D8A6-4148-B6D6-DEEB5B16B802}"/>
            </a:ext>
          </a:extLst>
        </xdr:cNvPr>
        <xdr:cNvCxnSpPr/>
      </xdr:nvCxnSpPr>
      <xdr:spPr>
        <a:xfrm>
          <a:off x="15481300" y="18655664"/>
          <a:ext cx="8382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108</xdr:row>
      <xdr:rowOff>34925</xdr:rowOff>
    </xdr:from>
    <xdr:to>
      <xdr:col>76</xdr:col>
      <xdr:colOff>165100</xdr:colOff>
      <xdr:row>108</xdr:row>
      <xdr:rowOff>136525</xdr:rowOff>
    </xdr:to>
    <xdr:sp macro="" textlink="">
      <xdr:nvSpPr>
        <xdr:cNvPr id="779" name="楕円 778">
          <a:extLst>
            <a:ext uri="{FF2B5EF4-FFF2-40B4-BE49-F238E27FC236}">
              <a16:creationId xmlns:a16="http://schemas.microsoft.com/office/drawing/2014/main" id="{00D9CE69-4426-4D68-864B-8F9DE10AA957}"/>
            </a:ext>
          </a:extLst>
        </xdr:cNvPr>
        <xdr:cNvSpPr/>
      </xdr:nvSpPr>
      <xdr:spPr>
        <a:xfrm>
          <a:off x="14541500" y="18551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108</xdr:row>
      <xdr:rowOff>85725</xdr:rowOff>
    </xdr:from>
    <xdr:to>
      <xdr:col>81</xdr:col>
      <xdr:colOff>50800</xdr:colOff>
      <xdr:row>108</xdr:row>
      <xdr:rowOff>139064</xdr:rowOff>
    </xdr:to>
    <xdr:cxnSp macro="">
      <xdr:nvCxnSpPr>
        <xdr:cNvPr id="780" name="直線コネクタ 779">
          <a:extLst>
            <a:ext uri="{FF2B5EF4-FFF2-40B4-BE49-F238E27FC236}">
              <a16:creationId xmlns:a16="http://schemas.microsoft.com/office/drawing/2014/main" id="{A4500B5D-77DC-4CF8-83EA-44CABF10C1F7}"/>
            </a:ext>
          </a:extLst>
        </xdr:cNvPr>
        <xdr:cNvCxnSpPr/>
      </xdr:nvCxnSpPr>
      <xdr:spPr>
        <a:xfrm>
          <a:off x="14592300" y="18602325"/>
          <a:ext cx="889000" cy="53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107</xdr:row>
      <xdr:rowOff>154939</xdr:rowOff>
    </xdr:from>
    <xdr:to>
      <xdr:col>72</xdr:col>
      <xdr:colOff>38100</xdr:colOff>
      <xdr:row>108</xdr:row>
      <xdr:rowOff>85089</xdr:rowOff>
    </xdr:to>
    <xdr:sp macro="" textlink="">
      <xdr:nvSpPr>
        <xdr:cNvPr id="781" name="楕円 780">
          <a:extLst>
            <a:ext uri="{FF2B5EF4-FFF2-40B4-BE49-F238E27FC236}">
              <a16:creationId xmlns:a16="http://schemas.microsoft.com/office/drawing/2014/main" id="{23027F04-BBCE-4C7E-BCB2-9DC16AABA5BF}"/>
            </a:ext>
          </a:extLst>
        </xdr:cNvPr>
        <xdr:cNvSpPr/>
      </xdr:nvSpPr>
      <xdr:spPr>
        <a:xfrm>
          <a:off x="13652500" y="18500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108</xdr:row>
      <xdr:rowOff>34289</xdr:rowOff>
    </xdr:from>
    <xdr:to>
      <xdr:col>76</xdr:col>
      <xdr:colOff>114300</xdr:colOff>
      <xdr:row>108</xdr:row>
      <xdr:rowOff>85725</xdr:rowOff>
    </xdr:to>
    <xdr:cxnSp macro="">
      <xdr:nvCxnSpPr>
        <xdr:cNvPr id="782" name="直線コネクタ 781">
          <a:extLst>
            <a:ext uri="{FF2B5EF4-FFF2-40B4-BE49-F238E27FC236}">
              <a16:creationId xmlns:a16="http://schemas.microsoft.com/office/drawing/2014/main" id="{4228FE1B-C416-499F-85E6-EBA81B11ABF8}"/>
            </a:ext>
          </a:extLst>
        </xdr:cNvPr>
        <xdr:cNvCxnSpPr/>
      </xdr:nvCxnSpPr>
      <xdr:spPr>
        <a:xfrm>
          <a:off x="13703300" y="18550889"/>
          <a:ext cx="889000" cy="51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107</xdr:row>
      <xdr:rowOff>50164</xdr:rowOff>
    </xdr:from>
    <xdr:to>
      <xdr:col>67</xdr:col>
      <xdr:colOff>101600</xdr:colOff>
      <xdr:row>107</xdr:row>
      <xdr:rowOff>151764</xdr:rowOff>
    </xdr:to>
    <xdr:sp macro="" textlink="">
      <xdr:nvSpPr>
        <xdr:cNvPr id="783" name="楕円 782">
          <a:extLst>
            <a:ext uri="{FF2B5EF4-FFF2-40B4-BE49-F238E27FC236}">
              <a16:creationId xmlns:a16="http://schemas.microsoft.com/office/drawing/2014/main" id="{A6155B4B-DC83-4599-AACF-FFF9A8E1C12B}"/>
            </a:ext>
          </a:extLst>
        </xdr:cNvPr>
        <xdr:cNvSpPr/>
      </xdr:nvSpPr>
      <xdr:spPr>
        <a:xfrm>
          <a:off x="12763500" y="18395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107</xdr:row>
      <xdr:rowOff>100964</xdr:rowOff>
    </xdr:from>
    <xdr:to>
      <xdr:col>71</xdr:col>
      <xdr:colOff>177800</xdr:colOff>
      <xdr:row>108</xdr:row>
      <xdr:rowOff>34289</xdr:rowOff>
    </xdr:to>
    <xdr:cxnSp macro="">
      <xdr:nvCxnSpPr>
        <xdr:cNvPr id="784" name="直線コネクタ 783">
          <a:extLst>
            <a:ext uri="{FF2B5EF4-FFF2-40B4-BE49-F238E27FC236}">
              <a16:creationId xmlns:a16="http://schemas.microsoft.com/office/drawing/2014/main" id="{113698CD-6459-4F8B-BA79-0E4B47EA5E41}"/>
            </a:ext>
          </a:extLst>
        </xdr:cNvPr>
        <xdr:cNvCxnSpPr/>
      </xdr:nvCxnSpPr>
      <xdr:spPr>
        <a:xfrm>
          <a:off x="12814300" y="18446114"/>
          <a:ext cx="889000" cy="1047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90188</xdr:rowOff>
    </xdr:from>
    <xdr:ext cx="405111" cy="259045"/>
    <xdr:sp macro="" textlink="">
      <xdr:nvSpPr>
        <xdr:cNvPr id="785" name="n_1aveValue【公民館】&#10;有形固定資産減価償却率">
          <a:extLst>
            <a:ext uri="{FF2B5EF4-FFF2-40B4-BE49-F238E27FC236}">
              <a16:creationId xmlns:a16="http://schemas.microsoft.com/office/drawing/2014/main" id="{E67BA754-6C16-4E90-ADFC-C55C02DD7D9A}"/>
            </a:ext>
          </a:extLst>
        </xdr:cNvPr>
        <xdr:cNvSpPr txBox="1"/>
      </xdr:nvSpPr>
      <xdr:spPr>
        <a:xfrm>
          <a:off x="15266044" y="17749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73041</xdr:rowOff>
    </xdr:from>
    <xdr:ext cx="405111" cy="259045"/>
    <xdr:sp macro="" textlink="">
      <xdr:nvSpPr>
        <xdr:cNvPr id="786" name="n_2aveValue【公民館】&#10;有形固定資産減価償却率">
          <a:extLst>
            <a:ext uri="{FF2B5EF4-FFF2-40B4-BE49-F238E27FC236}">
              <a16:creationId xmlns:a16="http://schemas.microsoft.com/office/drawing/2014/main" id="{DDE2BBE1-C339-4096-8172-4C4A4919025F}"/>
            </a:ext>
          </a:extLst>
        </xdr:cNvPr>
        <xdr:cNvSpPr txBox="1"/>
      </xdr:nvSpPr>
      <xdr:spPr>
        <a:xfrm>
          <a:off x="14389744" y="17732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124477</xdr:rowOff>
    </xdr:from>
    <xdr:ext cx="405111" cy="259045"/>
    <xdr:sp macro="" textlink="">
      <xdr:nvSpPr>
        <xdr:cNvPr id="787" name="n_3aveValue【公民館】&#10;有形固定資産減価償却率">
          <a:extLst>
            <a:ext uri="{FF2B5EF4-FFF2-40B4-BE49-F238E27FC236}">
              <a16:creationId xmlns:a16="http://schemas.microsoft.com/office/drawing/2014/main" id="{23C15F60-DB56-46AD-A3A5-1519535065D6}"/>
            </a:ext>
          </a:extLst>
        </xdr:cNvPr>
        <xdr:cNvSpPr txBox="1"/>
      </xdr:nvSpPr>
      <xdr:spPr>
        <a:xfrm>
          <a:off x="13500744" y="17783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116857</xdr:rowOff>
    </xdr:from>
    <xdr:ext cx="405111" cy="259045"/>
    <xdr:sp macro="" textlink="">
      <xdr:nvSpPr>
        <xdr:cNvPr id="788" name="n_4aveValue【公民館】&#10;有形固定資産減価償却率">
          <a:extLst>
            <a:ext uri="{FF2B5EF4-FFF2-40B4-BE49-F238E27FC236}">
              <a16:creationId xmlns:a16="http://schemas.microsoft.com/office/drawing/2014/main" id="{59F4BE72-01B1-462A-8A9C-CD6210390984}"/>
            </a:ext>
          </a:extLst>
        </xdr:cNvPr>
        <xdr:cNvSpPr txBox="1"/>
      </xdr:nvSpPr>
      <xdr:spPr>
        <a:xfrm>
          <a:off x="12611744" y="17776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109</xdr:row>
      <xdr:rowOff>9541</xdr:rowOff>
    </xdr:from>
    <xdr:ext cx="405111" cy="259045"/>
    <xdr:sp macro="" textlink="">
      <xdr:nvSpPr>
        <xdr:cNvPr id="789" name="n_1mainValue【公民館】&#10;有形固定資産減価償却率">
          <a:extLst>
            <a:ext uri="{FF2B5EF4-FFF2-40B4-BE49-F238E27FC236}">
              <a16:creationId xmlns:a16="http://schemas.microsoft.com/office/drawing/2014/main" id="{D82B0D30-DE3B-4875-A4E2-0304E1BBB57E}"/>
            </a:ext>
          </a:extLst>
        </xdr:cNvPr>
        <xdr:cNvSpPr txBox="1"/>
      </xdr:nvSpPr>
      <xdr:spPr>
        <a:xfrm>
          <a:off x="15266044" y="186975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108</xdr:row>
      <xdr:rowOff>127652</xdr:rowOff>
    </xdr:from>
    <xdr:ext cx="405111" cy="259045"/>
    <xdr:sp macro="" textlink="">
      <xdr:nvSpPr>
        <xdr:cNvPr id="790" name="n_2mainValue【公民館】&#10;有形固定資産減価償却率">
          <a:extLst>
            <a:ext uri="{FF2B5EF4-FFF2-40B4-BE49-F238E27FC236}">
              <a16:creationId xmlns:a16="http://schemas.microsoft.com/office/drawing/2014/main" id="{5A599EB4-BADE-4C7A-8D5E-814BFC6204B9}"/>
            </a:ext>
          </a:extLst>
        </xdr:cNvPr>
        <xdr:cNvSpPr txBox="1"/>
      </xdr:nvSpPr>
      <xdr:spPr>
        <a:xfrm>
          <a:off x="14389744" y="18644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108</xdr:row>
      <xdr:rowOff>76216</xdr:rowOff>
    </xdr:from>
    <xdr:ext cx="405111" cy="259045"/>
    <xdr:sp macro="" textlink="">
      <xdr:nvSpPr>
        <xdr:cNvPr id="791" name="n_3mainValue【公民館】&#10;有形固定資産減価償却率">
          <a:extLst>
            <a:ext uri="{FF2B5EF4-FFF2-40B4-BE49-F238E27FC236}">
              <a16:creationId xmlns:a16="http://schemas.microsoft.com/office/drawing/2014/main" id="{22EB71CE-9D68-4E9B-911E-B4949BC9D323}"/>
            </a:ext>
          </a:extLst>
        </xdr:cNvPr>
        <xdr:cNvSpPr txBox="1"/>
      </xdr:nvSpPr>
      <xdr:spPr>
        <a:xfrm>
          <a:off x="13500744" y="185928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107</xdr:row>
      <xdr:rowOff>142891</xdr:rowOff>
    </xdr:from>
    <xdr:ext cx="405111" cy="259045"/>
    <xdr:sp macro="" textlink="">
      <xdr:nvSpPr>
        <xdr:cNvPr id="792" name="n_4mainValue【公民館】&#10;有形固定資産減価償却率">
          <a:extLst>
            <a:ext uri="{FF2B5EF4-FFF2-40B4-BE49-F238E27FC236}">
              <a16:creationId xmlns:a16="http://schemas.microsoft.com/office/drawing/2014/main" id="{E00CFA44-D841-4B46-A3B9-4BD841A5CF46}"/>
            </a:ext>
          </a:extLst>
        </xdr:cNvPr>
        <xdr:cNvSpPr txBox="1"/>
      </xdr:nvSpPr>
      <xdr:spPr>
        <a:xfrm>
          <a:off x="12611744" y="184880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93" name="正方形/長方形 792">
          <a:extLst>
            <a:ext uri="{FF2B5EF4-FFF2-40B4-BE49-F238E27FC236}">
              <a16:creationId xmlns:a16="http://schemas.microsoft.com/office/drawing/2014/main" id="{0AD0E47F-713C-4798-A704-46915D846058}"/>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94" name="正方形/長方形 793">
          <a:extLst>
            <a:ext uri="{FF2B5EF4-FFF2-40B4-BE49-F238E27FC236}">
              <a16:creationId xmlns:a16="http://schemas.microsoft.com/office/drawing/2014/main" id="{CCF5A18F-6FAF-4886-BBA3-19FD323EE539}"/>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95" name="正方形/長方形 794">
          <a:extLst>
            <a:ext uri="{FF2B5EF4-FFF2-40B4-BE49-F238E27FC236}">
              <a16:creationId xmlns:a16="http://schemas.microsoft.com/office/drawing/2014/main" id="{0B945F60-A831-4134-A590-5134969327C7}"/>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96" name="正方形/長方形 795">
          <a:extLst>
            <a:ext uri="{FF2B5EF4-FFF2-40B4-BE49-F238E27FC236}">
              <a16:creationId xmlns:a16="http://schemas.microsoft.com/office/drawing/2014/main" id="{0261E105-3D98-47E5-B958-3F612500552F}"/>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97" name="正方形/長方形 796">
          <a:extLst>
            <a:ext uri="{FF2B5EF4-FFF2-40B4-BE49-F238E27FC236}">
              <a16:creationId xmlns:a16="http://schemas.microsoft.com/office/drawing/2014/main" id="{6D69EAA3-5313-402A-A328-585E74E10C94}"/>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98" name="正方形/長方形 797">
          <a:extLst>
            <a:ext uri="{FF2B5EF4-FFF2-40B4-BE49-F238E27FC236}">
              <a16:creationId xmlns:a16="http://schemas.microsoft.com/office/drawing/2014/main" id="{53A9FCC4-7755-4890-B489-B806AF17A2E6}"/>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99" name="正方形/長方形 798">
          <a:extLst>
            <a:ext uri="{FF2B5EF4-FFF2-40B4-BE49-F238E27FC236}">
              <a16:creationId xmlns:a16="http://schemas.microsoft.com/office/drawing/2014/main" id="{2D0A880C-FF31-4443-BF2F-709F1D7437E8}"/>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00" name="正方形/長方形 799">
          <a:extLst>
            <a:ext uri="{FF2B5EF4-FFF2-40B4-BE49-F238E27FC236}">
              <a16:creationId xmlns:a16="http://schemas.microsoft.com/office/drawing/2014/main" id="{78E65720-AC95-473D-9AA4-4AF54774E8A5}"/>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01" name="テキスト ボックス 800">
          <a:extLst>
            <a:ext uri="{FF2B5EF4-FFF2-40B4-BE49-F238E27FC236}">
              <a16:creationId xmlns:a16="http://schemas.microsoft.com/office/drawing/2014/main" id="{28CD36A2-FA1C-4A6F-8DF5-FA6F250A32B4}"/>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02" name="直線コネクタ 801">
          <a:extLst>
            <a:ext uri="{FF2B5EF4-FFF2-40B4-BE49-F238E27FC236}">
              <a16:creationId xmlns:a16="http://schemas.microsoft.com/office/drawing/2014/main" id="{AFC499F6-47A7-4582-9F84-EA431EB7BBAA}"/>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803" name="直線コネクタ 802">
          <a:extLst>
            <a:ext uri="{FF2B5EF4-FFF2-40B4-BE49-F238E27FC236}">
              <a16:creationId xmlns:a16="http://schemas.microsoft.com/office/drawing/2014/main" id="{678EB318-BBF1-4635-814B-D1B9DEC15F6D}"/>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804" name="テキスト ボックス 803">
          <a:extLst>
            <a:ext uri="{FF2B5EF4-FFF2-40B4-BE49-F238E27FC236}">
              <a16:creationId xmlns:a16="http://schemas.microsoft.com/office/drawing/2014/main" id="{4F8EA093-6E5E-4044-9E9F-E52FA846A320}"/>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805" name="直線コネクタ 804">
          <a:extLst>
            <a:ext uri="{FF2B5EF4-FFF2-40B4-BE49-F238E27FC236}">
              <a16:creationId xmlns:a16="http://schemas.microsoft.com/office/drawing/2014/main" id="{D86DD74F-DE77-4461-A821-C0B478565C53}"/>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806" name="テキスト ボックス 805">
          <a:extLst>
            <a:ext uri="{FF2B5EF4-FFF2-40B4-BE49-F238E27FC236}">
              <a16:creationId xmlns:a16="http://schemas.microsoft.com/office/drawing/2014/main" id="{B3C9D533-9959-4356-8B38-E367E5F0A2EB}"/>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807" name="直線コネクタ 806">
          <a:extLst>
            <a:ext uri="{FF2B5EF4-FFF2-40B4-BE49-F238E27FC236}">
              <a16:creationId xmlns:a16="http://schemas.microsoft.com/office/drawing/2014/main" id="{F84CA898-B4DC-421D-A8A0-AB0AF6EFB89A}"/>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808" name="テキスト ボックス 807">
          <a:extLst>
            <a:ext uri="{FF2B5EF4-FFF2-40B4-BE49-F238E27FC236}">
              <a16:creationId xmlns:a16="http://schemas.microsoft.com/office/drawing/2014/main" id="{068FA135-4101-410D-96C4-0AC7A87BA8EF}"/>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809" name="直線コネクタ 808">
          <a:extLst>
            <a:ext uri="{FF2B5EF4-FFF2-40B4-BE49-F238E27FC236}">
              <a16:creationId xmlns:a16="http://schemas.microsoft.com/office/drawing/2014/main" id="{B2092444-0D7E-49B6-97FF-347729CC9EAF}"/>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810" name="テキスト ボックス 809">
          <a:extLst>
            <a:ext uri="{FF2B5EF4-FFF2-40B4-BE49-F238E27FC236}">
              <a16:creationId xmlns:a16="http://schemas.microsoft.com/office/drawing/2014/main" id="{91A7C4B7-CE5F-48D8-983A-E354082F0ED1}"/>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811" name="直線コネクタ 810">
          <a:extLst>
            <a:ext uri="{FF2B5EF4-FFF2-40B4-BE49-F238E27FC236}">
              <a16:creationId xmlns:a16="http://schemas.microsoft.com/office/drawing/2014/main" id="{77DCE99B-E109-48B7-B122-B0701323141D}"/>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812" name="テキスト ボックス 811">
          <a:extLst>
            <a:ext uri="{FF2B5EF4-FFF2-40B4-BE49-F238E27FC236}">
              <a16:creationId xmlns:a16="http://schemas.microsoft.com/office/drawing/2014/main" id="{3B960CE8-A2A2-4750-872D-F99B732B459A}"/>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813" name="直線コネクタ 812">
          <a:extLst>
            <a:ext uri="{FF2B5EF4-FFF2-40B4-BE49-F238E27FC236}">
              <a16:creationId xmlns:a16="http://schemas.microsoft.com/office/drawing/2014/main" id="{B3A12A3A-AA71-49D6-8D44-9AC5E03B6638}"/>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814" name="テキスト ボックス 813">
          <a:extLst>
            <a:ext uri="{FF2B5EF4-FFF2-40B4-BE49-F238E27FC236}">
              <a16:creationId xmlns:a16="http://schemas.microsoft.com/office/drawing/2014/main" id="{EAD22C13-8C32-4E89-BCE5-5BD4B4669EB6}"/>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15" name="直線コネクタ 814">
          <a:extLst>
            <a:ext uri="{FF2B5EF4-FFF2-40B4-BE49-F238E27FC236}">
              <a16:creationId xmlns:a16="http://schemas.microsoft.com/office/drawing/2014/main" id="{19B537B2-181B-4D47-AB96-F77A5F9D8D52}"/>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816" name="テキスト ボックス 815">
          <a:extLst>
            <a:ext uri="{FF2B5EF4-FFF2-40B4-BE49-F238E27FC236}">
              <a16:creationId xmlns:a16="http://schemas.microsoft.com/office/drawing/2014/main" id="{212DDF65-9C55-484C-BA50-8C93A4001C64}"/>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817" name="【公民館】&#10;一人当たり面積グラフ枠">
          <a:extLst>
            <a:ext uri="{FF2B5EF4-FFF2-40B4-BE49-F238E27FC236}">
              <a16:creationId xmlns:a16="http://schemas.microsoft.com/office/drawing/2014/main" id="{A9103E76-750A-4E72-89A8-A77F59FF41F0}"/>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120287</xdr:rowOff>
    </xdr:from>
    <xdr:to>
      <xdr:col>116</xdr:col>
      <xdr:colOff>62864</xdr:colOff>
      <xdr:row>109</xdr:row>
      <xdr:rowOff>25581</xdr:rowOff>
    </xdr:to>
    <xdr:cxnSp macro="">
      <xdr:nvCxnSpPr>
        <xdr:cNvPr id="818" name="直線コネクタ 817">
          <a:extLst>
            <a:ext uri="{FF2B5EF4-FFF2-40B4-BE49-F238E27FC236}">
              <a16:creationId xmlns:a16="http://schemas.microsoft.com/office/drawing/2014/main" id="{C181B9AB-D0E5-4F52-B3D5-800E98607C86}"/>
            </a:ext>
          </a:extLst>
        </xdr:cNvPr>
        <xdr:cNvCxnSpPr/>
      </xdr:nvCxnSpPr>
      <xdr:spPr>
        <a:xfrm flipV="1">
          <a:off x="22160864" y="17093837"/>
          <a:ext cx="0" cy="16197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29408</xdr:rowOff>
    </xdr:from>
    <xdr:ext cx="469744" cy="259045"/>
    <xdr:sp macro="" textlink="">
      <xdr:nvSpPr>
        <xdr:cNvPr id="819" name="【公民館】&#10;一人当たり面積最小値テキスト">
          <a:extLst>
            <a:ext uri="{FF2B5EF4-FFF2-40B4-BE49-F238E27FC236}">
              <a16:creationId xmlns:a16="http://schemas.microsoft.com/office/drawing/2014/main" id="{161995F6-DD79-4887-A5B3-42E017FE7BBA}"/>
            </a:ext>
          </a:extLst>
        </xdr:cNvPr>
        <xdr:cNvSpPr txBox="1"/>
      </xdr:nvSpPr>
      <xdr:spPr>
        <a:xfrm>
          <a:off x="22199600" y="18717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25581</xdr:rowOff>
    </xdr:from>
    <xdr:to>
      <xdr:col>116</xdr:col>
      <xdr:colOff>152400</xdr:colOff>
      <xdr:row>109</xdr:row>
      <xdr:rowOff>25581</xdr:rowOff>
    </xdr:to>
    <xdr:cxnSp macro="">
      <xdr:nvCxnSpPr>
        <xdr:cNvPr id="820" name="直線コネクタ 819">
          <a:extLst>
            <a:ext uri="{FF2B5EF4-FFF2-40B4-BE49-F238E27FC236}">
              <a16:creationId xmlns:a16="http://schemas.microsoft.com/office/drawing/2014/main" id="{9F34003B-5E6C-42E7-B51A-1869B3230900}"/>
            </a:ext>
          </a:extLst>
        </xdr:cNvPr>
        <xdr:cNvCxnSpPr/>
      </xdr:nvCxnSpPr>
      <xdr:spPr>
        <a:xfrm>
          <a:off x="22072600" y="187136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66964</xdr:rowOff>
    </xdr:from>
    <xdr:ext cx="469744" cy="259045"/>
    <xdr:sp macro="" textlink="">
      <xdr:nvSpPr>
        <xdr:cNvPr id="821" name="【公民館】&#10;一人当たり面積最大値テキスト">
          <a:extLst>
            <a:ext uri="{FF2B5EF4-FFF2-40B4-BE49-F238E27FC236}">
              <a16:creationId xmlns:a16="http://schemas.microsoft.com/office/drawing/2014/main" id="{F40EF604-171A-41B5-8C74-DA5FDCB25C15}"/>
            </a:ext>
          </a:extLst>
        </xdr:cNvPr>
        <xdr:cNvSpPr txBox="1"/>
      </xdr:nvSpPr>
      <xdr:spPr>
        <a:xfrm>
          <a:off x="22199600" y="168690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120287</xdr:rowOff>
    </xdr:from>
    <xdr:to>
      <xdr:col>116</xdr:col>
      <xdr:colOff>152400</xdr:colOff>
      <xdr:row>99</xdr:row>
      <xdr:rowOff>120287</xdr:rowOff>
    </xdr:to>
    <xdr:cxnSp macro="">
      <xdr:nvCxnSpPr>
        <xdr:cNvPr id="822" name="直線コネクタ 821">
          <a:extLst>
            <a:ext uri="{FF2B5EF4-FFF2-40B4-BE49-F238E27FC236}">
              <a16:creationId xmlns:a16="http://schemas.microsoft.com/office/drawing/2014/main" id="{124912E0-74E8-417A-89E9-14C20571B73A}"/>
            </a:ext>
          </a:extLst>
        </xdr:cNvPr>
        <xdr:cNvCxnSpPr/>
      </xdr:nvCxnSpPr>
      <xdr:spPr>
        <a:xfrm>
          <a:off x="22072600" y="170938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104</xdr:row>
      <xdr:rowOff>169108</xdr:rowOff>
    </xdr:from>
    <xdr:ext cx="469744" cy="259045"/>
    <xdr:sp macro="" textlink="">
      <xdr:nvSpPr>
        <xdr:cNvPr id="823" name="【公民館】&#10;一人当たり面積平均値テキスト">
          <a:extLst>
            <a:ext uri="{FF2B5EF4-FFF2-40B4-BE49-F238E27FC236}">
              <a16:creationId xmlns:a16="http://schemas.microsoft.com/office/drawing/2014/main" id="{AE795AE2-BBD2-48D3-8D3C-7CAB3A89B59F}"/>
            </a:ext>
          </a:extLst>
        </xdr:cNvPr>
        <xdr:cNvSpPr txBox="1"/>
      </xdr:nvSpPr>
      <xdr:spPr>
        <a:xfrm>
          <a:off x="22199600" y="1799990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146231</xdr:rowOff>
    </xdr:from>
    <xdr:to>
      <xdr:col>116</xdr:col>
      <xdr:colOff>114300</xdr:colOff>
      <xdr:row>106</xdr:row>
      <xdr:rowOff>76381</xdr:rowOff>
    </xdr:to>
    <xdr:sp macro="" textlink="">
      <xdr:nvSpPr>
        <xdr:cNvPr id="824" name="フローチャート: 判断 823">
          <a:extLst>
            <a:ext uri="{FF2B5EF4-FFF2-40B4-BE49-F238E27FC236}">
              <a16:creationId xmlns:a16="http://schemas.microsoft.com/office/drawing/2014/main" id="{9032642D-AA71-463A-8E8F-88534F5DF084}"/>
            </a:ext>
          </a:extLst>
        </xdr:cNvPr>
        <xdr:cNvSpPr/>
      </xdr:nvSpPr>
      <xdr:spPr>
        <a:xfrm>
          <a:off x="22110700" y="18148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169092</xdr:rowOff>
    </xdr:from>
    <xdr:to>
      <xdr:col>112</xdr:col>
      <xdr:colOff>38100</xdr:colOff>
      <xdr:row>106</xdr:row>
      <xdr:rowOff>99242</xdr:rowOff>
    </xdr:to>
    <xdr:sp macro="" textlink="">
      <xdr:nvSpPr>
        <xdr:cNvPr id="825" name="フローチャート: 判断 824">
          <a:extLst>
            <a:ext uri="{FF2B5EF4-FFF2-40B4-BE49-F238E27FC236}">
              <a16:creationId xmlns:a16="http://schemas.microsoft.com/office/drawing/2014/main" id="{BEC547CC-30D3-4ED6-9521-3BDE64AA39C1}"/>
            </a:ext>
          </a:extLst>
        </xdr:cNvPr>
        <xdr:cNvSpPr/>
      </xdr:nvSpPr>
      <xdr:spPr>
        <a:xfrm>
          <a:off x="21272500" y="18171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167458</xdr:rowOff>
    </xdr:from>
    <xdr:to>
      <xdr:col>107</xdr:col>
      <xdr:colOff>101600</xdr:colOff>
      <xdr:row>106</xdr:row>
      <xdr:rowOff>97608</xdr:rowOff>
    </xdr:to>
    <xdr:sp macro="" textlink="">
      <xdr:nvSpPr>
        <xdr:cNvPr id="826" name="フローチャート: 判断 825">
          <a:extLst>
            <a:ext uri="{FF2B5EF4-FFF2-40B4-BE49-F238E27FC236}">
              <a16:creationId xmlns:a16="http://schemas.microsoft.com/office/drawing/2014/main" id="{62021CEC-61CC-45EC-98AA-5B81E1DE3B4C}"/>
            </a:ext>
          </a:extLst>
        </xdr:cNvPr>
        <xdr:cNvSpPr/>
      </xdr:nvSpPr>
      <xdr:spPr>
        <a:xfrm>
          <a:off x="20383500" y="18169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907</xdr:rowOff>
    </xdr:from>
    <xdr:to>
      <xdr:col>102</xdr:col>
      <xdr:colOff>165100</xdr:colOff>
      <xdr:row>106</xdr:row>
      <xdr:rowOff>102507</xdr:rowOff>
    </xdr:to>
    <xdr:sp macro="" textlink="">
      <xdr:nvSpPr>
        <xdr:cNvPr id="827" name="フローチャート: 判断 826">
          <a:extLst>
            <a:ext uri="{FF2B5EF4-FFF2-40B4-BE49-F238E27FC236}">
              <a16:creationId xmlns:a16="http://schemas.microsoft.com/office/drawing/2014/main" id="{E8F9B0AD-9623-46E2-8D06-5EAA9BE14BBE}"/>
            </a:ext>
          </a:extLst>
        </xdr:cNvPr>
        <xdr:cNvSpPr/>
      </xdr:nvSpPr>
      <xdr:spPr>
        <a:xfrm>
          <a:off x="19494500" y="18174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105</xdr:row>
      <xdr:rowOff>170724</xdr:rowOff>
    </xdr:from>
    <xdr:to>
      <xdr:col>98</xdr:col>
      <xdr:colOff>38100</xdr:colOff>
      <xdr:row>106</xdr:row>
      <xdr:rowOff>100874</xdr:rowOff>
    </xdr:to>
    <xdr:sp macro="" textlink="">
      <xdr:nvSpPr>
        <xdr:cNvPr id="828" name="フローチャート: 判断 827">
          <a:extLst>
            <a:ext uri="{FF2B5EF4-FFF2-40B4-BE49-F238E27FC236}">
              <a16:creationId xmlns:a16="http://schemas.microsoft.com/office/drawing/2014/main" id="{C7C44107-EF17-4620-A4C8-4D5F6B4650CF}"/>
            </a:ext>
          </a:extLst>
        </xdr:cNvPr>
        <xdr:cNvSpPr/>
      </xdr:nvSpPr>
      <xdr:spPr>
        <a:xfrm>
          <a:off x="18605500" y="18172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829" name="テキスト ボックス 828">
          <a:extLst>
            <a:ext uri="{FF2B5EF4-FFF2-40B4-BE49-F238E27FC236}">
              <a16:creationId xmlns:a16="http://schemas.microsoft.com/office/drawing/2014/main" id="{42F48209-1611-4C3D-9742-E44566FBB667}"/>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830" name="テキスト ボックス 829">
          <a:extLst>
            <a:ext uri="{FF2B5EF4-FFF2-40B4-BE49-F238E27FC236}">
              <a16:creationId xmlns:a16="http://schemas.microsoft.com/office/drawing/2014/main" id="{B87BC4CE-A384-4344-837E-A8782C0B1857}"/>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831" name="テキスト ボックス 830">
          <a:extLst>
            <a:ext uri="{FF2B5EF4-FFF2-40B4-BE49-F238E27FC236}">
              <a16:creationId xmlns:a16="http://schemas.microsoft.com/office/drawing/2014/main" id="{D0E085B1-29DE-4AB8-BC43-05099CDE21B7}"/>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832" name="テキスト ボックス 831">
          <a:extLst>
            <a:ext uri="{FF2B5EF4-FFF2-40B4-BE49-F238E27FC236}">
              <a16:creationId xmlns:a16="http://schemas.microsoft.com/office/drawing/2014/main" id="{BA3C0F65-A07D-45BD-B13A-0336CB3657D5}"/>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833" name="テキスト ボックス 832">
          <a:extLst>
            <a:ext uri="{FF2B5EF4-FFF2-40B4-BE49-F238E27FC236}">
              <a16:creationId xmlns:a16="http://schemas.microsoft.com/office/drawing/2014/main" id="{12867947-D28C-4BF8-B511-F5A83DE15733}"/>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31931</xdr:rowOff>
    </xdr:from>
    <xdr:to>
      <xdr:col>116</xdr:col>
      <xdr:colOff>114300</xdr:colOff>
      <xdr:row>108</xdr:row>
      <xdr:rowOff>133531</xdr:rowOff>
    </xdr:to>
    <xdr:sp macro="" textlink="">
      <xdr:nvSpPr>
        <xdr:cNvPr id="834" name="楕円 833">
          <a:extLst>
            <a:ext uri="{FF2B5EF4-FFF2-40B4-BE49-F238E27FC236}">
              <a16:creationId xmlns:a16="http://schemas.microsoft.com/office/drawing/2014/main" id="{E2209A0B-E352-4CCF-90DD-F73CA1EE5540}"/>
            </a:ext>
          </a:extLst>
        </xdr:cNvPr>
        <xdr:cNvSpPr/>
      </xdr:nvSpPr>
      <xdr:spPr>
        <a:xfrm>
          <a:off x="22110700" y="18548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118308</xdr:rowOff>
    </xdr:from>
    <xdr:ext cx="469744" cy="259045"/>
    <xdr:sp macro="" textlink="">
      <xdr:nvSpPr>
        <xdr:cNvPr id="835" name="【公民館】&#10;一人当たり面積該当値テキスト">
          <a:extLst>
            <a:ext uri="{FF2B5EF4-FFF2-40B4-BE49-F238E27FC236}">
              <a16:creationId xmlns:a16="http://schemas.microsoft.com/office/drawing/2014/main" id="{BB386B60-2436-4B56-8CF0-B495BF217827}"/>
            </a:ext>
          </a:extLst>
        </xdr:cNvPr>
        <xdr:cNvSpPr txBox="1"/>
      </xdr:nvSpPr>
      <xdr:spPr>
        <a:xfrm>
          <a:off x="22199600" y="18463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33564</xdr:rowOff>
    </xdr:from>
    <xdr:to>
      <xdr:col>112</xdr:col>
      <xdr:colOff>38100</xdr:colOff>
      <xdr:row>108</xdr:row>
      <xdr:rowOff>135164</xdr:rowOff>
    </xdr:to>
    <xdr:sp macro="" textlink="">
      <xdr:nvSpPr>
        <xdr:cNvPr id="836" name="楕円 835">
          <a:extLst>
            <a:ext uri="{FF2B5EF4-FFF2-40B4-BE49-F238E27FC236}">
              <a16:creationId xmlns:a16="http://schemas.microsoft.com/office/drawing/2014/main" id="{E7244358-5DEB-441C-90DF-00B2643D0977}"/>
            </a:ext>
          </a:extLst>
        </xdr:cNvPr>
        <xdr:cNvSpPr/>
      </xdr:nvSpPr>
      <xdr:spPr>
        <a:xfrm>
          <a:off x="21272500"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82731</xdr:rowOff>
    </xdr:from>
    <xdr:to>
      <xdr:col>116</xdr:col>
      <xdr:colOff>63500</xdr:colOff>
      <xdr:row>108</xdr:row>
      <xdr:rowOff>84364</xdr:rowOff>
    </xdr:to>
    <xdr:cxnSp macro="">
      <xdr:nvCxnSpPr>
        <xdr:cNvPr id="837" name="直線コネクタ 836">
          <a:extLst>
            <a:ext uri="{FF2B5EF4-FFF2-40B4-BE49-F238E27FC236}">
              <a16:creationId xmlns:a16="http://schemas.microsoft.com/office/drawing/2014/main" id="{6A1EDDAD-5202-4403-923A-A3BD99C0458A}"/>
            </a:ext>
          </a:extLst>
        </xdr:cNvPr>
        <xdr:cNvCxnSpPr/>
      </xdr:nvCxnSpPr>
      <xdr:spPr>
        <a:xfrm flipV="1">
          <a:off x="21323300" y="18599331"/>
          <a:ext cx="8382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33564</xdr:rowOff>
    </xdr:from>
    <xdr:to>
      <xdr:col>107</xdr:col>
      <xdr:colOff>101600</xdr:colOff>
      <xdr:row>108</xdr:row>
      <xdr:rowOff>135164</xdr:rowOff>
    </xdr:to>
    <xdr:sp macro="" textlink="">
      <xdr:nvSpPr>
        <xdr:cNvPr id="838" name="楕円 837">
          <a:extLst>
            <a:ext uri="{FF2B5EF4-FFF2-40B4-BE49-F238E27FC236}">
              <a16:creationId xmlns:a16="http://schemas.microsoft.com/office/drawing/2014/main" id="{AC516F63-C7F9-437A-8792-0F7B82C81F26}"/>
            </a:ext>
          </a:extLst>
        </xdr:cNvPr>
        <xdr:cNvSpPr/>
      </xdr:nvSpPr>
      <xdr:spPr>
        <a:xfrm>
          <a:off x="20383500"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84364</xdr:rowOff>
    </xdr:from>
    <xdr:to>
      <xdr:col>111</xdr:col>
      <xdr:colOff>177800</xdr:colOff>
      <xdr:row>108</xdr:row>
      <xdr:rowOff>84364</xdr:rowOff>
    </xdr:to>
    <xdr:cxnSp macro="">
      <xdr:nvCxnSpPr>
        <xdr:cNvPr id="839" name="直線コネクタ 838">
          <a:extLst>
            <a:ext uri="{FF2B5EF4-FFF2-40B4-BE49-F238E27FC236}">
              <a16:creationId xmlns:a16="http://schemas.microsoft.com/office/drawing/2014/main" id="{11D710B1-30AD-4475-AA65-51CB10F14332}"/>
            </a:ext>
          </a:extLst>
        </xdr:cNvPr>
        <xdr:cNvCxnSpPr/>
      </xdr:nvCxnSpPr>
      <xdr:spPr>
        <a:xfrm>
          <a:off x="20434300" y="1860096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33564</xdr:rowOff>
    </xdr:from>
    <xdr:to>
      <xdr:col>102</xdr:col>
      <xdr:colOff>165100</xdr:colOff>
      <xdr:row>108</xdr:row>
      <xdr:rowOff>135164</xdr:rowOff>
    </xdr:to>
    <xdr:sp macro="" textlink="">
      <xdr:nvSpPr>
        <xdr:cNvPr id="840" name="楕円 839">
          <a:extLst>
            <a:ext uri="{FF2B5EF4-FFF2-40B4-BE49-F238E27FC236}">
              <a16:creationId xmlns:a16="http://schemas.microsoft.com/office/drawing/2014/main" id="{A9F769D4-9C1E-449A-A25D-394CCE1C6F52}"/>
            </a:ext>
          </a:extLst>
        </xdr:cNvPr>
        <xdr:cNvSpPr/>
      </xdr:nvSpPr>
      <xdr:spPr>
        <a:xfrm>
          <a:off x="19494500"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84364</xdr:rowOff>
    </xdr:from>
    <xdr:to>
      <xdr:col>107</xdr:col>
      <xdr:colOff>50800</xdr:colOff>
      <xdr:row>108</xdr:row>
      <xdr:rowOff>84364</xdr:rowOff>
    </xdr:to>
    <xdr:cxnSp macro="">
      <xdr:nvCxnSpPr>
        <xdr:cNvPr id="841" name="直線コネクタ 840">
          <a:extLst>
            <a:ext uri="{FF2B5EF4-FFF2-40B4-BE49-F238E27FC236}">
              <a16:creationId xmlns:a16="http://schemas.microsoft.com/office/drawing/2014/main" id="{73A43A03-CAB8-4901-B4EC-6CF8331E68CC}"/>
            </a:ext>
          </a:extLst>
        </xdr:cNvPr>
        <xdr:cNvCxnSpPr/>
      </xdr:nvCxnSpPr>
      <xdr:spPr>
        <a:xfrm>
          <a:off x="19545300" y="1860096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35198</xdr:rowOff>
    </xdr:from>
    <xdr:to>
      <xdr:col>98</xdr:col>
      <xdr:colOff>38100</xdr:colOff>
      <xdr:row>108</xdr:row>
      <xdr:rowOff>136798</xdr:rowOff>
    </xdr:to>
    <xdr:sp macro="" textlink="">
      <xdr:nvSpPr>
        <xdr:cNvPr id="842" name="楕円 841">
          <a:extLst>
            <a:ext uri="{FF2B5EF4-FFF2-40B4-BE49-F238E27FC236}">
              <a16:creationId xmlns:a16="http://schemas.microsoft.com/office/drawing/2014/main" id="{6E1AF010-9FB6-49CF-BC38-144E1644520C}"/>
            </a:ext>
          </a:extLst>
        </xdr:cNvPr>
        <xdr:cNvSpPr/>
      </xdr:nvSpPr>
      <xdr:spPr>
        <a:xfrm>
          <a:off x="18605500" y="18551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84364</xdr:rowOff>
    </xdr:from>
    <xdr:to>
      <xdr:col>102</xdr:col>
      <xdr:colOff>114300</xdr:colOff>
      <xdr:row>108</xdr:row>
      <xdr:rowOff>85998</xdr:rowOff>
    </xdr:to>
    <xdr:cxnSp macro="">
      <xdr:nvCxnSpPr>
        <xdr:cNvPr id="843" name="直線コネクタ 842">
          <a:extLst>
            <a:ext uri="{FF2B5EF4-FFF2-40B4-BE49-F238E27FC236}">
              <a16:creationId xmlns:a16="http://schemas.microsoft.com/office/drawing/2014/main" id="{56A2F4AD-E506-4451-9FE8-9210993180B5}"/>
            </a:ext>
          </a:extLst>
        </xdr:cNvPr>
        <xdr:cNvCxnSpPr/>
      </xdr:nvCxnSpPr>
      <xdr:spPr>
        <a:xfrm flipV="1">
          <a:off x="18656300" y="18600964"/>
          <a:ext cx="889000" cy="1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115769</xdr:rowOff>
    </xdr:from>
    <xdr:ext cx="469744" cy="259045"/>
    <xdr:sp macro="" textlink="">
      <xdr:nvSpPr>
        <xdr:cNvPr id="844" name="n_1aveValue【公民館】&#10;一人当たり面積">
          <a:extLst>
            <a:ext uri="{FF2B5EF4-FFF2-40B4-BE49-F238E27FC236}">
              <a16:creationId xmlns:a16="http://schemas.microsoft.com/office/drawing/2014/main" id="{1B3B5532-AF70-4C0E-B1F6-D6D22BE115EE}"/>
            </a:ext>
          </a:extLst>
        </xdr:cNvPr>
        <xdr:cNvSpPr txBox="1"/>
      </xdr:nvSpPr>
      <xdr:spPr>
        <a:xfrm>
          <a:off x="21075727" y="179465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114135</xdr:rowOff>
    </xdr:from>
    <xdr:ext cx="469744" cy="259045"/>
    <xdr:sp macro="" textlink="">
      <xdr:nvSpPr>
        <xdr:cNvPr id="845" name="n_2aveValue【公民館】&#10;一人当たり面積">
          <a:extLst>
            <a:ext uri="{FF2B5EF4-FFF2-40B4-BE49-F238E27FC236}">
              <a16:creationId xmlns:a16="http://schemas.microsoft.com/office/drawing/2014/main" id="{410D822C-5E13-49F8-804F-1DAA35D59E0B}"/>
            </a:ext>
          </a:extLst>
        </xdr:cNvPr>
        <xdr:cNvSpPr txBox="1"/>
      </xdr:nvSpPr>
      <xdr:spPr>
        <a:xfrm>
          <a:off x="20199427" y="1794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119034</xdr:rowOff>
    </xdr:from>
    <xdr:ext cx="469744" cy="259045"/>
    <xdr:sp macro="" textlink="">
      <xdr:nvSpPr>
        <xdr:cNvPr id="846" name="n_3aveValue【公民館】&#10;一人当たり面積">
          <a:extLst>
            <a:ext uri="{FF2B5EF4-FFF2-40B4-BE49-F238E27FC236}">
              <a16:creationId xmlns:a16="http://schemas.microsoft.com/office/drawing/2014/main" id="{6E854181-48FE-491E-A790-C0B07C8070A9}"/>
            </a:ext>
          </a:extLst>
        </xdr:cNvPr>
        <xdr:cNvSpPr txBox="1"/>
      </xdr:nvSpPr>
      <xdr:spPr>
        <a:xfrm>
          <a:off x="19310427" y="179498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117401</xdr:rowOff>
    </xdr:from>
    <xdr:ext cx="469744" cy="259045"/>
    <xdr:sp macro="" textlink="">
      <xdr:nvSpPr>
        <xdr:cNvPr id="847" name="n_4aveValue【公民館】&#10;一人当たり面積">
          <a:extLst>
            <a:ext uri="{FF2B5EF4-FFF2-40B4-BE49-F238E27FC236}">
              <a16:creationId xmlns:a16="http://schemas.microsoft.com/office/drawing/2014/main" id="{2CE921E9-7EAD-4C70-8184-A8FD8C72382B}"/>
            </a:ext>
          </a:extLst>
        </xdr:cNvPr>
        <xdr:cNvSpPr txBox="1"/>
      </xdr:nvSpPr>
      <xdr:spPr>
        <a:xfrm>
          <a:off x="18421427" y="17948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126291</xdr:rowOff>
    </xdr:from>
    <xdr:ext cx="469744" cy="259045"/>
    <xdr:sp macro="" textlink="">
      <xdr:nvSpPr>
        <xdr:cNvPr id="848" name="n_1mainValue【公民館】&#10;一人当たり面積">
          <a:extLst>
            <a:ext uri="{FF2B5EF4-FFF2-40B4-BE49-F238E27FC236}">
              <a16:creationId xmlns:a16="http://schemas.microsoft.com/office/drawing/2014/main" id="{D7AA44D4-17B2-4A45-9A2B-F668B0857120}"/>
            </a:ext>
          </a:extLst>
        </xdr:cNvPr>
        <xdr:cNvSpPr txBox="1"/>
      </xdr:nvSpPr>
      <xdr:spPr>
        <a:xfrm>
          <a:off x="2107572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126291</xdr:rowOff>
    </xdr:from>
    <xdr:ext cx="469744" cy="259045"/>
    <xdr:sp macro="" textlink="">
      <xdr:nvSpPr>
        <xdr:cNvPr id="849" name="n_2mainValue【公民館】&#10;一人当たり面積">
          <a:extLst>
            <a:ext uri="{FF2B5EF4-FFF2-40B4-BE49-F238E27FC236}">
              <a16:creationId xmlns:a16="http://schemas.microsoft.com/office/drawing/2014/main" id="{35C15F3C-6618-44F1-8CB8-A1704E0EC40C}"/>
            </a:ext>
          </a:extLst>
        </xdr:cNvPr>
        <xdr:cNvSpPr txBox="1"/>
      </xdr:nvSpPr>
      <xdr:spPr>
        <a:xfrm>
          <a:off x="2019942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126291</xdr:rowOff>
    </xdr:from>
    <xdr:ext cx="469744" cy="259045"/>
    <xdr:sp macro="" textlink="">
      <xdr:nvSpPr>
        <xdr:cNvPr id="850" name="n_3mainValue【公民館】&#10;一人当たり面積">
          <a:extLst>
            <a:ext uri="{FF2B5EF4-FFF2-40B4-BE49-F238E27FC236}">
              <a16:creationId xmlns:a16="http://schemas.microsoft.com/office/drawing/2014/main" id="{4A0D6E5F-2B18-4FE4-B525-134C677FF8E8}"/>
            </a:ext>
          </a:extLst>
        </xdr:cNvPr>
        <xdr:cNvSpPr txBox="1"/>
      </xdr:nvSpPr>
      <xdr:spPr>
        <a:xfrm>
          <a:off x="1931042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127925</xdr:rowOff>
    </xdr:from>
    <xdr:ext cx="469744" cy="259045"/>
    <xdr:sp macro="" textlink="">
      <xdr:nvSpPr>
        <xdr:cNvPr id="851" name="n_4mainValue【公民館】&#10;一人当たり面積">
          <a:extLst>
            <a:ext uri="{FF2B5EF4-FFF2-40B4-BE49-F238E27FC236}">
              <a16:creationId xmlns:a16="http://schemas.microsoft.com/office/drawing/2014/main" id="{A7E0DC7B-30DA-46FE-B76B-5A41112DABDD}"/>
            </a:ext>
          </a:extLst>
        </xdr:cNvPr>
        <xdr:cNvSpPr txBox="1"/>
      </xdr:nvSpPr>
      <xdr:spPr>
        <a:xfrm>
          <a:off x="18421427" y="18644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852" name="正方形/長方形 851">
          <a:extLst>
            <a:ext uri="{FF2B5EF4-FFF2-40B4-BE49-F238E27FC236}">
              <a16:creationId xmlns:a16="http://schemas.microsoft.com/office/drawing/2014/main" id="{339F0626-B870-4B3B-A5AC-9978E173029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853" name="正方形/長方形 852">
          <a:extLst>
            <a:ext uri="{FF2B5EF4-FFF2-40B4-BE49-F238E27FC236}">
              <a16:creationId xmlns:a16="http://schemas.microsoft.com/office/drawing/2014/main" id="{A29D5979-0B79-4842-9C4C-8B931A9E5954}"/>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854" name="テキスト ボックス 853">
          <a:extLst>
            <a:ext uri="{FF2B5EF4-FFF2-40B4-BE49-F238E27FC236}">
              <a16:creationId xmlns:a16="http://schemas.microsoft.com/office/drawing/2014/main" id="{CEA7D9EC-EB11-4C77-AAC8-53CFCEB0EF87}"/>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学校施設・保育所</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有形固定資産減価償却率について</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は、</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類似団体と比較すると高くなっている。現段階で対象施設については個別計画を策定しており、長寿命化を図っていく。公民館については有形固定資産減価償却率が高くなっており令和５年度</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～６年度</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に改修を</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予定</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している</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橋りょう・トンネルの有形固定資産減価償却率について、令和４年度に３つの橋りょうを新たに取得しているため、減少している。</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F959A038-D68F-445D-82C4-D4DBF0E380D6}"/>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20C67A29-4C97-4A19-A755-A2D25244A2D1}"/>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21976490-AF73-4DB0-9906-3E993442F729}"/>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67046F6D-3FCF-4F14-8955-512346437D5C}"/>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28A30F37-8D76-4F4B-990A-D067F5743106}"/>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2C60320D-FDE2-4D4C-9C0C-583124E34BAF}"/>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40A0A5AC-6C11-46B3-8452-4FAC3D4B652A}"/>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7A35D79D-E008-4C05-9DB5-A979A1AE0A37}"/>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D497FCA1-9E07-413E-B308-341A44ADAF3A}"/>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275C6416-B4EA-421F-819B-90E9FCB8FD07}"/>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15,162
15,036
40.91
7,635,992
7,288,845
229,953
4,464,276
5,603,053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D58131A1-5149-4B07-8DA9-AC245CB8B774}"/>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2694211E-C8F6-4F17-A3E0-0EADCD4867E7}"/>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4AE3B43-782E-4C06-BB0C-DE07AE946EA9}"/>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28.4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86639899-50EA-4527-BC4E-6A9535CB52EB}"/>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19B4A719-782F-4320-BC13-82A28B523011}"/>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624F7C82-05B9-4FB3-8C05-C22F6162AD6C}"/>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0828135D-1011-4FA2-9737-CFBF891FEDC7}"/>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A66D6335-697F-4314-8BEF-8D19BF385121}"/>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50BBBC2B-2AF6-4655-A488-E4E792267618}"/>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67A96F4B-D816-4D18-88E3-C8BB58E2345F}"/>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861E43A4-8BC7-4772-B001-376BC7ACB30E}"/>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D5D94861-FF25-465A-A73A-C3C0FCB1ECF3}"/>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8EDD4FCB-4C4E-4787-AEDD-7ACD7C96BF80}"/>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22ABF46E-9467-44B2-9C2B-1342E52CDA09}"/>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9E3787DB-AC0B-4E26-A763-1577AEB0F14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67BFDCA8-A016-46F1-9F52-4DDC0D66877D}"/>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6C5772B-CFEF-4AF4-81F2-C6003AAB0C99}"/>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C276F642-43DC-4F47-89CA-AEFE2235D393}"/>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B086B4D6-6F81-4349-B321-3205EDBE99AA}"/>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17A9E26-30BE-405C-86AE-FF86A611ABE6}"/>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B2ADD7D4-FA6B-42C2-987E-212C372B5F3B}"/>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0DC1B35-86AB-47EB-B14D-B3B035BD61D3}"/>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49B175DF-E1BA-410E-A5A2-77D93632674C}"/>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2734F1F-0AE3-4940-9DC8-F39AF1383E26}"/>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FF02657A-CE85-4C1D-8FE5-7E30300AE182}"/>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9F7ED907-0487-4F12-89B4-F35927E4FF11}"/>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C1B6C800-AF39-4FFC-AA50-F0D69C7A4191}"/>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14EB9AF4-4B0D-4F9D-8A58-B781AD3F9313}"/>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3C269529-86CA-430E-A281-51E582254D3A}"/>
            </a:ext>
          </a:extLst>
        </xdr:cNvPr>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a:extLst>
            <a:ext uri="{FF2B5EF4-FFF2-40B4-BE49-F238E27FC236}">
              <a16:creationId xmlns:a16="http://schemas.microsoft.com/office/drawing/2014/main" id="{A14DB9DC-64D3-4237-80E2-932CE3A321DC}"/>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a:extLst>
            <a:ext uri="{FF2B5EF4-FFF2-40B4-BE49-F238E27FC236}">
              <a16:creationId xmlns:a16="http://schemas.microsoft.com/office/drawing/2014/main" id="{23037DE9-BC59-436E-B85D-07061ED5E4AC}"/>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a:extLst>
            <a:ext uri="{FF2B5EF4-FFF2-40B4-BE49-F238E27FC236}">
              <a16:creationId xmlns:a16="http://schemas.microsoft.com/office/drawing/2014/main" id="{50FA1058-A725-48D2-AA8A-D9D8DDD8B247}"/>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a:extLst>
            <a:ext uri="{FF2B5EF4-FFF2-40B4-BE49-F238E27FC236}">
              <a16:creationId xmlns:a16="http://schemas.microsoft.com/office/drawing/2014/main" id="{430B4D5D-E498-4CDE-BB8A-69D3A5D91583}"/>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a:extLst>
            <a:ext uri="{FF2B5EF4-FFF2-40B4-BE49-F238E27FC236}">
              <a16:creationId xmlns:a16="http://schemas.microsoft.com/office/drawing/2014/main" id="{BB3B37AD-5D03-4F50-8EC4-94F0E04D41B9}"/>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a:extLst>
            <a:ext uri="{FF2B5EF4-FFF2-40B4-BE49-F238E27FC236}">
              <a16:creationId xmlns:a16="http://schemas.microsoft.com/office/drawing/2014/main" id="{65D8FDD4-FD05-492F-A696-A035EA1B08C5}"/>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a:extLst>
            <a:ext uri="{FF2B5EF4-FFF2-40B4-BE49-F238E27FC236}">
              <a16:creationId xmlns:a16="http://schemas.microsoft.com/office/drawing/2014/main" id="{E63BF9EC-2561-40D4-9425-A4768E289381}"/>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a:extLst>
            <a:ext uri="{FF2B5EF4-FFF2-40B4-BE49-F238E27FC236}">
              <a16:creationId xmlns:a16="http://schemas.microsoft.com/office/drawing/2014/main" id="{BEDFF23A-10EA-4BE7-BFE1-1AD9C9289659}"/>
            </a:ext>
          </a:extLst>
        </xdr:cNvPr>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a:extLst>
            <a:ext uri="{FF2B5EF4-FFF2-40B4-BE49-F238E27FC236}">
              <a16:creationId xmlns:a16="http://schemas.microsoft.com/office/drawing/2014/main" id="{C251F85C-AEF7-42CE-8F91-1890D5A7D899}"/>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a:extLst>
            <a:ext uri="{FF2B5EF4-FFF2-40B4-BE49-F238E27FC236}">
              <a16:creationId xmlns:a16="http://schemas.microsoft.com/office/drawing/2014/main" id="{F4DAAB32-DF26-4C7A-9676-25F8734023BE}"/>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a:extLst>
            <a:ext uri="{FF2B5EF4-FFF2-40B4-BE49-F238E27FC236}">
              <a16:creationId xmlns:a16="http://schemas.microsoft.com/office/drawing/2014/main" id="{F0970AD9-4348-4AC2-83D3-8730E86396D7}"/>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a:extLst>
            <a:ext uri="{FF2B5EF4-FFF2-40B4-BE49-F238E27FC236}">
              <a16:creationId xmlns:a16="http://schemas.microsoft.com/office/drawing/2014/main" id="{C5767725-BB97-47EC-BC9E-E6F747455BC6}"/>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a:extLst>
            <a:ext uri="{FF2B5EF4-FFF2-40B4-BE49-F238E27FC236}">
              <a16:creationId xmlns:a16="http://schemas.microsoft.com/office/drawing/2014/main" id="{96ACB686-5D6B-4113-8892-CA51AEC9439A}"/>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a:extLst>
            <a:ext uri="{FF2B5EF4-FFF2-40B4-BE49-F238E27FC236}">
              <a16:creationId xmlns:a16="http://schemas.microsoft.com/office/drawing/2014/main" id="{426FC4A9-47EE-4EBE-84B1-ED7453908FFA}"/>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a:extLst>
            <a:ext uri="{FF2B5EF4-FFF2-40B4-BE49-F238E27FC236}">
              <a16:creationId xmlns:a16="http://schemas.microsoft.com/office/drawing/2014/main" id="{E6DB1D73-E9CD-44B6-AFBF-02836DFF423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a:extLst>
            <a:ext uri="{FF2B5EF4-FFF2-40B4-BE49-F238E27FC236}">
              <a16:creationId xmlns:a16="http://schemas.microsoft.com/office/drawing/2014/main" id="{7CA9B5EB-4612-46E8-8964-6443FF73CCC6}"/>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a:extLst>
            <a:ext uri="{FF2B5EF4-FFF2-40B4-BE49-F238E27FC236}">
              <a16:creationId xmlns:a16="http://schemas.microsoft.com/office/drawing/2014/main" id="{695B3FE2-396B-4B1C-98C9-45BA8399BE9C}"/>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a:extLst>
            <a:ext uri="{FF2B5EF4-FFF2-40B4-BE49-F238E27FC236}">
              <a16:creationId xmlns:a16="http://schemas.microsoft.com/office/drawing/2014/main" id="{07CEC7B2-063E-4D64-A91D-0E0A4AB88CC2}"/>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a:extLst>
            <a:ext uri="{FF2B5EF4-FFF2-40B4-BE49-F238E27FC236}">
              <a16:creationId xmlns:a16="http://schemas.microsoft.com/office/drawing/2014/main" id="{0BF192C0-37BE-477D-B3CE-1F81B56D1783}"/>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60" name="直線コネクタ 59">
          <a:extLst>
            <a:ext uri="{FF2B5EF4-FFF2-40B4-BE49-F238E27FC236}">
              <a16:creationId xmlns:a16="http://schemas.microsoft.com/office/drawing/2014/main" id="{9A5829C2-08C6-468A-8105-5D3E5D2CA90C}"/>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61" name="テキスト ボックス 60">
          <a:extLst>
            <a:ext uri="{FF2B5EF4-FFF2-40B4-BE49-F238E27FC236}">
              <a16:creationId xmlns:a16="http://schemas.microsoft.com/office/drawing/2014/main" id="{77AF3362-4211-48B8-BB02-28C7C7654D3C}"/>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62" name="直線コネクタ 61">
          <a:extLst>
            <a:ext uri="{FF2B5EF4-FFF2-40B4-BE49-F238E27FC236}">
              <a16:creationId xmlns:a16="http://schemas.microsoft.com/office/drawing/2014/main" id="{FB1E0C54-DA2C-45C3-8128-E81CC0CB282B}"/>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63" name="テキスト ボックス 62">
          <a:extLst>
            <a:ext uri="{FF2B5EF4-FFF2-40B4-BE49-F238E27FC236}">
              <a16:creationId xmlns:a16="http://schemas.microsoft.com/office/drawing/2014/main" id="{6FF40C20-0800-41D3-B211-6C23EC2EB909}"/>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64" name="直線コネクタ 63">
          <a:extLst>
            <a:ext uri="{FF2B5EF4-FFF2-40B4-BE49-F238E27FC236}">
              <a16:creationId xmlns:a16="http://schemas.microsoft.com/office/drawing/2014/main" id="{072BCC1A-1959-4311-BC42-99D05174D255}"/>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65" name="テキスト ボックス 64">
          <a:extLst>
            <a:ext uri="{FF2B5EF4-FFF2-40B4-BE49-F238E27FC236}">
              <a16:creationId xmlns:a16="http://schemas.microsoft.com/office/drawing/2014/main" id="{32420FD4-CA68-4EB4-A83A-AC09A8CCE8AC}"/>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66" name="直線コネクタ 65">
          <a:extLst>
            <a:ext uri="{FF2B5EF4-FFF2-40B4-BE49-F238E27FC236}">
              <a16:creationId xmlns:a16="http://schemas.microsoft.com/office/drawing/2014/main" id="{CA0126A6-65C6-4D83-9BC8-56BB9F5FA2FA}"/>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67" name="テキスト ボックス 66">
          <a:extLst>
            <a:ext uri="{FF2B5EF4-FFF2-40B4-BE49-F238E27FC236}">
              <a16:creationId xmlns:a16="http://schemas.microsoft.com/office/drawing/2014/main" id="{5FC10AC5-9BF3-4AFB-8CEA-AF6AC4732DB6}"/>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68" name="直線コネクタ 67">
          <a:extLst>
            <a:ext uri="{FF2B5EF4-FFF2-40B4-BE49-F238E27FC236}">
              <a16:creationId xmlns:a16="http://schemas.microsoft.com/office/drawing/2014/main" id="{11E2F9BF-E03E-43F0-8FB9-2870C3A811C6}"/>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69" name="テキスト ボックス 68">
          <a:extLst>
            <a:ext uri="{FF2B5EF4-FFF2-40B4-BE49-F238E27FC236}">
              <a16:creationId xmlns:a16="http://schemas.microsoft.com/office/drawing/2014/main" id="{2B7D9A63-FE4D-4FD5-9935-71863BD184D3}"/>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0" name="直線コネクタ 69">
          <a:extLst>
            <a:ext uri="{FF2B5EF4-FFF2-40B4-BE49-F238E27FC236}">
              <a16:creationId xmlns:a16="http://schemas.microsoft.com/office/drawing/2014/main" id="{133B1BB7-E7DC-43DD-94FC-CAF58B656205}"/>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71" name="テキスト ボックス 70">
          <a:extLst>
            <a:ext uri="{FF2B5EF4-FFF2-40B4-BE49-F238E27FC236}">
              <a16:creationId xmlns:a16="http://schemas.microsoft.com/office/drawing/2014/main" id="{96D543D1-D8D9-4856-B0EA-CB60E37D2A58}"/>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72" name="【体育館・プール】&#10;有形固定資産減価償却率グラフ枠">
          <a:extLst>
            <a:ext uri="{FF2B5EF4-FFF2-40B4-BE49-F238E27FC236}">
              <a16:creationId xmlns:a16="http://schemas.microsoft.com/office/drawing/2014/main" id="{1B2A8495-FC68-4799-8AEC-75088C4BB848}"/>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43815</xdr:rowOff>
    </xdr:from>
    <xdr:to>
      <xdr:col>24</xdr:col>
      <xdr:colOff>62865</xdr:colOff>
      <xdr:row>64</xdr:row>
      <xdr:rowOff>49530</xdr:rowOff>
    </xdr:to>
    <xdr:cxnSp macro="">
      <xdr:nvCxnSpPr>
        <xdr:cNvPr id="73" name="直線コネクタ 72">
          <a:extLst>
            <a:ext uri="{FF2B5EF4-FFF2-40B4-BE49-F238E27FC236}">
              <a16:creationId xmlns:a16="http://schemas.microsoft.com/office/drawing/2014/main" id="{499A6668-AB2A-47A9-B200-AF7DCCDB3121}"/>
            </a:ext>
          </a:extLst>
        </xdr:cNvPr>
        <xdr:cNvCxnSpPr/>
      </xdr:nvCxnSpPr>
      <xdr:spPr>
        <a:xfrm flipV="1">
          <a:off x="4634865" y="9473565"/>
          <a:ext cx="0" cy="15487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53357</xdr:rowOff>
    </xdr:from>
    <xdr:ext cx="405111" cy="259045"/>
    <xdr:sp macro="" textlink="">
      <xdr:nvSpPr>
        <xdr:cNvPr id="74" name="【体育館・プール】&#10;有形固定資産減価償却率最小値テキスト">
          <a:extLst>
            <a:ext uri="{FF2B5EF4-FFF2-40B4-BE49-F238E27FC236}">
              <a16:creationId xmlns:a16="http://schemas.microsoft.com/office/drawing/2014/main" id="{85BA0C88-FD8D-4103-95B2-7AADBB706108}"/>
            </a:ext>
          </a:extLst>
        </xdr:cNvPr>
        <xdr:cNvSpPr txBox="1"/>
      </xdr:nvSpPr>
      <xdr:spPr>
        <a:xfrm>
          <a:off x="4673600" y="11026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49530</xdr:rowOff>
    </xdr:from>
    <xdr:to>
      <xdr:col>24</xdr:col>
      <xdr:colOff>152400</xdr:colOff>
      <xdr:row>64</xdr:row>
      <xdr:rowOff>49530</xdr:rowOff>
    </xdr:to>
    <xdr:cxnSp macro="">
      <xdr:nvCxnSpPr>
        <xdr:cNvPr id="75" name="直線コネクタ 74">
          <a:extLst>
            <a:ext uri="{FF2B5EF4-FFF2-40B4-BE49-F238E27FC236}">
              <a16:creationId xmlns:a16="http://schemas.microsoft.com/office/drawing/2014/main" id="{C6150600-89B6-452A-82F7-AA63AE39DEAA}"/>
            </a:ext>
          </a:extLst>
        </xdr:cNvPr>
        <xdr:cNvCxnSpPr/>
      </xdr:nvCxnSpPr>
      <xdr:spPr>
        <a:xfrm>
          <a:off x="4546600" y="11022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53</xdr:row>
      <xdr:rowOff>161942</xdr:rowOff>
    </xdr:from>
    <xdr:ext cx="405111" cy="259045"/>
    <xdr:sp macro="" textlink="">
      <xdr:nvSpPr>
        <xdr:cNvPr id="76" name="【体育館・プール】&#10;有形固定資産減価償却率最大値テキスト">
          <a:extLst>
            <a:ext uri="{FF2B5EF4-FFF2-40B4-BE49-F238E27FC236}">
              <a16:creationId xmlns:a16="http://schemas.microsoft.com/office/drawing/2014/main" id="{3B2331AA-7CE4-4AE4-B88C-5CCB856C224B}"/>
            </a:ext>
          </a:extLst>
        </xdr:cNvPr>
        <xdr:cNvSpPr txBox="1"/>
      </xdr:nvSpPr>
      <xdr:spPr>
        <a:xfrm>
          <a:off x="4673600" y="92487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43815</xdr:rowOff>
    </xdr:from>
    <xdr:to>
      <xdr:col>24</xdr:col>
      <xdr:colOff>152400</xdr:colOff>
      <xdr:row>55</xdr:row>
      <xdr:rowOff>43815</xdr:rowOff>
    </xdr:to>
    <xdr:cxnSp macro="">
      <xdr:nvCxnSpPr>
        <xdr:cNvPr id="77" name="直線コネクタ 76">
          <a:extLst>
            <a:ext uri="{FF2B5EF4-FFF2-40B4-BE49-F238E27FC236}">
              <a16:creationId xmlns:a16="http://schemas.microsoft.com/office/drawing/2014/main" id="{C618232D-65EF-4DE2-9474-AE60E4247B37}"/>
            </a:ext>
          </a:extLst>
        </xdr:cNvPr>
        <xdr:cNvCxnSpPr/>
      </xdr:nvCxnSpPr>
      <xdr:spPr>
        <a:xfrm>
          <a:off x="4546600" y="94735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92092</xdr:rowOff>
    </xdr:from>
    <xdr:ext cx="405111" cy="259045"/>
    <xdr:sp macro="" textlink="">
      <xdr:nvSpPr>
        <xdr:cNvPr id="78" name="【体育館・プール】&#10;有形固定資産減価償却率平均値テキスト">
          <a:extLst>
            <a:ext uri="{FF2B5EF4-FFF2-40B4-BE49-F238E27FC236}">
              <a16:creationId xmlns:a16="http://schemas.microsoft.com/office/drawing/2014/main" id="{49CFFD50-841F-4F30-9835-10B131CDAABA}"/>
            </a:ext>
          </a:extLst>
        </xdr:cNvPr>
        <xdr:cNvSpPr txBox="1"/>
      </xdr:nvSpPr>
      <xdr:spPr>
        <a:xfrm>
          <a:off x="4673600" y="102076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69215</xdr:rowOff>
    </xdr:from>
    <xdr:to>
      <xdr:col>24</xdr:col>
      <xdr:colOff>114300</xdr:colOff>
      <xdr:row>60</xdr:row>
      <xdr:rowOff>170815</xdr:rowOff>
    </xdr:to>
    <xdr:sp macro="" textlink="">
      <xdr:nvSpPr>
        <xdr:cNvPr id="79" name="フローチャート: 判断 78">
          <a:extLst>
            <a:ext uri="{FF2B5EF4-FFF2-40B4-BE49-F238E27FC236}">
              <a16:creationId xmlns:a16="http://schemas.microsoft.com/office/drawing/2014/main" id="{D34630C4-59CC-43ED-ACA2-AAC84A3D1476}"/>
            </a:ext>
          </a:extLst>
        </xdr:cNvPr>
        <xdr:cNvSpPr/>
      </xdr:nvSpPr>
      <xdr:spPr>
        <a:xfrm>
          <a:off x="4584700" y="10356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40640</xdr:rowOff>
    </xdr:from>
    <xdr:to>
      <xdr:col>20</xdr:col>
      <xdr:colOff>38100</xdr:colOff>
      <xdr:row>60</xdr:row>
      <xdr:rowOff>142240</xdr:rowOff>
    </xdr:to>
    <xdr:sp macro="" textlink="">
      <xdr:nvSpPr>
        <xdr:cNvPr id="80" name="フローチャート: 判断 79">
          <a:extLst>
            <a:ext uri="{FF2B5EF4-FFF2-40B4-BE49-F238E27FC236}">
              <a16:creationId xmlns:a16="http://schemas.microsoft.com/office/drawing/2014/main" id="{2074042C-22A3-4FAD-9C1F-B48DF1B228FE}"/>
            </a:ext>
          </a:extLst>
        </xdr:cNvPr>
        <xdr:cNvSpPr/>
      </xdr:nvSpPr>
      <xdr:spPr>
        <a:xfrm>
          <a:off x="3746500" y="1032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80645</xdr:rowOff>
    </xdr:from>
    <xdr:to>
      <xdr:col>15</xdr:col>
      <xdr:colOff>101600</xdr:colOff>
      <xdr:row>61</xdr:row>
      <xdr:rowOff>10795</xdr:rowOff>
    </xdr:to>
    <xdr:sp macro="" textlink="">
      <xdr:nvSpPr>
        <xdr:cNvPr id="81" name="フローチャート: 判断 80">
          <a:extLst>
            <a:ext uri="{FF2B5EF4-FFF2-40B4-BE49-F238E27FC236}">
              <a16:creationId xmlns:a16="http://schemas.microsoft.com/office/drawing/2014/main" id="{C275E393-54C6-4A43-81A1-1FA73A187EE9}"/>
            </a:ext>
          </a:extLst>
        </xdr:cNvPr>
        <xdr:cNvSpPr/>
      </xdr:nvSpPr>
      <xdr:spPr>
        <a:xfrm>
          <a:off x="2857500" y="1036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137795</xdr:rowOff>
    </xdr:from>
    <xdr:to>
      <xdr:col>10</xdr:col>
      <xdr:colOff>165100</xdr:colOff>
      <xdr:row>61</xdr:row>
      <xdr:rowOff>67945</xdr:rowOff>
    </xdr:to>
    <xdr:sp macro="" textlink="">
      <xdr:nvSpPr>
        <xdr:cNvPr id="82" name="フローチャート: 判断 81">
          <a:extLst>
            <a:ext uri="{FF2B5EF4-FFF2-40B4-BE49-F238E27FC236}">
              <a16:creationId xmlns:a16="http://schemas.microsoft.com/office/drawing/2014/main" id="{B9BF38F8-8389-4D3B-9BC9-636BA292FE8B}"/>
            </a:ext>
          </a:extLst>
        </xdr:cNvPr>
        <xdr:cNvSpPr/>
      </xdr:nvSpPr>
      <xdr:spPr>
        <a:xfrm>
          <a:off x="1968500" y="10424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111125</xdr:rowOff>
    </xdr:from>
    <xdr:to>
      <xdr:col>6</xdr:col>
      <xdr:colOff>38100</xdr:colOff>
      <xdr:row>61</xdr:row>
      <xdr:rowOff>41275</xdr:rowOff>
    </xdr:to>
    <xdr:sp macro="" textlink="">
      <xdr:nvSpPr>
        <xdr:cNvPr id="83" name="フローチャート: 判断 82">
          <a:extLst>
            <a:ext uri="{FF2B5EF4-FFF2-40B4-BE49-F238E27FC236}">
              <a16:creationId xmlns:a16="http://schemas.microsoft.com/office/drawing/2014/main" id="{445F2537-5E58-4860-9993-BBFC8A67AA40}"/>
            </a:ext>
          </a:extLst>
        </xdr:cNvPr>
        <xdr:cNvSpPr/>
      </xdr:nvSpPr>
      <xdr:spPr>
        <a:xfrm>
          <a:off x="1079500" y="10398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56BA1898-E4E1-40BA-B55C-6A535CC18E03}"/>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B65D7B4C-E3F8-4006-91B4-8260546E9F3D}"/>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6" name="テキスト ボックス 85">
          <a:extLst>
            <a:ext uri="{FF2B5EF4-FFF2-40B4-BE49-F238E27FC236}">
              <a16:creationId xmlns:a16="http://schemas.microsoft.com/office/drawing/2014/main" id="{42FDE89E-EBC9-4973-85B5-CEA99B39813D}"/>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7" name="テキスト ボックス 86">
          <a:extLst>
            <a:ext uri="{FF2B5EF4-FFF2-40B4-BE49-F238E27FC236}">
              <a16:creationId xmlns:a16="http://schemas.microsoft.com/office/drawing/2014/main" id="{5541C8AD-ACDA-46E3-8980-7EEFEA656DAC}"/>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8" name="テキスト ボックス 87">
          <a:extLst>
            <a:ext uri="{FF2B5EF4-FFF2-40B4-BE49-F238E27FC236}">
              <a16:creationId xmlns:a16="http://schemas.microsoft.com/office/drawing/2014/main" id="{9C4B2DF4-7A8F-463D-A618-AF9134EE96AC}"/>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42545</xdr:rowOff>
    </xdr:from>
    <xdr:to>
      <xdr:col>24</xdr:col>
      <xdr:colOff>114300</xdr:colOff>
      <xdr:row>62</xdr:row>
      <xdr:rowOff>144145</xdr:rowOff>
    </xdr:to>
    <xdr:sp macro="" textlink="">
      <xdr:nvSpPr>
        <xdr:cNvPr id="89" name="楕円 88">
          <a:extLst>
            <a:ext uri="{FF2B5EF4-FFF2-40B4-BE49-F238E27FC236}">
              <a16:creationId xmlns:a16="http://schemas.microsoft.com/office/drawing/2014/main" id="{0A06B88B-0EE9-428C-8008-DDB5E1E98181}"/>
            </a:ext>
          </a:extLst>
        </xdr:cNvPr>
        <xdr:cNvSpPr/>
      </xdr:nvSpPr>
      <xdr:spPr>
        <a:xfrm>
          <a:off x="4584700" y="1067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20972</xdr:rowOff>
    </xdr:from>
    <xdr:ext cx="405111" cy="259045"/>
    <xdr:sp macro="" textlink="">
      <xdr:nvSpPr>
        <xdr:cNvPr id="90" name="【体育館・プール】&#10;有形固定資産減価償却率該当値テキスト">
          <a:extLst>
            <a:ext uri="{FF2B5EF4-FFF2-40B4-BE49-F238E27FC236}">
              <a16:creationId xmlns:a16="http://schemas.microsoft.com/office/drawing/2014/main" id="{B4D4EADB-86D0-4803-8B35-CAF0EFBE3146}"/>
            </a:ext>
          </a:extLst>
        </xdr:cNvPr>
        <xdr:cNvSpPr txBox="1"/>
      </xdr:nvSpPr>
      <xdr:spPr>
        <a:xfrm>
          <a:off x="4673600" y="10650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10160</xdr:rowOff>
    </xdr:from>
    <xdr:to>
      <xdr:col>20</xdr:col>
      <xdr:colOff>38100</xdr:colOff>
      <xdr:row>62</xdr:row>
      <xdr:rowOff>111760</xdr:rowOff>
    </xdr:to>
    <xdr:sp macro="" textlink="">
      <xdr:nvSpPr>
        <xdr:cNvPr id="91" name="楕円 90">
          <a:extLst>
            <a:ext uri="{FF2B5EF4-FFF2-40B4-BE49-F238E27FC236}">
              <a16:creationId xmlns:a16="http://schemas.microsoft.com/office/drawing/2014/main" id="{E414EF47-D001-489B-8FFD-8340A94EBC4A}"/>
            </a:ext>
          </a:extLst>
        </xdr:cNvPr>
        <xdr:cNvSpPr/>
      </xdr:nvSpPr>
      <xdr:spPr>
        <a:xfrm>
          <a:off x="3746500" y="10640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60960</xdr:rowOff>
    </xdr:from>
    <xdr:to>
      <xdr:col>24</xdr:col>
      <xdr:colOff>63500</xdr:colOff>
      <xdr:row>62</xdr:row>
      <xdr:rowOff>93345</xdr:rowOff>
    </xdr:to>
    <xdr:cxnSp macro="">
      <xdr:nvCxnSpPr>
        <xdr:cNvPr id="92" name="直線コネクタ 91">
          <a:extLst>
            <a:ext uri="{FF2B5EF4-FFF2-40B4-BE49-F238E27FC236}">
              <a16:creationId xmlns:a16="http://schemas.microsoft.com/office/drawing/2014/main" id="{80344A45-653F-4F21-B9C4-0F6E31BD8CB2}"/>
            </a:ext>
          </a:extLst>
        </xdr:cNvPr>
        <xdr:cNvCxnSpPr/>
      </xdr:nvCxnSpPr>
      <xdr:spPr>
        <a:xfrm>
          <a:off x="3797300" y="10690860"/>
          <a:ext cx="8382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151130</xdr:rowOff>
    </xdr:from>
    <xdr:to>
      <xdr:col>15</xdr:col>
      <xdr:colOff>101600</xdr:colOff>
      <xdr:row>62</xdr:row>
      <xdr:rowOff>81280</xdr:rowOff>
    </xdr:to>
    <xdr:sp macro="" textlink="">
      <xdr:nvSpPr>
        <xdr:cNvPr id="93" name="楕円 92">
          <a:extLst>
            <a:ext uri="{FF2B5EF4-FFF2-40B4-BE49-F238E27FC236}">
              <a16:creationId xmlns:a16="http://schemas.microsoft.com/office/drawing/2014/main" id="{B7FD56CB-A981-4A65-92B3-A872A85914B7}"/>
            </a:ext>
          </a:extLst>
        </xdr:cNvPr>
        <xdr:cNvSpPr/>
      </xdr:nvSpPr>
      <xdr:spPr>
        <a:xfrm>
          <a:off x="2857500" y="10609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30480</xdr:rowOff>
    </xdr:from>
    <xdr:to>
      <xdr:col>19</xdr:col>
      <xdr:colOff>177800</xdr:colOff>
      <xdr:row>62</xdr:row>
      <xdr:rowOff>60960</xdr:rowOff>
    </xdr:to>
    <xdr:cxnSp macro="">
      <xdr:nvCxnSpPr>
        <xdr:cNvPr id="94" name="直線コネクタ 93">
          <a:extLst>
            <a:ext uri="{FF2B5EF4-FFF2-40B4-BE49-F238E27FC236}">
              <a16:creationId xmlns:a16="http://schemas.microsoft.com/office/drawing/2014/main" id="{1B87F107-D68F-4982-AF8F-ADE573225E19}"/>
            </a:ext>
          </a:extLst>
        </xdr:cNvPr>
        <xdr:cNvCxnSpPr/>
      </xdr:nvCxnSpPr>
      <xdr:spPr>
        <a:xfrm>
          <a:off x="2908300" y="106603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62</xdr:row>
      <xdr:rowOff>27305</xdr:rowOff>
    </xdr:from>
    <xdr:to>
      <xdr:col>10</xdr:col>
      <xdr:colOff>165100</xdr:colOff>
      <xdr:row>62</xdr:row>
      <xdr:rowOff>128905</xdr:rowOff>
    </xdr:to>
    <xdr:sp macro="" textlink="">
      <xdr:nvSpPr>
        <xdr:cNvPr id="95" name="楕円 94">
          <a:extLst>
            <a:ext uri="{FF2B5EF4-FFF2-40B4-BE49-F238E27FC236}">
              <a16:creationId xmlns:a16="http://schemas.microsoft.com/office/drawing/2014/main" id="{9822A92E-4172-46CA-A341-EB4E3A547F8F}"/>
            </a:ext>
          </a:extLst>
        </xdr:cNvPr>
        <xdr:cNvSpPr/>
      </xdr:nvSpPr>
      <xdr:spPr>
        <a:xfrm>
          <a:off x="1968500" y="10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30480</xdr:rowOff>
    </xdr:from>
    <xdr:to>
      <xdr:col>15</xdr:col>
      <xdr:colOff>50800</xdr:colOff>
      <xdr:row>62</xdr:row>
      <xdr:rowOff>78105</xdr:rowOff>
    </xdr:to>
    <xdr:cxnSp macro="">
      <xdr:nvCxnSpPr>
        <xdr:cNvPr id="96" name="直線コネクタ 95">
          <a:extLst>
            <a:ext uri="{FF2B5EF4-FFF2-40B4-BE49-F238E27FC236}">
              <a16:creationId xmlns:a16="http://schemas.microsoft.com/office/drawing/2014/main" id="{60B46163-59D8-4827-B44B-35C5B0B6BEEF}"/>
            </a:ext>
          </a:extLst>
        </xdr:cNvPr>
        <xdr:cNvCxnSpPr/>
      </xdr:nvCxnSpPr>
      <xdr:spPr>
        <a:xfrm flipV="1">
          <a:off x="2019300" y="10660380"/>
          <a:ext cx="88900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143510</xdr:rowOff>
    </xdr:from>
    <xdr:to>
      <xdr:col>6</xdr:col>
      <xdr:colOff>38100</xdr:colOff>
      <xdr:row>62</xdr:row>
      <xdr:rowOff>73660</xdr:rowOff>
    </xdr:to>
    <xdr:sp macro="" textlink="">
      <xdr:nvSpPr>
        <xdr:cNvPr id="97" name="楕円 96">
          <a:extLst>
            <a:ext uri="{FF2B5EF4-FFF2-40B4-BE49-F238E27FC236}">
              <a16:creationId xmlns:a16="http://schemas.microsoft.com/office/drawing/2014/main" id="{A82F27F6-43A5-43D4-8BBE-D54651D96DD1}"/>
            </a:ext>
          </a:extLst>
        </xdr:cNvPr>
        <xdr:cNvSpPr/>
      </xdr:nvSpPr>
      <xdr:spPr>
        <a:xfrm>
          <a:off x="1079500" y="10601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62</xdr:row>
      <xdr:rowOff>22860</xdr:rowOff>
    </xdr:from>
    <xdr:to>
      <xdr:col>10</xdr:col>
      <xdr:colOff>114300</xdr:colOff>
      <xdr:row>62</xdr:row>
      <xdr:rowOff>78105</xdr:rowOff>
    </xdr:to>
    <xdr:cxnSp macro="">
      <xdr:nvCxnSpPr>
        <xdr:cNvPr id="98" name="直線コネクタ 97">
          <a:extLst>
            <a:ext uri="{FF2B5EF4-FFF2-40B4-BE49-F238E27FC236}">
              <a16:creationId xmlns:a16="http://schemas.microsoft.com/office/drawing/2014/main" id="{F3A71C2C-1459-4DCC-ACFE-4C2DECFCA83C}"/>
            </a:ext>
          </a:extLst>
        </xdr:cNvPr>
        <xdr:cNvCxnSpPr/>
      </xdr:nvCxnSpPr>
      <xdr:spPr>
        <a:xfrm>
          <a:off x="1130300" y="10652760"/>
          <a:ext cx="889000"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158767</xdr:rowOff>
    </xdr:from>
    <xdr:ext cx="405111" cy="259045"/>
    <xdr:sp macro="" textlink="">
      <xdr:nvSpPr>
        <xdr:cNvPr id="99" name="n_1aveValue【体育館・プール】&#10;有形固定資産減価償却率">
          <a:extLst>
            <a:ext uri="{FF2B5EF4-FFF2-40B4-BE49-F238E27FC236}">
              <a16:creationId xmlns:a16="http://schemas.microsoft.com/office/drawing/2014/main" id="{96365AEC-F595-4B67-827F-80549CF2BB12}"/>
            </a:ext>
          </a:extLst>
        </xdr:cNvPr>
        <xdr:cNvSpPr txBox="1"/>
      </xdr:nvSpPr>
      <xdr:spPr>
        <a:xfrm>
          <a:off x="3582044" y="101028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27322</xdr:rowOff>
    </xdr:from>
    <xdr:ext cx="405111" cy="259045"/>
    <xdr:sp macro="" textlink="">
      <xdr:nvSpPr>
        <xdr:cNvPr id="100" name="n_2aveValue【体育館・プール】&#10;有形固定資産減価償却率">
          <a:extLst>
            <a:ext uri="{FF2B5EF4-FFF2-40B4-BE49-F238E27FC236}">
              <a16:creationId xmlns:a16="http://schemas.microsoft.com/office/drawing/2014/main" id="{B714D0C2-7986-47E5-AD75-03EEA3B75877}"/>
            </a:ext>
          </a:extLst>
        </xdr:cNvPr>
        <xdr:cNvSpPr txBox="1"/>
      </xdr:nvSpPr>
      <xdr:spPr>
        <a:xfrm>
          <a:off x="2705744" y="1014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84472</xdr:rowOff>
    </xdr:from>
    <xdr:ext cx="405111" cy="259045"/>
    <xdr:sp macro="" textlink="">
      <xdr:nvSpPr>
        <xdr:cNvPr id="101" name="n_3aveValue【体育館・プール】&#10;有形固定資産減価償却率">
          <a:extLst>
            <a:ext uri="{FF2B5EF4-FFF2-40B4-BE49-F238E27FC236}">
              <a16:creationId xmlns:a16="http://schemas.microsoft.com/office/drawing/2014/main" id="{252818D8-BE7E-4C24-B961-E253630CC89D}"/>
            </a:ext>
          </a:extLst>
        </xdr:cNvPr>
        <xdr:cNvSpPr txBox="1"/>
      </xdr:nvSpPr>
      <xdr:spPr>
        <a:xfrm>
          <a:off x="1816744" y="10200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57802</xdr:rowOff>
    </xdr:from>
    <xdr:ext cx="405111" cy="259045"/>
    <xdr:sp macro="" textlink="">
      <xdr:nvSpPr>
        <xdr:cNvPr id="102" name="n_4aveValue【体育館・プール】&#10;有形固定資産減価償却率">
          <a:extLst>
            <a:ext uri="{FF2B5EF4-FFF2-40B4-BE49-F238E27FC236}">
              <a16:creationId xmlns:a16="http://schemas.microsoft.com/office/drawing/2014/main" id="{E6B01EE5-B518-4AC5-9A7D-77DD42B2F701}"/>
            </a:ext>
          </a:extLst>
        </xdr:cNvPr>
        <xdr:cNvSpPr txBox="1"/>
      </xdr:nvSpPr>
      <xdr:spPr>
        <a:xfrm>
          <a:off x="927744" y="101733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102887</xdr:rowOff>
    </xdr:from>
    <xdr:ext cx="405111" cy="259045"/>
    <xdr:sp macro="" textlink="">
      <xdr:nvSpPr>
        <xdr:cNvPr id="103" name="n_1mainValue【体育館・プール】&#10;有形固定資産減価償却率">
          <a:extLst>
            <a:ext uri="{FF2B5EF4-FFF2-40B4-BE49-F238E27FC236}">
              <a16:creationId xmlns:a16="http://schemas.microsoft.com/office/drawing/2014/main" id="{024B98C4-D9FA-4E12-A019-DD4799F5EBB2}"/>
            </a:ext>
          </a:extLst>
        </xdr:cNvPr>
        <xdr:cNvSpPr txBox="1"/>
      </xdr:nvSpPr>
      <xdr:spPr>
        <a:xfrm>
          <a:off x="3582044" y="10732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72407</xdr:rowOff>
    </xdr:from>
    <xdr:ext cx="405111" cy="259045"/>
    <xdr:sp macro="" textlink="">
      <xdr:nvSpPr>
        <xdr:cNvPr id="104" name="n_2mainValue【体育館・プール】&#10;有形固定資産減価償却率">
          <a:extLst>
            <a:ext uri="{FF2B5EF4-FFF2-40B4-BE49-F238E27FC236}">
              <a16:creationId xmlns:a16="http://schemas.microsoft.com/office/drawing/2014/main" id="{EFC175B9-A36B-4438-BA45-13F90C1C5687}"/>
            </a:ext>
          </a:extLst>
        </xdr:cNvPr>
        <xdr:cNvSpPr txBox="1"/>
      </xdr:nvSpPr>
      <xdr:spPr>
        <a:xfrm>
          <a:off x="2705744" y="10702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120032</xdr:rowOff>
    </xdr:from>
    <xdr:ext cx="405111" cy="259045"/>
    <xdr:sp macro="" textlink="">
      <xdr:nvSpPr>
        <xdr:cNvPr id="105" name="n_3mainValue【体育館・プール】&#10;有形固定資産減価償却率">
          <a:extLst>
            <a:ext uri="{FF2B5EF4-FFF2-40B4-BE49-F238E27FC236}">
              <a16:creationId xmlns:a16="http://schemas.microsoft.com/office/drawing/2014/main" id="{DD1F87A1-4B1D-4640-BB66-9AE1B9374548}"/>
            </a:ext>
          </a:extLst>
        </xdr:cNvPr>
        <xdr:cNvSpPr txBox="1"/>
      </xdr:nvSpPr>
      <xdr:spPr>
        <a:xfrm>
          <a:off x="1816744" y="10749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64787</xdr:rowOff>
    </xdr:from>
    <xdr:ext cx="405111" cy="259045"/>
    <xdr:sp macro="" textlink="">
      <xdr:nvSpPr>
        <xdr:cNvPr id="106" name="n_4mainValue【体育館・プール】&#10;有形固定資産減価償却率">
          <a:extLst>
            <a:ext uri="{FF2B5EF4-FFF2-40B4-BE49-F238E27FC236}">
              <a16:creationId xmlns:a16="http://schemas.microsoft.com/office/drawing/2014/main" id="{DB0B86B9-6AFD-4871-8AC7-7949E25B2484}"/>
            </a:ext>
          </a:extLst>
        </xdr:cNvPr>
        <xdr:cNvSpPr txBox="1"/>
      </xdr:nvSpPr>
      <xdr:spPr>
        <a:xfrm>
          <a:off x="927744" y="10694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7" name="正方形/長方形 106">
          <a:extLst>
            <a:ext uri="{FF2B5EF4-FFF2-40B4-BE49-F238E27FC236}">
              <a16:creationId xmlns:a16="http://schemas.microsoft.com/office/drawing/2014/main" id="{12381E03-D601-4BC7-9CD8-4FD95F57EB8A}"/>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8" name="正方形/長方形 107">
          <a:extLst>
            <a:ext uri="{FF2B5EF4-FFF2-40B4-BE49-F238E27FC236}">
              <a16:creationId xmlns:a16="http://schemas.microsoft.com/office/drawing/2014/main" id="{BF67270F-D0A1-43F6-B159-48B7F57B32F9}"/>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09" name="正方形/長方形 108">
          <a:extLst>
            <a:ext uri="{FF2B5EF4-FFF2-40B4-BE49-F238E27FC236}">
              <a16:creationId xmlns:a16="http://schemas.microsoft.com/office/drawing/2014/main" id="{913FEBDE-A10C-4C36-9A12-CCBFDF51479C}"/>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0" name="正方形/長方形 109">
          <a:extLst>
            <a:ext uri="{FF2B5EF4-FFF2-40B4-BE49-F238E27FC236}">
              <a16:creationId xmlns:a16="http://schemas.microsoft.com/office/drawing/2014/main" id="{588D6C5F-519F-4BE9-B6DB-CD782A243DA9}"/>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1" name="正方形/長方形 110">
          <a:extLst>
            <a:ext uri="{FF2B5EF4-FFF2-40B4-BE49-F238E27FC236}">
              <a16:creationId xmlns:a16="http://schemas.microsoft.com/office/drawing/2014/main" id="{1F6B5B45-07EF-4E49-8188-140D28E93E65}"/>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2" name="正方形/長方形 111">
          <a:extLst>
            <a:ext uri="{FF2B5EF4-FFF2-40B4-BE49-F238E27FC236}">
              <a16:creationId xmlns:a16="http://schemas.microsoft.com/office/drawing/2014/main" id="{CAB956F1-6F6B-4C32-B296-ED33D46F0603}"/>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3" name="正方形/長方形 112">
          <a:extLst>
            <a:ext uri="{FF2B5EF4-FFF2-40B4-BE49-F238E27FC236}">
              <a16:creationId xmlns:a16="http://schemas.microsoft.com/office/drawing/2014/main" id="{58FBAA2F-065D-4613-9F56-2B3D56D89B20}"/>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4" name="正方形/長方形 113">
          <a:extLst>
            <a:ext uri="{FF2B5EF4-FFF2-40B4-BE49-F238E27FC236}">
              <a16:creationId xmlns:a16="http://schemas.microsoft.com/office/drawing/2014/main" id="{7FD969DE-2282-48FA-9B2F-657F661980F7}"/>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5" name="テキスト ボックス 114">
          <a:extLst>
            <a:ext uri="{FF2B5EF4-FFF2-40B4-BE49-F238E27FC236}">
              <a16:creationId xmlns:a16="http://schemas.microsoft.com/office/drawing/2014/main" id="{EFBA9E6F-36FA-4AA8-A286-51B4F66E315C}"/>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6" name="直線コネクタ 115">
          <a:extLst>
            <a:ext uri="{FF2B5EF4-FFF2-40B4-BE49-F238E27FC236}">
              <a16:creationId xmlns:a16="http://schemas.microsoft.com/office/drawing/2014/main" id="{BBA92601-8138-4DD4-9641-F6B5D28E4992}"/>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117" name="直線コネクタ 116">
          <a:extLst>
            <a:ext uri="{FF2B5EF4-FFF2-40B4-BE49-F238E27FC236}">
              <a16:creationId xmlns:a16="http://schemas.microsoft.com/office/drawing/2014/main" id="{5E7A85F2-B336-46DD-83A3-3D215CD22EAD}"/>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118" name="テキスト ボックス 117">
          <a:extLst>
            <a:ext uri="{FF2B5EF4-FFF2-40B4-BE49-F238E27FC236}">
              <a16:creationId xmlns:a16="http://schemas.microsoft.com/office/drawing/2014/main" id="{2AEFE5A3-6DA5-4B31-8FCC-5E214722C6D1}"/>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119" name="直線コネクタ 118">
          <a:extLst>
            <a:ext uri="{FF2B5EF4-FFF2-40B4-BE49-F238E27FC236}">
              <a16:creationId xmlns:a16="http://schemas.microsoft.com/office/drawing/2014/main" id="{8B79B6E6-8F65-4720-9E0A-B618AE9F480F}"/>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120" name="テキスト ボックス 119">
          <a:extLst>
            <a:ext uri="{FF2B5EF4-FFF2-40B4-BE49-F238E27FC236}">
              <a16:creationId xmlns:a16="http://schemas.microsoft.com/office/drawing/2014/main" id="{C390A426-24A3-4FC2-8E65-F559FB5E01D2}"/>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21" name="直線コネクタ 120">
          <a:extLst>
            <a:ext uri="{FF2B5EF4-FFF2-40B4-BE49-F238E27FC236}">
              <a16:creationId xmlns:a16="http://schemas.microsoft.com/office/drawing/2014/main" id="{082A73F5-E47E-45B2-AC40-FECAEE799236}"/>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22" name="テキスト ボックス 121">
          <a:extLst>
            <a:ext uri="{FF2B5EF4-FFF2-40B4-BE49-F238E27FC236}">
              <a16:creationId xmlns:a16="http://schemas.microsoft.com/office/drawing/2014/main" id="{72183441-7F6B-458F-97A6-6593E1734A1E}"/>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123" name="直線コネクタ 122">
          <a:extLst>
            <a:ext uri="{FF2B5EF4-FFF2-40B4-BE49-F238E27FC236}">
              <a16:creationId xmlns:a16="http://schemas.microsoft.com/office/drawing/2014/main" id="{44756CD7-8579-44F6-9F5B-DFC9C7763071}"/>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124" name="テキスト ボックス 123">
          <a:extLst>
            <a:ext uri="{FF2B5EF4-FFF2-40B4-BE49-F238E27FC236}">
              <a16:creationId xmlns:a16="http://schemas.microsoft.com/office/drawing/2014/main" id="{39498694-81CA-41EC-A7B3-CE7E2A4EE309}"/>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125" name="直線コネクタ 124">
          <a:extLst>
            <a:ext uri="{FF2B5EF4-FFF2-40B4-BE49-F238E27FC236}">
              <a16:creationId xmlns:a16="http://schemas.microsoft.com/office/drawing/2014/main" id="{7F46E2D7-AA80-46F4-876C-169D5AAD8F58}"/>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126" name="テキスト ボックス 125">
          <a:extLst>
            <a:ext uri="{FF2B5EF4-FFF2-40B4-BE49-F238E27FC236}">
              <a16:creationId xmlns:a16="http://schemas.microsoft.com/office/drawing/2014/main" id="{5FCC7485-249E-42FB-9940-63084D25B4DD}"/>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27" name="直線コネクタ 126">
          <a:extLst>
            <a:ext uri="{FF2B5EF4-FFF2-40B4-BE49-F238E27FC236}">
              <a16:creationId xmlns:a16="http://schemas.microsoft.com/office/drawing/2014/main" id="{EB392E91-DC42-4859-850F-B35E921CE1FE}"/>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28" name="テキスト ボックス 127">
          <a:extLst>
            <a:ext uri="{FF2B5EF4-FFF2-40B4-BE49-F238E27FC236}">
              <a16:creationId xmlns:a16="http://schemas.microsoft.com/office/drawing/2014/main" id="{38C4FC52-7119-4011-85C6-14B206A43B0B}"/>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29" name="【体育館・プール】&#10;一人当たり面積グラフ枠">
          <a:extLst>
            <a:ext uri="{FF2B5EF4-FFF2-40B4-BE49-F238E27FC236}">
              <a16:creationId xmlns:a16="http://schemas.microsoft.com/office/drawing/2014/main" id="{8103ADF0-7CAB-4EDE-9690-BAD5315C29F2}"/>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49530</xdr:rowOff>
    </xdr:from>
    <xdr:to>
      <xdr:col>54</xdr:col>
      <xdr:colOff>189865</xdr:colOff>
      <xdr:row>63</xdr:row>
      <xdr:rowOff>137160</xdr:rowOff>
    </xdr:to>
    <xdr:cxnSp macro="">
      <xdr:nvCxnSpPr>
        <xdr:cNvPr id="130" name="直線コネクタ 129">
          <a:extLst>
            <a:ext uri="{FF2B5EF4-FFF2-40B4-BE49-F238E27FC236}">
              <a16:creationId xmlns:a16="http://schemas.microsoft.com/office/drawing/2014/main" id="{913A63AA-FBA4-47D4-9241-53E1DC4C30A9}"/>
            </a:ext>
          </a:extLst>
        </xdr:cNvPr>
        <xdr:cNvCxnSpPr/>
      </xdr:nvCxnSpPr>
      <xdr:spPr>
        <a:xfrm flipV="1">
          <a:off x="10476865" y="9650730"/>
          <a:ext cx="0" cy="12877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140987</xdr:rowOff>
    </xdr:from>
    <xdr:ext cx="469744" cy="259045"/>
    <xdr:sp macro="" textlink="">
      <xdr:nvSpPr>
        <xdr:cNvPr id="131" name="【体育館・プール】&#10;一人当たり面積最小値テキスト">
          <a:extLst>
            <a:ext uri="{FF2B5EF4-FFF2-40B4-BE49-F238E27FC236}">
              <a16:creationId xmlns:a16="http://schemas.microsoft.com/office/drawing/2014/main" id="{82652981-A8E5-449C-BD0D-A349F09F3175}"/>
            </a:ext>
          </a:extLst>
        </xdr:cNvPr>
        <xdr:cNvSpPr txBox="1"/>
      </xdr:nvSpPr>
      <xdr:spPr>
        <a:xfrm>
          <a:off x="10515600" y="109423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137160</xdr:rowOff>
    </xdr:from>
    <xdr:to>
      <xdr:col>55</xdr:col>
      <xdr:colOff>88900</xdr:colOff>
      <xdr:row>63</xdr:row>
      <xdr:rowOff>137160</xdr:rowOff>
    </xdr:to>
    <xdr:cxnSp macro="">
      <xdr:nvCxnSpPr>
        <xdr:cNvPr id="132" name="直線コネクタ 131">
          <a:extLst>
            <a:ext uri="{FF2B5EF4-FFF2-40B4-BE49-F238E27FC236}">
              <a16:creationId xmlns:a16="http://schemas.microsoft.com/office/drawing/2014/main" id="{5F3B3D3B-7EE5-44B7-8501-23839FFA0F76}"/>
            </a:ext>
          </a:extLst>
        </xdr:cNvPr>
        <xdr:cNvCxnSpPr/>
      </xdr:nvCxnSpPr>
      <xdr:spPr>
        <a:xfrm>
          <a:off x="10388600" y="109385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167657</xdr:rowOff>
    </xdr:from>
    <xdr:ext cx="469744" cy="259045"/>
    <xdr:sp macro="" textlink="">
      <xdr:nvSpPr>
        <xdr:cNvPr id="133" name="【体育館・プール】&#10;一人当たり面積最大値テキスト">
          <a:extLst>
            <a:ext uri="{FF2B5EF4-FFF2-40B4-BE49-F238E27FC236}">
              <a16:creationId xmlns:a16="http://schemas.microsoft.com/office/drawing/2014/main" id="{08E2ADCE-6AD8-49C3-811C-FCD2781135E5}"/>
            </a:ext>
          </a:extLst>
        </xdr:cNvPr>
        <xdr:cNvSpPr txBox="1"/>
      </xdr:nvSpPr>
      <xdr:spPr>
        <a:xfrm>
          <a:off x="10515600" y="9425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49530</xdr:rowOff>
    </xdr:from>
    <xdr:to>
      <xdr:col>55</xdr:col>
      <xdr:colOff>88900</xdr:colOff>
      <xdr:row>56</xdr:row>
      <xdr:rowOff>49530</xdr:rowOff>
    </xdr:to>
    <xdr:cxnSp macro="">
      <xdr:nvCxnSpPr>
        <xdr:cNvPr id="134" name="直線コネクタ 133">
          <a:extLst>
            <a:ext uri="{FF2B5EF4-FFF2-40B4-BE49-F238E27FC236}">
              <a16:creationId xmlns:a16="http://schemas.microsoft.com/office/drawing/2014/main" id="{6B07B644-6F78-4481-B460-D7609E9B4719}"/>
            </a:ext>
          </a:extLst>
        </xdr:cNvPr>
        <xdr:cNvCxnSpPr/>
      </xdr:nvCxnSpPr>
      <xdr:spPr>
        <a:xfrm>
          <a:off x="10388600" y="9650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59</xdr:row>
      <xdr:rowOff>144797</xdr:rowOff>
    </xdr:from>
    <xdr:ext cx="469744" cy="259045"/>
    <xdr:sp macro="" textlink="">
      <xdr:nvSpPr>
        <xdr:cNvPr id="135" name="【体育館・プール】&#10;一人当たり面積平均値テキスト">
          <a:extLst>
            <a:ext uri="{FF2B5EF4-FFF2-40B4-BE49-F238E27FC236}">
              <a16:creationId xmlns:a16="http://schemas.microsoft.com/office/drawing/2014/main" id="{9F8EDC9D-4012-481C-B76A-35F56EDCC06F}"/>
            </a:ext>
          </a:extLst>
        </xdr:cNvPr>
        <xdr:cNvSpPr txBox="1"/>
      </xdr:nvSpPr>
      <xdr:spPr>
        <a:xfrm>
          <a:off x="10515600" y="102603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121920</xdr:rowOff>
    </xdr:from>
    <xdr:to>
      <xdr:col>55</xdr:col>
      <xdr:colOff>50800</xdr:colOff>
      <xdr:row>61</xdr:row>
      <xdr:rowOff>52070</xdr:rowOff>
    </xdr:to>
    <xdr:sp macro="" textlink="">
      <xdr:nvSpPr>
        <xdr:cNvPr id="136" name="フローチャート: 判断 135">
          <a:extLst>
            <a:ext uri="{FF2B5EF4-FFF2-40B4-BE49-F238E27FC236}">
              <a16:creationId xmlns:a16="http://schemas.microsoft.com/office/drawing/2014/main" id="{788F9B43-2FFC-454E-AA3C-7038EBB412A7}"/>
            </a:ext>
          </a:extLst>
        </xdr:cNvPr>
        <xdr:cNvSpPr/>
      </xdr:nvSpPr>
      <xdr:spPr>
        <a:xfrm>
          <a:off x="10426700" y="10408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60</xdr:row>
      <xdr:rowOff>149860</xdr:rowOff>
    </xdr:from>
    <xdr:to>
      <xdr:col>50</xdr:col>
      <xdr:colOff>165100</xdr:colOff>
      <xdr:row>61</xdr:row>
      <xdr:rowOff>80010</xdr:rowOff>
    </xdr:to>
    <xdr:sp macro="" textlink="">
      <xdr:nvSpPr>
        <xdr:cNvPr id="137" name="フローチャート: 判断 136">
          <a:extLst>
            <a:ext uri="{FF2B5EF4-FFF2-40B4-BE49-F238E27FC236}">
              <a16:creationId xmlns:a16="http://schemas.microsoft.com/office/drawing/2014/main" id="{55591478-0CC4-46AF-8C19-F91B193D3FBC}"/>
            </a:ext>
          </a:extLst>
        </xdr:cNvPr>
        <xdr:cNvSpPr/>
      </xdr:nvSpPr>
      <xdr:spPr>
        <a:xfrm>
          <a:off x="9588500" y="10436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49530</xdr:rowOff>
    </xdr:from>
    <xdr:to>
      <xdr:col>46</xdr:col>
      <xdr:colOff>38100</xdr:colOff>
      <xdr:row>61</xdr:row>
      <xdr:rowOff>151130</xdr:rowOff>
    </xdr:to>
    <xdr:sp macro="" textlink="">
      <xdr:nvSpPr>
        <xdr:cNvPr id="138" name="フローチャート: 判断 137">
          <a:extLst>
            <a:ext uri="{FF2B5EF4-FFF2-40B4-BE49-F238E27FC236}">
              <a16:creationId xmlns:a16="http://schemas.microsoft.com/office/drawing/2014/main" id="{08F5B2AD-A618-4EBA-9213-E1AA65493706}"/>
            </a:ext>
          </a:extLst>
        </xdr:cNvPr>
        <xdr:cNvSpPr/>
      </xdr:nvSpPr>
      <xdr:spPr>
        <a:xfrm>
          <a:off x="8699500" y="1050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90170</xdr:rowOff>
    </xdr:from>
    <xdr:to>
      <xdr:col>41</xdr:col>
      <xdr:colOff>101600</xdr:colOff>
      <xdr:row>62</xdr:row>
      <xdr:rowOff>20320</xdr:rowOff>
    </xdr:to>
    <xdr:sp macro="" textlink="">
      <xdr:nvSpPr>
        <xdr:cNvPr id="139" name="フローチャート: 判断 138">
          <a:extLst>
            <a:ext uri="{FF2B5EF4-FFF2-40B4-BE49-F238E27FC236}">
              <a16:creationId xmlns:a16="http://schemas.microsoft.com/office/drawing/2014/main" id="{AEF7787D-D7A5-41C8-8063-15614A84F0D6}"/>
            </a:ext>
          </a:extLst>
        </xdr:cNvPr>
        <xdr:cNvSpPr/>
      </xdr:nvSpPr>
      <xdr:spPr>
        <a:xfrm>
          <a:off x="7810500" y="10548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110490</xdr:rowOff>
    </xdr:from>
    <xdr:to>
      <xdr:col>36</xdr:col>
      <xdr:colOff>165100</xdr:colOff>
      <xdr:row>62</xdr:row>
      <xdr:rowOff>40640</xdr:rowOff>
    </xdr:to>
    <xdr:sp macro="" textlink="">
      <xdr:nvSpPr>
        <xdr:cNvPr id="140" name="フローチャート: 判断 139">
          <a:extLst>
            <a:ext uri="{FF2B5EF4-FFF2-40B4-BE49-F238E27FC236}">
              <a16:creationId xmlns:a16="http://schemas.microsoft.com/office/drawing/2014/main" id="{78EB6F77-AF86-43ED-BB12-6D19ADE9BBD9}"/>
            </a:ext>
          </a:extLst>
        </xdr:cNvPr>
        <xdr:cNvSpPr/>
      </xdr:nvSpPr>
      <xdr:spPr>
        <a:xfrm>
          <a:off x="6921500" y="10568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1" name="テキスト ボックス 140">
          <a:extLst>
            <a:ext uri="{FF2B5EF4-FFF2-40B4-BE49-F238E27FC236}">
              <a16:creationId xmlns:a16="http://schemas.microsoft.com/office/drawing/2014/main" id="{045885E7-BDC2-44D6-B34E-B9C1A9332D47}"/>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2" name="テキスト ボックス 141">
          <a:extLst>
            <a:ext uri="{FF2B5EF4-FFF2-40B4-BE49-F238E27FC236}">
              <a16:creationId xmlns:a16="http://schemas.microsoft.com/office/drawing/2014/main" id="{D83C645D-CFF0-40E9-B165-59B6A3C432DB}"/>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3" name="テキスト ボックス 142">
          <a:extLst>
            <a:ext uri="{FF2B5EF4-FFF2-40B4-BE49-F238E27FC236}">
              <a16:creationId xmlns:a16="http://schemas.microsoft.com/office/drawing/2014/main" id="{9A5C9044-E5AE-4CDC-8A6B-B049983D97AB}"/>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4" name="テキスト ボックス 143">
          <a:extLst>
            <a:ext uri="{FF2B5EF4-FFF2-40B4-BE49-F238E27FC236}">
              <a16:creationId xmlns:a16="http://schemas.microsoft.com/office/drawing/2014/main" id="{F604C2F1-7358-4A18-B921-781F48E332BB}"/>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5" name="テキスト ボックス 144">
          <a:extLst>
            <a:ext uri="{FF2B5EF4-FFF2-40B4-BE49-F238E27FC236}">
              <a16:creationId xmlns:a16="http://schemas.microsoft.com/office/drawing/2014/main" id="{94C4E784-6B50-41E5-BDE9-9839B755770E}"/>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1270</xdr:rowOff>
    </xdr:from>
    <xdr:to>
      <xdr:col>55</xdr:col>
      <xdr:colOff>50800</xdr:colOff>
      <xdr:row>63</xdr:row>
      <xdr:rowOff>102870</xdr:rowOff>
    </xdr:to>
    <xdr:sp macro="" textlink="">
      <xdr:nvSpPr>
        <xdr:cNvPr id="146" name="楕円 145">
          <a:extLst>
            <a:ext uri="{FF2B5EF4-FFF2-40B4-BE49-F238E27FC236}">
              <a16:creationId xmlns:a16="http://schemas.microsoft.com/office/drawing/2014/main" id="{9804E5D0-BF5D-4DAF-A2D9-B03E9C427D55}"/>
            </a:ext>
          </a:extLst>
        </xdr:cNvPr>
        <xdr:cNvSpPr/>
      </xdr:nvSpPr>
      <xdr:spPr>
        <a:xfrm>
          <a:off x="10426700" y="10802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87647</xdr:rowOff>
    </xdr:from>
    <xdr:ext cx="469744" cy="259045"/>
    <xdr:sp macro="" textlink="">
      <xdr:nvSpPr>
        <xdr:cNvPr id="147" name="【体育館・プール】&#10;一人当たり面積該当値テキスト">
          <a:extLst>
            <a:ext uri="{FF2B5EF4-FFF2-40B4-BE49-F238E27FC236}">
              <a16:creationId xmlns:a16="http://schemas.microsoft.com/office/drawing/2014/main" id="{C79E2293-6AFD-4D5F-82A3-249C1A5A153A}"/>
            </a:ext>
          </a:extLst>
        </xdr:cNvPr>
        <xdr:cNvSpPr txBox="1"/>
      </xdr:nvSpPr>
      <xdr:spPr>
        <a:xfrm>
          <a:off x="10515600" y="10717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2540</xdr:rowOff>
    </xdr:from>
    <xdr:to>
      <xdr:col>50</xdr:col>
      <xdr:colOff>165100</xdr:colOff>
      <xdr:row>63</xdr:row>
      <xdr:rowOff>104140</xdr:rowOff>
    </xdr:to>
    <xdr:sp macro="" textlink="">
      <xdr:nvSpPr>
        <xdr:cNvPr id="148" name="楕円 147">
          <a:extLst>
            <a:ext uri="{FF2B5EF4-FFF2-40B4-BE49-F238E27FC236}">
              <a16:creationId xmlns:a16="http://schemas.microsoft.com/office/drawing/2014/main" id="{C7BE32BB-803D-45B7-8111-042A15AB7482}"/>
            </a:ext>
          </a:extLst>
        </xdr:cNvPr>
        <xdr:cNvSpPr/>
      </xdr:nvSpPr>
      <xdr:spPr>
        <a:xfrm>
          <a:off x="9588500" y="10803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52070</xdr:rowOff>
    </xdr:from>
    <xdr:to>
      <xdr:col>55</xdr:col>
      <xdr:colOff>0</xdr:colOff>
      <xdr:row>63</xdr:row>
      <xdr:rowOff>53340</xdr:rowOff>
    </xdr:to>
    <xdr:cxnSp macro="">
      <xdr:nvCxnSpPr>
        <xdr:cNvPr id="149" name="直線コネクタ 148">
          <a:extLst>
            <a:ext uri="{FF2B5EF4-FFF2-40B4-BE49-F238E27FC236}">
              <a16:creationId xmlns:a16="http://schemas.microsoft.com/office/drawing/2014/main" id="{AD7C9D5A-0059-48A1-858D-4CB49E97ACD3}"/>
            </a:ext>
          </a:extLst>
        </xdr:cNvPr>
        <xdr:cNvCxnSpPr/>
      </xdr:nvCxnSpPr>
      <xdr:spPr>
        <a:xfrm flipV="1">
          <a:off x="9639300" y="10853420"/>
          <a:ext cx="8382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3810</xdr:rowOff>
    </xdr:from>
    <xdr:to>
      <xdr:col>46</xdr:col>
      <xdr:colOff>38100</xdr:colOff>
      <xdr:row>63</xdr:row>
      <xdr:rowOff>105410</xdr:rowOff>
    </xdr:to>
    <xdr:sp macro="" textlink="">
      <xdr:nvSpPr>
        <xdr:cNvPr id="150" name="楕円 149">
          <a:extLst>
            <a:ext uri="{FF2B5EF4-FFF2-40B4-BE49-F238E27FC236}">
              <a16:creationId xmlns:a16="http://schemas.microsoft.com/office/drawing/2014/main" id="{FE357EB3-4406-43B7-8FC2-B84B252B8301}"/>
            </a:ext>
          </a:extLst>
        </xdr:cNvPr>
        <xdr:cNvSpPr/>
      </xdr:nvSpPr>
      <xdr:spPr>
        <a:xfrm>
          <a:off x="8699500" y="10805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53340</xdr:rowOff>
    </xdr:from>
    <xdr:to>
      <xdr:col>50</xdr:col>
      <xdr:colOff>114300</xdr:colOff>
      <xdr:row>63</xdr:row>
      <xdr:rowOff>54610</xdr:rowOff>
    </xdr:to>
    <xdr:cxnSp macro="">
      <xdr:nvCxnSpPr>
        <xdr:cNvPr id="151" name="直線コネクタ 150">
          <a:extLst>
            <a:ext uri="{FF2B5EF4-FFF2-40B4-BE49-F238E27FC236}">
              <a16:creationId xmlns:a16="http://schemas.microsoft.com/office/drawing/2014/main" id="{764F36FD-86BD-424D-B71E-5C51F9C9FD12}"/>
            </a:ext>
          </a:extLst>
        </xdr:cNvPr>
        <xdr:cNvCxnSpPr/>
      </xdr:nvCxnSpPr>
      <xdr:spPr>
        <a:xfrm flipV="1">
          <a:off x="8750300" y="1085469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5080</xdr:rowOff>
    </xdr:from>
    <xdr:to>
      <xdr:col>41</xdr:col>
      <xdr:colOff>101600</xdr:colOff>
      <xdr:row>63</xdr:row>
      <xdr:rowOff>106680</xdr:rowOff>
    </xdr:to>
    <xdr:sp macro="" textlink="">
      <xdr:nvSpPr>
        <xdr:cNvPr id="152" name="楕円 151">
          <a:extLst>
            <a:ext uri="{FF2B5EF4-FFF2-40B4-BE49-F238E27FC236}">
              <a16:creationId xmlns:a16="http://schemas.microsoft.com/office/drawing/2014/main" id="{74D92188-4534-4AD4-965E-0DABDA6F97CC}"/>
            </a:ext>
          </a:extLst>
        </xdr:cNvPr>
        <xdr:cNvSpPr/>
      </xdr:nvSpPr>
      <xdr:spPr>
        <a:xfrm>
          <a:off x="7810500" y="10806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54610</xdr:rowOff>
    </xdr:from>
    <xdr:to>
      <xdr:col>45</xdr:col>
      <xdr:colOff>177800</xdr:colOff>
      <xdr:row>63</xdr:row>
      <xdr:rowOff>55880</xdr:rowOff>
    </xdr:to>
    <xdr:cxnSp macro="">
      <xdr:nvCxnSpPr>
        <xdr:cNvPr id="153" name="直線コネクタ 152">
          <a:extLst>
            <a:ext uri="{FF2B5EF4-FFF2-40B4-BE49-F238E27FC236}">
              <a16:creationId xmlns:a16="http://schemas.microsoft.com/office/drawing/2014/main" id="{2BE5BE51-C21B-4FAA-AC63-93DA1B1FAAB7}"/>
            </a:ext>
          </a:extLst>
        </xdr:cNvPr>
        <xdr:cNvCxnSpPr/>
      </xdr:nvCxnSpPr>
      <xdr:spPr>
        <a:xfrm flipV="1">
          <a:off x="7861300" y="1085596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6350</xdr:rowOff>
    </xdr:from>
    <xdr:to>
      <xdr:col>36</xdr:col>
      <xdr:colOff>165100</xdr:colOff>
      <xdr:row>63</xdr:row>
      <xdr:rowOff>107950</xdr:rowOff>
    </xdr:to>
    <xdr:sp macro="" textlink="">
      <xdr:nvSpPr>
        <xdr:cNvPr id="154" name="楕円 153">
          <a:extLst>
            <a:ext uri="{FF2B5EF4-FFF2-40B4-BE49-F238E27FC236}">
              <a16:creationId xmlns:a16="http://schemas.microsoft.com/office/drawing/2014/main" id="{D7BFED6D-A8D4-4D49-809E-41AFD156B5B3}"/>
            </a:ext>
          </a:extLst>
        </xdr:cNvPr>
        <xdr:cNvSpPr/>
      </xdr:nvSpPr>
      <xdr:spPr>
        <a:xfrm>
          <a:off x="6921500" y="1080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55880</xdr:rowOff>
    </xdr:from>
    <xdr:to>
      <xdr:col>41</xdr:col>
      <xdr:colOff>50800</xdr:colOff>
      <xdr:row>63</xdr:row>
      <xdr:rowOff>57150</xdr:rowOff>
    </xdr:to>
    <xdr:cxnSp macro="">
      <xdr:nvCxnSpPr>
        <xdr:cNvPr id="155" name="直線コネクタ 154">
          <a:extLst>
            <a:ext uri="{FF2B5EF4-FFF2-40B4-BE49-F238E27FC236}">
              <a16:creationId xmlns:a16="http://schemas.microsoft.com/office/drawing/2014/main" id="{06CC98C5-B230-48B9-AEB9-0FDFE6E8DA57}"/>
            </a:ext>
          </a:extLst>
        </xdr:cNvPr>
        <xdr:cNvCxnSpPr/>
      </xdr:nvCxnSpPr>
      <xdr:spPr>
        <a:xfrm flipV="1">
          <a:off x="6972300" y="1085723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59</xdr:row>
      <xdr:rowOff>96537</xdr:rowOff>
    </xdr:from>
    <xdr:ext cx="469744" cy="259045"/>
    <xdr:sp macro="" textlink="">
      <xdr:nvSpPr>
        <xdr:cNvPr id="156" name="n_1aveValue【体育館・プール】&#10;一人当たり面積">
          <a:extLst>
            <a:ext uri="{FF2B5EF4-FFF2-40B4-BE49-F238E27FC236}">
              <a16:creationId xmlns:a16="http://schemas.microsoft.com/office/drawing/2014/main" id="{7EBCE4AD-9889-4296-8673-222F2F2863E6}"/>
            </a:ext>
          </a:extLst>
        </xdr:cNvPr>
        <xdr:cNvSpPr txBox="1"/>
      </xdr:nvSpPr>
      <xdr:spPr>
        <a:xfrm>
          <a:off x="9391727" y="10212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59</xdr:row>
      <xdr:rowOff>167657</xdr:rowOff>
    </xdr:from>
    <xdr:ext cx="469744" cy="259045"/>
    <xdr:sp macro="" textlink="">
      <xdr:nvSpPr>
        <xdr:cNvPr id="157" name="n_2aveValue【体育館・プール】&#10;一人当たり面積">
          <a:extLst>
            <a:ext uri="{FF2B5EF4-FFF2-40B4-BE49-F238E27FC236}">
              <a16:creationId xmlns:a16="http://schemas.microsoft.com/office/drawing/2014/main" id="{43C7F1FB-DAE3-4B62-B07C-5B502C2AF6ED}"/>
            </a:ext>
          </a:extLst>
        </xdr:cNvPr>
        <xdr:cNvSpPr txBox="1"/>
      </xdr:nvSpPr>
      <xdr:spPr>
        <a:xfrm>
          <a:off x="8515427" y="10283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36847</xdr:rowOff>
    </xdr:from>
    <xdr:ext cx="469744" cy="259045"/>
    <xdr:sp macro="" textlink="">
      <xdr:nvSpPr>
        <xdr:cNvPr id="158" name="n_3aveValue【体育館・プール】&#10;一人当たり面積">
          <a:extLst>
            <a:ext uri="{FF2B5EF4-FFF2-40B4-BE49-F238E27FC236}">
              <a16:creationId xmlns:a16="http://schemas.microsoft.com/office/drawing/2014/main" id="{4DAD2160-070F-4DA6-927E-13F9E55EF0C8}"/>
            </a:ext>
          </a:extLst>
        </xdr:cNvPr>
        <xdr:cNvSpPr txBox="1"/>
      </xdr:nvSpPr>
      <xdr:spPr>
        <a:xfrm>
          <a:off x="7626427" y="10323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57167</xdr:rowOff>
    </xdr:from>
    <xdr:ext cx="469744" cy="259045"/>
    <xdr:sp macro="" textlink="">
      <xdr:nvSpPr>
        <xdr:cNvPr id="159" name="n_4aveValue【体育館・プール】&#10;一人当たり面積">
          <a:extLst>
            <a:ext uri="{FF2B5EF4-FFF2-40B4-BE49-F238E27FC236}">
              <a16:creationId xmlns:a16="http://schemas.microsoft.com/office/drawing/2014/main" id="{7596521F-2784-42EE-8A7C-F359938E32A9}"/>
            </a:ext>
          </a:extLst>
        </xdr:cNvPr>
        <xdr:cNvSpPr txBox="1"/>
      </xdr:nvSpPr>
      <xdr:spPr>
        <a:xfrm>
          <a:off x="6737427" y="103441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95267</xdr:rowOff>
    </xdr:from>
    <xdr:ext cx="469744" cy="259045"/>
    <xdr:sp macro="" textlink="">
      <xdr:nvSpPr>
        <xdr:cNvPr id="160" name="n_1mainValue【体育館・プール】&#10;一人当たり面積">
          <a:extLst>
            <a:ext uri="{FF2B5EF4-FFF2-40B4-BE49-F238E27FC236}">
              <a16:creationId xmlns:a16="http://schemas.microsoft.com/office/drawing/2014/main" id="{4565CD55-B1CF-4C09-870B-9561EEEE7AEF}"/>
            </a:ext>
          </a:extLst>
        </xdr:cNvPr>
        <xdr:cNvSpPr txBox="1"/>
      </xdr:nvSpPr>
      <xdr:spPr>
        <a:xfrm>
          <a:off x="9391727" y="108966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96537</xdr:rowOff>
    </xdr:from>
    <xdr:ext cx="469744" cy="259045"/>
    <xdr:sp macro="" textlink="">
      <xdr:nvSpPr>
        <xdr:cNvPr id="161" name="n_2mainValue【体育館・プール】&#10;一人当たり面積">
          <a:extLst>
            <a:ext uri="{FF2B5EF4-FFF2-40B4-BE49-F238E27FC236}">
              <a16:creationId xmlns:a16="http://schemas.microsoft.com/office/drawing/2014/main" id="{F2540B9C-3BA0-4BFD-9447-790B875BEA43}"/>
            </a:ext>
          </a:extLst>
        </xdr:cNvPr>
        <xdr:cNvSpPr txBox="1"/>
      </xdr:nvSpPr>
      <xdr:spPr>
        <a:xfrm>
          <a:off x="8515427" y="10897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97807</xdr:rowOff>
    </xdr:from>
    <xdr:ext cx="469744" cy="259045"/>
    <xdr:sp macro="" textlink="">
      <xdr:nvSpPr>
        <xdr:cNvPr id="162" name="n_3mainValue【体育館・プール】&#10;一人当たり面積">
          <a:extLst>
            <a:ext uri="{FF2B5EF4-FFF2-40B4-BE49-F238E27FC236}">
              <a16:creationId xmlns:a16="http://schemas.microsoft.com/office/drawing/2014/main" id="{B36DDF49-C332-40A9-9BAD-15F48E3E33BB}"/>
            </a:ext>
          </a:extLst>
        </xdr:cNvPr>
        <xdr:cNvSpPr txBox="1"/>
      </xdr:nvSpPr>
      <xdr:spPr>
        <a:xfrm>
          <a:off x="7626427" y="10899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99077</xdr:rowOff>
    </xdr:from>
    <xdr:ext cx="469744" cy="259045"/>
    <xdr:sp macro="" textlink="">
      <xdr:nvSpPr>
        <xdr:cNvPr id="163" name="n_4mainValue【体育館・プール】&#10;一人当たり面積">
          <a:extLst>
            <a:ext uri="{FF2B5EF4-FFF2-40B4-BE49-F238E27FC236}">
              <a16:creationId xmlns:a16="http://schemas.microsoft.com/office/drawing/2014/main" id="{DAE43082-FE20-4F2B-9F2D-55591B06FD3B}"/>
            </a:ext>
          </a:extLst>
        </xdr:cNvPr>
        <xdr:cNvSpPr txBox="1"/>
      </xdr:nvSpPr>
      <xdr:spPr>
        <a:xfrm>
          <a:off x="6737427" y="10900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4" name="正方形/長方形 163">
          <a:extLst>
            <a:ext uri="{FF2B5EF4-FFF2-40B4-BE49-F238E27FC236}">
              <a16:creationId xmlns:a16="http://schemas.microsoft.com/office/drawing/2014/main" id="{1E074438-2F1E-4AC8-8C72-DD5DCFFB903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5" name="正方形/長方形 164">
          <a:extLst>
            <a:ext uri="{FF2B5EF4-FFF2-40B4-BE49-F238E27FC236}">
              <a16:creationId xmlns:a16="http://schemas.microsoft.com/office/drawing/2014/main" id="{C8FB53E5-DB3A-4E2B-99FF-3AC86294D928}"/>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66" name="正方形/長方形 165">
          <a:extLst>
            <a:ext uri="{FF2B5EF4-FFF2-40B4-BE49-F238E27FC236}">
              <a16:creationId xmlns:a16="http://schemas.microsoft.com/office/drawing/2014/main" id="{D4B15131-2A83-4E02-9E05-0C2FA4C18B28}"/>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67" name="正方形/長方形 166">
          <a:extLst>
            <a:ext uri="{FF2B5EF4-FFF2-40B4-BE49-F238E27FC236}">
              <a16:creationId xmlns:a16="http://schemas.microsoft.com/office/drawing/2014/main" id="{113F55C7-F7CB-478A-8994-725970E333E7}"/>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68" name="正方形/長方形 167">
          <a:extLst>
            <a:ext uri="{FF2B5EF4-FFF2-40B4-BE49-F238E27FC236}">
              <a16:creationId xmlns:a16="http://schemas.microsoft.com/office/drawing/2014/main" id="{A17AD7AF-F8FA-4DD0-B904-4EEBB1FA9D57}"/>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69" name="正方形/長方形 168">
          <a:extLst>
            <a:ext uri="{FF2B5EF4-FFF2-40B4-BE49-F238E27FC236}">
              <a16:creationId xmlns:a16="http://schemas.microsoft.com/office/drawing/2014/main" id="{EC3EA66D-528F-429D-84F7-4181BCFB461F}"/>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0" name="正方形/長方形 169">
          <a:extLst>
            <a:ext uri="{FF2B5EF4-FFF2-40B4-BE49-F238E27FC236}">
              <a16:creationId xmlns:a16="http://schemas.microsoft.com/office/drawing/2014/main" id="{FD7A7D7B-3C91-434F-8DAA-2A3AC100F7A9}"/>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1" name="正方形/長方形 170">
          <a:extLst>
            <a:ext uri="{FF2B5EF4-FFF2-40B4-BE49-F238E27FC236}">
              <a16:creationId xmlns:a16="http://schemas.microsoft.com/office/drawing/2014/main" id="{24D5B3D8-4796-4AA0-8BA6-D21D64B88C6C}"/>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2" name="テキスト ボックス 171">
          <a:extLst>
            <a:ext uri="{FF2B5EF4-FFF2-40B4-BE49-F238E27FC236}">
              <a16:creationId xmlns:a16="http://schemas.microsoft.com/office/drawing/2014/main" id="{7339C6B6-25EE-431C-B395-2BE1678BE8FE}"/>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3" name="直線コネクタ 172">
          <a:extLst>
            <a:ext uri="{FF2B5EF4-FFF2-40B4-BE49-F238E27FC236}">
              <a16:creationId xmlns:a16="http://schemas.microsoft.com/office/drawing/2014/main" id="{F1AB389A-4BF4-4476-8FCA-68914E485F34}"/>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4" name="テキスト ボックス 173">
          <a:extLst>
            <a:ext uri="{FF2B5EF4-FFF2-40B4-BE49-F238E27FC236}">
              <a16:creationId xmlns:a16="http://schemas.microsoft.com/office/drawing/2014/main" id="{F5FDDD69-AB57-48F2-94A3-C4D1AF782C1D}"/>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75" name="直線コネクタ 174">
          <a:extLst>
            <a:ext uri="{FF2B5EF4-FFF2-40B4-BE49-F238E27FC236}">
              <a16:creationId xmlns:a16="http://schemas.microsoft.com/office/drawing/2014/main" id="{492A404A-91C2-4005-8EC1-D4FAC2FCA5DD}"/>
            </a:ext>
          </a:extLst>
        </xdr:cNvPr>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macro="" textlink="">
      <xdr:nvSpPr>
        <xdr:cNvPr id="176" name="テキスト ボックス 175">
          <a:extLst>
            <a:ext uri="{FF2B5EF4-FFF2-40B4-BE49-F238E27FC236}">
              <a16:creationId xmlns:a16="http://schemas.microsoft.com/office/drawing/2014/main" id="{412BEADC-0AED-4F67-80C3-EA4418166B1D}"/>
            </a:ext>
          </a:extLst>
        </xdr:cNvPr>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77" name="直線コネクタ 176">
          <a:extLst>
            <a:ext uri="{FF2B5EF4-FFF2-40B4-BE49-F238E27FC236}">
              <a16:creationId xmlns:a16="http://schemas.microsoft.com/office/drawing/2014/main" id="{FC716312-683F-449F-ABD4-1D73BE0DDE31}"/>
            </a:ext>
          </a:extLst>
        </xdr:cNvPr>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78" name="テキスト ボックス 177">
          <a:extLst>
            <a:ext uri="{FF2B5EF4-FFF2-40B4-BE49-F238E27FC236}">
              <a16:creationId xmlns:a16="http://schemas.microsoft.com/office/drawing/2014/main" id="{BF85502C-B80A-4237-8F81-EEACDFC19A37}"/>
            </a:ext>
          </a:extLst>
        </xdr:cNvPr>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79" name="直線コネクタ 178">
          <a:extLst>
            <a:ext uri="{FF2B5EF4-FFF2-40B4-BE49-F238E27FC236}">
              <a16:creationId xmlns:a16="http://schemas.microsoft.com/office/drawing/2014/main" id="{830FB5DF-D1F9-485A-8603-565C22BA11A2}"/>
            </a:ext>
          </a:extLst>
        </xdr:cNvPr>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80" name="テキスト ボックス 179">
          <a:extLst>
            <a:ext uri="{FF2B5EF4-FFF2-40B4-BE49-F238E27FC236}">
              <a16:creationId xmlns:a16="http://schemas.microsoft.com/office/drawing/2014/main" id="{D079744C-8757-4BAE-8194-20C3E41DC613}"/>
            </a:ext>
          </a:extLst>
        </xdr:cNvPr>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81" name="直線コネクタ 180">
          <a:extLst>
            <a:ext uri="{FF2B5EF4-FFF2-40B4-BE49-F238E27FC236}">
              <a16:creationId xmlns:a16="http://schemas.microsoft.com/office/drawing/2014/main" id="{47556310-EB80-435A-A6CE-DE9460B393D0}"/>
            </a:ext>
          </a:extLst>
        </xdr:cNvPr>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82" name="テキスト ボックス 181">
          <a:extLst>
            <a:ext uri="{FF2B5EF4-FFF2-40B4-BE49-F238E27FC236}">
              <a16:creationId xmlns:a16="http://schemas.microsoft.com/office/drawing/2014/main" id="{5933A7EB-7D74-43C6-AAEE-5F8F6D837C63}"/>
            </a:ext>
          </a:extLst>
        </xdr:cNvPr>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3" name="直線コネクタ 182">
          <a:extLst>
            <a:ext uri="{FF2B5EF4-FFF2-40B4-BE49-F238E27FC236}">
              <a16:creationId xmlns:a16="http://schemas.microsoft.com/office/drawing/2014/main" id="{CBAF28CD-E9F6-4ABC-950F-F12D598F8086}"/>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84" name="テキスト ボックス 183">
          <a:extLst>
            <a:ext uri="{FF2B5EF4-FFF2-40B4-BE49-F238E27FC236}">
              <a16:creationId xmlns:a16="http://schemas.microsoft.com/office/drawing/2014/main" id="{C83F4C87-AD31-48DB-B550-4610E32833B9}"/>
            </a:ext>
          </a:extLst>
        </xdr:cNvPr>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85" name="【福祉施設】&#10;有形固定資産減価償却率グラフ枠">
          <a:extLst>
            <a:ext uri="{FF2B5EF4-FFF2-40B4-BE49-F238E27FC236}">
              <a16:creationId xmlns:a16="http://schemas.microsoft.com/office/drawing/2014/main" id="{FDFD3056-E348-4E2E-A078-515DB7AC2661}"/>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115824</xdr:rowOff>
    </xdr:from>
    <xdr:to>
      <xdr:col>24</xdr:col>
      <xdr:colOff>62865</xdr:colOff>
      <xdr:row>85</xdr:row>
      <xdr:rowOff>136398</xdr:rowOff>
    </xdr:to>
    <xdr:cxnSp macro="">
      <xdr:nvCxnSpPr>
        <xdr:cNvPr id="186" name="直線コネクタ 185">
          <a:extLst>
            <a:ext uri="{FF2B5EF4-FFF2-40B4-BE49-F238E27FC236}">
              <a16:creationId xmlns:a16="http://schemas.microsoft.com/office/drawing/2014/main" id="{5199B407-8049-4002-BDDF-DE78257D9EE5}"/>
            </a:ext>
          </a:extLst>
        </xdr:cNvPr>
        <xdr:cNvCxnSpPr/>
      </xdr:nvCxnSpPr>
      <xdr:spPr>
        <a:xfrm flipV="1">
          <a:off x="4634865" y="13317474"/>
          <a:ext cx="0" cy="13921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85</xdr:row>
      <xdr:rowOff>140225</xdr:rowOff>
    </xdr:from>
    <xdr:ext cx="405111" cy="259045"/>
    <xdr:sp macro="" textlink="">
      <xdr:nvSpPr>
        <xdr:cNvPr id="187" name="【福祉施設】&#10;有形固定資産減価償却率最小値テキスト">
          <a:extLst>
            <a:ext uri="{FF2B5EF4-FFF2-40B4-BE49-F238E27FC236}">
              <a16:creationId xmlns:a16="http://schemas.microsoft.com/office/drawing/2014/main" id="{61D4A23F-D3A2-426B-84B0-05BCC334732D}"/>
            </a:ext>
          </a:extLst>
        </xdr:cNvPr>
        <xdr:cNvSpPr txBox="1"/>
      </xdr:nvSpPr>
      <xdr:spPr>
        <a:xfrm>
          <a:off x="4673600" y="147134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85</xdr:row>
      <xdr:rowOff>136398</xdr:rowOff>
    </xdr:from>
    <xdr:to>
      <xdr:col>24</xdr:col>
      <xdr:colOff>152400</xdr:colOff>
      <xdr:row>85</xdr:row>
      <xdr:rowOff>136398</xdr:rowOff>
    </xdr:to>
    <xdr:cxnSp macro="">
      <xdr:nvCxnSpPr>
        <xdr:cNvPr id="188" name="直線コネクタ 187">
          <a:extLst>
            <a:ext uri="{FF2B5EF4-FFF2-40B4-BE49-F238E27FC236}">
              <a16:creationId xmlns:a16="http://schemas.microsoft.com/office/drawing/2014/main" id="{A67C713B-B14E-4C83-8FB4-762ABC4D0282}"/>
            </a:ext>
          </a:extLst>
        </xdr:cNvPr>
        <xdr:cNvCxnSpPr/>
      </xdr:nvCxnSpPr>
      <xdr:spPr>
        <a:xfrm>
          <a:off x="4546600" y="147096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62501</xdr:rowOff>
    </xdr:from>
    <xdr:ext cx="405111" cy="259045"/>
    <xdr:sp macro="" textlink="">
      <xdr:nvSpPr>
        <xdr:cNvPr id="189" name="【福祉施設】&#10;有形固定資産減価償却率最大値テキスト">
          <a:extLst>
            <a:ext uri="{FF2B5EF4-FFF2-40B4-BE49-F238E27FC236}">
              <a16:creationId xmlns:a16="http://schemas.microsoft.com/office/drawing/2014/main" id="{C19CD047-91E9-4F69-B76C-E58943F0987E}"/>
            </a:ext>
          </a:extLst>
        </xdr:cNvPr>
        <xdr:cNvSpPr txBox="1"/>
      </xdr:nvSpPr>
      <xdr:spPr>
        <a:xfrm>
          <a:off x="4673600" y="130927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115824</xdr:rowOff>
    </xdr:from>
    <xdr:to>
      <xdr:col>24</xdr:col>
      <xdr:colOff>152400</xdr:colOff>
      <xdr:row>77</xdr:row>
      <xdr:rowOff>115824</xdr:rowOff>
    </xdr:to>
    <xdr:cxnSp macro="">
      <xdr:nvCxnSpPr>
        <xdr:cNvPr id="190" name="直線コネクタ 189">
          <a:extLst>
            <a:ext uri="{FF2B5EF4-FFF2-40B4-BE49-F238E27FC236}">
              <a16:creationId xmlns:a16="http://schemas.microsoft.com/office/drawing/2014/main" id="{7A2BB6C8-9B2B-4B88-9E39-E3B105521A9B}"/>
            </a:ext>
          </a:extLst>
        </xdr:cNvPr>
        <xdr:cNvCxnSpPr/>
      </xdr:nvCxnSpPr>
      <xdr:spPr>
        <a:xfrm>
          <a:off x="4546600" y="133174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32021</xdr:rowOff>
    </xdr:from>
    <xdr:ext cx="405111" cy="259045"/>
    <xdr:sp macro="" textlink="">
      <xdr:nvSpPr>
        <xdr:cNvPr id="191" name="【福祉施設】&#10;有形固定資産減価償却率平均値テキスト">
          <a:extLst>
            <a:ext uri="{FF2B5EF4-FFF2-40B4-BE49-F238E27FC236}">
              <a16:creationId xmlns:a16="http://schemas.microsoft.com/office/drawing/2014/main" id="{76D6CF2F-4AB2-4782-8F09-436660758BC1}"/>
            </a:ext>
          </a:extLst>
        </xdr:cNvPr>
        <xdr:cNvSpPr txBox="1"/>
      </xdr:nvSpPr>
      <xdr:spPr>
        <a:xfrm>
          <a:off x="4673600" y="1374802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80</xdr:row>
      <xdr:rowOff>53594</xdr:rowOff>
    </xdr:from>
    <xdr:to>
      <xdr:col>24</xdr:col>
      <xdr:colOff>114300</xdr:colOff>
      <xdr:row>80</xdr:row>
      <xdr:rowOff>155194</xdr:rowOff>
    </xdr:to>
    <xdr:sp macro="" textlink="">
      <xdr:nvSpPr>
        <xdr:cNvPr id="192" name="フローチャート: 判断 191">
          <a:extLst>
            <a:ext uri="{FF2B5EF4-FFF2-40B4-BE49-F238E27FC236}">
              <a16:creationId xmlns:a16="http://schemas.microsoft.com/office/drawing/2014/main" id="{1AD4FA9B-5A04-4426-ACF3-E089EB2D215F}"/>
            </a:ext>
          </a:extLst>
        </xdr:cNvPr>
        <xdr:cNvSpPr/>
      </xdr:nvSpPr>
      <xdr:spPr>
        <a:xfrm>
          <a:off x="4584700" y="13769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80</xdr:row>
      <xdr:rowOff>23876</xdr:rowOff>
    </xdr:from>
    <xdr:to>
      <xdr:col>20</xdr:col>
      <xdr:colOff>38100</xdr:colOff>
      <xdr:row>80</xdr:row>
      <xdr:rowOff>125476</xdr:rowOff>
    </xdr:to>
    <xdr:sp macro="" textlink="">
      <xdr:nvSpPr>
        <xdr:cNvPr id="193" name="フローチャート: 判断 192">
          <a:extLst>
            <a:ext uri="{FF2B5EF4-FFF2-40B4-BE49-F238E27FC236}">
              <a16:creationId xmlns:a16="http://schemas.microsoft.com/office/drawing/2014/main" id="{43625F5D-8E67-4B61-87A0-353DD3FF9466}"/>
            </a:ext>
          </a:extLst>
        </xdr:cNvPr>
        <xdr:cNvSpPr/>
      </xdr:nvSpPr>
      <xdr:spPr>
        <a:xfrm>
          <a:off x="3746500" y="137398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51308</xdr:rowOff>
    </xdr:from>
    <xdr:to>
      <xdr:col>15</xdr:col>
      <xdr:colOff>101600</xdr:colOff>
      <xdr:row>80</xdr:row>
      <xdr:rowOff>152908</xdr:rowOff>
    </xdr:to>
    <xdr:sp macro="" textlink="">
      <xdr:nvSpPr>
        <xdr:cNvPr id="194" name="フローチャート: 判断 193">
          <a:extLst>
            <a:ext uri="{FF2B5EF4-FFF2-40B4-BE49-F238E27FC236}">
              <a16:creationId xmlns:a16="http://schemas.microsoft.com/office/drawing/2014/main" id="{6435D085-BCE7-461D-9C5A-918AFE35E569}"/>
            </a:ext>
          </a:extLst>
        </xdr:cNvPr>
        <xdr:cNvSpPr/>
      </xdr:nvSpPr>
      <xdr:spPr>
        <a:xfrm>
          <a:off x="2857500" y="13767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74168</xdr:rowOff>
    </xdr:from>
    <xdr:to>
      <xdr:col>10</xdr:col>
      <xdr:colOff>165100</xdr:colOff>
      <xdr:row>81</xdr:row>
      <xdr:rowOff>4318</xdr:rowOff>
    </xdr:to>
    <xdr:sp macro="" textlink="">
      <xdr:nvSpPr>
        <xdr:cNvPr id="195" name="フローチャート: 判断 194">
          <a:extLst>
            <a:ext uri="{FF2B5EF4-FFF2-40B4-BE49-F238E27FC236}">
              <a16:creationId xmlns:a16="http://schemas.microsoft.com/office/drawing/2014/main" id="{F75EBFDB-0B2E-4CB8-9D18-C6B1E9166FE4}"/>
            </a:ext>
          </a:extLst>
        </xdr:cNvPr>
        <xdr:cNvSpPr/>
      </xdr:nvSpPr>
      <xdr:spPr>
        <a:xfrm>
          <a:off x="1968500" y="13790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80</xdr:row>
      <xdr:rowOff>12446</xdr:rowOff>
    </xdr:from>
    <xdr:to>
      <xdr:col>6</xdr:col>
      <xdr:colOff>38100</xdr:colOff>
      <xdr:row>80</xdr:row>
      <xdr:rowOff>114046</xdr:rowOff>
    </xdr:to>
    <xdr:sp macro="" textlink="">
      <xdr:nvSpPr>
        <xdr:cNvPr id="196" name="フローチャート: 判断 195">
          <a:extLst>
            <a:ext uri="{FF2B5EF4-FFF2-40B4-BE49-F238E27FC236}">
              <a16:creationId xmlns:a16="http://schemas.microsoft.com/office/drawing/2014/main" id="{A00F333E-E128-4166-A707-AB33B67B89C4}"/>
            </a:ext>
          </a:extLst>
        </xdr:cNvPr>
        <xdr:cNvSpPr/>
      </xdr:nvSpPr>
      <xdr:spPr>
        <a:xfrm>
          <a:off x="1079500" y="13728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197" name="テキスト ボックス 196">
          <a:extLst>
            <a:ext uri="{FF2B5EF4-FFF2-40B4-BE49-F238E27FC236}">
              <a16:creationId xmlns:a16="http://schemas.microsoft.com/office/drawing/2014/main" id="{ABACD16D-C5B4-4D84-9470-DDD1BAFF6B1A}"/>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198" name="テキスト ボックス 197">
          <a:extLst>
            <a:ext uri="{FF2B5EF4-FFF2-40B4-BE49-F238E27FC236}">
              <a16:creationId xmlns:a16="http://schemas.microsoft.com/office/drawing/2014/main" id="{8DCDD470-7D9F-4400-AB1A-0D24D2786730}"/>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199" name="テキスト ボックス 198">
          <a:extLst>
            <a:ext uri="{FF2B5EF4-FFF2-40B4-BE49-F238E27FC236}">
              <a16:creationId xmlns:a16="http://schemas.microsoft.com/office/drawing/2014/main" id="{6F0C63DB-F577-46D0-9CB2-7241EBC04999}"/>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0" name="テキスト ボックス 199">
          <a:extLst>
            <a:ext uri="{FF2B5EF4-FFF2-40B4-BE49-F238E27FC236}">
              <a16:creationId xmlns:a16="http://schemas.microsoft.com/office/drawing/2014/main" id="{6F7AC0F1-06D3-440D-AFA4-C6B4786A27F8}"/>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1" name="テキスト ボックス 200">
          <a:extLst>
            <a:ext uri="{FF2B5EF4-FFF2-40B4-BE49-F238E27FC236}">
              <a16:creationId xmlns:a16="http://schemas.microsoft.com/office/drawing/2014/main" id="{A38295D9-5BC0-46D9-8549-0236413364BD}"/>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79</xdr:row>
      <xdr:rowOff>69596</xdr:rowOff>
    </xdr:from>
    <xdr:to>
      <xdr:col>24</xdr:col>
      <xdr:colOff>114300</xdr:colOff>
      <xdr:row>79</xdr:row>
      <xdr:rowOff>171196</xdr:rowOff>
    </xdr:to>
    <xdr:sp macro="" textlink="">
      <xdr:nvSpPr>
        <xdr:cNvPr id="202" name="楕円 201">
          <a:extLst>
            <a:ext uri="{FF2B5EF4-FFF2-40B4-BE49-F238E27FC236}">
              <a16:creationId xmlns:a16="http://schemas.microsoft.com/office/drawing/2014/main" id="{8CCB6A95-EFB2-40C2-BC73-DFD666D95DC5}"/>
            </a:ext>
          </a:extLst>
        </xdr:cNvPr>
        <xdr:cNvSpPr/>
      </xdr:nvSpPr>
      <xdr:spPr>
        <a:xfrm>
          <a:off x="4584700" y="13614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78</xdr:row>
      <xdr:rowOff>92473</xdr:rowOff>
    </xdr:from>
    <xdr:ext cx="405111" cy="259045"/>
    <xdr:sp macro="" textlink="">
      <xdr:nvSpPr>
        <xdr:cNvPr id="203" name="【福祉施設】&#10;有形固定資産減価償却率該当値テキスト">
          <a:extLst>
            <a:ext uri="{FF2B5EF4-FFF2-40B4-BE49-F238E27FC236}">
              <a16:creationId xmlns:a16="http://schemas.microsoft.com/office/drawing/2014/main" id="{E1D170DD-07F3-489A-A56F-81CF284C6B90}"/>
            </a:ext>
          </a:extLst>
        </xdr:cNvPr>
        <xdr:cNvSpPr txBox="1"/>
      </xdr:nvSpPr>
      <xdr:spPr>
        <a:xfrm>
          <a:off x="4673600" y="134655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79</xdr:row>
      <xdr:rowOff>101600</xdr:rowOff>
    </xdr:from>
    <xdr:to>
      <xdr:col>20</xdr:col>
      <xdr:colOff>38100</xdr:colOff>
      <xdr:row>80</xdr:row>
      <xdr:rowOff>31750</xdr:rowOff>
    </xdr:to>
    <xdr:sp macro="" textlink="">
      <xdr:nvSpPr>
        <xdr:cNvPr id="204" name="楕円 203">
          <a:extLst>
            <a:ext uri="{FF2B5EF4-FFF2-40B4-BE49-F238E27FC236}">
              <a16:creationId xmlns:a16="http://schemas.microsoft.com/office/drawing/2014/main" id="{1DF67193-64A5-4680-971C-B5436429277D}"/>
            </a:ext>
          </a:extLst>
        </xdr:cNvPr>
        <xdr:cNvSpPr/>
      </xdr:nvSpPr>
      <xdr:spPr>
        <a:xfrm>
          <a:off x="3746500" y="13646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79</xdr:row>
      <xdr:rowOff>120396</xdr:rowOff>
    </xdr:from>
    <xdr:to>
      <xdr:col>24</xdr:col>
      <xdr:colOff>63500</xdr:colOff>
      <xdr:row>79</xdr:row>
      <xdr:rowOff>152400</xdr:rowOff>
    </xdr:to>
    <xdr:cxnSp macro="">
      <xdr:nvCxnSpPr>
        <xdr:cNvPr id="205" name="直線コネクタ 204">
          <a:extLst>
            <a:ext uri="{FF2B5EF4-FFF2-40B4-BE49-F238E27FC236}">
              <a16:creationId xmlns:a16="http://schemas.microsoft.com/office/drawing/2014/main" id="{4391E033-B3F5-4C50-A809-F82F3B419282}"/>
            </a:ext>
          </a:extLst>
        </xdr:cNvPr>
        <xdr:cNvCxnSpPr/>
      </xdr:nvCxnSpPr>
      <xdr:spPr>
        <a:xfrm flipV="1">
          <a:off x="3797300" y="13664946"/>
          <a:ext cx="8382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79</xdr:row>
      <xdr:rowOff>49022</xdr:rowOff>
    </xdr:from>
    <xdr:to>
      <xdr:col>15</xdr:col>
      <xdr:colOff>101600</xdr:colOff>
      <xdr:row>79</xdr:row>
      <xdr:rowOff>150622</xdr:rowOff>
    </xdr:to>
    <xdr:sp macro="" textlink="">
      <xdr:nvSpPr>
        <xdr:cNvPr id="206" name="楕円 205">
          <a:extLst>
            <a:ext uri="{FF2B5EF4-FFF2-40B4-BE49-F238E27FC236}">
              <a16:creationId xmlns:a16="http://schemas.microsoft.com/office/drawing/2014/main" id="{F20D3DEB-AF9B-455C-ADC3-9918039C9E06}"/>
            </a:ext>
          </a:extLst>
        </xdr:cNvPr>
        <xdr:cNvSpPr/>
      </xdr:nvSpPr>
      <xdr:spPr>
        <a:xfrm>
          <a:off x="2857500" y="13593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99822</xdr:rowOff>
    </xdr:from>
    <xdr:to>
      <xdr:col>19</xdr:col>
      <xdr:colOff>177800</xdr:colOff>
      <xdr:row>79</xdr:row>
      <xdr:rowOff>152400</xdr:rowOff>
    </xdr:to>
    <xdr:cxnSp macro="">
      <xdr:nvCxnSpPr>
        <xdr:cNvPr id="207" name="直線コネクタ 206">
          <a:extLst>
            <a:ext uri="{FF2B5EF4-FFF2-40B4-BE49-F238E27FC236}">
              <a16:creationId xmlns:a16="http://schemas.microsoft.com/office/drawing/2014/main" id="{86C09617-0801-46F1-BCF2-9681F06415ED}"/>
            </a:ext>
          </a:extLst>
        </xdr:cNvPr>
        <xdr:cNvCxnSpPr/>
      </xdr:nvCxnSpPr>
      <xdr:spPr>
        <a:xfrm>
          <a:off x="2908300" y="13644372"/>
          <a:ext cx="889000" cy="52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78</xdr:row>
      <xdr:rowOff>165608</xdr:rowOff>
    </xdr:from>
    <xdr:to>
      <xdr:col>10</xdr:col>
      <xdr:colOff>165100</xdr:colOff>
      <xdr:row>79</xdr:row>
      <xdr:rowOff>95758</xdr:rowOff>
    </xdr:to>
    <xdr:sp macro="" textlink="">
      <xdr:nvSpPr>
        <xdr:cNvPr id="208" name="楕円 207">
          <a:extLst>
            <a:ext uri="{FF2B5EF4-FFF2-40B4-BE49-F238E27FC236}">
              <a16:creationId xmlns:a16="http://schemas.microsoft.com/office/drawing/2014/main" id="{CDB09D9F-C5D9-4507-A738-88C82A33BD37}"/>
            </a:ext>
          </a:extLst>
        </xdr:cNvPr>
        <xdr:cNvSpPr/>
      </xdr:nvSpPr>
      <xdr:spPr>
        <a:xfrm>
          <a:off x="1968500" y="13538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79</xdr:row>
      <xdr:rowOff>44958</xdr:rowOff>
    </xdr:from>
    <xdr:to>
      <xdr:col>15</xdr:col>
      <xdr:colOff>50800</xdr:colOff>
      <xdr:row>79</xdr:row>
      <xdr:rowOff>99822</xdr:rowOff>
    </xdr:to>
    <xdr:cxnSp macro="">
      <xdr:nvCxnSpPr>
        <xdr:cNvPr id="209" name="直線コネクタ 208">
          <a:extLst>
            <a:ext uri="{FF2B5EF4-FFF2-40B4-BE49-F238E27FC236}">
              <a16:creationId xmlns:a16="http://schemas.microsoft.com/office/drawing/2014/main" id="{C4F9E360-5F5B-4E5B-9CAC-2E08C6C7F5A6}"/>
            </a:ext>
          </a:extLst>
        </xdr:cNvPr>
        <xdr:cNvCxnSpPr/>
      </xdr:nvCxnSpPr>
      <xdr:spPr>
        <a:xfrm>
          <a:off x="2019300" y="13589508"/>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78</xdr:row>
      <xdr:rowOff>60452</xdr:rowOff>
    </xdr:from>
    <xdr:to>
      <xdr:col>6</xdr:col>
      <xdr:colOff>38100</xdr:colOff>
      <xdr:row>78</xdr:row>
      <xdr:rowOff>162052</xdr:rowOff>
    </xdr:to>
    <xdr:sp macro="" textlink="">
      <xdr:nvSpPr>
        <xdr:cNvPr id="210" name="楕円 209">
          <a:extLst>
            <a:ext uri="{FF2B5EF4-FFF2-40B4-BE49-F238E27FC236}">
              <a16:creationId xmlns:a16="http://schemas.microsoft.com/office/drawing/2014/main" id="{331F8C29-1B10-4B70-B380-6D608DDAD644}"/>
            </a:ext>
          </a:extLst>
        </xdr:cNvPr>
        <xdr:cNvSpPr/>
      </xdr:nvSpPr>
      <xdr:spPr>
        <a:xfrm>
          <a:off x="1079500" y="13433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78</xdr:row>
      <xdr:rowOff>111252</xdr:rowOff>
    </xdr:from>
    <xdr:to>
      <xdr:col>10</xdr:col>
      <xdr:colOff>114300</xdr:colOff>
      <xdr:row>79</xdr:row>
      <xdr:rowOff>44958</xdr:rowOff>
    </xdr:to>
    <xdr:cxnSp macro="">
      <xdr:nvCxnSpPr>
        <xdr:cNvPr id="211" name="直線コネクタ 210">
          <a:extLst>
            <a:ext uri="{FF2B5EF4-FFF2-40B4-BE49-F238E27FC236}">
              <a16:creationId xmlns:a16="http://schemas.microsoft.com/office/drawing/2014/main" id="{37C893F4-EF0E-44A3-AAC1-F512676A1B1B}"/>
            </a:ext>
          </a:extLst>
        </xdr:cNvPr>
        <xdr:cNvCxnSpPr/>
      </xdr:nvCxnSpPr>
      <xdr:spPr>
        <a:xfrm>
          <a:off x="1130300" y="13484352"/>
          <a:ext cx="889000" cy="105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116603</xdr:rowOff>
    </xdr:from>
    <xdr:ext cx="405111" cy="259045"/>
    <xdr:sp macro="" textlink="">
      <xdr:nvSpPr>
        <xdr:cNvPr id="212" name="n_1aveValue【福祉施設】&#10;有形固定資産減価償却率">
          <a:extLst>
            <a:ext uri="{FF2B5EF4-FFF2-40B4-BE49-F238E27FC236}">
              <a16:creationId xmlns:a16="http://schemas.microsoft.com/office/drawing/2014/main" id="{3936EBCD-FF7C-42AD-B876-F25C843BE9A1}"/>
            </a:ext>
          </a:extLst>
        </xdr:cNvPr>
        <xdr:cNvSpPr txBox="1"/>
      </xdr:nvSpPr>
      <xdr:spPr>
        <a:xfrm>
          <a:off x="3582044" y="138326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144035</xdr:rowOff>
    </xdr:from>
    <xdr:ext cx="405111" cy="259045"/>
    <xdr:sp macro="" textlink="">
      <xdr:nvSpPr>
        <xdr:cNvPr id="213" name="n_2aveValue【福祉施設】&#10;有形固定資産減価償却率">
          <a:extLst>
            <a:ext uri="{FF2B5EF4-FFF2-40B4-BE49-F238E27FC236}">
              <a16:creationId xmlns:a16="http://schemas.microsoft.com/office/drawing/2014/main" id="{1C201036-2F42-44F0-B8B4-0C2C75EA61BB}"/>
            </a:ext>
          </a:extLst>
        </xdr:cNvPr>
        <xdr:cNvSpPr txBox="1"/>
      </xdr:nvSpPr>
      <xdr:spPr>
        <a:xfrm>
          <a:off x="2705744" y="138600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166895</xdr:rowOff>
    </xdr:from>
    <xdr:ext cx="405111" cy="259045"/>
    <xdr:sp macro="" textlink="">
      <xdr:nvSpPr>
        <xdr:cNvPr id="214" name="n_3aveValue【福祉施設】&#10;有形固定資産減価償却率">
          <a:extLst>
            <a:ext uri="{FF2B5EF4-FFF2-40B4-BE49-F238E27FC236}">
              <a16:creationId xmlns:a16="http://schemas.microsoft.com/office/drawing/2014/main" id="{62A3C162-91EE-4065-B9A2-3877BC2175EA}"/>
            </a:ext>
          </a:extLst>
        </xdr:cNvPr>
        <xdr:cNvSpPr txBox="1"/>
      </xdr:nvSpPr>
      <xdr:spPr>
        <a:xfrm>
          <a:off x="1816744" y="138828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105173</xdr:rowOff>
    </xdr:from>
    <xdr:ext cx="405111" cy="259045"/>
    <xdr:sp macro="" textlink="">
      <xdr:nvSpPr>
        <xdr:cNvPr id="215" name="n_4aveValue【福祉施設】&#10;有形固定資産減価償却率">
          <a:extLst>
            <a:ext uri="{FF2B5EF4-FFF2-40B4-BE49-F238E27FC236}">
              <a16:creationId xmlns:a16="http://schemas.microsoft.com/office/drawing/2014/main" id="{D4340F8B-ED85-47DB-B4D0-AA3BD3E62BB5}"/>
            </a:ext>
          </a:extLst>
        </xdr:cNvPr>
        <xdr:cNvSpPr txBox="1"/>
      </xdr:nvSpPr>
      <xdr:spPr>
        <a:xfrm>
          <a:off x="927744" y="138211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78</xdr:row>
      <xdr:rowOff>48277</xdr:rowOff>
    </xdr:from>
    <xdr:ext cx="405111" cy="259045"/>
    <xdr:sp macro="" textlink="">
      <xdr:nvSpPr>
        <xdr:cNvPr id="216" name="n_1mainValue【福祉施設】&#10;有形固定資産減価償却率">
          <a:extLst>
            <a:ext uri="{FF2B5EF4-FFF2-40B4-BE49-F238E27FC236}">
              <a16:creationId xmlns:a16="http://schemas.microsoft.com/office/drawing/2014/main" id="{3509556E-473B-413C-964C-5F40B3A3D80A}"/>
            </a:ext>
          </a:extLst>
        </xdr:cNvPr>
        <xdr:cNvSpPr txBox="1"/>
      </xdr:nvSpPr>
      <xdr:spPr>
        <a:xfrm>
          <a:off x="3582044" y="13421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77</xdr:row>
      <xdr:rowOff>167149</xdr:rowOff>
    </xdr:from>
    <xdr:ext cx="405111" cy="259045"/>
    <xdr:sp macro="" textlink="">
      <xdr:nvSpPr>
        <xdr:cNvPr id="217" name="n_2mainValue【福祉施設】&#10;有形固定資産減価償却率">
          <a:extLst>
            <a:ext uri="{FF2B5EF4-FFF2-40B4-BE49-F238E27FC236}">
              <a16:creationId xmlns:a16="http://schemas.microsoft.com/office/drawing/2014/main" id="{9BC68270-A0C3-4AC9-9D0A-A48B8AD7D15E}"/>
            </a:ext>
          </a:extLst>
        </xdr:cNvPr>
        <xdr:cNvSpPr txBox="1"/>
      </xdr:nvSpPr>
      <xdr:spPr>
        <a:xfrm>
          <a:off x="2705744" y="133687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77</xdr:row>
      <xdr:rowOff>112285</xdr:rowOff>
    </xdr:from>
    <xdr:ext cx="405111" cy="259045"/>
    <xdr:sp macro="" textlink="">
      <xdr:nvSpPr>
        <xdr:cNvPr id="218" name="n_3mainValue【福祉施設】&#10;有形固定資産減価償却率">
          <a:extLst>
            <a:ext uri="{FF2B5EF4-FFF2-40B4-BE49-F238E27FC236}">
              <a16:creationId xmlns:a16="http://schemas.microsoft.com/office/drawing/2014/main" id="{E755028B-E950-4253-AC0F-53A8BD5FFDDB}"/>
            </a:ext>
          </a:extLst>
        </xdr:cNvPr>
        <xdr:cNvSpPr txBox="1"/>
      </xdr:nvSpPr>
      <xdr:spPr>
        <a:xfrm>
          <a:off x="1816744" y="133139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77</xdr:row>
      <xdr:rowOff>7129</xdr:rowOff>
    </xdr:from>
    <xdr:ext cx="405111" cy="259045"/>
    <xdr:sp macro="" textlink="">
      <xdr:nvSpPr>
        <xdr:cNvPr id="219" name="n_4mainValue【福祉施設】&#10;有形固定資産減価償却率">
          <a:extLst>
            <a:ext uri="{FF2B5EF4-FFF2-40B4-BE49-F238E27FC236}">
              <a16:creationId xmlns:a16="http://schemas.microsoft.com/office/drawing/2014/main" id="{8098EE77-1B67-4DC3-814F-9ABEC04464E2}"/>
            </a:ext>
          </a:extLst>
        </xdr:cNvPr>
        <xdr:cNvSpPr txBox="1"/>
      </xdr:nvSpPr>
      <xdr:spPr>
        <a:xfrm>
          <a:off x="927744" y="1320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0" name="正方形/長方形 219">
          <a:extLst>
            <a:ext uri="{FF2B5EF4-FFF2-40B4-BE49-F238E27FC236}">
              <a16:creationId xmlns:a16="http://schemas.microsoft.com/office/drawing/2014/main" id="{DD9339CE-E727-43A7-A33D-B041204706DE}"/>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1" name="正方形/長方形 220">
          <a:extLst>
            <a:ext uri="{FF2B5EF4-FFF2-40B4-BE49-F238E27FC236}">
              <a16:creationId xmlns:a16="http://schemas.microsoft.com/office/drawing/2014/main" id="{A2173FCD-00A8-4B70-8B8B-D5D43AD6343E}"/>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2" name="正方形/長方形 221">
          <a:extLst>
            <a:ext uri="{FF2B5EF4-FFF2-40B4-BE49-F238E27FC236}">
              <a16:creationId xmlns:a16="http://schemas.microsoft.com/office/drawing/2014/main" id="{A630B775-E53A-46BD-A38B-FDBCF689BD29}"/>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3" name="正方形/長方形 222">
          <a:extLst>
            <a:ext uri="{FF2B5EF4-FFF2-40B4-BE49-F238E27FC236}">
              <a16:creationId xmlns:a16="http://schemas.microsoft.com/office/drawing/2014/main" id="{5042D3FF-5334-422C-A3CB-0A97DEB3E334}"/>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4" name="正方形/長方形 223">
          <a:extLst>
            <a:ext uri="{FF2B5EF4-FFF2-40B4-BE49-F238E27FC236}">
              <a16:creationId xmlns:a16="http://schemas.microsoft.com/office/drawing/2014/main" id="{96C051DC-31F6-4666-A408-829B33B9CEB5}"/>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25" name="正方形/長方形 224">
          <a:extLst>
            <a:ext uri="{FF2B5EF4-FFF2-40B4-BE49-F238E27FC236}">
              <a16:creationId xmlns:a16="http://schemas.microsoft.com/office/drawing/2014/main" id="{6A3F525A-F81A-4A42-AA3F-4E1FD0AD2936}"/>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26" name="正方形/長方形 225">
          <a:extLst>
            <a:ext uri="{FF2B5EF4-FFF2-40B4-BE49-F238E27FC236}">
              <a16:creationId xmlns:a16="http://schemas.microsoft.com/office/drawing/2014/main" id="{2EF2DDBA-49D9-4C73-803D-FB1018C5CC9C}"/>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27" name="正方形/長方形 226">
          <a:extLst>
            <a:ext uri="{FF2B5EF4-FFF2-40B4-BE49-F238E27FC236}">
              <a16:creationId xmlns:a16="http://schemas.microsoft.com/office/drawing/2014/main" id="{286B8F0D-B22D-4FA6-AF6C-E2BB7EC39298}"/>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28" name="テキスト ボックス 227">
          <a:extLst>
            <a:ext uri="{FF2B5EF4-FFF2-40B4-BE49-F238E27FC236}">
              <a16:creationId xmlns:a16="http://schemas.microsoft.com/office/drawing/2014/main" id="{C5AD434B-14D2-46D0-86A8-0905E18D67EC}"/>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29" name="直線コネクタ 228">
          <a:extLst>
            <a:ext uri="{FF2B5EF4-FFF2-40B4-BE49-F238E27FC236}">
              <a16:creationId xmlns:a16="http://schemas.microsoft.com/office/drawing/2014/main" id="{72DF1F28-B3D9-44C0-8EB6-B0312205D5A8}"/>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230" name="直線コネクタ 229">
          <a:extLst>
            <a:ext uri="{FF2B5EF4-FFF2-40B4-BE49-F238E27FC236}">
              <a16:creationId xmlns:a16="http://schemas.microsoft.com/office/drawing/2014/main" id="{4257EC87-28CF-4774-8A0E-0A96323E0BD5}"/>
            </a:ext>
          </a:extLst>
        </xdr:cNvPr>
        <xdr:cNvCxnSpPr/>
      </xdr:nvCxnSpPr>
      <xdr:spPr>
        <a:xfrm>
          <a:off x="6604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231" name="テキスト ボックス 230">
          <a:extLst>
            <a:ext uri="{FF2B5EF4-FFF2-40B4-BE49-F238E27FC236}">
              <a16:creationId xmlns:a16="http://schemas.microsoft.com/office/drawing/2014/main" id="{0DDC521C-1276-4EB5-8A22-C362C4BDEFC5}"/>
            </a:ext>
          </a:extLst>
        </xdr:cNvPr>
        <xdr:cNvSpPr txBox="1"/>
      </xdr:nvSpPr>
      <xdr:spPr>
        <a:xfrm>
          <a:off x="6136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232" name="直線コネクタ 231">
          <a:extLst>
            <a:ext uri="{FF2B5EF4-FFF2-40B4-BE49-F238E27FC236}">
              <a16:creationId xmlns:a16="http://schemas.microsoft.com/office/drawing/2014/main" id="{6C0C7E7A-5836-4F3E-8D6A-3D72D2456683}"/>
            </a:ext>
          </a:extLst>
        </xdr:cNvPr>
        <xdr:cNvCxnSpPr/>
      </xdr:nvCxnSpPr>
      <xdr:spPr>
        <a:xfrm>
          <a:off x="6604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233" name="テキスト ボックス 232">
          <a:extLst>
            <a:ext uri="{FF2B5EF4-FFF2-40B4-BE49-F238E27FC236}">
              <a16:creationId xmlns:a16="http://schemas.microsoft.com/office/drawing/2014/main" id="{7874BCC2-95D7-42D2-AA55-2886D175D987}"/>
            </a:ext>
          </a:extLst>
        </xdr:cNvPr>
        <xdr:cNvSpPr txBox="1"/>
      </xdr:nvSpPr>
      <xdr:spPr>
        <a:xfrm>
          <a:off x="61368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234" name="直線コネクタ 233">
          <a:extLst>
            <a:ext uri="{FF2B5EF4-FFF2-40B4-BE49-F238E27FC236}">
              <a16:creationId xmlns:a16="http://schemas.microsoft.com/office/drawing/2014/main" id="{8CA94E08-2E5A-4ADC-9FE5-DFDCE5C8A16A}"/>
            </a:ext>
          </a:extLst>
        </xdr:cNvPr>
        <xdr:cNvCxnSpPr/>
      </xdr:nvCxnSpPr>
      <xdr:spPr>
        <a:xfrm>
          <a:off x="6604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235" name="テキスト ボックス 234">
          <a:extLst>
            <a:ext uri="{FF2B5EF4-FFF2-40B4-BE49-F238E27FC236}">
              <a16:creationId xmlns:a16="http://schemas.microsoft.com/office/drawing/2014/main" id="{E725D77F-4ED6-4D8B-9AA2-F48FD56C6992}"/>
            </a:ext>
          </a:extLst>
        </xdr:cNvPr>
        <xdr:cNvSpPr txBox="1"/>
      </xdr:nvSpPr>
      <xdr:spPr>
        <a:xfrm>
          <a:off x="61368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236" name="直線コネクタ 235">
          <a:extLst>
            <a:ext uri="{FF2B5EF4-FFF2-40B4-BE49-F238E27FC236}">
              <a16:creationId xmlns:a16="http://schemas.microsoft.com/office/drawing/2014/main" id="{497B82B1-5F48-41F8-8572-9C3B4F35437B}"/>
            </a:ext>
          </a:extLst>
        </xdr:cNvPr>
        <xdr:cNvCxnSpPr/>
      </xdr:nvCxnSpPr>
      <xdr:spPr>
        <a:xfrm>
          <a:off x="6604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237" name="テキスト ボックス 236">
          <a:extLst>
            <a:ext uri="{FF2B5EF4-FFF2-40B4-BE49-F238E27FC236}">
              <a16:creationId xmlns:a16="http://schemas.microsoft.com/office/drawing/2014/main" id="{AB2FD014-A905-4ADD-8121-FB4E2CA84526}"/>
            </a:ext>
          </a:extLst>
        </xdr:cNvPr>
        <xdr:cNvSpPr txBox="1"/>
      </xdr:nvSpPr>
      <xdr:spPr>
        <a:xfrm>
          <a:off x="61368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238" name="直線コネクタ 237">
          <a:extLst>
            <a:ext uri="{FF2B5EF4-FFF2-40B4-BE49-F238E27FC236}">
              <a16:creationId xmlns:a16="http://schemas.microsoft.com/office/drawing/2014/main" id="{8C5E20B2-0F41-427E-8548-2D1E71D161E0}"/>
            </a:ext>
          </a:extLst>
        </xdr:cNvPr>
        <xdr:cNvCxnSpPr/>
      </xdr:nvCxnSpPr>
      <xdr:spPr>
        <a:xfrm>
          <a:off x="6604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239" name="テキスト ボックス 238">
          <a:extLst>
            <a:ext uri="{FF2B5EF4-FFF2-40B4-BE49-F238E27FC236}">
              <a16:creationId xmlns:a16="http://schemas.microsoft.com/office/drawing/2014/main" id="{5F5BCAE0-2B4A-4634-927F-234533555DE7}"/>
            </a:ext>
          </a:extLst>
        </xdr:cNvPr>
        <xdr:cNvSpPr txBox="1"/>
      </xdr:nvSpPr>
      <xdr:spPr>
        <a:xfrm>
          <a:off x="61368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240" name="直線コネクタ 239">
          <a:extLst>
            <a:ext uri="{FF2B5EF4-FFF2-40B4-BE49-F238E27FC236}">
              <a16:creationId xmlns:a16="http://schemas.microsoft.com/office/drawing/2014/main" id="{DBBB8E58-EE3C-4F43-88A1-E348E7D8D91E}"/>
            </a:ext>
          </a:extLst>
        </xdr:cNvPr>
        <xdr:cNvCxnSpPr/>
      </xdr:nvCxnSpPr>
      <xdr:spPr>
        <a:xfrm>
          <a:off x="6604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241" name="テキスト ボックス 240">
          <a:extLst>
            <a:ext uri="{FF2B5EF4-FFF2-40B4-BE49-F238E27FC236}">
              <a16:creationId xmlns:a16="http://schemas.microsoft.com/office/drawing/2014/main" id="{6DE87D6E-9638-462A-A872-D4553E7DF1B0}"/>
            </a:ext>
          </a:extLst>
        </xdr:cNvPr>
        <xdr:cNvSpPr txBox="1"/>
      </xdr:nvSpPr>
      <xdr:spPr>
        <a:xfrm>
          <a:off x="61368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2" name="直線コネクタ 241">
          <a:extLst>
            <a:ext uri="{FF2B5EF4-FFF2-40B4-BE49-F238E27FC236}">
              <a16:creationId xmlns:a16="http://schemas.microsoft.com/office/drawing/2014/main" id="{981EED29-C720-4BE0-BE6B-20A02A96E084}"/>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3" name="テキスト ボックス 242">
          <a:extLst>
            <a:ext uri="{FF2B5EF4-FFF2-40B4-BE49-F238E27FC236}">
              <a16:creationId xmlns:a16="http://schemas.microsoft.com/office/drawing/2014/main" id="{B1477F06-4DF3-427A-B4DD-C5AA4899BF2E}"/>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4" name="【福祉施設】&#10;一人当たり面積グラフ枠">
          <a:extLst>
            <a:ext uri="{FF2B5EF4-FFF2-40B4-BE49-F238E27FC236}">
              <a16:creationId xmlns:a16="http://schemas.microsoft.com/office/drawing/2014/main" id="{F97C2F72-2CAF-4BB4-9FFE-6AB6BBF95A98}"/>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170362</xdr:rowOff>
    </xdr:from>
    <xdr:to>
      <xdr:col>54</xdr:col>
      <xdr:colOff>189865</xdr:colOff>
      <xdr:row>86</xdr:row>
      <xdr:rowOff>109945</xdr:rowOff>
    </xdr:to>
    <xdr:cxnSp macro="">
      <xdr:nvCxnSpPr>
        <xdr:cNvPr id="245" name="直線コネクタ 244">
          <a:extLst>
            <a:ext uri="{FF2B5EF4-FFF2-40B4-BE49-F238E27FC236}">
              <a16:creationId xmlns:a16="http://schemas.microsoft.com/office/drawing/2014/main" id="{339FDCD2-A3B1-4192-BA3A-4AAF6C21EE71}"/>
            </a:ext>
          </a:extLst>
        </xdr:cNvPr>
        <xdr:cNvCxnSpPr/>
      </xdr:nvCxnSpPr>
      <xdr:spPr>
        <a:xfrm flipV="1">
          <a:off x="10476865" y="13372012"/>
          <a:ext cx="0" cy="14826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113772</xdr:rowOff>
    </xdr:from>
    <xdr:ext cx="469744" cy="259045"/>
    <xdr:sp macro="" textlink="">
      <xdr:nvSpPr>
        <xdr:cNvPr id="246" name="【福祉施設】&#10;一人当たり面積最小値テキスト">
          <a:extLst>
            <a:ext uri="{FF2B5EF4-FFF2-40B4-BE49-F238E27FC236}">
              <a16:creationId xmlns:a16="http://schemas.microsoft.com/office/drawing/2014/main" id="{1BD86DB4-ABE0-4BE9-B9F6-EB9A42C2373F}"/>
            </a:ext>
          </a:extLst>
        </xdr:cNvPr>
        <xdr:cNvSpPr txBox="1"/>
      </xdr:nvSpPr>
      <xdr:spPr>
        <a:xfrm>
          <a:off x="10515600" y="14858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109945</xdr:rowOff>
    </xdr:from>
    <xdr:to>
      <xdr:col>55</xdr:col>
      <xdr:colOff>88900</xdr:colOff>
      <xdr:row>86</xdr:row>
      <xdr:rowOff>109945</xdr:rowOff>
    </xdr:to>
    <xdr:cxnSp macro="">
      <xdr:nvCxnSpPr>
        <xdr:cNvPr id="247" name="直線コネクタ 246">
          <a:extLst>
            <a:ext uri="{FF2B5EF4-FFF2-40B4-BE49-F238E27FC236}">
              <a16:creationId xmlns:a16="http://schemas.microsoft.com/office/drawing/2014/main" id="{79675609-72ED-4987-9574-741929C4F752}"/>
            </a:ext>
          </a:extLst>
        </xdr:cNvPr>
        <xdr:cNvCxnSpPr/>
      </xdr:nvCxnSpPr>
      <xdr:spPr>
        <a:xfrm>
          <a:off x="10388600" y="148546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117039</xdr:rowOff>
    </xdr:from>
    <xdr:ext cx="469744" cy="259045"/>
    <xdr:sp macro="" textlink="">
      <xdr:nvSpPr>
        <xdr:cNvPr id="248" name="【福祉施設】&#10;一人当たり面積最大値テキスト">
          <a:extLst>
            <a:ext uri="{FF2B5EF4-FFF2-40B4-BE49-F238E27FC236}">
              <a16:creationId xmlns:a16="http://schemas.microsoft.com/office/drawing/2014/main" id="{841140CF-3F66-4FC0-AA7B-F9863B7DF915}"/>
            </a:ext>
          </a:extLst>
        </xdr:cNvPr>
        <xdr:cNvSpPr txBox="1"/>
      </xdr:nvSpPr>
      <xdr:spPr>
        <a:xfrm>
          <a:off x="10515600" y="131472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170362</xdr:rowOff>
    </xdr:from>
    <xdr:to>
      <xdr:col>55</xdr:col>
      <xdr:colOff>88900</xdr:colOff>
      <xdr:row>77</xdr:row>
      <xdr:rowOff>170362</xdr:rowOff>
    </xdr:to>
    <xdr:cxnSp macro="">
      <xdr:nvCxnSpPr>
        <xdr:cNvPr id="249" name="直線コネクタ 248">
          <a:extLst>
            <a:ext uri="{FF2B5EF4-FFF2-40B4-BE49-F238E27FC236}">
              <a16:creationId xmlns:a16="http://schemas.microsoft.com/office/drawing/2014/main" id="{FACA5D15-F497-4031-87C4-398C8AB66DAD}"/>
            </a:ext>
          </a:extLst>
        </xdr:cNvPr>
        <xdr:cNvCxnSpPr/>
      </xdr:nvCxnSpPr>
      <xdr:spPr>
        <a:xfrm>
          <a:off x="10388600" y="13372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75128</xdr:rowOff>
    </xdr:from>
    <xdr:ext cx="469744" cy="259045"/>
    <xdr:sp macro="" textlink="">
      <xdr:nvSpPr>
        <xdr:cNvPr id="250" name="【福祉施設】&#10;一人当たり面積平均値テキスト">
          <a:extLst>
            <a:ext uri="{FF2B5EF4-FFF2-40B4-BE49-F238E27FC236}">
              <a16:creationId xmlns:a16="http://schemas.microsoft.com/office/drawing/2014/main" id="{748A802D-9B52-46B7-8407-6BAECD4BFDF3}"/>
            </a:ext>
          </a:extLst>
        </xdr:cNvPr>
        <xdr:cNvSpPr txBox="1"/>
      </xdr:nvSpPr>
      <xdr:spPr>
        <a:xfrm>
          <a:off x="10515600" y="1430547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96701</xdr:rowOff>
    </xdr:from>
    <xdr:to>
      <xdr:col>55</xdr:col>
      <xdr:colOff>50800</xdr:colOff>
      <xdr:row>84</xdr:row>
      <xdr:rowOff>26851</xdr:rowOff>
    </xdr:to>
    <xdr:sp macro="" textlink="">
      <xdr:nvSpPr>
        <xdr:cNvPr id="251" name="フローチャート: 判断 250">
          <a:extLst>
            <a:ext uri="{FF2B5EF4-FFF2-40B4-BE49-F238E27FC236}">
              <a16:creationId xmlns:a16="http://schemas.microsoft.com/office/drawing/2014/main" id="{A1110A9C-56F2-459B-A4C5-65059F1D37BB}"/>
            </a:ext>
          </a:extLst>
        </xdr:cNvPr>
        <xdr:cNvSpPr/>
      </xdr:nvSpPr>
      <xdr:spPr>
        <a:xfrm>
          <a:off x="10426700" y="143270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93436</xdr:rowOff>
    </xdr:from>
    <xdr:to>
      <xdr:col>50</xdr:col>
      <xdr:colOff>165100</xdr:colOff>
      <xdr:row>84</xdr:row>
      <xdr:rowOff>23586</xdr:rowOff>
    </xdr:to>
    <xdr:sp macro="" textlink="">
      <xdr:nvSpPr>
        <xdr:cNvPr id="252" name="フローチャート: 判断 251">
          <a:extLst>
            <a:ext uri="{FF2B5EF4-FFF2-40B4-BE49-F238E27FC236}">
              <a16:creationId xmlns:a16="http://schemas.microsoft.com/office/drawing/2014/main" id="{D52D2768-AEA1-4980-B7C6-768387547FBC}"/>
            </a:ext>
          </a:extLst>
        </xdr:cNvPr>
        <xdr:cNvSpPr/>
      </xdr:nvSpPr>
      <xdr:spPr>
        <a:xfrm>
          <a:off x="9588500" y="14323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82</xdr:row>
      <xdr:rowOff>144055</xdr:rowOff>
    </xdr:from>
    <xdr:to>
      <xdr:col>46</xdr:col>
      <xdr:colOff>38100</xdr:colOff>
      <xdr:row>83</xdr:row>
      <xdr:rowOff>74205</xdr:rowOff>
    </xdr:to>
    <xdr:sp macro="" textlink="">
      <xdr:nvSpPr>
        <xdr:cNvPr id="253" name="フローチャート: 判断 252">
          <a:extLst>
            <a:ext uri="{FF2B5EF4-FFF2-40B4-BE49-F238E27FC236}">
              <a16:creationId xmlns:a16="http://schemas.microsoft.com/office/drawing/2014/main" id="{EAE760EA-98B7-45B1-8A3D-052034D38ED0}"/>
            </a:ext>
          </a:extLst>
        </xdr:cNvPr>
        <xdr:cNvSpPr/>
      </xdr:nvSpPr>
      <xdr:spPr>
        <a:xfrm>
          <a:off x="8699500" y="14202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121194</xdr:rowOff>
    </xdr:from>
    <xdr:to>
      <xdr:col>41</xdr:col>
      <xdr:colOff>101600</xdr:colOff>
      <xdr:row>83</xdr:row>
      <xdr:rowOff>51344</xdr:rowOff>
    </xdr:to>
    <xdr:sp macro="" textlink="">
      <xdr:nvSpPr>
        <xdr:cNvPr id="254" name="フローチャート: 判断 253">
          <a:extLst>
            <a:ext uri="{FF2B5EF4-FFF2-40B4-BE49-F238E27FC236}">
              <a16:creationId xmlns:a16="http://schemas.microsoft.com/office/drawing/2014/main" id="{6A929562-913D-460F-A0E0-F71025B43E1C}"/>
            </a:ext>
          </a:extLst>
        </xdr:cNvPr>
        <xdr:cNvSpPr/>
      </xdr:nvSpPr>
      <xdr:spPr>
        <a:xfrm>
          <a:off x="7810500" y="141800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11793</xdr:rowOff>
    </xdr:from>
    <xdr:to>
      <xdr:col>36</xdr:col>
      <xdr:colOff>165100</xdr:colOff>
      <xdr:row>83</xdr:row>
      <xdr:rowOff>113393</xdr:rowOff>
    </xdr:to>
    <xdr:sp macro="" textlink="">
      <xdr:nvSpPr>
        <xdr:cNvPr id="255" name="フローチャート: 判断 254">
          <a:extLst>
            <a:ext uri="{FF2B5EF4-FFF2-40B4-BE49-F238E27FC236}">
              <a16:creationId xmlns:a16="http://schemas.microsoft.com/office/drawing/2014/main" id="{4B3DAEC7-55BC-44EC-9F01-46F5DB8CDB9C}"/>
            </a:ext>
          </a:extLst>
        </xdr:cNvPr>
        <xdr:cNvSpPr/>
      </xdr:nvSpPr>
      <xdr:spPr>
        <a:xfrm>
          <a:off x="6921500" y="1424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56" name="テキスト ボックス 255">
          <a:extLst>
            <a:ext uri="{FF2B5EF4-FFF2-40B4-BE49-F238E27FC236}">
              <a16:creationId xmlns:a16="http://schemas.microsoft.com/office/drawing/2014/main" id="{CDE137F3-19BB-4493-BC40-052F9C6F99DB}"/>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57" name="テキスト ボックス 256">
          <a:extLst>
            <a:ext uri="{FF2B5EF4-FFF2-40B4-BE49-F238E27FC236}">
              <a16:creationId xmlns:a16="http://schemas.microsoft.com/office/drawing/2014/main" id="{5923F367-6F9E-4D3C-BF39-AE634B802706}"/>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58" name="テキスト ボックス 257">
          <a:extLst>
            <a:ext uri="{FF2B5EF4-FFF2-40B4-BE49-F238E27FC236}">
              <a16:creationId xmlns:a16="http://schemas.microsoft.com/office/drawing/2014/main" id="{BEED588B-325F-4A3F-979F-B73EF58FA082}"/>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59" name="テキスト ボックス 258">
          <a:extLst>
            <a:ext uri="{FF2B5EF4-FFF2-40B4-BE49-F238E27FC236}">
              <a16:creationId xmlns:a16="http://schemas.microsoft.com/office/drawing/2014/main" id="{90360E75-849F-4AAF-A2A4-BA61641DF7B3}"/>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60" name="テキスト ボックス 259">
          <a:extLst>
            <a:ext uri="{FF2B5EF4-FFF2-40B4-BE49-F238E27FC236}">
              <a16:creationId xmlns:a16="http://schemas.microsoft.com/office/drawing/2014/main" id="{C79366A4-2E5E-46BD-8CDC-0C25B6CE33F6}"/>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147320</xdr:rowOff>
    </xdr:from>
    <xdr:to>
      <xdr:col>55</xdr:col>
      <xdr:colOff>50800</xdr:colOff>
      <xdr:row>83</xdr:row>
      <xdr:rowOff>77470</xdr:rowOff>
    </xdr:to>
    <xdr:sp macro="" textlink="">
      <xdr:nvSpPr>
        <xdr:cNvPr id="261" name="楕円 260">
          <a:extLst>
            <a:ext uri="{FF2B5EF4-FFF2-40B4-BE49-F238E27FC236}">
              <a16:creationId xmlns:a16="http://schemas.microsoft.com/office/drawing/2014/main" id="{FA42A8F8-BC4F-4B1E-AAB9-415BE89CB563}"/>
            </a:ext>
          </a:extLst>
        </xdr:cNvPr>
        <xdr:cNvSpPr/>
      </xdr:nvSpPr>
      <xdr:spPr>
        <a:xfrm>
          <a:off x="10426700" y="14206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170197</xdr:rowOff>
    </xdr:from>
    <xdr:ext cx="469744" cy="259045"/>
    <xdr:sp macro="" textlink="">
      <xdr:nvSpPr>
        <xdr:cNvPr id="262" name="【福祉施設】&#10;一人当たり面積該当値テキスト">
          <a:extLst>
            <a:ext uri="{FF2B5EF4-FFF2-40B4-BE49-F238E27FC236}">
              <a16:creationId xmlns:a16="http://schemas.microsoft.com/office/drawing/2014/main" id="{FD9A4850-3257-4193-A77E-8AEFBC9B3B54}"/>
            </a:ext>
          </a:extLst>
        </xdr:cNvPr>
        <xdr:cNvSpPr txBox="1"/>
      </xdr:nvSpPr>
      <xdr:spPr>
        <a:xfrm>
          <a:off x="10515600" y="14057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147320</xdr:rowOff>
    </xdr:from>
    <xdr:to>
      <xdr:col>50</xdr:col>
      <xdr:colOff>165100</xdr:colOff>
      <xdr:row>83</xdr:row>
      <xdr:rowOff>77470</xdr:rowOff>
    </xdr:to>
    <xdr:sp macro="" textlink="">
      <xdr:nvSpPr>
        <xdr:cNvPr id="263" name="楕円 262">
          <a:extLst>
            <a:ext uri="{FF2B5EF4-FFF2-40B4-BE49-F238E27FC236}">
              <a16:creationId xmlns:a16="http://schemas.microsoft.com/office/drawing/2014/main" id="{B7B35152-7E13-4D76-86EB-03FB69D9F741}"/>
            </a:ext>
          </a:extLst>
        </xdr:cNvPr>
        <xdr:cNvSpPr/>
      </xdr:nvSpPr>
      <xdr:spPr>
        <a:xfrm>
          <a:off x="9588500" y="14206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83</xdr:row>
      <xdr:rowOff>26670</xdr:rowOff>
    </xdr:from>
    <xdr:to>
      <xdr:col>55</xdr:col>
      <xdr:colOff>0</xdr:colOff>
      <xdr:row>83</xdr:row>
      <xdr:rowOff>26670</xdr:rowOff>
    </xdr:to>
    <xdr:cxnSp macro="">
      <xdr:nvCxnSpPr>
        <xdr:cNvPr id="264" name="直線コネクタ 263">
          <a:extLst>
            <a:ext uri="{FF2B5EF4-FFF2-40B4-BE49-F238E27FC236}">
              <a16:creationId xmlns:a16="http://schemas.microsoft.com/office/drawing/2014/main" id="{6390EFAE-1F3D-404F-9822-26CF6F421AE7}"/>
            </a:ext>
          </a:extLst>
        </xdr:cNvPr>
        <xdr:cNvCxnSpPr/>
      </xdr:nvCxnSpPr>
      <xdr:spPr>
        <a:xfrm>
          <a:off x="9639300" y="1425702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157118</xdr:rowOff>
    </xdr:from>
    <xdr:to>
      <xdr:col>46</xdr:col>
      <xdr:colOff>38100</xdr:colOff>
      <xdr:row>83</xdr:row>
      <xdr:rowOff>87268</xdr:rowOff>
    </xdr:to>
    <xdr:sp macro="" textlink="">
      <xdr:nvSpPr>
        <xdr:cNvPr id="265" name="楕円 264">
          <a:extLst>
            <a:ext uri="{FF2B5EF4-FFF2-40B4-BE49-F238E27FC236}">
              <a16:creationId xmlns:a16="http://schemas.microsoft.com/office/drawing/2014/main" id="{D3188AA6-4F5E-421B-9ADF-473E43925BC6}"/>
            </a:ext>
          </a:extLst>
        </xdr:cNvPr>
        <xdr:cNvSpPr/>
      </xdr:nvSpPr>
      <xdr:spPr>
        <a:xfrm>
          <a:off x="8699500" y="14216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83</xdr:row>
      <xdr:rowOff>26670</xdr:rowOff>
    </xdr:from>
    <xdr:to>
      <xdr:col>50</xdr:col>
      <xdr:colOff>114300</xdr:colOff>
      <xdr:row>83</xdr:row>
      <xdr:rowOff>36468</xdr:rowOff>
    </xdr:to>
    <xdr:cxnSp macro="">
      <xdr:nvCxnSpPr>
        <xdr:cNvPr id="266" name="直線コネクタ 265">
          <a:extLst>
            <a:ext uri="{FF2B5EF4-FFF2-40B4-BE49-F238E27FC236}">
              <a16:creationId xmlns:a16="http://schemas.microsoft.com/office/drawing/2014/main" id="{8860DEC7-08CE-4E63-910E-27CF8A286187}"/>
            </a:ext>
          </a:extLst>
        </xdr:cNvPr>
        <xdr:cNvCxnSpPr/>
      </xdr:nvCxnSpPr>
      <xdr:spPr>
        <a:xfrm flipV="1">
          <a:off x="8750300" y="14257020"/>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160382</xdr:rowOff>
    </xdr:from>
    <xdr:to>
      <xdr:col>41</xdr:col>
      <xdr:colOff>101600</xdr:colOff>
      <xdr:row>83</xdr:row>
      <xdr:rowOff>90532</xdr:rowOff>
    </xdr:to>
    <xdr:sp macro="" textlink="">
      <xdr:nvSpPr>
        <xdr:cNvPr id="267" name="楕円 266">
          <a:extLst>
            <a:ext uri="{FF2B5EF4-FFF2-40B4-BE49-F238E27FC236}">
              <a16:creationId xmlns:a16="http://schemas.microsoft.com/office/drawing/2014/main" id="{C5EF9C57-6AC8-4ACC-80CD-53C3298CAA64}"/>
            </a:ext>
          </a:extLst>
        </xdr:cNvPr>
        <xdr:cNvSpPr/>
      </xdr:nvSpPr>
      <xdr:spPr>
        <a:xfrm>
          <a:off x="7810500" y="14219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83</xdr:row>
      <xdr:rowOff>36468</xdr:rowOff>
    </xdr:from>
    <xdr:to>
      <xdr:col>45</xdr:col>
      <xdr:colOff>177800</xdr:colOff>
      <xdr:row>83</xdr:row>
      <xdr:rowOff>39732</xdr:rowOff>
    </xdr:to>
    <xdr:cxnSp macro="">
      <xdr:nvCxnSpPr>
        <xdr:cNvPr id="268" name="直線コネクタ 267">
          <a:extLst>
            <a:ext uri="{FF2B5EF4-FFF2-40B4-BE49-F238E27FC236}">
              <a16:creationId xmlns:a16="http://schemas.microsoft.com/office/drawing/2014/main" id="{F2E5F875-0C23-4238-A7BD-E4349DEFBFB0}"/>
            </a:ext>
          </a:extLst>
        </xdr:cNvPr>
        <xdr:cNvCxnSpPr/>
      </xdr:nvCxnSpPr>
      <xdr:spPr>
        <a:xfrm flipV="1">
          <a:off x="7861300" y="14266818"/>
          <a:ext cx="889000" cy="3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163649</xdr:rowOff>
    </xdr:from>
    <xdr:to>
      <xdr:col>36</xdr:col>
      <xdr:colOff>165100</xdr:colOff>
      <xdr:row>83</xdr:row>
      <xdr:rowOff>93799</xdr:rowOff>
    </xdr:to>
    <xdr:sp macro="" textlink="">
      <xdr:nvSpPr>
        <xdr:cNvPr id="269" name="楕円 268">
          <a:extLst>
            <a:ext uri="{FF2B5EF4-FFF2-40B4-BE49-F238E27FC236}">
              <a16:creationId xmlns:a16="http://schemas.microsoft.com/office/drawing/2014/main" id="{98265290-C551-44FB-960F-6CE31A3944F3}"/>
            </a:ext>
          </a:extLst>
        </xdr:cNvPr>
        <xdr:cNvSpPr/>
      </xdr:nvSpPr>
      <xdr:spPr>
        <a:xfrm>
          <a:off x="6921500" y="14222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39732</xdr:rowOff>
    </xdr:from>
    <xdr:to>
      <xdr:col>41</xdr:col>
      <xdr:colOff>50800</xdr:colOff>
      <xdr:row>83</xdr:row>
      <xdr:rowOff>42999</xdr:rowOff>
    </xdr:to>
    <xdr:cxnSp macro="">
      <xdr:nvCxnSpPr>
        <xdr:cNvPr id="270" name="直線コネクタ 269">
          <a:extLst>
            <a:ext uri="{FF2B5EF4-FFF2-40B4-BE49-F238E27FC236}">
              <a16:creationId xmlns:a16="http://schemas.microsoft.com/office/drawing/2014/main" id="{F3DFC7E3-1455-4FBC-9E94-F09E0843C04D}"/>
            </a:ext>
          </a:extLst>
        </xdr:cNvPr>
        <xdr:cNvCxnSpPr/>
      </xdr:nvCxnSpPr>
      <xdr:spPr>
        <a:xfrm flipV="1">
          <a:off x="6972300" y="14270082"/>
          <a:ext cx="88900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14713</xdr:rowOff>
    </xdr:from>
    <xdr:ext cx="469744" cy="259045"/>
    <xdr:sp macro="" textlink="">
      <xdr:nvSpPr>
        <xdr:cNvPr id="271" name="n_1aveValue【福祉施設】&#10;一人当たり面積">
          <a:extLst>
            <a:ext uri="{FF2B5EF4-FFF2-40B4-BE49-F238E27FC236}">
              <a16:creationId xmlns:a16="http://schemas.microsoft.com/office/drawing/2014/main" id="{7B8806DB-B5D2-4291-BB9A-0096D169C704}"/>
            </a:ext>
          </a:extLst>
        </xdr:cNvPr>
        <xdr:cNvSpPr txBox="1"/>
      </xdr:nvSpPr>
      <xdr:spPr>
        <a:xfrm>
          <a:off x="9391727" y="144165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90732</xdr:rowOff>
    </xdr:from>
    <xdr:ext cx="469744" cy="259045"/>
    <xdr:sp macro="" textlink="">
      <xdr:nvSpPr>
        <xdr:cNvPr id="272" name="n_2aveValue【福祉施設】&#10;一人当たり面積">
          <a:extLst>
            <a:ext uri="{FF2B5EF4-FFF2-40B4-BE49-F238E27FC236}">
              <a16:creationId xmlns:a16="http://schemas.microsoft.com/office/drawing/2014/main" id="{69133264-31F4-4A33-B6C1-7BDDAE930468}"/>
            </a:ext>
          </a:extLst>
        </xdr:cNvPr>
        <xdr:cNvSpPr txBox="1"/>
      </xdr:nvSpPr>
      <xdr:spPr>
        <a:xfrm>
          <a:off x="8515427" y="139781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67871</xdr:rowOff>
    </xdr:from>
    <xdr:ext cx="469744" cy="259045"/>
    <xdr:sp macro="" textlink="">
      <xdr:nvSpPr>
        <xdr:cNvPr id="273" name="n_3aveValue【福祉施設】&#10;一人当たり面積">
          <a:extLst>
            <a:ext uri="{FF2B5EF4-FFF2-40B4-BE49-F238E27FC236}">
              <a16:creationId xmlns:a16="http://schemas.microsoft.com/office/drawing/2014/main" id="{092F07E6-7754-46F6-9D60-0A12ACAAAF20}"/>
            </a:ext>
          </a:extLst>
        </xdr:cNvPr>
        <xdr:cNvSpPr txBox="1"/>
      </xdr:nvSpPr>
      <xdr:spPr>
        <a:xfrm>
          <a:off x="7626427" y="139553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104520</xdr:rowOff>
    </xdr:from>
    <xdr:ext cx="469744" cy="259045"/>
    <xdr:sp macro="" textlink="">
      <xdr:nvSpPr>
        <xdr:cNvPr id="274" name="n_4aveValue【福祉施設】&#10;一人当たり面積">
          <a:extLst>
            <a:ext uri="{FF2B5EF4-FFF2-40B4-BE49-F238E27FC236}">
              <a16:creationId xmlns:a16="http://schemas.microsoft.com/office/drawing/2014/main" id="{D3E9B5D8-1892-46C2-A6C1-E3829AFFAA92}"/>
            </a:ext>
          </a:extLst>
        </xdr:cNvPr>
        <xdr:cNvSpPr txBox="1"/>
      </xdr:nvSpPr>
      <xdr:spPr>
        <a:xfrm>
          <a:off x="6737427" y="143348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81</xdr:row>
      <xdr:rowOff>93997</xdr:rowOff>
    </xdr:from>
    <xdr:ext cx="469744" cy="259045"/>
    <xdr:sp macro="" textlink="">
      <xdr:nvSpPr>
        <xdr:cNvPr id="275" name="n_1mainValue【福祉施設】&#10;一人当たり面積">
          <a:extLst>
            <a:ext uri="{FF2B5EF4-FFF2-40B4-BE49-F238E27FC236}">
              <a16:creationId xmlns:a16="http://schemas.microsoft.com/office/drawing/2014/main" id="{E266260A-7EB4-4400-A105-16C68753B5CF}"/>
            </a:ext>
          </a:extLst>
        </xdr:cNvPr>
        <xdr:cNvSpPr txBox="1"/>
      </xdr:nvSpPr>
      <xdr:spPr>
        <a:xfrm>
          <a:off x="9391727" y="13981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78395</xdr:rowOff>
    </xdr:from>
    <xdr:ext cx="469744" cy="259045"/>
    <xdr:sp macro="" textlink="">
      <xdr:nvSpPr>
        <xdr:cNvPr id="276" name="n_2mainValue【福祉施設】&#10;一人当たり面積">
          <a:extLst>
            <a:ext uri="{FF2B5EF4-FFF2-40B4-BE49-F238E27FC236}">
              <a16:creationId xmlns:a16="http://schemas.microsoft.com/office/drawing/2014/main" id="{A4593223-1C7B-41C1-B440-F005A46AB251}"/>
            </a:ext>
          </a:extLst>
        </xdr:cNvPr>
        <xdr:cNvSpPr txBox="1"/>
      </xdr:nvSpPr>
      <xdr:spPr>
        <a:xfrm>
          <a:off x="8515427" y="14308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81659</xdr:rowOff>
    </xdr:from>
    <xdr:ext cx="469744" cy="259045"/>
    <xdr:sp macro="" textlink="">
      <xdr:nvSpPr>
        <xdr:cNvPr id="277" name="n_3mainValue【福祉施設】&#10;一人当たり面積">
          <a:extLst>
            <a:ext uri="{FF2B5EF4-FFF2-40B4-BE49-F238E27FC236}">
              <a16:creationId xmlns:a16="http://schemas.microsoft.com/office/drawing/2014/main" id="{F338F4C7-A0E9-45DE-8CB6-C464ED28DCA0}"/>
            </a:ext>
          </a:extLst>
        </xdr:cNvPr>
        <xdr:cNvSpPr txBox="1"/>
      </xdr:nvSpPr>
      <xdr:spPr>
        <a:xfrm>
          <a:off x="7626427" y="14312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110326</xdr:rowOff>
    </xdr:from>
    <xdr:ext cx="469744" cy="259045"/>
    <xdr:sp macro="" textlink="">
      <xdr:nvSpPr>
        <xdr:cNvPr id="278" name="n_4mainValue【福祉施設】&#10;一人当たり面積">
          <a:extLst>
            <a:ext uri="{FF2B5EF4-FFF2-40B4-BE49-F238E27FC236}">
              <a16:creationId xmlns:a16="http://schemas.microsoft.com/office/drawing/2014/main" id="{3F99BF4E-A721-4587-9797-FDC724E880AB}"/>
            </a:ext>
          </a:extLst>
        </xdr:cNvPr>
        <xdr:cNvSpPr txBox="1"/>
      </xdr:nvSpPr>
      <xdr:spPr>
        <a:xfrm>
          <a:off x="6737427" y="139977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79" name="正方形/長方形 278">
          <a:extLst>
            <a:ext uri="{FF2B5EF4-FFF2-40B4-BE49-F238E27FC236}">
              <a16:creationId xmlns:a16="http://schemas.microsoft.com/office/drawing/2014/main" id="{663038F7-434D-48E6-98A2-BF679775AA72}"/>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80" name="正方形/長方形 279">
          <a:extLst>
            <a:ext uri="{FF2B5EF4-FFF2-40B4-BE49-F238E27FC236}">
              <a16:creationId xmlns:a16="http://schemas.microsoft.com/office/drawing/2014/main" id="{56E97EFF-62D4-4127-ACCE-DE3968DA905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1" name="正方形/長方形 280">
          <a:extLst>
            <a:ext uri="{FF2B5EF4-FFF2-40B4-BE49-F238E27FC236}">
              <a16:creationId xmlns:a16="http://schemas.microsoft.com/office/drawing/2014/main" id="{2BBEAD22-11BE-4AC2-A9FD-70B08BFBA487}"/>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2" name="正方形/長方形 281">
          <a:extLst>
            <a:ext uri="{FF2B5EF4-FFF2-40B4-BE49-F238E27FC236}">
              <a16:creationId xmlns:a16="http://schemas.microsoft.com/office/drawing/2014/main" id="{203477C1-E6F6-4A7A-94E4-5C8B1AEE0D88}"/>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3" name="正方形/長方形 282">
          <a:extLst>
            <a:ext uri="{FF2B5EF4-FFF2-40B4-BE49-F238E27FC236}">
              <a16:creationId xmlns:a16="http://schemas.microsoft.com/office/drawing/2014/main" id="{F5E26BAB-333E-4951-B6E1-A9B77B8E4A05}"/>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4" name="正方形/長方形 283">
          <a:extLst>
            <a:ext uri="{FF2B5EF4-FFF2-40B4-BE49-F238E27FC236}">
              <a16:creationId xmlns:a16="http://schemas.microsoft.com/office/drawing/2014/main" id="{8D7E265C-B27C-4F69-AC17-DF184EDC5E0E}"/>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5" name="正方形/長方形 284">
          <a:extLst>
            <a:ext uri="{FF2B5EF4-FFF2-40B4-BE49-F238E27FC236}">
              <a16:creationId xmlns:a16="http://schemas.microsoft.com/office/drawing/2014/main" id="{5E803E06-C719-401B-BCF9-B14A5253D7D6}"/>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86" name="正方形/長方形 285">
          <a:extLst>
            <a:ext uri="{FF2B5EF4-FFF2-40B4-BE49-F238E27FC236}">
              <a16:creationId xmlns:a16="http://schemas.microsoft.com/office/drawing/2014/main" id="{35453944-87A9-45BB-B436-2FA8A7F97FB6}"/>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287" name="正方形/長方形 286">
          <a:extLst>
            <a:ext uri="{FF2B5EF4-FFF2-40B4-BE49-F238E27FC236}">
              <a16:creationId xmlns:a16="http://schemas.microsoft.com/office/drawing/2014/main" id="{761CE9D5-BF77-4DAB-93C0-DCFFE84C8F51}"/>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288" name="正方形/長方形 287">
          <a:extLst>
            <a:ext uri="{FF2B5EF4-FFF2-40B4-BE49-F238E27FC236}">
              <a16:creationId xmlns:a16="http://schemas.microsoft.com/office/drawing/2014/main" id="{0A645559-B29B-44D7-863C-9A529C13A654}"/>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289" name="正方形/長方形 288">
          <a:extLst>
            <a:ext uri="{FF2B5EF4-FFF2-40B4-BE49-F238E27FC236}">
              <a16:creationId xmlns:a16="http://schemas.microsoft.com/office/drawing/2014/main" id="{4AB80B12-AB95-4946-9A18-49828D2D72D2}"/>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90" name="正方形/長方形 289">
          <a:extLst>
            <a:ext uri="{FF2B5EF4-FFF2-40B4-BE49-F238E27FC236}">
              <a16:creationId xmlns:a16="http://schemas.microsoft.com/office/drawing/2014/main" id="{EFE53331-9426-4BDB-BCC0-88CED571FBAD}"/>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91" name="正方形/長方形 290">
          <a:extLst>
            <a:ext uri="{FF2B5EF4-FFF2-40B4-BE49-F238E27FC236}">
              <a16:creationId xmlns:a16="http://schemas.microsoft.com/office/drawing/2014/main" id="{0912E805-716D-440F-BB20-2CBF1D5C0D5D}"/>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92" name="正方形/長方形 291">
          <a:extLst>
            <a:ext uri="{FF2B5EF4-FFF2-40B4-BE49-F238E27FC236}">
              <a16:creationId xmlns:a16="http://schemas.microsoft.com/office/drawing/2014/main" id="{5567C7CE-5501-4D79-AA2C-A16A1E7542FD}"/>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93" name="正方形/長方形 292">
          <a:extLst>
            <a:ext uri="{FF2B5EF4-FFF2-40B4-BE49-F238E27FC236}">
              <a16:creationId xmlns:a16="http://schemas.microsoft.com/office/drawing/2014/main" id="{2ECF16D9-EAF6-44CC-800B-CC8463D63190}"/>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294" name="正方形/長方形 293">
          <a:extLst>
            <a:ext uri="{FF2B5EF4-FFF2-40B4-BE49-F238E27FC236}">
              <a16:creationId xmlns:a16="http://schemas.microsoft.com/office/drawing/2014/main" id="{5F05BB88-0F12-4122-9985-D0770D54F49F}"/>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295" name="正方形/長方形 294">
          <a:extLst>
            <a:ext uri="{FF2B5EF4-FFF2-40B4-BE49-F238E27FC236}">
              <a16:creationId xmlns:a16="http://schemas.microsoft.com/office/drawing/2014/main" id="{2568FA29-2C96-4573-84DC-AE8308782E68}"/>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296" name="正方形/長方形 295">
          <a:extLst>
            <a:ext uri="{FF2B5EF4-FFF2-40B4-BE49-F238E27FC236}">
              <a16:creationId xmlns:a16="http://schemas.microsoft.com/office/drawing/2014/main" id="{E9A60AD3-BF52-4E59-BA2B-92AC7E052D8A}"/>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297" name="正方形/長方形 296">
          <a:extLst>
            <a:ext uri="{FF2B5EF4-FFF2-40B4-BE49-F238E27FC236}">
              <a16:creationId xmlns:a16="http://schemas.microsoft.com/office/drawing/2014/main" id="{81B99631-A534-4417-980C-BDC147BD959E}"/>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298" name="正方形/長方形 297">
          <a:extLst>
            <a:ext uri="{FF2B5EF4-FFF2-40B4-BE49-F238E27FC236}">
              <a16:creationId xmlns:a16="http://schemas.microsoft.com/office/drawing/2014/main" id="{1C39D40F-CA68-4318-89B2-A53D39C695D5}"/>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299" name="正方形/長方形 298">
          <a:extLst>
            <a:ext uri="{FF2B5EF4-FFF2-40B4-BE49-F238E27FC236}">
              <a16:creationId xmlns:a16="http://schemas.microsoft.com/office/drawing/2014/main" id="{4ECD3725-F0CA-4319-9629-7B1AF3FC746D}"/>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00" name="正方形/長方形 299">
          <a:extLst>
            <a:ext uri="{FF2B5EF4-FFF2-40B4-BE49-F238E27FC236}">
              <a16:creationId xmlns:a16="http://schemas.microsoft.com/office/drawing/2014/main" id="{EF793F8C-32A8-409C-9936-F608D9EBC9D2}"/>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01" name="正方形/長方形 300">
          <a:extLst>
            <a:ext uri="{FF2B5EF4-FFF2-40B4-BE49-F238E27FC236}">
              <a16:creationId xmlns:a16="http://schemas.microsoft.com/office/drawing/2014/main" id="{3D6FCDF1-C598-4E27-B982-B4B1A589BCCC}"/>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02" name="正方形/長方形 301">
          <a:extLst>
            <a:ext uri="{FF2B5EF4-FFF2-40B4-BE49-F238E27FC236}">
              <a16:creationId xmlns:a16="http://schemas.microsoft.com/office/drawing/2014/main" id="{D0CE51A6-4DB4-4A8D-A36E-D92B799D7646}"/>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03" name="テキスト ボックス 302">
          <a:extLst>
            <a:ext uri="{FF2B5EF4-FFF2-40B4-BE49-F238E27FC236}">
              <a16:creationId xmlns:a16="http://schemas.microsoft.com/office/drawing/2014/main" id="{737A2B94-3373-425D-8256-EEDA31634843}"/>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04" name="直線コネクタ 303">
          <a:extLst>
            <a:ext uri="{FF2B5EF4-FFF2-40B4-BE49-F238E27FC236}">
              <a16:creationId xmlns:a16="http://schemas.microsoft.com/office/drawing/2014/main" id="{8E507A8A-4861-4DE4-B720-16B903A01A20}"/>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05" name="テキスト ボックス 304">
          <a:extLst>
            <a:ext uri="{FF2B5EF4-FFF2-40B4-BE49-F238E27FC236}">
              <a16:creationId xmlns:a16="http://schemas.microsoft.com/office/drawing/2014/main" id="{F4F61BAE-D170-4BD2-9B69-97736C54F5BE}"/>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306" name="直線コネクタ 305">
          <a:extLst>
            <a:ext uri="{FF2B5EF4-FFF2-40B4-BE49-F238E27FC236}">
              <a16:creationId xmlns:a16="http://schemas.microsoft.com/office/drawing/2014/main" id="{9E017823-CF82-405B-B5DD-F856A2B12066}"/>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307" name="テキスト ボックス 306">
          <a:extLst>
            <a:ext uri="{FF2B5EF4-FFF2-40B4-BE49-F238E27FC236}">
              <a16:creationId xmlns:a16="http://schemas.microsoft.com/office/drawing/2014/main" id="{DB890088-CD1C-4150-8848-0B1BC6691331}"/>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08" name="直線コネクタ 307">
          <a:extLst>
            <a:ext uri="{FF2B5EF4-FFF2-40B4-BE49-F238E27FC236}">
              <a16:creationId xmlns:a16="http://schemas.microsoft.com/office/drawing/2014/main" id="{14E44D89-BA43-47AB-ACD0-5A4F215DDA24}"/>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09" name="テキスト ボックス 308">
          <a:extLst>
            <a:ext uri="{FF2B5EF4-FFF2-40B4-BE49-F238E27FC236}">
              <a16:creationId xmlns:a16="http://schemas.microsoft.com/office/drawing/2014/main" id="{BA4D4541-DE37-4E91-B97F-CE81DBB32A62}"/>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10" name="直線コネクタ 309">
          <a:extLst>
            <a:ext uri="{FF2B5EF4-FFF2-40B4-BE49-F238E27FC236}">
              <a16:creationId xmlns:a16="http://schemas.microsoft.com/office/drawing/2014/main" id="{CF007C47-A8CE-418E-8C6F-19003BF70293}"/>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11" name="テキスト ボックス 310">
          <a:extLst>
            <a:ext uri="{FF2B5EF4-FFF2-40B4-BE49-F238E27FC236}">
              <a16:creationId xmlns:a16="http://schemas.microsoft.com/office/drawing/2014/main" id="{097C4257-0803-4441-AA2B-0A9E9C482C19}"/>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12" name="直線コネクタ 311">
          <a:extLst>
            <a:ext uri="{FF2B5EF4-FFF2-40B4-BE49-F238E27FC236}">
              <a16:creationId xmlns:a16="http://schemas.microsoft.com/office/drawing/2014/main" id="{ECF6960A-8AC4-4CA5-BEC9-62C3A4DEF68B}"/>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13" name="テキスト ボックス 312">
          <a:extLst>
            <a:ext uri="{FF2B5EF4-FFF2-40B4-BE49-F238E27FC236}">
              <a16:creationId xmlns:a16="http://schemas.microsoft.com/office/drawing/2014/main" id="{BA456961-C1D3-4EB2-9654-EAA69988E157}"/>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14" name="直線コネクタ 313">
          <a:extLst>
            <a:ext uri="{FF2B5EF4-FFF2-40B4-BE49-F238E27FC236}">
              <a16:creationId xmlns:a16="http://schemas.microsoft.com/office/drawing/2014/main" id="{861D60C9-C7F1-4CCB-92BE-93E4FE463730}"/>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15" name="テキスト ボックス 314">
          <a:extLst>
            <a:ext uri="{FF2B5EF4-FFF2-40B4-BE49-F238E27FC236}">
              <a16:creationId xmlns:a16="http://schemas.microsoft.com/office/drawing/2014/main" id="{DF636EA9-3FE4-4C2A-BFD9-BF41C995C06E}"/>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16" name="直線コネクタ 315">
          <a:extLst>
            <a:ext uri="{FF2B5EF4-FFF2-40B4-BE49-F238E27FC236}">
              <a16:creationId xmlns:a16="http://schemas.microsoft.com/office/drawing/2014/main" id="{634EB133-4B71-4188-A7C6-3F437C42ABDE}"/>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317" name="テキスト ボックス 316">
          <a:extLst>
            <a:ext uri="{FF2B5EF4-FFF2-40B4-BE49-F238E27FC236}">
              <a16:creationId xmlns:a16="http://schemas.microsoft.com/office/drawing/2014/main" id="{87F0BA43-A18A-4616-9D4B-F40A88ED8FEB}"/>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18" name="直線コネクタ 317">
          <a:extLst>
            <a:ext uri="{FF2B5EF4-FFF2-40B4-BE49-F238E27FC236}">
              <a16:creationId xmlns:a16="http://schemas.microsoft.com/office/drawing/2014/main" id="{F0665659-4B84-476E-8199-B3AF0AE951BA}"/>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319" name="【一般廃棄物処理施設】&#10;有形固定資産減価償却率グラフ枠">
          <a:extLst>
            <a:ext uri="{FF2B5EF4-FFF2-40B4-BE49-F238E27FC236}">
              <a16:creationId xmlns:a16="http://schemas.microsoft.com/office/drawing/2014/main" id="{0E0A24EB-DBC8-4B83-8855-CB5F7D62C1B9}"/>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37011</xdr:rowOff>
    </xdr:from>
    <xdr:to>
      <xdr:col>85</xdr:col>
      <xdr:colOff>126364</xdr:colOff>
      <xdr:row>42</xdr:row>
      <xdr:rowOff>61504</xdr:rowOff>
    </xdr:to>
    <xdr:cxnSp macro="">
      <xdr:nvCxnSpPr>
        <xdr:cNvPr id="320" name="直線コネクタ 319">
          <a:extLst>
            <a:ext uri="{FF2B5EF4-FFF2-40B4-BE49-F238E27FC236}">
              <a16:creationId xmlns:a16="http://schemas.microsoft.com/office/drawing/2014/main" id="{31729B86-72E1-4732-B4AD-59F78D80E8DA}"/>
            </a:ext>
          </a:extLst>
        </xdr:cNvPr>
        <xdr:cNvCxnSpPr/>
      </xdr:nvCxnSpPr>
      <xdr:spPr>
        <a:xfrm flipV="1">
          <a:off x="16318864" y="5866311"/>
          <a:ext cx="0" cy="13960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65331</xdr:rowOff>
    </xdr:from>
    <xdr:ext cx="405111" cy="259045"/>
    <xdr:sp macro="" textlink="">
      <xdr:nvSpPr>
        <xdr:cNvPr id="321" name="【一般廃棄物処理施設】&#10;有形固定資産減価償却率最小値テキスト">
          <a:extLst>
            <a:ext uri="{FF2B5EF4-FFF2-40B4-BE49-F238E27FC236}">
              <a16:creationId xmlns:a16="http://schemas.microsoft.com/office/drawing/2014/main" id="{70962B39-B3DE-4EF1-BC07-964EAB72F8CF}"/>
            </a:ext>
          </a:extLst>
        </xdr:cNvPr>
        <xdr:cNvSpPr txBox="1"/>
      </xdr:nvSpPr>
      <xdr:spPr>
        <a:xfrm>
          <a:off x="16357600" y="72662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61504</xdr:rowOff>
    </xdr:from>
    <xdr:to>
      <xdr:col>86</xdr:col>
      <xdr:colOff>25400</xdr:colOff>
      <xdr:row>42</xdr:row>
      <xdr:rowOff>61504</xdr:rowOff>
    </xdr:to>
    <xdr:cxnSp macro="">
      <xdr:nvCxnSpPr>
        <xdr:cNvPr id="322" name="直線コネクタ 321">
          <a:extLst>
            <a:ext uri="{FF2B5EF4-FFF2-40B4-BE49-F238E27FC236}">
              <a16:creationId xmlns:a16="http://schemas.microsoft.com/office/drawing/2014/main" id="{980E2D6E-2D55-4FB8-9D42-9308C4E55CAC}"/>
            </a:ext>
          </a:extLst>
        </xdr:cNvPr>
        <xdr:cNvCxnSpPr/>
      </xdr:nvCxnSpPr>
      <xdr:spPr>
        <a:xfrm>
          <a:off x="16230600" y="7262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155138</xdr:rowOff>
    </xdr:from>
    <xdr:ext cx="405111" cy="259045"/>
    <xdr:sp macro="" textlink="">
      <xdr:nvSpPr>
        <xdr:cNvPr id="323" name="【一般廃棄物処理施設】&#10;有形固定資産減価償却率最大値テキスト">
          <a:extLst>
            <a:ext uri="{FF2B5EF4-FFF2-40B4-BE49-F238E27FC236}">
              <a16:creationId xmlns:a16="http://schemas.microsoft.com/office/drawing/2014/main" id="{7FA5D93E-FD81-4933-B461-766D899F1581}"/>
            </a:ext>
          </a:extLst>
        </xdr:cNvPr>
        <xdr:cNvSpPr txBox="1"/>
      </xdr:nvSpPr>
      <xdr:spPr>
        <a:xfrm>
          <a:off x="16357600" y="5641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37011</xdr:rowOff>
    </xdr:from>
    <xdr:to>
      <xdr:col>86</xdr:col>
      <xdr:colOff>25400</xdr:colOff>
      <xdr:row>34</xdr:row>
      <xdr:rowOff>37011</xdr:rowOff>
    </xdr:to>
    <xdr:cxnSp macro="">
      <xdr:nvCxnSpPr>
        <xdr:cNvPr id="324" name="直線コネクタ 323">
          <a:extLst>
            <a:ext uri="{FF2B5EF4-FFF2-40B4-BE49-F238E27FC236}">
              <a16:creationId xmlns:a16="http://schemas.microsoft.com/office/drawing/2014/main" id="{D347003C-DA13-40EC-911F-6BF8EE1C1C33}"/>
            </a:ext>
          </a:extLst>
        </xdr:cNvPr>
        <xdr:cNvCxnSpPr/>
      </xdr:nvCxnSpPr>
      <xdr:spPr>
        <a:xfrm>
          <a:off x="16230600" y="58663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27050</xdr:rowOff>
    </xdr:from>
    <xdr:ext cx="405111" cy="259045"/>
    <xdr:sp macro="" textlink="">
      <xdr:nvSpPr>
        <xdr:cNvPr id="325" name="【一般廃棄物処理施設】&#10;有形固定資産減価償却率平均値テキスト">
          <a:extLst>
            <a:ext uri="{FF2B5EF4-FFF2-40B4-BE49-F238E27FC236}">
              <a16:creationId xmlns:a16="http://schemas.microsoft.com/office/drawing/2014/main" id="{0F60CEB6-2338-47E0-BDD2-58F85EDDFDC7}"/>
            </a:ext>
          </a:extLst>
        </xdr:cNvPr>
        <xdr:cNvSpPr txBox="1"/>
      </xdr:nvSpPr>
      <xdr:spPr>
        <a:xfrm>
          <a:off x="16357600" y="637070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4173</xdr:rowOff>
    </xdr:from>
    <xdr:to>
      <xdr:col>85</xdr:col>
      <xdr:colOff>177800</xdr:colOff>
      <xdr:row>38</xdr:row>
      <xdr:rowOff>105773</xdr:rowOff>
    </xdr:to>
    <xdr:sp macro="" textlink="">
      <xdr:nvSpPr>
        <xdr:cNvPr id="326" name="フローチャート: 判断 325">
          <a:extLst>
            <a:ext uri="{FF2B5EF4-FFF2-40B4-BE49-F238E27FC236}">
              <a16:creationId xmlns:a16="http://schemas.microsoft.com/office/drawing/2014/main" id="{64BD4CD1-3D3A-48B6-A881-5E44468D0337}"/>
            </a:ext>
          </a:extLst>
        </xdr:cNvPr>
        <xdr:cNvSpPr/>
      </xdr:nvSpPr>
      <xdr:spPr>
        <a:xfrm>
          <a:off x="16268700" y="65192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20501</xdr:rowOff>
    </xdr:from>
    <xdr:to>
      <xdr:col>81</xdr:col>
      <xdr:colOff>101600</xdr:colOff>
      <xdr:row>38</xdr:row>
      <xdr:rowOff>122101</xdr:rowOff>
    </xdr:to>
    <xdr:sp macro="" textlink="">
      <xdr:nvSpPr>
        <xdr:cNvPr id="327" name="フローチャート: 判断 326">
          <a:extLst>
            <a:ext uri="{FF2B5EF4-FFF2-40B4-BE49-F238E27FC236}">
              <a16:creationId xmlns:a16="http://schemas.microsoft.com/office/drawing/2014/main" id="{6968FAAF-E989-4BCE-8117-A21E84EB8AEC}"/>
            </a:ext>
          </a:extLst>
        </xdr:cNvPr>
        <xdr:cNvSpPr/>
      </xdr:nvSpPr>
      <xdr:spPr>
        <a:xfrm>
          <a:off x="15430500" y="65356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40096</xdr:rowOff>
    </xdr:from>
    <xdr:to>
      <xdr:col>76</xdr:col>
      <xdr:colOff>165100</xdr:colOff>
      <xdr:row>38</xdr:row>
      <xdr:rowOff>141696</xdr:rowOff>
    </xdr:to>
    <xdr:sp macro="" textlink="">
      <xdr:nvSpPr>
        <xdr:cNvPr id="328" name="フローチャート: 判断 327">
          <a:extLst>
            <a:ext uri="{FF2B5EF4-FFF2-40B4-BE49-F238E27FC236}">
              <a16:creationId xmlns:a16="http://schemas.microsoft.com/office/drawing/2014/main" id="{673A873D-621E-4259-8A14-83868BA321AD}"/>
            </a:ext>
          </a:extLst>
        </xdr:cNvPr>
        <xdr:cNvSpPr/>
      </xdr:nvSpPr>
      <xdr:spPr>
        <a:xfrm>
          <a:off x="14541500" y="6555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139700</xdr:rowOff>
    </xdr:from>
    <xdr:to>
      <xdr:col>72</xdr:col>
      <xdr:colOff>38100</xdr:colOff>
      <xdr:row>39</xdr:row>
      <xdr:rowOff>69850</xdr:rowOff>
    </xdr:to>
    <xdr:sp macro="" textlink="">
      <xdr:nvSpPr>
        <xdr:cNvPr id="329" name="フローチャート: 判断 328">
          <a:extLst>
            <a:ext uri="{FF2B5EF4-FFF2-40B4-BE49-F238E27FC236}">
              <a16:creationId xmlns:a16="http://schemas.microsoft.com/office/drawing/2014/main" id="{D00BFF4B-6385-4DA9-8DFD-F12CBCC1B260}"/>
            </a:ext>
          </a:extLst>
        </xdr:cNvPr>
        <xdr:cNvSpPr/>
      </xdr:nvSpPr>
      <xdr:spPr>
        <a:xfrm>
          <a:off x="13652500" y="665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102144</xdr:rowOff>
    </xdr:from>
    <xdr:to>
      <xdr:col>67</xdr:col>
      <xdr:colOff>101600</xdr:colOff>
      <xdr:row>39</xdr:row>
      <xdr:rowOff>32294</xdr:rowOff>
    </xdr:to>
    <xdr:sp macro="" textlink="">
      <xdr:nvSpPr>
        <xdr:cNvPr id="330" name="フローチャート: 判断 329">
          <a:extLst>
            <a:ext uri="{FF2B5EF4-FFF2-40B4-BE49-F238E27FC236}">
              <a16:creationId xmlns:a16="http://schemas.microsoft.com/office/drawing/2014/main" id="{4C8C28D5-6EE1-44A0-8142-14179405143C}"/>
            </a:ext>
          </a:extLst>
        </xdr:cNvPr>
        <xdr:cNvSpPr/>
      </xdr:nvSpPr>
      <xdr:spPr>
        <a:xfrm>
          <a:off x="12763500" y="661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31" name="テキスト ボックス 330">
          <a:extLst>
            <a:ext uri="{FF2B5EF4-FFF2-40B4-BE49-F238E27FC236}">
              <a16:creationId xmlns:a16="http://schemas.microsoft.com/office/drawing/2014/main" id="{7BA858F6-DE2D-4F50-9F2F-FE444A776B54}"/>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32" name="テキスト ボックス 331">
          <a:extLst>
            <a:ext uri="{FF2B5EF4-FFF2-40B4-BE49-F238E27FC236}">
              <a16:creationId xmlns:a16="http://schemas.microsoft.com/office/drawing/2014/main" id="{5A29BE97-364F-4AC7-87A6-EDCAED5D8667}"/>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33" name="テキスト ボックス 332">
          <a:extLst>
            <a:ext uri="{FF2B5EF4-FFF2-40B4-BE49-F238E27FC236}">
              <a16:creationId xmlns:a16="http://schemas.microsoft.com/office/drawing/2014/main" id="{03D94413-270C-4C58-AA37-314ECE3E0ADD}"/>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34" name="テキスト ボックス 333">
          <a:extLst>
            <a:ext uri="{FF2B5EF4-FFF2-40B4-BE49-F238E27FC236}">
              <a16:creationId xmlns:a16="http://schemas.microsoft.com/office/drawing/2014/main" id="{5142DEAD-F706-4B6A-B3B3-EB9350B845D6}"/>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35" name="テキスト ボックス 334">
          <a:extLst>
            <a:ext uri="{FF2B5EF4-FFF2-40B4-BE49-F238E27FC236}">
              <a16:creationId xmlns:a16="http://schemas.microsoft.com/office/drawing/2014/main" id="{3EC82396-0AD6-43BA-B96B-A088068FF3CD}"/>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42</xdr:row>
      <xdr:rowOff>10704</xdr:rowOff>
    </xdr:from>
    <xdr:to>
      <xdr:col>85</xdr:col>
      <xdr:colOff>177800</xdr:colOff>
      <xdr:row>42</xdr:row>
      <xdr:rowOff>112304</xdr:rowOff>
    </xdr:to>
    <xdr:sp macro="" textlink="">
      <xdr:nvSpPr>
        <xdr:cNvPr id="336" name="楕円 335">
          <a:extLst>
            <a:ext uri="{FF2B5EF4-FFF2-40B4-BE49-F238E27FC236}">
              <a16:creationId xmlns:a16="http://schemas.microsoft.com/office/drawing/2014/main" id="{C505E8B3-F334-4067-9DB0-F56DF84D5C30}"/>
            </a:ext>
          </a:extLst>
        </xdr:cNvPr>
        <xdr:cNvSpPr/>
      </xdr:nvSpPr>
      <xdr:spPr>
        <a:xfrm>
          <a:off x="16268700" y="72116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97081</xdr:rowOff>
    </xdr:from>
    <xdr:ext cx="405111" cy="259045"/>
    <xdr:sp macro="" textlink="">
      <xdr:nvSpPr>
        <xdr:cNvPr id="337" name="【一般廃棄物処理施設】&#10;有形固定資産減価償却率該当値テキスト">
          <a:extLst>
            <a:ext uri="{FF2B5EF4-FFF2-40B4-BE49-F238E27FC236}">
              <a16:creationId xmlns:a16="http://schemas.microsoft.com/office/drawing/2014/main" id="{09BCD4F8-D04A-480D-9AD8-5BCFB337E086}"/>
            </a:ext>
          </a:extLst>
        </xdr:cNvPr>
        <xdr:cNvSpPr txBox="1"/>
      </xdr:nvSpPr>
      <xdr:spPr>
        <a:xfrm>
          <a:off x="16357600" y="71265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42</xdr:row>
      <xdr:rowOff>5806</xdr:rowOff>
    </xdr:from>
    <xdr:to>
      <xdr:col>81</xdr:col>
      <xdr:colOff>101600</xdr:colOff>
      <xdr:row>42</xdr:row>
      <xdr:rowOff>107406</xdr:rowOff>
    </xdr:to>
    <xdr:sp macro="" textlink="">
      <xdr:nvSpPr>
        <xdr:cNvPr id="338" name="楕円 337">
          <a:extLst>
            <a:ext uri="{FF2B5EF4-FFF2-40B4-BE49-F238E27FC236}">
              <a16:creationId xmlns:a16="http://schemas.microsoft.com/office/drawing/2014/main" id="{6038036B-236B-4137-A261-88C4CA2276AB}"/>
            </a:ext>
          </a:extLst>
        </xdr:cNvPr>
        <xdr:cNvSpPr/>
      </xdr:nvSpPr>
      <xdr:spPr>
        <a:xfrm>
          <a:off x="15430500" y="7206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42</xdr:row>
      <xdr:rowOff>56606</xdr:rowOff>
    </xdr:from>
    <xdr:to>
      <xdr:col>85</xdr:col>
      <xdr:colOff>127000</xdr:colOff>
      <xdr:row>42</xdr:row>
      <xdr:rowOff>61504</xdr:rowOff>
    </xdr:to>
    <xdr:cxnSp macro="">
      <xdr:nvCxnSpPr>
        <xdr:cNvPr id="339" name="直線コネクタ 338">
          <a:extLst>
            <a:ext uri="{FF2B5EF4-FFF2-40B4-BE49-F238E27FC236}">
              <a16:creationId xmlns:a16="http://schemas.microsoft.com/office/drawing/2014/main" id="{06AA8FFF-2B49-4E82-95C9-70B4DE9D4CC9}"/>
            </a:ext>
          </a:extLst>
        </xdr:cNvPr>
        <xdr:cNvCxnSpPr/>
      </xdr:nvCxnSpPr>
      <xdr:spPr>
        <a:xfrm>
          <a:off x="15481300" y="7257506"/>
          <a:ext cx="838200" cy="48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165826</xdr:rowOff>
    </xdr:from>
    <xdr:to>
      <xdr:col>76</xdr:col>
      <xdr:colOff>165100</xdr:colOff>
      <xdr:row>42</xdr:row>
      <xdr:rowOff>95976</xdr:rowOff>
    </xdr:to>
    <xdr:sp macro="" textlink="">
      <xdr:nvSpPr>
        <xdr:cNvPr id="340" name="楕円 339">
          <a:extLst>
            <a:ext uri="{FF2B5EF4-FFF2-40B4-BE49-F238E27FC236}">
              <a16:creationId xmlns:a16="http://schemas.microsoft.com/office/drawing/2014/main" id="{7D4C6FA9-6E10-4931-A2D7-62D3A46D30CC}"/>
            </a:ext>
          </a:extLst>
        </xdr:cNvPr>
        <xdr:cNvSpPr/>
      </xdr:nvSpPr>
      <xdr:spPr>
        <a:xfrm>
          <a:off x="14541500" y="7195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42</xdr:row>
      <xdr:rowOff>45176</xdr:rowOff>
    </xdr:from>
    <xdr:to>
      <xdr:col>81</xdr:col>
      <xdr:colOff>50800</xdr:colOff>
      <xdr:row>42</xdr:row>
      <xdr:rowOff>56606</xdr:rowOff>
    </xdr:to>
    <xdr:cxnSp macro="">
      <xdr:nvCxnSpPr>
        <xdr:cNvPr id="341" name="直線コネクタ 340">
          <a:extLst>
            <a:ext uri="{FF2B5EF4-FFF2-40B4-BE49-F238E27FC236}">
              <a16:creationId xmlns:a16="http://schemas.microsoft.com/office/drawing/2014/main" id="{F2BD6611-FE11-493C-B4E9-DDD184BBFAC3}"/>
            </a:ext>
          </a:extLst>
        </xdr:cNvPr>
        <xdr:cNvCxnSpPr/>
      </xdr:nvCxnSpPr>
      <xdr:spPr>
        <a:xfrm>
          <a:off x="14592300" y="7246076"/>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156028</xdr:rowOff>
    </xdr:from>
    <xdr:to>
      <xdr:col>72</xdr:col>
      <xdr:colOff>38100</xdr:colOff>
      <xdr:row>42</xdr:row>
      <xdr:rowOff>86178</xdr:rowOff>
    </xdr:to>
    <xdr:sp macro="" textlink="">
      <xdr:nvSpPr>
        <xdr:cNvPr id="342" name="楕円 341">
          <a:extLst>
            <a:ext uri="{FF2B5EF4-FFF2-40B4-BE49-F238E27FC236}">
              <a16:creationId xmlns:a16="http://schemas.microsoft.com/office/drawing/2014/main" id="{6D39255B-D455-432B-88A2-2DAF25BB35F8}"/>
            </a:ext>
          </a:extLst>
        </xdr:cNvPr>
        <xdr:cNvSpPr/>
      </xdr:nvSpPr>
      <xdr:spPr>
        <a:xfrm>
          <a:off x="13652500" y="7185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42</xdr:row>
      <xdr:rowOff>35378</xdr:rowOff>
    </xdr:from>
    <xdr:to>
      <xdr:col>76</xdr:col>
      <xdr:colOff>114300</xdr:colOff>
      <xdr:row>42</xdr:row>
      <xdr:rowOff>45176</xdr:rowOff>
    </xdr:to>
    <xdr:cxnSp macro="">
      <xdr:nvCxnSpPr>
        <xdr:cNvPr id="343" name="直線コネクタ 342">
          <a:extLst>
            <a:ext uri="{FF2B5EF4-FFF2-40B4-BE49-F238E27FC236}">
              <a16:creationId xmlns:a16="http://schemas.microsoft.com/office/drawing/2014/main" id="{D5D36F7F-647D-4483-BCC9-A800BD8BAC3A}"/>
            </a:ext>
          </a:extLst>
        </xdr:cNvPr>
        <xdr:cNvCxnSpPr/>
      </xdr:nvCxnSpPr>
      <xdr:spPr>
        <a:xfrm>
          <a:off x="13703300" y="7236278"/>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144599</xdr:rowOff>
    </xdr:from>
    <xdr:to>
      <xdr:col>67</xdr:col>
      <xdr:colOff>101600</xdr:colOff>
      <xdr:row>42</xdr:row>
      <xdr:rowOff>74749</xdr:rowOff>
    </xdr:to>
    <xdr:sp macro="" textlink="">
      <xdr:nvSpPr>
        <xdr:cNvPr id="344" name="楕円 343">
          <a:extLst>
            <a:ext uri="{FF2B5EF4-FFF2-40B4-BE49-F238E27FC236}">
              <a16:creationId xmlns:a16="http://schemas.microsoft.com/office/drawing/2014/main" id="{493450A5-A84A-41FE-9E6D-CA9DA1264949}"/>
            </a:ext>
          </a:extLst>
        </xdr:cNvPr>
        <xdr:cNvSpPr/>
      </xdr:nvSpPr>
      <xdr:spPr>
        <a:xfrm>
          <a:off x="12763500" y="71740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42</xdr:row>
      <xdr:rowOff>23949</xdr:rowOff>
    </xdr:from>
    <xdr:to>
      <xdr:col>71</xdr:col>
      <xdr:colOff>177800</xdr:colOff>
      <xdr:row>42</xdr:row>
      <xdr:rowOff>35378</xdr:rowOff>
    </xdr:to>
    <xdr:cxnSp macro="">
      <xdr:nvCxnSpPr>
        <xdr:cNvPr id="345" name="直線コネクタ 344">
          <a:extLst>
            <a:ext uri="{FF2B5EF4-FFF2-40B4-BE49-F238E27FC236}">
              <a16:creationId xmlns:a16="http://schemas.microsoft.com/office/drawing/2014/main" id="{4AAB0869-4286-4F8C-B669-B983273A49C9}"/>
            </a:ext>
          </a:extLst>
        </xdr:cNvPr>
        <xdr:cNvCxnSpPr/>
      </xdr:nvCxnSpPr>
      <xdr:spPr>
        <a:xfrm>
          <a:off x="12814300" y="7224849"/>
          <a:ext cx="889000" cy="1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138628</xdr:rowOff>
    </xdr:from>
    <xdr:ext cx="405111" cy="259045"/>
    <xdr:sp macro="" textlink="">
      <xdr:nvSpPr>
        <xdr:cNvPr id="346" name="n_1aveValue【一般廃棄物処理施設】&#10;有形固定資産減価償却率">
          <a:extLst>
            <a:ext uri="{FF2B5EF4-FFF2-40B4-BE49-F238E27FC236}">
              <a16:creationId xmlns:a16="http://schemas.microsoft.com/office/drawing/2014/main" id="{728EC2AF-F461-4661-81BB-548F15B1BF26}"/>
            </a:ext>
          </a:extLst>
        </xdr:cNvPr>
        <xdr:cNvSpPr txBox="1"/>
      </xdr:nvSpPr>
      <xdr:spPr>
        <a:xfrm>
          <a:off x="15266044" y="63108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158223</xdr:rowOff>
    </xdr:from>
    <xdr:ext cx="405111" cy="259045"/>
    <xdr:sp macro="" textlink="">
      <xdr:nvSpPr>
        <xdr:cNvPr id="347" name="n_2aveValue【一般廃棄物処理施設】&#10;有形固定資産減価償却率">
          <a:extLst>
            <a:ext uri="{FF2B5EF4-FFF2-40B4-BE49-F238E27FC236}">
              <a16:creationId xmlns:a16="http://schemas.microsoft.com/office/drawing/2014/main" id="{65F7D727-DC19-4A84-B6D6-31F3A0749840}"/>
            </a:ext>
          </a:extLst>
        </xdr:cNvPr>
        <xdr:cNvSpPr txBox="1"/>
      </xdr:nvSpPr>
      <xdr:spPr>
        <a:xfrm>
          <a:off x="14389744" y="6330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86377</xdr:rowOff>
    </xdr:from>
    <xdr:ext cx="405111" cy="259045"/>
    <xdr:sp macro="" textlink="">
      <xdr:nvSpPr>
        <xdr:cNvPr id="348" name="n_3aveValue【一般廃棄物処理施設】&#10;有形固定資産減価償却率">
          <a:extLst>
            <a:ext uri="{FF2B5EF4-FFF2-40B4-BE49-F238E27FC236}">
              <a16:creationId xmlns:a16="http://schemas.microsoft.com/office/drawing/2014/main" id="{371DC1FF-39A6-4B16-BE8F-CBB4E419B495}"/>
            </a:ext>
          </a:extLst>
        </xdr:cNvPr>
        <xdr:cNvSpPr txBox="1"/>
      </xdr:nvSpPr>
      <xdr:spPr>
        <a:xfrm>
          <a:off x="13500744" y="6430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48821</xdr:rowOff>
    </xdr:from>
    <xdr:ext cx="405111" cy="259045"/>
    <xdr:sp macro="" textlink="">
      <xdr:nvSpPr>
        <xdr:cNvPr id="349" name="n_4aveValue【一般廃棄物処理施設】&#10;有形固定資産減価償却率">
          <a:extLst>
            <a:ext uri="{FF2B5EF4-FFF2-40B4-BE49-F238E27FC236}">
              <a16:creationId xmlns:a16="http://schemas.microsoft.com/office/drawing/2014/main" id="{2CD0302D-C728-4498-A2A9-D5929BE5255D}"/>
            </a:ext>
          </a:extLst>
        </xdr:cNvPr>
        <xdr:cNvSpPr txBox="1"/>
      </xdr:nvSpPr>
      <xdr:spPr>
        <a:xfrm>
          <a:off x="12611744" y="6392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98533</xdr:rowOff>
    </xdr:from>
    <xdr:ext cx="405111" cy="259045"/>
    <xdr:sp macro="" textlink="">
      <xdr:nvSpPr>
        <xdr:cNvPr id="350" name="n_1mainValue【一般廃棄物処理施設】&#10;有形固定資産減価償却率">
          <a:extLst>
            <a:ext uri="{FF2B5EF4-FFF2-40B4-BE49-F238E27FC236}">
              <a16:creationId xmlns:a16="http://schemas.microsoft.com/office/drawing/2014/main" id="{BA5B966C-5010-48E3-BF0D-D492BABD2638}"/>
            </a:ext>
          </a:extLst>
        </xdr:cNvPr>
        <xdr:cNvSpPr txBox="1"/>
      </xdr:nvSpPr>
      <xdr:spPr>
        <a:xfrm>
          <a:off x="15266044" y="72994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87103</xdr:rowOff>
    </xdr:from>
    <xdr:ext cx="405111" cy="259045"/>
    <xdr:sp macro="" textlink="">
      <xdr:nvSpPr>
        <xdr:cNvPr id="351" name="n_2mainValue【一般廃棄物処理施設】&#10;有形固定資産減価償却率">
          <a:extLst>
            <a:ext uri="{FF2B5EF4-FFF2-40B4-BE49-F238E27FC236}">
              <a16:creationId xmlns:a16="http://schemas.microsoft.com/office/drawing/2014/main" id="{F46F0DF4-B062-4E74-ACD5-7BF967A71C3E}"/>
            </a:ext>
          </a:extLst>
        </xdr:cNvPr>
        <xdr:cNvSpPr txBox="1"/>
      </xdr:nvSpPr>
      <xdr:spPr>
        <a:xfrm>
          <a:off x="14389744" y="72880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42</xdr:row>
      <xdr:rowOff>77305</xdr:rowOff>
    </xdr:from>
    <xdr:ext cx="405111" cy="259045"/>
    <xdr:sp macro="" textlink="">
      <xdr:nvSpPr>
        <xdr:cNvPr id="352" name="n_3mainValue【一般廃棄物処理施設】&#10;有形固定資産減価償却率">
          <a:extLst>
            <a:ext uri="{FF2B5EF4-FFF2-40B4-BE49-F238E27FC236}">
              <a16:creationId xmlns:a16="http://schemas.microsoft.com/office/drawing/2014/main" id="{19C09DF9-5A35-4BA9-A128-CBA65AEBD4CA}"/>
            </a:ext>
          </a:extLst>
        </xdr:cNvPr>
        <xdr:cNvSpPr txBox="1"/>
      </xdr:nvSpPr>
      <xdr:spPr>
        <a:xfrm>
          <a:off x="13500744" y="7278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65876</xdr:rowOff>
    </xdr:from>
    <xdr:ext cx="405111" cy="259045"/>
    <xdr:sp macro="" textlink="">
      <xdr:nvSpPr>
        <xdr:cNvPr id="353" name="n_4mainValue【一般廃棄物処理施設】&#10;有形固定資産減価償却率">
          <a:extLst>
            <a:ext uri="{FF2B5EF4-FFF2-40B4-BE49-F238E27FC236}">
              <a16:creationId xmlns:a16="http://schemas.microsoft.com/office/drawing/2014/main" id="{89209A71-2850-4943-8870-24CD209690A8}"/>
            </a:ext>
          </a:extLst>
        </xdr:cNvPr>
        <xdr:cNvSpPr txBox="1"/>
      </xdr:nvSpPr>
      <xdr:spPr>
        <a:xfrm>
          <a:off x="12611744" y="72667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54" name="正方形/長方形 353">
          <a:extLst>
            <a:ext uri="{FF2B5EF4-FFF2-40B4-BE49-F238E27FC236}">
              <a16:creationId xmlns:a16="http://schemas.microsoft.com/office/drawing/2014/main" id="{AF65FB20-C012-41EE-9671-69926590373A}"/>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55" name="正方形/長方形 354">
          <a:extLst>
            <a:ext uri="{FF2B5EF4-FFF2-40B4-BE49-F238E27FC236}">
              <a16:creationId xmlns:a16="http://schemas.microsoft.com/office/drawing/2014/main" id="{96552564-C9FE-4F4B-9131-1B7E8C19CEF3}"/>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56" name="正方形/長方形 355">
          <a:extLst>
            <a:ext uri="{FF2B5EF4-FFF2-40B4-BE49-F238E27FC236}">
              <a16:creationId xmlns:a16="http://schemas.microsoft.com/office/drawing/2014/main" id="{B8F11930-27F5-41CD-A580-0A9F68B3C640}"/>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57" name="正方形/長方形 356">
          <a:extLst>
            <a:ext uri="{FF2B5EF4-FFF2-40B4-BE49-F238E27FC236}">
              <a16:creationId xmlns:a16="http://schemas.microsoft.com/office/drawing/2014/main" id="{6F313779-9171-4C85-B5C2-0ED103AC291E}"/>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58" name="正方形/長方形 357">
          <a:extLst>
            <a:ext uri="{FF2B5EF4-FFF2-40B4-BE49-F238E27FC236}">
              <a16:creationId xmlns:a16="http://schemas.microsoft.com/office/drawing/2014/main" id="{5C4422F9-286A-486D-A67D-A8FAA22EBE4F}"/>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59" name="正方形/長方形 358">
          <a:extLst>
            <a:ext uri="{FF2B5EF4-FFF2-40B4-BE49-F238E27FC236}">
              <a16:creationId xmlns:a16="http://schemas.microsoft.com/office/drawing/2014/main" id="{307D1DAB-6856-4D06-9538-991BDDB4F3A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60" name="正方形/長方形 359">
          <a:extLst>
            <a:ext uri="{FF2B5EF4-FFF2-40B4-BE49-F238E27FC236}">
              <a16:creationId xmlns:a16="http://schemas.microsoft.com/office/drawing/2014/main" id="{5924C2AA-8986-469E-990A-65D3DC12AF3B}"/>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61" name="正方形/長方形 360">
          <a:extLst>
            <a:ext uri="{FF2B5EF4-FFF2-40B4-BE49-F238E27FC236}">
              <a16:creationId xmlns:a16="http://schemas.microsoft.com/office/drawing/2014/main" id="{1FB8C97E-5869-4E43-B236-610DB60F55E5}"/>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62" name="テキスト ボックス 361">
          <a:extLst>
            <a:ext uri="{FF2B5EF4-FFF2-40B4-BE49-F238E27FC236}">
              <a16:creationId xmlns:a16="http://schemas.microsoft.com/office/drawing/2014/main" id="{F24779C0-ADE5-48B8-8FD0-A9A2E9FCCFB7}"/>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63" name="直線コネクタ 362">
          <a:extLst>
            <a:ext uri="{FF2B5EF4-FFF2-40B4-BE49-F238E27FC236}">
              <a16:creationId xmlns:a16="http://schemas.microsoft.com/office/drawing/2014/main" id="{6B729AF0-4993-4615-8C15-F746DD40C116}"/>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364" name="直線コネクタ 363">
          <a:extLst>
            <a:ext uri="{FF2B5EF4-FFF2-40B4-BE49-F238E27FC236}">
              <a16:creationId xmlns:a16="http://schemas.microsoft.com/office/drawing/2014/main" id="{15D848B6-AA36-454F-ADF8-34363C92B825}"/>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365" name="テキスト ボックス 364">
          <a:extLst>
            <a:ext uri="{FF2B5EF4-FFF2-40B4-BE49-F238E27FC236}">
              <a16:creationId xmlns:a16="http://schemas.microsoft.com/office/drawing/2014/main" id="{AA061F4F-877B-470F-8B23-35BCF354C1DB}"/>
            </a:ext>
          </a:extLst>
        </xdr:cNvPr>
        <xdr:cNvSpPr txBox="1"/>
      </xdr:nvSpPr>
      <xdr:spPr>
        <a:xfrm>
          <a:off x="1803921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366" name="直線コネクタ 365">
          <a:extLst>
            <a:ext uri="{FF2B5EF4-FFF2-40B4-BE49-F238E27FC236}">
              <a16:creationId xmlns:a16="http://schemas.microsoft.com/office/drawing/2014/main" id="{349AF095-7361-41CD-931D-42E35FB56ED6}"/>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367" name="テキスト ボックス 366">
          <a:extLst>
            <a:ext uri="{FF2B5EF4-FFF2-40B4-BE49-F238E27FC236}">
              <a16:creationId xmlns:a16="http://schemas.microsoft.com/office/drawing/2014/main" id="{85B300C1-328B-4A55-BCAE-4C6FF53677BE}"/>
            </a:ext>
          </a:extLst>
        </xdr:cNvPr>
        <xdr:cNvSpPr txBox="1"/>
      </xdr:nvSpPr>
      <xdr:spPr>
        <a:xfrm>
          <a:off x="176925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368" name="直線コネクタ 367">
          <a:extLst>
            <a:ext uri="{FF2B5EF4-FFF2-40B4-BE49-F238E27FC236}">
              <a16:creationId xmlns:a16="http://schemas.microsoft.com/office/drawing/2014/main" id="{5EDFEABF-6907-4BF6-A1A1-897A3060D2F8}"/>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369" name="テキスト ボックス 368">
          <a:extLst>
            <a:ext uri="{FF2B5EF4-FFF2-40B4-BE49-F238E27FC236}">
              <a16:creationId xmlns:a16="http://schemas.microsoft.com/office/drawing/2014/main" id="{FC64BAA7-7291-4DBB-9E19-9F98EDFEEF9B}"/>
            </a:ext>
          </a:extLst>
        </xdr:cNvPr>
        <xdr:cNvSpPr txBox="1"/>
      </xdr:nvSpPr>
      <xdr:spPr>
        <a:xfrm>
          <a:off x="176925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370" name="直線コネクタ 369">
          <a:extLst>
            <a:ext uri="{FF2B5EF4-FFF2-40B4-BE49-F238E27FC236}">
              <a16:creationId xmlns:a16="http://schemas.microsoft.com/office/drawing/2014/main" id="{43DB959D-EFD5-46C2-86CC-7B9D4296E424}"/>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371" name="テキスト ボックス 370">
          <a:extLst>
            <a:ext uri="{FF2B5EF4-FFF2-40B4-BE49-F238E27FC236}">
              <a16:creationId xmlns:a16="http://schemas.microsoft.com/office/drawing/2014/main" id="{17ADD0F1-B661-41AD-BBF6-2F5AFF3622E3}"/>
            </a:ext>
          </a:extLst>
        </xdr:cNvPr>
        <xdr:cNvSpPr txBox="1"/>
      </xdr:nvSpPr>
      <xdr:spPr>
        <a:xfrm>
          <a:off x="176925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72" name="直線コネクタ 371">
          <a:extLst>
            <a:ext uri="{FF2B5EF4-FFF2-40B4-BE49-F238E27FC236}">
              <a16:creationId xmlns:a16="http://schemas.microsoft.com/office/drawing/2014/main" id="{8ECD0137-CBC7-4DA6-86E2-F25452AF44D3}"/>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373" name="テキスト ボックス 372">
          <a:extLst>
            <a:ext uri="{FF2B5EF4-FFF2-40B4-BE49-F238E27FC236}">
              <a16:creationId xmlns:a16="http://schemas.microsoft.com/office/drawing/2014/main" id="{1DBCB863-5456-4CD7-8C41-8D60E0EB878A}"/>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74" name="【一般廃棄物処理施設】&#10;一人当たり有形固定資産（償却資産）額グラフ枠">
          <a:extLst>
            <a:ext uri="{FF2B5EF4-FFF2-40B4-BE49-F238E27FC236}">
              <a16:creationId xmlns:a16="http://schemas.microsoft.com/office/drawing/2014/main" id="{2EE23F63-64D2-4A47-93DD-4F22670ABA7C}"/>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35</xdr:row>
      <xdr:rowOff>24134</xdr:rowOff>
    </xdr:from>
    <xdr:to>
      <xdr:col>116</xdr:col>
      <xdr:colOff>62864</xdr:colOff>
      <xdr:row>41</xdr:row>
      <xdr:rowOff>125994</xdr:rowOff>
    </xdr:to>
    <xdr:cxnSp macro="">
      <xdr:nvCxnSpPr>
        <xdr:cNvPr id="375" name="直線コネクタ 374">
          <a:extLst>
            <a:ext uri="{FF2B5EF4-FFF2-40B4-BE49-F238E27FC236}">
              <a16:creationId xmlns:a16="http://schemas.microsoft.com/office/drawing/2014/main" id="{C7D463F6-2FE9-42FD-BA3C-DFDDB9A98BAA}"/>
            </a:ext>
          </a:extLst>
        </xdr:cNvPr>
        <xdr:cNvCxnSpPr/>
      </xdr:nvCxnSpPr>
      <xdr:spPr>
        <a:xfrm flipV="1">
          <a:off x="22160864" y="6024884"/>
          <a:ext cx="0" cy="11305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129821</xdr:rowOff>
    </xdr:from>
    <xdr:ext cx="469744" cy="259045"/>
    <xdr:sp macro="" textlink="">
      <xdr:nvSpPr>
        <xdr:cNvPr id="376" name="【一般廃棄物処理施設】&#10;一人当たり有形固定資産（償却資産）額最小値テキスト">
          <a:extLst>
            <a:ext uri="{FF2B5EF4-FFF2-40B4-BE49-F238E27FC236}">
              <a16:creationId xmlns:a16="http://schemas.microsoft.com/office/drawing/2014/main" id="{8C1C73B0-7AAF-46EF-8342-971B20AB65A1}"/>
            </a:ext>
          </a:extLst>
        </xdr:cNvPr>
        <xdr:cNvSpPr txBox="1"/>
      </xdr:nvSpPr>
      <xdr:spPr>
        <a:xfrm>
          <a:off x="22199600" y="71592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125994</xdr:rowOff>
    </xdr:from>
    <xdr:to>
      <xdr:col>116</xdr:col>
      <xdr:colOff>152400</xdr:colOff>
      <xdr:row>41</xdr:row>
      <xdr:rowOff>125994</xdr:rowOff>
    </xdr:to>
    <xdr:cxnSp macro="">
      <xdr:nvCxnSpPr>
        <xdr:cNvPr id="377" name="直線コネクタ 376">
          <a:extLst>
            <a:ext uri="{FF2B5EF4-FFF2-40B4-BE49-F238E27FC236}">
              <a16:creationId xmlns:a16="http://schemas.microsoft.com/office/drawing/2014/main" id="{18440BAD-3356-4F09-B929-B2795AD62814}"/>
            </a:ext>
          </a:extLst>
        </xdr:cNvPr>
        <xdr:cNvCxnSpPr/>
      </xdr:nvCxnSpPr>
      <xdr:spPr>
        <a:xfrm>
          <a:off x="22072600" y="7155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142261</xdr:rowOff>
    </xdr:from>
    <xdr:ext cx="599010" cy="259045"/>
    <xdr:sp macro="" textlink="">
      <xdr:nvSpPr>
        <xdr:cNvPr id="378" name="【一般廃棄物処理施設】&#10;一人当たり有形固定資産（償却資産）額最大値テキスト">
          <a:extLst>
            <a:ext uri="{FF2B5EF4-FFF2-40B4-BE49-F238E27FC236}">
              <a16:creationId xmlns:a16="http://schemas.microsoft.com/office/drawing/2014/main" id="{248E3D5D-D3B7-4098-8EDA-2F4F177D6796}"/>
            </a:ext>
          </a:extLst>
        </xdr:cNvPr>
        <xdr:cNvSpPr txBox="1"/>
      </xdr:nvSpPr>
      <xdr:spPr>
        <a:xfrm>
          <a:off x="22199600" y="5800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35</xdr:row>
      <xdr:rowOff>24134</xdr:rowOff>
    </xdr:from>
    <xdr:to>
      <xdr:col>116</xdr:col>
      <xdr:colOff>152400</xdr:colOff>
      <xdr:row>35</xdr:row>
      <xdr:rowOff>24134</xdr:rowOff>
    </xdr:to>
    <xdr:cxnSp macro="">
      <xdr:nvCxnSpPr>
        <xdr:cNvPr id="379" name="直線コネクタ 378">
          <a:extLst>
            <a:ext uri="{FF2B5EF4-FFF2-40B4-BE49-F238E27FC236}">
              <a16:creationId xmlns:a16="http://schemas.microsoft.com/office/drawing/2014/main" id="{E289EF77-3272-4EF6-B7C1-D58FD3337C69}"/>
            </a:ext>
          </a:extLst>
        </xdr:cNvPr>
        <xdr:cNvCxnSpPr/>
      </xdr:nvCxnSpPr>
      <xdr:spPr>
        <a:xfrm>
          <a:off x="22072600" y="60248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30908</xdr:rowOff>
    </xdr:from>
    <xdr:ext cx="534377" cy="259045"/>
    <xdr:sp macro="" textlink="">
      <xdr:nvSpPr>
        <xdr:cNvPr id="380" name="【一般廃棄物処理施設】&#10;一人当たり有形固定資産（償却資産）額平均値テキスト">
          <a:extLst>
            <a:ext uri="{FF2B5EF4-FFF2-40B4-BE49-F238E27FC236}">
              <a16:creationId xmlns:a16="http://schemas.microsoft.com/office/drawing/2014/main" id="{8C626994-98B6-4921-BAB4-5A5DBFEAA103}"/>
            </a:ext>
          </a:extLst>
        </xdr:cNvPr>
        <xdr:cNvSpPr txBox="1"/>
      </xdr:nvSpPr>
      <xdr:spPr>
        <a:xfrm>
          <a:off x="22199600" y="65460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8031</xdr:rowOff>
    </xdr:from>
    <xdr:to>
      <xdr:col>116</xdr:col>
      <xdr:colOff>114300</xdr:colOff>
      <xdr:row>39</xdr:row>
      <xdr:rowOff>109631</xdr:rowOff>
    </xdr:to>
    <xdr:sp macro="" textlink="">
      <xdr:nvSpPr>
        <xdr:cNvPr id="381" name="フローチャート: 判断 380">
          <a:extLst>
            <a:ext uri="{FF2B5EF4-FFF2-40B4-BE49-F238E27FC236}">
              <a16:creationId xmlns:a16="http://schemas.microsoft.com/office/drawing/2014/main" id="{7EBF32BE-DCE0-4273-BA9D-AD538131CAFA}"/>
            </a:ext>
          </a:extLst>
        </xdr:cNvPr>
        <xdr:cNvSpPr/>
      </xdr:nvSpPr>
      <xdr:spPr>
        <a:xfrm>
          <a:off x="22110700" y="6694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19003</xdr:rowOff>
    </xdr:from>
    <xdr:to>
      <xdr:col>112</xdr:col>
      <xdr:colOff>38100</xdr:colOff>
      <xdr:row>39</xdr:row>
      <xdr:rowOff>120603</xdr:rowOff>
    </xdr:to>
    <xdr:sp macro="" textlink="">
      <xdr:nvSpPr>
        <xdr:cNvPr id="382" name="フローチャート: 判断 381">
          <a:extLst>
            <a:ext uri="{FF2B5EF4-FFF2-40B4-BE49-F238E27FC236}">
              <a16:creationId xmlns:a16="http://schemas.microsoft.com/office/drawing/2014/main" id="{2A67F9B9-DCB8-4623-A71A-A0CCFE5D1E4B}"/>
            </a:ext>
          </a:extLst>
        </xdr:cNvPr>
        <xdr:cNvSpPr/>
      </xdr:nvSpPr>
      <xdr:spPr>
        <a:xfrm>
          <a:off x="21272500" y="6705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36350</xdr:rowOff>
    </xdr:from>
    <xdr:to>
      <xdr:col>107</xdr:col>
      <xdr:colOff>101600</xdr:colOff>
      <xdr:row>39</xdr:row>
      <xdr:rowOff>137950</xdr:rowOff>
    </xdr:to>
    <xdr:sp macro="" textlink="">
      <xdr:nvSpPr>
        <xdr:cNvPr id="383" name="フローチャート: 判断 382">
          <a:extLst>
            <a:ext uri="{FF2B5EF4-FFF2-40B4-BE49-F238E27FC236}">
              <a16:creationId xmlns:a16="http://schemas.microsoft.com/office/drawing/2014/main" id="{FC3FB2EC-C41D-4A67-86C0-A1178E3DBC9B}"/>
            </a:ext>
          </a:extLst>
        </xdr:cNvPr>
        <xdr:cNvSpPr/>
      </xdr:nvSpPr>
      <xdr:spPr>
        <a:xfrm>
          <a:off x="20383500" y="6722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67421</xdr:rowOff>
    </xdr:from>
    <xdr:to>
      <xdr:col>102</xdr:col>
      <xdr:colOff>165100</xdr:colOff>
      <xdr:row>38</xdr:row>
      <xdr:rowOff>169021</xdr:rowOff>
    </xdr:to>
    <xdr:sp macro="" textlink="">
      <xdr:nvSpPr>
        <xdr:cNvPr id="384" name="フローチャート: 判断 383">
          <a:extLst>
            <a:ext uri="{FF2B5EF4-FFF2-40B4-BE49-F238E27FC236}">
              <a16:creationId xmlns:a16="http://schemas.microsoft.com/office/drawing/2014/main" id="{382C3588-B37B-4C2C-895E-98111A61651D}"/>
            </a:ext>
          </a:extLst>
        </xdr:cNvPr>
        <xdr:cNvSpPr/>
      </xdr:nvSpPr>
      <xdr:spPr>
        <a:xfrm>
          <a:off x="19494500" y="65825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95525</xdr:rowOff>
    </xdr:from>
    <xdr:to>
      <xdr:col>98</xdr:col>
      <xdr:colOff>38100</xdr:colOff>
      <xdr:row>39</xdr:row>
      <xdr:rowOff>25675</xdr:rowOff>
    </xdr:to>
    <xdr:sp macro="" textlink="">
      <xdr:nvSpPr>
        <xdr:cNvPr id="385" name="フローチャート: 判断 384">
          <a:extLst>
            <a:ext uri="{FF2B5EF4-FFF2-40B4-BE49-F238E27FC236}">
              <a16:creationId xmlns:a16="http://schemas.microsoft.com/office/drawing/2014/main" id="{91DE1761-9D2E-4898-AF17-DA7175989722}"/>
            </a:ext>
          </a:extLst>
        </xdr:cNvPr>
        <xdr:cNvSpPr/>
      </xdr:nvSpPr>
      <xdr:spPr>
        <a:xfrm>
          <a:off x="18605500" y="6610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386" name="テキスト ボックス 385">
          <a:extLst>
            <a:ext uri="{FF2B5EF4-FFF2-40B4-BE49-F238E27FC236}">
              <a16:creationId xmlns:a16="http://schemas.microsoft.com/office/drawing/2014/main" id="{9558CEA4-607F-4937-8C66-6EE17EF8DA46}"/>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87" name="テキスト ボックス 386">
          <a:extLst>
            <a:ext uri="{FF2B5EF4-FFF2-40B4-BE49-F238E27FC236}">
              <a16:creationId xmlns:a16="http://schemas.microsoft.com/office/drawing/2014/main" id="{B74558B6-3418-46B3-BDD3-47773144BCE4}"/>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88" name="テキスト ボックス 387">
          <a:extLst>
            <a:ext uri="{FF2B5EF4-FFF2-40B4-BE49-F238E27FC236}">
              <a16:creationId xmlns:a16="http://schemas.microsoft.com/office/drawing/2014/main" id="{3DD87CBE-617E-4ECD-B689-F82DC0538114}"/>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89" name="テキスト ボックス 388">
          <a:extLst>
            <a:ext uri="{FF2B5EF4-FFF2-40B4-BE49-F238E27FC236}">
              <a16:creationId xmlns:a16="http://schemas.microsoft.com/office/drawing/2014/main" id="{64A9BB13-924D-473E-A508-1C830CB20BBF}"/>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90" name="テキスト ボックス 389">
          <a:extLst>
            <a:ext uri="{FF2B5EF4-FFF2-40B4-BE49-F238E27FC236}">
              <a16:creationId xmlns:a16="http://schemas.microsoft.com/office/drawing/2014/main" id="{215AE20A-C475-4E72-90E7-5A511732669F}"/>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53970</xdr:rowOff>
    </xdr:from>
    <xdr:to>
      <xdr:col>116</xdr:col>
      <xdr:colOff>114300</xdr:colOff>
      <xdr:row>39</xdr:row>
      <xdr:rowOff>155570</xdr:rowOff>
    </xdr:to>
    <xdr:sp macro="" textlink="">
      <xdr:nvSpPr>
        <xdr:cNvPr id="391" name="楕円 390">
          <a:extLst>
            <a:ext uri="{FF2B5EF4-FFF2-40B4-BE49-F238E27FC236}">
              <a16:creationId xmlns:a16="http://schemas.microsoft.com/office/drawing/2014/main" id="{D700BD60-D4D4-456D-BC4D-683AD891BEC8}"/>
            </a:ext>
          </a:extLst>
        </xdr:cNvPr>
        <xdr:cNvSpPr/>
      </xdr:nvSpPr>
      <xdr:spPr>
        <a:xfrm>
          <a:off x="22110700" y="674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32397</xdr:rowOff>
    </xdr:from>
    <xdr:ext cx="534377" cy="259045"/>
    <xdr:sp macro="" textlink="">
      <xdr:nvSpPr>
        <xdr:cNvPr id="392" name="【一般廃棄物処理施設】&#10;一人当たり有形固定資産（償却資産）額該当値テキスト">
          <a:extLst>
            <a:ext uri="{FF2B5EF4-FFF2-40B4-BE49-F238E27FC236}">
              <a16:creationId xmlns:a16="http://schemas.microsoft.com/office/drawing/2014/main" id="{0079F21D-7871-4A62-99F3-698EFC75718C}"/>
            </a:ext>
          </a:extLst>
        </xdr:cNvPr>
        <xdr:cNvSpPr txBox="1"/>
      </xdr:nvSpPr>
      <xdr:spPr>
        <a:xfrm>
          <a:off x="22199600" y="6718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61633</xdr:rowOff>
    </xdr:from>
    <xdr:to>
      <xdr:col>112</xdr:col>
      <xdr:colOff>38100</xdr:colOff>
      <xdr:row>39</xdr:row>
      <xdr:rowOff>163233</xdr:rowOff>
    </xdr:to>
    <xdr:sp macro="" textlink="">
      <xdr:nvSpPr>
        <xdr:cNvPr id="393" name="楕円 392">
          <a:extLst>
            <a:ext uri="{FF2B5EF4-FFF2-40B4-BE49-F238E27FC236}">
              <a16:creationId xmlns:a16="http://schemas.microsoft.com/office/drawing/2014/main" id="{C95981EC-B96F-4CBF-B077-9B3ED2ABE39E}"/>
            </a:ext>
          </a:extLst>
        </xdr:cNvPr>
        <xdr:cNvSpPr/>
      </xdr:nvSpPr>
      <xdr:spPr>
        <a:xfrm>
          <a:off x="21272500" y="6748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104770</xdr:rowOff>
    </xdr:from>
    <xdr:to>
      <xdr:col>116</xdr:col>
      <xdr:colOff>63500</xdr:colOff>
      <xdr:row>39</xdr:row>
      <xdr:rowOff>112433</xdr:rowOff>
    </xdr:to>
    <xdr:cxnSp macro="">
      <xdr:nvCxnSpPr>
        <xdr:cNvPr id="394" name="直線コネクタ 393">
          <a:extLst>
            <a:ext uri="{FF2B5EF4-FFF2-40B4-BE49-F238E27FC236}">
              <a16:creationId xmlns:a16="http://schemas.microsoft.com/office/drawing/2014/main" id="{79F3CFD1-F0D5-4E25-9DF4-5F006AEA1ECD}"/>
            </a:ext>
          </a:extLst>
        </xdr:cNvPr>
        <xdr:cNvCxnSpPr/>
      </xdr:nvCxnSpPr>
      <xdr:spPr>
        <a:xfrm flipV="1">
          <a:off x="21323300" y="6791320"/>
          <a:ext cx="838200" cy="76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65003</xdr:rowOff>
    </xdr:from>
    <xdr:to>
      <xdr:col>107</xdr:col>
      <xdr:colOff>101600</xdr:colOff>
      <xdr:row>39</xdr:row>
      <xdr:rowOff>166603</xdr:rowOff>
    </xdr:to>
    <xdr:sp macro="" textlink="">
      <xdr:nvSpPr>
        <xdr:cNvPr id="395" name="楕円 394">
          <a:extLst>
            <a:ext uri="{FF2B5EF4-FFF2-40B4-BE49-F238E27FC236}">
              <a16:creationId xmlns:a16="http://schemas.microsoft.com/office/drawing/2014/main" id="{B08DD520-8ACA-4144-AFC7-CBF904D7D167}"/>
            </a:ext>
          </a:extLst>
        </xdr:cNvPr>
        <xdr:cNvSpPr/>
      </xdr:nvSpPr>
      <xdr:spPr>
        <a:xfrm>
          <a:off x="20383500" y="6751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112433</xdr:rowOff>
    </xdr:from>
    <xdr:to>
      <xdr:col>111</xdr:col>
      <xdr:colOff>177800</xdr:colOff>
      <xdr:row>39</xdr:row>
      <xdr:rowOff>115803</xdr:rowOff>
    </xdr:to>
    <xdr:cxnSp macro="">
      <xdr:nvCxnSpPr>
        <xdr:cNvPr id="396" name="直線コネクタ 395">
          <a:extLst>
            <a:ext uri="{FF2B5EF4-FFF2-40B4-BE49-F238E27FC236}">
              <a16:creationId xmlns:a16="http://schemas.microsoft.com/office/drawing/2014/main" id="{2F871379-856F-4D1B-AB23-716D50844A1A}"/>
            </a:ext>
          </a:extLst>
        </xdr:cNvPr>
        <xdr:cNvCxnSpPr/>
      </xdr:nvCxnSpPr>
      <xdr:spPr>
        <a:xfrm flipV="1">
          <a:off x="20434300" y="6798983"/>
          <a:ext cx="889000" cy="33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60792</xdr:rowOff>
    </xdr:from>
    <xdr:to>
      <xdr:col>102</xdr:col>
      <xdr:colOff>165100</xdr:colOff>
      <xdr:row>39</xdr:row>
      <xdr:rowOff>162392</xdr:rowOff>
    </xdr:to>
    <xdr:sp macro="" textlink="">
      <xdr:nvSpPr>
        <xdr:cNvPr id="397" name="楕円 396">
          <a:extLst>
            <a:ext uri="{FF2B5EF4-FFF2-40B4-BE49-F238E27FC236}">
              <a16:creationId xmlns:a16="http://schemas.microsoft.com/office/drawing/2014/main" id="{CA87978B-D8E7-4F88-869C-6E14B41335CE}"/>
            </a:ext>
          </a:extLst>
        </xdr:cNvPr>
        <xdr:cNvSpPr/>
      </xdr:nvSpPr>
      <xdr:spPr>
        <a:xfrm>
          <a:off x="19494500" y="6747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111592</xdr:rowOff>
    </xdr:from>
    <xdr:to>
      <xdr:col>107</xdr:col>
      <xdr:colOff>50800</xdr:colOff>
      <xdr:row>39</xdr:row>
      <xdr:rowOff>115803</xdr:rowOff>
    </xdr:to>
    <xdr:cxnSp macro="">
      <xdr:nvCxnSpPr>
        <xdr:cNvPr id="398" name="直線コネクタ 397">
          <a:extLst>
            <a:ext uri="{FF2B5EF4-FFF2-40B4-BE49-F238E27FC236}">
              <a16:creationId xmlns:a16="http://schemas.microsoft.com/office/drawing/2014/main" id="{6B5C3A84-45CF-4099-8B0F-DD14E8178EA5}"/>
            </a:ext>
          </a:extLst>
        </xdr:cNvPr>
        <xdr:cNvCxnSpPr/>
      </xdr:nvCxnSpPr>
      <xdr:spPr>
        <a:xfrm>
          <a:off x="19545300" y="6798142"/>
          <a:ext cx="889000" cy="4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71061</xdr:rowOff>
    </xdr:from>
    <xdr:to>
      <xdr:col>98</xdr:col>
      <xdr:colOff>38100</xdr:colOff>
      <xdr:row>40</xdr:row>
      <xdr:rowOff>1211</xdr:rowOff>
    </xdr:to>
    <xdr:sp macro="" textlink="">
      <xdr:nvSpPr>
        <xdr:cNvPr id="399" name="楕円 398">
          <a:extLst>
            <a:ext uri="{FF2B5EF4-FFF2-40B4-BE49-F238E27FC236}">
              <a16:creationId xmlns:a16="http://schemas.microsoft.com/office/drawing/2014/main" id="{713DA8E7-15C1-46CA-BE9F-F56C22B29A82}"/>
            </a:ext>
          </a:extLst>
        </xdr:cNvPr>
        <xdr:cNvSpPr/>
      </xdr:nvSpPr>
      <xdr:spPr>
        <a:xfrm>
          <a:off x="18605500" y="6757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111592</xdr:rowOff>
    </xdr:from>
    <xdr:to>
      <xdr:col>102</xdr:col>
      <xdr:colOff>114300</xdr:colOff>
      <xdr:row>39</xdr:row>
      <xdr:rowOff>121861</xdr:rowOff>
    </xdr:to>
    <xdr:cxnSp macro="">
      <xdr:nvCxnSpPr>
        <xdr:cNvPr id="400" name="直線コネクタ 399">
          <a:extLst>
            <a:ext uri="{FF2B5EF4-FFF2-40B4-BE49-F238E27FC236}">
              <a16:creationId xmlns:a16="http://schemas.microsoft.com/office/drawing/2014/main" id="{07683DFB-935F-40F7-97DF-51CF2BC6511A}"/>
            </a:ext>
          </a:extLst>
        </xdr:cNvPr>
        <xdr:cNvCxnSpPr/>
      </xdr:nvCxnSpPr>
      <xdr:spPr>
        <a:xfrm flipV="1">
          <a:off x="18656300" y="6798142"/>
          <a:ext cx="889000" cy="10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37</xdr:row>
      <xdr:rowOff>137130</xdr:rowOff>
    </xdr:from>
    <xdr:ext cx="534377" cy="259045"/>
    <xdr:sp macro="" textlink="">
      <xdr:nvSpPr>
        <xdr:cNvPr id="401" name="n_1aveValue【一般廃棄物処理施設】&#10;一人当たり有形固定資産（償却資産）額">
          <a:extLst>
            <a:ext uri="{FF2B5EF4-FFF2-40B4-BE49-F238E27FC236}">
              <a16:creationId xmlns:a16="http://schemas.microsoft.com/office/drawing/2014/main" id="{668DC332-709E-47A9-A828-6FEC340EE17D}"/>
            </a:ext>
          </a:extLst>
        </xdr:cNvPr>
        <xdr:cNvSpPr txBox="1"/>
      </xdr:nvSpPr>
      <xdr:spPr>
        <a:xfrm>
          <a:off x="21043411" y="6480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37</xdr:row>
      <xdr:rowOff>154477</xdr:rowOff>
    </xdr:from>
    <xdr:ext cx="534377" cy="259045"/>
    <xdr:sp macro="" textlink="">
      <xdr:nvSpPr>
        <xdr:cNvPr id="402" name="n_2aveValue【一般廃棄物処理施設】&#10;一人当たり有形固定資産（償却資産）額">
          <a:extLst>
            <a:ext uri="{FF2B5EF4-FFF2-40B4-BE49-F238E27FC236}">
              <a16:creationId xmlns:a16="http://schemas.microsoft.com/office/drawing/2014/main" id="{7236EA4B-9554-431D-83A4-D40DC06EBA0F}"/>
            </a:ext>
          </a:extLst>
        </xdr:cNvPr>
        <xdr:cNvSpPr txBox="1"/>
      </xdr:nvSpPr>
      <xdr:spPr>
        <a:xfrm>
          <a:off x="20167111" y="64981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14098</xdr:rowOff>
    </xdr:from>
    <xdr:ext cx="599010" cy="259045"/>
    <xdr:sp macro="" textlink="">
      <xdr:nvSpPr>
        <xdr:cNvPr id="403" name="n_3aveValue【一般廃棄物処理施設】&#10;一人当たり有形固定資産（償却資産）額">
          <a:extLst>
            <a:ext uri="{FF2B5EF4-FFF2-40B4-BE49-F238E27FC236}">
              <a16:creationId xmlns:a16="http://schemas.microsoft.com/office/drawing/2014/main" id="{72916EB3-0C27-44A5-85DF-8FDB25947006}"/>
            </a:ext>
          </a:extLst>
        </xdr:cNvPr>
        <xdr:cNvSpPr txBox="1"/>
      </xdr:nvSpPr>
      <xdr:spPr>
        <a:xfrm>
          <a:off x="19245795" y="63577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42202</xdr:rowOff>
    </xdr:from>
    <xdr:ext cx="599010" cy="259045"/>
    <xdr:sp macro="" textlink="">
      <xdr:nvSpPr>
        <xdr:cNvPr id="404" name="n_4aveValue【一般廃棄物処理施設】&#10;一人当たり有形固定資産（償却資産）額">
          <a:extLst>
            <a:ext uri="{FF2B5EF4-FFF2-40B4-BE49-F238E27FC236}">
              <a16:creationId xmlns:a16="http://schemas.microsoft.com/office/drawing/2014/main" id="{C7BF51DC-0E3D-41E9-BF00-A08A51380019}"/>
            </a:ext>
          </a:extLst>
        </xdr:cNvPr>
        <xdr:cNvSpPr txBox="1"/>
      </xdr:nvSpPr>
      <xdr:spPr>
        <a:xfrm>
          <a:off x="18356795" y="638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39</xdr:row>
      <xdr:rowOff>154360</xdr:rowOff>
    </xdr:from>
    <xdr:ext cx="534377" cy="259045"/>
    <xdr:sp macro="" textlink="">
      <xdr:nvSpPr>
        <xdr:cNvPr id="405" name="n_1mainValue【一般廃棄物処理施設】&#10;一人当たり有形固定資産（償却資産）額">
          <a:extLst>
            <a:ext uri="{FF2B5EF4-FFF2-40B4-BE49-F238E27FC236}">
              <a16:creationId xmlns:a16="http://schemas.microsoft.com/office/drawing/2014/main" id="{884FB87C-B427-4852-955D-28D35F165BBB}"/>
            </a:ext>
          </a:extLst>
        </xdr:cNvPr>
        <xdr:cNvSpPr txBox="1"/>
      </xdr:nvSpPr>
      <xdr:spPr>
        <a:xfrm>
          <a:off x="21043411" y="68409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39</xdr:row>
      <xdr:rowOff>157730</xdr:rowOff>
    </xdr:from>
    <xdr:ext cx="534377" cy="259045"/>
    <xdr:sp macro="" textlink="">
      <xdr:nvSpPr>
        <xdr:cNvPr id="406" name="n_2mainValue【一般廃棄物処理施設】&#10;一人当たり有形固定資産（償却資産）額">
          <a:extLst>
            <a:ext uri="{FF2B5EF4-FFF2-40B4-BE49-F238E27FC236}">
              <a16:creationId xmlns:a16="http://schemas.microsoft.com/office/drawing/2014/main" id="{DE2C59A8-0E7E-4620-B30A-E90528613DAB}"/>
            </a:ext>
          </a:extLst>
        </xdr:cNvPr>
        <xdr:cNvSpPr txBox="1"/>
      </xdr:nvSpPr>
      <xdr:spPr>
        <a:xfrm>
          <a:off x="20167111" y="6844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39</xdr:row>
      <xdr:rowOff>153519</xdr:rowOff>
    </xdr:from>
    <xdr:ext cx="534377" cy="259045"/>
    <xdr:sp macro="" textlink="">
      <xdr:nvSpPr>
        <xdr:cNvPr id="407" name="n_3mainValue【一般廃棄物処理施設】&#10;一人当たり有形固定資産（償却資産）額">
          <a:extLst>
            <a:ext uri="{FF2B5EF4-FFF2-40B4-BE49-F238E27FC236}">
              <a16:creationId xmlns:a16="http://schemas.microsoft.com/office/drawing/2014/main" id="{08611CBD-D294-4B62-BCC7-08EDECAD4226}"/>
            </a:ext>
          </a:extLst>
        </xdr:cNvPr>
        <xdr:cNvSpPr txBox="1"/>
      </xdr:nvSpPr>
      <xdr:spPr>
        <a:xfrm>
          <a:off x="19278111" y="6840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79,759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39</xdr:row>
      <xdr:rowOff>163788</xdr:rowOff>
    </xdr:from>
    <xdr:ext cx="534377" cy="259045"/>
    <xdr:sp macro="" textlink="">
      <xdr:nvSpPr>
        <xdr:cNvPr id="408" name="n_4mainValue【一般廃棄物処理施設】&#10;一人当たり有形固定資産（償却資産）額">
          <a:extLst>
            <a:ext uri="{FF2B5EF4-FFF2-40B4-BE49-F238E27FC236}">
              <a16:creationId xmlns:a16="http://schemas.microsoft.com/office/drawing/2014/main" id="{AF021240-41D5-444B-B26B-10EEB99A8F8D}"/>
            </a:ext>
          </a:extLst>
        </xdr:cNvPr>
        <xdr:cNvSpPr txBox="1"/>
      </xdr:nvSpPr>
      <xdr:spPr>
        <a:xfrm>
          <a:off x="18389111" y="6850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09" name="正方形/長方形 408">
          <a:extLst>
            <a:ext uri="{FF2B5EF4-FFF2-40B4-BE49-F238E27FC236}">
              <a16:creationId xmlns:a16="http://schemas.microsoft.com/office/drawing/2014/main" id="{3C738633-B332-4DF3-9CD1-156081AAF4F3}"/>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10" name="正方形/長方形 409">
          <a:extLst>
            <a:ext uri="{FF2B5EF4-FFF2-40B4-BE49-F238E27FC236}">
              <a16:creationId xmlns:a16="http://schemas.microsoft.com/office/drawing/2014/main" id="{98E3DFBC-8576-4639-BA61-7AAE2890C7E9}"/>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11" name="正方形/長方形 410">
          <a:extLst>
            <a:ext uri="{FF2B5EF4-FFF2-40B4-BE49-F238E27FC236}">
              <a16:creationId xmlns:a16="http://schemas.microsoft.com/office/drawing/2014/main" id="{B154DFC2-B3EC-4C49-B2ED-AD8057DE983A}"/>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12" name="正方形/長方形 411">
          <a:extLst>
            <a:ext uri="{FF2B5EF4-FFF2-40B4-BE49-F238E27FC236}">
              <a16:creationId xmlns:a16="http://schemas.microsoft.com/office/drawing/2014/main" id="{CC4086BA-FF8B-4A01-802F-BC4F2DEB221B}"/>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13" name="正方形/長方形 412">
          <a:extLst>
            <a:ext uri="{FF2B5EF4-FFF2-40B4-BE49-F238E27FC236}">
              <a16:creationId xmlns:a16="http://schemas.microsoft.com/office/drawing/2014/main" id="{87C5D397-7023-4ED3-B066-ECD13829CE07}"/>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14" name="正方形/長方形 413">
          <a:extLst>
            <a:ext uri="{FF2B5EF4-FFF2-40B4-BE49-F238E27FC236}">
              <a16:creationId xmlns:a16="http://schemas.microsoft.com/office/drawing/2014/main" id="{13D28157-E543-47B6-A7D9-8B1CBC2E1BA1}"/>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15" name="正方形/長方形 414">
          <a:extLst>
            <a:ext uri="{FF2B5EF4-FFF2-40B4-BE49-F238E27FC236}">
              <a16:creationId xmlns:a16="http://schemas.microsoft.com/office/drawing/2014/main" id="{B4AC1BF7-DF2D-419A-95E9-D2C72FC2560B}"/>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16" name="正方形/長方形 415">
          <a:extLst>
            <a:ext uri="{FF2B5EF4-FFF2-40B4-BE49-F238E27FC236}">
              <a16:creationId xmlns:a16="http://schemas.microsoft.com/office/drawing/2014/main" id="{3C3D1349-D7E4-4C02-8B36-DCD859322B05}"/>
            </a:ext>
          </a:extLst>
        </xdr:cNvPr>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417" name="正方形/長方形 416">
          <a:extLst>
            <a:ext uri="{FF2B5EF4-FFF2-40B4-BE49-F238E27FC236}">
              <a16:creationId xmlns:a16="http://schemas.microsoft.com/office/drawing/2014/main" id="{1B8FCAB7-C7D5-4BB5-817B-AECB8A99A693}"/>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18" name="正方形/長方形 417">
          <a:extLst>
            <a:ext uri="{FF2B5EF4-FFF2-40B4-BE49-F238E27FC236}">
              <a16:creationId xmlns:a16="http://schemas.microsoft.com/office/drawing/2014/main" id="{E12D9A77-DB03-4677-A28B-6EAD1D82699C}"/>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19" name="正方形/長方形 418">
          <a:extLst>
            <a:ext uri="{FF2B5EF4-FFF2-40B4-BE49-F238E27FC236}">
              <a16:creationId xmlns:a16="http://schemas.microsoft.com/office/drawing/2014/main" id="{C0C9AF43-158F-44C9-A83F-74699FD04A41}"/>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20" name="正方形/長方形 419">
          <a:extLst>
            <a:ext uri="{FF2B5EF4-FFF2-40B4-BE49-F238E27FC236}">
              <a16:creationId xmlns:a16="http://schemas.microsoft.com/office/drawing/2014/main" id="{5B9FB9F6-071D-474D-A77C-01EF71EB2553}"/>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21" name="正方形/長方形 420">
          <a:extLst>
            <a:ext uri="{FF2B5EF4-FFF2-40B4-BE49-F238E27FC236}">
              <a16:creationId xmlns:a16="http://schemas.microsoft.com/office/drawing/2014/main" id="{02DA645B-E46F-4A64-B9DB-1779C2923D57}"/>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22" name="正方形/長方形 421">
          <a:extLst>
            <a:ext uri="{FF2B5EF4-FFF2-40B4-BE49-F238E27FC236}">
              <a16:creationId xmlns:a16="http://schemas.microsoft.com/office/drawing/2014/main" id="{180501A9-8057-4540-8504-6E3B42C2C0B6}"/>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23" name="正方形/長方形 422">
          <a:extLst>
            <a:ext uri="{FF2B5EF4-FFF2-40B4-BE49-F238E27FC236}">
              <a16:creationId xmlns:a16="http://schemas.microsoft.com/office/drawing/2014/main" id="{E4506E25-05EF-462F-AAD7-807EE7A9E846}"/>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24" name="正方形/長方形 423">
          <a:extLst>
            <a:ext uri="{FF2B5EF4-FFF2-40B4-BE49-F238E27FC236}">
              <a16:creationId xmlns:a16="http://schemas.microsoft.com/office/drawing/2014/main" id="{E64BB221-C5EF-458C-9380-16AF64FA4DD7}"/>
            </a:ext>
          </a:extLst>
        </xdr:cNvPr>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425" name="正方形/長方形 424">
          <a:extLst>
            <a:ext uri="{FF2B5EF4-FFF2-40B4-BE49-F238E27FC236}">
              <a16:creationId xmlns:a16="http://schemas.microsoft.com/office/drawing/2014/main" id="{10730E97-E3D0-468D-A34A-BC1D643462BD}"/>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26" name="正方形/長方形 425">
          <a:extLst>
            <a:ext uri="{FF2B5EF4-FFF2-40B4-BE49-F238E27FC236}">
              <a16:creationId xmlns:a16="http://schemas.microsoft.com/office/drawing/2014/main" id="{4D7B9661-ACC8-4B98-AE4E-02C8E1C8F6CF}"/>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27" name="正方形/長方形 426">
          <a:extLst>
            <a:ext uri="{FF2B5EF4-FFF2-40B4-BE49-F238E27FC236}">
              <a16:creationId xmlns:a16="http://schemas.microsoft.com/office/drawing/2014/main" id="{637C4C6F-39C3-42BB-A7A5-F7C54E364B90}"/>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428" name="正方形/長方形 427">
          <a:extLst>
            <a:ext uri="{FF2B5EF4-FFF2-40B4-BE49-F238E27FC236}">
              <a16:creationId xmlns:a16="http://schemas.microsoft.com/office/drawing/2014/main" id="{FB120671-81E5-4B0A-9FF8-61D27782BBE0}"/>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429" name="正方形/長方形 428">
          <a:extLst>
            <a:ext uri="{FF2B5EF4-FFF2-40B4-BE49-F238E27FC236}">
              <a16:creationId xmlns:a16="http://schemas.microsoft.com/office/drawing/2014/main" id="{E15FDD9C-198B-4E2B-8C4F-72E6C7B68202}"/>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430" name="正方形/長方形 429">
          <a:extLst>
            <a:ext uri="{FF2B5EF4-FFF2-40B4-BE49-F238E27FC236}">
              <a16:creationId xmlns:a16="http://schemas.microsoft.com/office/drawing/2014/main" id="{87EF8A0E-032E-46CF-ACB2-EFAC1DC09B4B}"/>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431" name="正方形/長方形 430">
          <a:extLst>
            <a:ext uri="{FF2B5EF4-FFF2-40B4-BE49-F238E27FC236}">
              <a16:creationId xmlns:a16="http://schemas.microsoft.com/office/drawing/2014/main" id="{512A34F7-714C-497D-A50E-E3A0ABE4DE1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432" name="正方形/長方形 431">
          <a:extLst>
            <a:ext uri="{FF2B5EF4-FFF2-40B4-BE49-F238E27FC236}">
              <a16:creationId xmlns:a16="http://schemas.microsoft.com/office/drawing/2014/main" id="{1E815DD5-AE57-4B89-B78C-6BA5A2C2BDA3}"/>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433" name="テキスト ボックス 432">
          <a:extLst>
            <a:ext uri="{FF2B5EF4-FFF2-40B4-BE49-F238E27FC236}">
              <a16:creationId xmlns:a16="http://schemas.microsoft.com/office/drawing/2014/main" id="{2F6C9401-463B-4886-9588-4F973D025D3E}"/>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434" name="直線コネクタ 433">
          <a:extLst>
            <a:ext uri="{FF2B5EF4-FFF2-40B4-BE49-F238E27FC236}">
              <a16:creationId xmlns:a16="http://schemas.microsoft.com/office/drawing/2014/main" id="{545B15FE-A854-46B9-B10C-35D36F1649AE}"/>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435" name="テキスト ボックス 434">
          <a:extLst>
            <a:ext uri="{FF2B5EF4-FFF2-40B4-BE49-F238E27FC236}">
              <a16:creationId xmlns:a16="http://schemas.microsoft.com/office/drawing/2014/main" id="{275C8B17-D69A-461E-9220-EEC47EA7CE83}"/>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436" name="直線コネクタ 435">
          <a:extLst>
            <a:ext uri="{FF2B5EF4-FFF2-40B4-BE49-F238E27FC236}">
              <a16:creationId xmlns:a16="http://schemas.microsoft.com/office/drawing/2014/main" id="{352BD7AE-76D8-4C50-8994-102F86950F58}"/>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437" name="テキスト ボックス 436">
          <a:extLst>
            <a:ext uri="{FF2B5EF4-FFF2-40B4-BE49-F238E27FC236}">
              <a16:creationId xmlns:a16="http://schemas.microsoft.com/office/drawing/2014/main" id="{5A8685BA-7DC5-4036-9AE1-FC222B814635}"/>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438" name="直線コネクタ 437">
          <a:extLst>
            <a:ext uri="{FF2B5EF4-FFF2-40B4-BE49-F238E27FC236}">
              <a16:creationId xmlns:a16="http://schemas.microsoft.com/office/drawing/2014/main" id="{500D1935-607B-49DA-9982-575618778D33}"/>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439" name="テキスト ボックス 438">
          <a:extLst>
            <a:ext uri="{FF2B5EF4-FFF2-40B4-BE49-F238E27FC236}">
              <a16:creationId xmlns:a16="http://schemas.microsoft.com/office/drawing/2014/main" id="{17D71751-CFAF-481E-86CF-37C2359D5530}"/>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440" name="直線コネクタ 439">
          <a:extLst>
            <a:ext uri="{FF2B5EF4-FFF2-40B4-BE49-F238E27FC236}">
              <a16:creationId xmlns:a16="http://schemas.microsoft.com/office/drawing/2014/main" id="{A0AE9D39-B127-4840-8C9F-BB0ECC9B2E25}"/>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441" name="テキスト ボックス 440">
          <a:extLst>
            <a:ext uri="{FF2B5EF4-FFF2-40B4-BE49-F238E27FC236}">
              <a16:creationId xmlns:a16="http://schemas.microsoft.com/office/drawing/2014/main" id="{E4235A65-86DC-40F0-B3FF-E56EB4EA2B76}"/>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442" name="直線コネクタ 441">
          <a:extLst>
            <a:ext uri="{FF2B5EF4-FFF2-40B4-BE49-F238E27FC236}">
              <a16:creationId xmlns:a16="http://schemas.microsoft.com/office/drawing/2014/main" id="{8A8E553D-0904-4399-8984-425C4EE5C821}"/>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443" name="テキスト ボックス 442">
          <a:extLst>
            <a:ext uri="{FF2B5EF4-FFF2-40B4-BE49-F238E27FC236}">
              <a16:creationId xmlns:a16="http://schemas.microsoft.com/office/drawing/2014/main" id="{481DB1E3-868C-4C48-BADE-701ACDCF4352}"/>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444" name="直線コネクタ 443">
          <a:extLst>
            <a:ext uri="{FF2B5EF4-FFF2-40B4-BE49-F238E27FC236}">
              <a16:creationId xmlns:a16="http://schemas.microsoft.com/office/drawing/2014/main" id="{BF153D75-9379-42EF-AB74-DD3E32E69826}"/>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445" name="テキスト ボックス 444">
          <a:extLst>
            <a:ext uri="{FF2B5EF4-FFF2-40B4-BE49-F238E27FC236}">
              <a16:creationId xmlns:a16="http://schemas.microsoft.com/office/drawing/2014/main" id="{BE5F3F8C-830E-4877-B809-92C20466C4E4}"/>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446" name="直線コネクタ 445">
          <a:extLst>
            <a:ext uri="{FF2B5EF4-FFF2-40B4-BE49-F238E27FC236}">
              <a16:creationId xmlns:a16="http://schemas.microsoft.com/office/drawing/2014/main" id="{1E58CFE9-742A-434A-82B1-A6E123E71867}"/>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447" name="テキスト ボックス 446">
          <a:extLst>
            <a:ext uri="{FF2B5EF4-FFF2-40B4-BE49-F238E27FC236}">
              <a16:creationId xmlns:a16="http://schemas.microsoft.com/office/drawing/2014/main" id="{C7ABC785-3A5E-4C04-A94D-1BB459D22178}"/>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448" name="【消防施設】&#10;有形固定資産減価償却率グラフ枠">
          <a:extLst>
            <a:ext uri="{FF2B5EF4-FFF2-40B4-BE49-F238E27FC236}">
              <a16:creationId xmlns:a16="http://schemas.microsoft.com/office/drawing/2014/main" id="{39F9445A-93AD-4E04-84D3-6D2EAEB043ED}"/>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133350</xdr:rowOff>
    </xdr:from>
    <xdr:to>
      <xdr:col>85</xdr:col>
      <xdr:colOff>126364</xdr:colOff>
      <xdr:row>85</xdr:row>
      <xdr:rowOff>165736</xdr:rowOff>
    </xdr:to>
    <xdr:cxnSp macro="">
      <xdr:nvCxnSpPr>
        <xdr:cNvPr id="449" name="直線コネクタ 448">
          <a:extLst>
            <a:ext uri="{FF2B5EF4-FFF2-40B4-BE49-F238E27FC236}">
              <a16:creationId xmlns:a16="http://schemas.microsoft.com/office/drawing/2014/main" id="{CA1E8865-175D-47A0-A370-9EEF696E01B7}"/>
            </a:ext>
          </a:extLst>
        </xdr:cNvPr>
        <xdr:cNvCxnSpPr/>
      </xdr:nvCxnSpPr>
      <xdr:spPr>
        <a:xfrm flipV="1">
          <a:off x="16318864" y="13335000"/>
          <a:ext cx="0" cy="14039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85</xdr:row>
      <xdr:rowOff>169563</xdr:rowOff>
    </xdr:from>
    <xdr:ext cx="405111" cy="259045"/>
    <xdr:sp macro="" textlink="">
      <xdr:nvSpPr>
        <xdr:cNvPr id="450" name="【消防施設】&#10;有形固定資産減価償却率最小値テキスト">
          <a:extLst>
            <a:ext uri="{FF2B5EF4-FFF2-40B4-BE49-F238E27FC236}">
              <a16:creationId xmlns:a16="http://schemas.microsoft.com/office/drawing/2014/main" id="{0CC860C3-B4C9-49D1-A0D9-CB4B8AAE7C01}"/>
            </a:ext>
          </a:extLst>
        </xdr:cNvPr>
        <xdr:cNvSpPr txBox="1"/>
      </xdr:nvSpPr>
      <xdr:spPr>
        <a:xfrm>
          <a:off x="16357600" y="14742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85</xdr:row>
      <xdr:rowOff>165736</xdr:rowOff>
    </xdr:from>
    <xdr:to>
      <xdr:col>86</xdr:col>
      <xdr:colOff>25400</xdr:colOff>
      <xdr:row>85</xdr:row>
      <xdr:rowOff>165736</xdr:rowOff>
    </xdr:to>
    <xdr:cxnSp macro="">
      <xdr:nvCxnSpPr>
        <xdr:cNvPr id="451" name="直線コネクタ 450">
          <a:extLst>
            <a:ext uri="{FF2B5EF4-FFF2-40B4-BE49-F238E27FC236}">
              <a16:creationId xmlns:a16="http://schemas.microsoft.com/office/drawing/2014/main" id="{69CA1B16-CF73-445A-89C9-5068E77A3A2C}"/>
            </a:ext>
          </a:extLst>
        </xdr:cNvPr>
        <xdr:cNvCxnSpPr/>
      </xdr:nvCxnSpPr>
      <xdr:spPr>
        <a:xfrm>
          <a:off x="16230600" y="147389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80027</xdr:rowOff>
    </xdr:from>
    <xdr:ext cx="405111" cy="259045"/>
    <xdr:sp macro="" textlink="">
      <xdr:nvSpPr>
        <xdr:cNvPr id="452" name="【消防施設】&#10;有形固定資産減価償却率最大値テキスト">
          <a:extLst>
            <a:ext uri="{FF2B5EF4-FFF2-40B4-BE49-F238E27FC236}">
              <a16:creationId xmlns:a16="http://schemas.microsoft.com/office/drawing/2014/main" id="{CA34C864-E5A1-4ACD-883B-DDA4A533D06A}"/>
            </a:ext>
          </a:extLst>
        </xdr:cNvPr>
        <xdr:cNvSpPr txBox="1"/>
      </xdr:nvSpPr>
      <xdr:spPr>
        <a:xfrm>
          <a:off x="16357600" y="13110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133350</xdr:rowOff>
    </xdr:from>
    <xdr:to>
      <xdr:col>86</xdr:col>
      <xdr:colOff>25400</xdr:colOff>
      <xdr:row>77</xdr:row>
      <xdr:rowOff>133350</xdr:rowOff>
    </xdr:to>
    <xdr:cxnSp macro="">
      <xdr:nvCxnSpPr>
        <xdr:cNvPr id="453" name="直線コネクタ 452">
          <a:extLst>
            <a:ext uri="{FF2B5EF4-FFF2-40B4-BE49-F238E27FC236}">
              <a16:creationId xmlns:a16="http://schemas.microsoft.com/office/drawing/2014/main" id="{6A472D7C-ED28-4A8E-95FD-01A11D7F3ECF}"/>
            </a:ext>
          </a:extLst>
        </xdr:cNvPr>
        <xdr:cNvCxnSpPr/>
      </xdr:nvCxnSpPr>
      <xdr:spPr>
        <a:xfrm>
          <a:off x="16230600" y="1333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139716</xdr:rowOff>
    </xdr:from>
    <xdr:ext cx="405111" cy="259045"/>
    <xdr:sp macro="" textlink="">
      <xdr:nvSpPr>
        <xdr:cNvPr id="454" name="【消防施設】&#10;有形固定資産減価償却率平均値テキスト">
          <a:extLst>
            <a:ext uri="{FF2B5EF4-FFF2-40B4-BE49-F238E27FC236}">
              <a16:creationId xmlns:a16="http://schemas.microsoft.com/office/drawing/2014/main" id="{27BD9A38-40E5-423A-B135-8D91149ABFF0}"/>
            </a:ext>
          </a:extLst>
        </xdr:cNvPr>
        <xdr:cNvSpPr txBox="1"/>
      </xdr:nvSpPr>
      <xdr:spPr>
        <a:xfrm>
          <a:off x="16357600" y="1402716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116839</xdr:rowOff>
    </xdr:from>
    <xdr:to>
      <xdr:col>85</xdr:col>
      <xdr:colOff>177800</xdr:colOff>
      <xdr:row>83</xdr:row>
      <xdr:rowOff>46989</xdr:rowOff>
    </xdr:to>
    <xdr:sp macro="" textlink="">
      <xdr:nvSpPr>
        <xdr:cNvPr id="455" name="フローチャート: 判断 454">
          <a:extLst>
            <a:ext uri="{FF2B5EF4-FFF2-40B4-BE49-F238E27FC236}">
              <a16:creationId xmlns:a16="http://schemas.microsoft.com/office/drawing/2014/main" id="{50482DD3-19A1-4085-891E-1AAD886E8A61}"/>
            </a:ext>
          </a:extLst>
        </xdr:cNvPr>
        <xdr:cNvSpPr/>
      </xdr:nvSpPr>
      <xdr:spPr>
        <a:xfrm>
          <a:off x="16268700" y="141757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92075</xdr:rowOff>
    </xdr:from>
    <xdr:to>
      <xdr:col>81</xdr:col>
      <xdr:colOff>101600</xdr:colOff>
      <xdr:row>83</xdr:row>
      <xdr:rowOff>22225</xdr:rowOff>
    </xdr:to>
    <xdr:sp macro="" textlink="">
      <xdr:nvSpPr>
        <xdr:cNvPr id="456" name="フローチャート: 判断 455">
          <a:extLst>
            <a:ext uri="{FF2B5EF4-FFF2-40B4-BE49-F238E27FC236}">
              <a16:creationId xmlns:a16="http://schemas.microsoft.com/office/drawing/2014/main" id="{23FB447F-C60F-41B1-BE13-C9D8A09C70C6}"/>
            </a:ext>
          </a:extLst>
        </xdr:cNvPr>
        <xdr:cNvSpPr/>
      </xdr:nvSpPr>
      <xdr:spPr>
        <a:xfrm>
          <a:off x="15430500" y="1415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40639</xdr:rowOff>
    </xdr:from>
    <xdr:to>
      <xdr:col>76</xdr:col>
      <xdr:colOff>165100</xdr:colOff>
      <xdr:row>82</xdr:row>
      <xdr:rowOff>142239</xdr:rowOff>
    </xdr:to>
    <xdr:sp macro="" textlink="">
      <xdr:nvSpPr>
        <xdr:cNvPr id="457" name="フローチャート: 判断 456">
          <a:extLst>
            <a:ext uri="{FF2B5EF4-FFF2-40B4-BE49-F238E27FC236}">
              <a16:creationId xmlns:a16="http://schemas.microsoft.com/office/drawing/2014/main" id="{4A5982CB-AEA4-40E1-BDC2-97F0DE871E95}"/>
            </a:ext>
          </a:extLst>
        </xdr:cNvPr>
        <xdr:cNvSpPr/>
      </xdr:nvSpPr>
      <xdr:spPr>
        <a:xfrm>
          <a:off x="14541500" y="14099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137795</xdr:rowOff>
    </xdr:from>
    <xdr:to>
      <xdr:col>72</xdr:col>
      <xdr:colOff>38100</xdr:colOff>
      <xdr:row>83</xdr:row>
      <xdr:rowOff>67945</xdr:rowOff>
    </xdr:to>
    <xdr:sp macro="" textlink="">
      <xdr:nvSpPr>
        <xdr:cNvPr id="458" name="フローチャート: 判断 457">
          <a:extLst>
            <a:ext uri="{FF2B5EF4-FFF2-40B4-BE49-F238E27FC236}">
              <a16:creationId xmlns:a16="http://schemas.microsoft.com/office/drawing/2014/main" id="{EFF0AECE-1965-4AC3-804E-902D0ACF6994}"/>
            </a:ext>
          </a:extLst>
        </xdr:cNvPr>
        <xdr:cNvSpPr/>
      </xdr:nvSpPr>
      <xdr:spPr>
        <a:xfrm>
          <a:off x="13652500" y="14196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83</xdr:row>
      <xdr:rowOff>27305</xdr:rowOff>
    </xdr:from>
    <xdr:to>
      <xdr:col>67</xdr:col>
      <xdr:colOff>101600</xdr:colOff>
      <xdr:row>83</xdr:row>
      <xdr:rowOff>128905</xdr:rowOff>
    </xdr:to>
    <xdr:sp macro="" textlink="">
      <xdr:nvSpPr>
        <xdr:cNvPr id="459" name="フローチャート: 判断 458">
          <a:extLst>
            <a:ext uri="{FF2B5EF4-FFF2-40B4-BE49-F238E27FC236}">
              <a16:creationId xmlns:a16="http://schemas.microsoft.com/office/drawing/2014/main" id="{C2150C59-8B9E-4AFF-8703-0A496DB61549}"/>
            </a:ext>
          </a:extLst>
        </xdr:cNvPr>
        <xdr:cNvSpPr/>
      </xdr:nvSpPr>
      <xdr:spPr>
        <a:xfrm>
          <a:off x="12763500" y="14257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460" name="テキスト ボックス 459">
          <a:extLst>
            <a:ext uri="{FF2B5EF4-FFF2-40B4-BE49-F238E27FC236}">
              <a16:creationId xmlns:a16="http://schemas.microsoft.com/office/drawing/2014/main" id="{69F42992-8837-473F-AD92-A80268E543EA}"/>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461" name="テキスト ボックス 460">
          <a:extLst>
            <a:ext uri="{FF2B5EF4-FFF2-40B4-BE49-F238E27FC236}">
              <a16:creationId xmlns:a16="http://schemas.microsoft.com/office/drawing/2014/main" id="{07FF2A9B-80BD-4FE0-B2B1-B6A058EE6798}"/>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462" name="テキスト ボックス 461">
          <a:extLst>
            <a:ext uri="{FF2B5EF4-FFF2-40B4-BE49-F238E27FC236}">
              <a16:creationId xmlns:a16="http://schemas.microsoft.com/office/drawing/2014/main" id="{9F039F89-895A-4159-A850-D723F586B3B9}"/>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463" name="テキスト ボックス 462">
          <a:extLst>
            <a:ext uri="{FF2B5EF4-FFF2-40B4-BE49-F238E27FC236}">
              <a16:creationId xmlns:a16="http://schemas.microsoft.com/office/drawing/2014/main" id="{22A00ABD-6730-4F9F-8756-428E1D220FC7}"/>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464" name="テキスト ボックス 463">
          <a:extLst>
            <a:ext uri="{FF2B5EF4-FFF2-40B4-BE49-F238E27FC236}">
              <a16:creationId xmlns:a16="http://schemas.microsoft.com/office/drawing/2014/main" id="{4DE374F3-4868-4A9D-BE5A-4E511F6AC6E0}"/>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126364</xdr:rowOff>
    </xdr:from>
    <xdr:to>
      <xdr:col>85</xdr:col>
      <xdr:colOff>177800</xdr:colOff>
      <xdr:row>83</xdr:row>
      <xdr:rowOff>56514</xdr:rowOff>
    </xdr:to>
    <xdr:sp macro="" textlink="">
      <xdr:nvSpPr>
        <xdr:cNvPr id="465" name="楕円 464">
          <a:extLst>
            <a:ext uri="{FF2B5EF4-FFF2-40B4-BE49-F238E27FC236}">
              <a16:creationId xmlns:a16="http://schemas.microsoft.com/office/drawing/2014/main" id="{21C4D598-CB55-4C45-BD6D-F036C1AD5BD2}"/>
            </a:ext>
          </a:extLst>
        </xdr:cNvPr>
        <xdr:cNvSpPr/>
      </xdr:nvSpPr>
      <xdr:spPr>
        <a:xfrm>
          <a:off x="16268700" y="14185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82</xdr:row>
      <xdr:rowOff>104791</xdr:rowOff>
    </xdr:from>
    <xdr:ext cx="405111" cy="259045"/>
    <xdr:sp macro="" textlink="">
      <xdr:nvSpPr>
        <xdr:cNvPr id="466" name="【消防施設】&#10;有形固定資産減価償却率該当値テキスト">
          <a:extLst>
            <a:ext uri="{FF2B5EF4-FFF2-40B4-BE49-F238E27FC236}">
              <a16:creationId xmlns:a16="http://schemas.microsoft.com/office/drawing/2014/main" id="{EA11919A-0D53-43ED-A2AE-F8A3E021C999}"/>
            </a:ext>
          </a:extLst>
        </xdr:cNvPr>
        <xdr:cNvSpPr txBox="1"/>
      </xdr:nvSpPr>
      <xdr:spPr>
        <a:xfrm>
          <a:off x="16357600" y="14163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95886</xdr:rowOff>
    </xdr:from>
    <xdr:to>
      <xdr:col>81</xdr:col>
      <xdr:colOff>101600</xdr:colOff>
      <xdr:row>83</xdr:row>
      <xdr:rowOff>26036</xdr:rowOff>
    </xdr:to>
    <xdr:sp macro="" textlink="">
      <xdr:nvSpPr>
        <xdr:cNvPr id="467" name="楕円 466">
          <a:extLst>
            <a:ext uri="{FF2B5EF4-FFF2-40B4-BE49-F238E27FC236}">
              <a16:creationId xmlns:a16="http://schemas.microsoft.com/office/drawing/2014/main" id="{3D4AC29D-1FA2-471F-AE7B-E1435C43193D}"/>
            </a:ext>
          </a:extLst>
        </xdr:cNvPr>
        <xdr:cNvSpPr/>
      </xdr:nvSpPr>
      <xdr:spPr>
        <a:xfrm>
          <a:off x="15430500" y="14154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146686</xdr:rowOff>
    </xdr:from>
    <xdr:to>
      <xdr:col>85</xdr:col>
      <xdr:colOff>127000</xdr:colOff>
      <xdr:row>83</xdr:row>
      <xdr:rowOff>5714</xdr:rowOff>
    </xdr:to>
    <xdr:cxnSp macro="">
      <xdr:nvCxnSpPr>
        <xdr:cNvPr id="468" name="直線コネクタ 467">
          <a:extLst>
            <a:ext uri="{FF2B5EF4-FFF2-40B4-BE49-F238E27FC236}">
              <a16:creationId xmlns:a16="http://schemas.microsoft.com/office/drawing/2014/main" id="{DDF59B47-AA2E-4814-9E2D-C5E47C1E20E1}"/>
            </a:ext>
          </a:extLst>
        </xdr:cNvPr>
        <xdr:cNvCxnSpPr/>
      </xdr:nvCxnSpPr>
      <xdr:spPr>
        <a:xfrm>
          <a:off x="15481300" y="14205586"/>
          <a:ext cx="838200" cy="30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84</xdr:row>
      <xdr:rowOff>101600</xdr:rowOff>
    </xdr:from>
    <xdr:to>
      <xdr:col>76</xdr:col>
      <xdr:colOff>165100</xdr:colOff>
      <xdr:row>85</xdr:row>
      <xdr:rowOff>31750</xdr:rowOff>
    </xdr:to>
    <xdr:sp macro="" textlink="">
      <xdr:nvSpPr>
        <xdr:cNvPr id="469" name="楕円 468">
          <a:extLst>
            <a:ext uri="{FF2B5EF4-FFF2-40B4-BE49-F238E27FC236}">
              <a16:creationId xmlns:a16="http://schemas.microsoft.com/office/drawing/2014/main" id="{3FC10C3F-870C-45B3-BD5D-098C4B458942}"/>
            </a:ext>
          </a:extLst>
        </xdr:cNvPr>
        <xdr:cNvSpPr/>
      </xdr:nvSpPr>
      <xdr:spPr>
        <a:xfrm>
          <a:off x="14541500" y="14503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82</xdr:row>
      <xdr:rowOff>146686</xdr:rowOff>
    </xdr:from>
    <xdr:to>
      <xdr:col>81</xdr:col>
      <xdr:colOff>50800</xdr:colOff>
      <xdr:row>84</xdr:row>
      <xdr:rowOff>152400</xdr:rowOff>
    </xdr:to>
    <xdr:cxnSp macro="">
      <xdr:nvCxnSpPr>
        <xdr:cNvPr id="470" name="直線コネクタ 469">
          <a:extLst>
            <a:ext uri="{FF2B5EF4-FFF2-40B4-BE49-F238E27FC236}">
              <a16:creationId xmlns:a16="http://schemas.microsoft.com/office/drawing/2014/main" id="{F0F72FA4-6397-43A7-BE15-FE536548D87B}"/>
            </a:ext>
          </a:extLst>
        </xdr:cNvPr>
        <xdr:cNvCxnSpPr/>
      </xdr:nvCxnSpPr>
      <xdr:spPr>
        <a:xfrm flipV="1">
          <a:off x="14592300" y="14205586"/>
          <a:ext cx="889000" cy="348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84</xdr:row>
      <xdr:rowOff>135889</xdr:rowOff>
    </xdr:from>
    <xdr:to>
      <xdr:col>72</xdr:col>
      <xdr:colOff>38100</xdr:colOff>
      <xdr:row>85</xdr:row>
      <xdr:rowOff>66039</xdr:rowOff>
    </xdr:to>
    <xdr:sp macro="" textlink="">
      <xdr:nvSpPr>
        <xdr:cNvPr id="471" name="楕円 470">
          <a:extLst>
            <a:ext uri="{FF2B5EF4-FFF2-40B4-BE49-F238E27FC236}">
              <a16:creationId xmlns:a16="http://schemas.microsoft.com/office/drawing/2014/main" id="{D9E981DB-57D2-4F0A-A492-D396DD0A2DBE}"/>
            </a:ext>
          </a:extLst>
        </xdr:cNvPr>
        <xdr:cNvSpPr/>
      </xdr:nvSpPr>
      <xdr:spPr>
        <a:xfrm>
          <a:off x="13652500" y="1453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84</xdr:row>
      <xdr:rowOff>152400</xdr:rowOff>
    </xdr:from>
    <xdr:to>
      <xdr:col>76</xdr:col>
      <xdr:colOff>114300</xdr:colOff>
      <xdr:row>85</xdr:row>
      <xdr:rowOff>15239</xdr:rowOff>
    </xdr:to>
    <xdr:cxnSp macro="">
      <xdr:nvCxnSpPr>
        <xdr:cNvPr id="472" name="直線コネクタ 471">
          <a:extLst>
            <a:ext uri="{FF2B5EF4-FFF2-40B4-BE49-F238E27FC236}">
              <a16:creationId xmlns:a16="http://schemas.microsoft.com/office/drawing/2014/main" id="{7F512C74-E9D5-4A33-818B-BFD075CC5C8F}"/>
            </a:ext>
          </a:extLst>
        </xdr:cNvPr>
        <xdr:cNvCxnSpPr/>
      </xdr:nvCxnSpPr>
      <xdr:spPr>
        <a:xfrm flipV="1">
          <a:off x="13703300" y="14554200"/>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84</xdr:row>
      <xdr:rowOff>29211</xdr:rowOff>
    </xdr:from>
    <xdr:to>
      <xdr:col>67</xdr:col>
      <xdr:colOff>101600</xdr:colOff>
      <xdr:row>84</xdr:row>
      <xdr:rowOff>130811</xdr:rowOff>
    </xdr:to>
    <xdr:sp macro="" textlink="">
      <xdr:nvSpPr>
        <xdr:cNvPr id="473" name="楕円 472">
          <a:extLst>
            <a:ext uri="{FF2B5EF4-FFF2-40B4-BE49-F238E27FC236}">
              <a16:creationId xmlns:a16="http://schemas.microsoft.com/office/drawing/2014/main" id="{8D970CDA-4922-46FB-ADE5-12C0342FAF1D}"/>
            </a:ext>
          </a:extLst>
        </xdr:cNvPr>
        <xdr:cNvSpPr/>
      </xdr:nvSpPr>
      <xdr:spPr>
        <a:xfrm>
          <a:off x="12763500" y="14431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84</xdr:row>
      <xdr:rowOff>80011</xdr:rowOff>
    </xdr:from>
    <xdr:to>
      <xdr:col>71</xdr:col>
      <xdr:colOff>177800</xdr:colOff>
      <xdr:row>85</xdr:row>
      <xdr:rowOff>15239</xdr:rowOff>
    </xdr:to>
    <xdr:cxnSp macro="">
      <xdr:nvCxnSpPr>
        <xdr:cNvPr id="474" name="直線コネクタ 473">
          <a:extLst>
            <a:ext uri="{FF2B5EF4-FFF2-40B4-BE49-F238E27FC236}">
              <a16:creationId xmlns:a16="http://schemas.microsoft.com/office/drawing/2014/main" id="{732EA69C-1403-4B8C-89F6-5DC2D2D0906F}"/>
            </a:ext>
          </a:extLst>
        </xdr:cNvPr>
        <xdr:cNvCxnSpPr/>
      </xdr:nvCxnSpPr>
      <xdr:spPr>
        <a:xfrm>
          <a:off x="12814300" y="14481811"/>
          <a:ext cx="889000" cy="106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38752</xdr:rowOff>
    </xdr:from>
    <xdr:ext cx="405111" cy="259045"/>
    <xdr:sp macro="" textlink="">
      <xdr:nvSpPr>
        <xdr:cNvPr id="475" name="n_1aveValue【消防施設】&#10;有形固定資産減価償却率">
          <a:extLst>
            <a:ext uri="{FF2B5EF4-FFF2-40B4-BE49-F238E27FC236}">
              <a16:creationId xmlns:a16="http://schemas.microsoft.com/office/drawing/2014/main" id="{DDF9B3C3-DDE4-48FA-A7F3-9485A2D617E4}"/>
            </a:ext>
          </a:extLst>
        </xdr:cNvPr>
        <xdr:cNvSpPr txBox="1"/>
      </xdr:nvSpPr>
      <xdr:spPr>
        <a:xfrm>
          <a:off x="15266044" y="139262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80</xdr:row>
      <xdr:rowOff>158766</xdr:rowOff>
    </xdr:from>
    <xdr:ext cx="405111" cy="259045"/>
    <xdr:sp macro="" textlink="">
      <xdr:nvSpPr>
        <xdr:cNvPr id="476" name="n_2aveValue【消防施設】&#10;有形固定資産減価償却率">
          <a:extLst>
            <a:ext uri="{FF2B5EF4-FFF2-40B4-BE49-F238E27FC236}">
              <a16:creationId xmlns:a16="http://schemas.microsoft.com/office/drawing/2014/main" id="{49DF5513-E83A-4703-8409-321116625AC2}"/>
            </a:ext>
          </a:extLst>
        </xdr:cNvPr>
        <xdr:cNvSpPr txBox="1"/>
      </xdr:nvSpPr>
      <xdr:spPr>
        <a:xfrm>
          <a:off x="14389744" y="138747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84472</xdr:rowOff>
    </xdr:from>
    <xdr:ext cx="405111" cy="259045"/>
    <xdr:sp macro="" textlink="">
      <xdr:nvSpPr>
        <xdr:cNvPr id="477" name="n_3aveValue【消防施設】&#10;有形固定資産減価償却率">
          <a:extLst>
            <a:ext uri="{FF2B5EF4-FFF2-40B4-BE49-F238E27FC236}">
              <a16:creationId xmlns:a16="http://schemas.microsoft.com/office/drawing/2014/main" id="{5AE70790-FD74-4D98-BDB1-E9B19F267AF1}"/>
            </a:ext>
          </a:extLst>
        </xdr:cNvPr>
        <xdr:cNvSpPr txBox="1"/>
      </xdr:nvSpPr>
      <xdr:spPr>
        <a:xfrm>
          <a:off x="13500744" y="139719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145432</xdr:rowOff>
    </xdr:from>
    <xdr:ext cx="405111" cy="259045"/>
    <xdr:sp macro="" textlink="">
      <xdr:nvSpPr>
        <xdr:cNvPr id="478" name="n_4aveValue【消防施設】&#10;有形固定資産減価償却率">
          <a:extLst>
            <a:ext uri="{FF2B5EF4-FFF2-40B4-BE49-F238E27FC236}">
              <a16:creationId xmlns:a16="http://schemas.microsoft.com/office/drawing/2014/main" id="{70FAFC08-6B3D-4973-823F-D2AA4E02CB52}"/>
            </a:ext>
          </a:extLst>
        </xdr:cNvPr>
        <xdr:cNvSpPr txBox="1"/>
      </xdr:nvSpPr>
      <xdr:spPr>
        <a:xfrm>
          <a:off x="12611744" y="14032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83</xdr:row>
      <xdr:rowOff>17163</xdr:rowOff>
    </xdr:from>
    <xdr:ext cx="405111" cy="259045"/>
    <xdr:sp macro="" textlink="">
      <xdr:nvSpPr>
        <xdr:cNvPr id="479" name="n_1mainValue【消防施設】&#10;有形固定資産減価償却率">
          <a:extLst>
            <a:ext uri="{FF2B5EF4-FFF2-40B4-BE49-F238E27FC236}">
              <a16:creationId xmlns:a16="http://schemas.microsoft.com/office/drawing/2014/main" id="{F91AA19F-53CF-4CBD-AFBA-D60A08C98F40}"/>
            </a:ext>
          </a:extLst>
        </xdr:cNvPr>
        <xdr:cNvSpPr txBox="1"/>
      </xdr:nvSpPr>
      <xdr:spPr>
        <a:xfrm>
          <a:off x="15266044" y="142475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85</xdr:row>
      <xdr:rowOff>22877</xdr:rowOff>
    </xdr:from>
    <xdr:ext cx="405111" cy="259045"/>
    <xdr:sp macro="" textlink="">
      <xdr:nvSpPr>
        <xdr:cNvPr id="480" name="n_2mainValue【消防施設】&#10;有形固定資産減価償却率">
          <a:extLst>
            <a:ext uri="{FF2B5EF4-FFF2-40B4-BE49-F238E27FC236}">
              <a16:creationId xmlns:a16="http://schemas.microsoft.com/office/drawing/2014/main" id="{E38F7C99-A25C-4A19-B02B-011DBFE55530}"/>
            </a:ext>
          </a:extLst>
        </xdr:cNvPr>
        <xdr:cNvSpPr txBox="1"/>
      </xdr:nvSpPr>
      <xdr:spPr>
        <a:xfrm>
          <a:off x="14389744" y="14596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85</xdr:row>
      <xdr:rowOff>57166</xdr:rowOff>
    </xdr:from>
    <xdr:ext cx="405111" cy="259045"/>
    <xdr:sp macro="" textlink="">
      <xdr:nvSpPr>
        <xdr:cNvPr id="481" name="n_3mainValue【消防施設】&#10;有形固定資産減価償却率">
          <a:extLst>
            <a:ext uri="{FF2B5EF4-FFF2-40B4-BE49-F238E27FC236}">
              <a16:creationId xmlns:a16="http://schemas.microsoft.com/office/drawing/2014/main" id="{F9767862-94FE-4B88-914F-24D3C02880AC}"/>
            </a:ext>
          </a:extLst>
        </xdr:cNvPr>
        <xdr:cNvSpPr txBox="1"/>
      </xdr:nvSpPr>
      <xdr:spPr>
        <a:xfrm>
          <a:off x="13500744" y="14630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84</xdr:row>
      <xdr:rowOff>121938</xdr:rowOff>
    </xdr:from>
    <xdr:ext cx="405111" cy="259045"/>
    <xdr:sp macro="" textlink="">
      <xdr:nvSpPr>
        <xdr:cNvPr id="482" name="n_4mainValue【消防施設】&#10;有形固定資産減価償却率">
          <a:extLst>
            <a:ext uri="{FF2B5EF4-FFF2-40B4-BE49-F238E27FC236}">
              <a16:creationId xmlns:a16="http://schemas.microsoft.com/office/drawing/2014/main" id="{22E4097D-EC1C-4FC8-A32C-356F8CCA4C80}"/>
            </a:ext>
          </a:extLst>
        </xdr:cNvPr>
        <xdr:cNvSpPr txBox="1"/>
      </xdr:nvSpPr>
      <xdr:spPr>
        <a:xfrm>
          <a:off x="12611744" y="14523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483" name="正方形/長方形 482">
          <a:extLst>
            <a:ext uri="{FF2B5EF4-FFF2-40B4-BE49-F238E27FC236}">
              <a16:creationId xmlns:a16="http://schemas.microsoft.com/office/drawing/2014/main" id="{78067470-2770-455E-B240-D0E02C661A28}"/>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484" name="正方形/長方形 483">
          <a:extLst>
            <a:ext uri="{FF2B5EF4-FFF2-40B4-BE49-F238E27FC236}">
              <a16:creationId xmlns:a16="http://schemas.microsoft.com/office/drawing/2014/main" id="{E0C275A0-946E-4E6E-AAF8-B7C6159BCB38}"/>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485" name="正方形/長方形 484">
          <a:extLst>
            <a:ext uri="{FF2B5EF4-FFF2-40B4-BE49-F238E27FC236}">
              <a16:creationId xmlns:a16="http://schemas.microsoft.com/office/drawing/2014/main" id="{257D1B21-4FE5-4FD5-9F29-EFDAE18123FD}"/>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486" name="正方形/長方形 485">
          <a:extLst>
            <a:ext uri="{FF2B5EF4-FFF2-40B4-BE49-F238E27FC236}">
              <a16:creationId xmlns:a16="http://schemas.microsoft.com/office/drawing/2014/main" id="{506343BD-620B-4ED9-BEA7-C0750000900A}"/>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487" name="正方形/長方形 486">
          <a:extLst>
            <a:ext uri="{FF2B5EF4-FFF2-40B4-BE49-F238E27FC236}">
              <a16:creationId xmlns:a16="http://schemas.microsoft.com/office/drawing/2014/main" id="{D3452275-3F37-4451-B7B5-60DA656BFE89}"/>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488" name="正方形/長方形 487">
          <a:extLst>
            <a:ext uri="{FF2B5EF4-FFF2-40B4-BE49-F238E27FC236}">
              <a16:creationId xmlns:a16="http://schemas.microsoft.com/office/drawing/2014/main" id="{BBA35DCC-5239-4CDD-ADD2-30D43C574128}"/>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489" name="正方形/長方形 488">
          <a:extLst>
            <a:ext uri="{FF2B5EF4-FFF2-40B4-BE49-F238E27FC236}">
              <a16:creationId xmlns:a16="http://schemas.microsoft.com/office/drawing/2014/main" id="{AD1A35EC-A3B9-44B5-92CC-EA644BDA2F95}"/>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490" name="正方形/長方形 489">
          <a:extLst>
            <a:ext uri="{FF2B5EF4-FFF2-40B4-BE49-F238E27FC236}">
              <a16:creationId xmlns:a16="http://schemas.microsoft.com/office/drawing/2014/main" id="{395ECC74-F292-45F7-82AB-67491D442C66}"/>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491" name="テキスト ボックス 490">
          <a:extLst>
            <a:ext uri="{FF2B5EF4-FFF2-40B4-BE49-F238E27FC236}">
              <a16:creationId xmlns:a16="http://schemas.microsoft.com/office/drawing/2014/main" id="{389DA1B1-72D1-41FD-B88E-8AC3CEB721C9}"/>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492" name="直線コネクタ 491">
          <a:extLst>
            <a:ext uri="{FF2B5EF4-FFF2-40B4-BE49-F238E27FC236}">
              <a16:creationId xmlns:a16="http://schemas.microsoft.com/office/drawing/2014/main" id="{E38D7501-CA0F-46B2-9A86-2A72072AE979}"/>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493" name="直線コネクタ 492">
          <a:extLst>
            <a:ext uri="{FF2B5EF4-FFF2-40B4-BE49-F238E27FC236}">
              <a16:creationId xmlns:a16="http://schemas.microsoft.com/office/drawing/2014/main" id="{7117D499-D70B-49D3-BE46-05DDECF871C5}"/>
            </a:ext>
          </a:extLst>
        </xdr:cNvPr>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494" name="テキスト ボックス 493">
          <a:extLst>
            <a:ext uri="{FF2B5EF4-FFF2-40B4-BE49-F238E27FC236}">
              <a16:creationId xmlns:a16="http://schemas.microsoft.com/office/drawing/2014/main" id="{E2B82162-D70C-4C1E-B2CE-0131762DD7D4}"/>
            </a:ext>
          </a:extLst>
        </xdr:cNvPr>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495" name="直線コネクタ 494">
          <a:extLst>
            <a:ext uri="{FF2B5EF4-FFF2-40B4-BE49-F238E27FC236}">
              <a16:creationId xmlns:a16="http://schemas.microsoft.com/office/drawing/2014/main" id="{E30660DE-6710-437B-B06D-24F037A1BFDF}"/>
            </a:ext>
          </a:extLst>
        </xdr:cNvPr>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496" name="テキスト ボックス 495">
          <a:extLst>
            <a:ext uri="{FF2B5EF4-FFF2-40B4-BE49-F238E27FC236}">
              <a16:creationId xmlns:a16="http://schemas.microsoft.com/office/drawing/2014/main" id="{4E711761-95C4-4037-A785-B9F8178A4EC1}"/>
            </a:ext>
          </a:extLst>
        </xdr:cNvPr>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497" name="直線コネクタ 496">
          <a:extLst>
            <a:ext uri="{FF2B5EF4-FFF2-40B4-BE49-F238E27FC236}">
              <a16:creationId xmlns:a16="http://schemas.microsoft.com/office/drawing/2014/main" id="{8843453B-C7BA-4F6F-BAD5-9000F6459369}"/>
            </a:ext>
          </a:extLst>
        </xdr:cNvPr>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498" name="テキスト ボックス 497">
          <a:extLst>
            <a:ext uri="{FF2B5EF4-FFF2-40B4-BE49-F238E27FC236}">
              <a16:creationId xmlns:a16="http://schemas.microsoft.com/office/drawing/2014/main" id="{C4EEA87D-45F1-4716-9DBD-30BD1816AEEB}"/>
            </a:ext>
          </a:extLst>
        </xdr:cNvPr>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499" name="直線コネクタ 498">
          <a:extLst>
            <a:ext uri="{FF2B5EF4-FFF2-40B4-BE49-F238E27FC236}">
              <a16:creationId xmlns:a16="http://schemas.microsoft.com/office/drawing/2014/main" id="{C6CA255C-37C8-4784-8CEB-BF76ADE58331}"/>
            </a:ext>
          </a:extLst>
        </xdr:cNvPr>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500" name="テキスト ボックス 499">
          <a:extLst>
            <a:ext uri="{FF2B5EF4-FFF2-40B4-BE49-F238E27FC236}">
              <a16:creationId xmlns:a16="http://schemas.microsoft.com/office/drawing/2014/main" id="{74AA03F2-1164-4B72-9115-20F8B1AD4243}"/>
            </a:ext>
          </a:extLst>
        </xdr:cNvPr>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501" name="直線コネクタ 500">
          <a:extLst>
            <a:ext uri="{FF2B5EF4-FFF2-40B4-BE49-F238E27FC236}">
              <a16:creationId xmlns:a16="http://schemas.microsoft.com/office/drawing/2014/main" id="{D5DC0BAC-46EA-43A7-B7A1-97204C2AA571}"/>
            </a:ext>
          </a:extLst>
        </xdr:cNvPr>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502" name="テキスト ボックス 501">
          <a:extLst>
            <a:ext uri="{FF2B5EF4-FFF2-40B4-BE49-F238E27FC236}">
              <a16:creationId xmlns:a16="http://schemas.microsoft.com/office/drawing/2014/main" id="{87786C9B-07C9-4D95-A2BA-C28282D8A481}"/>
            </a:ext>
          </a:extLst>
        </xdr:cNvPr>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503" name="直線コネクタ 502">
          <a:extLst>
            <a:ext uri="{FF2B5EF4-FFF2-40B4-BE49-F238E27FC236}">
              <a16:creationId xmlns:a16="http://schemas.microsoft.com/office/drawing/2014/main" id="{7EB621D4-979D-44F3-A461-7470494850C2}"/>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504" name="テキスト ボックス 503">
          <a:extLst>
            <a:ext uri="{FF2B5EF4-FFF2-40B4-BE49-F238E27FC236}">
              <a16:creationId xmlns:a16="http://schemas.microsoft.com/office/drawing/2014/main" id="{AF04A54D-8A50-462D-A081-5E54522E171B}"/>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505" name="【消防施設】&#10;一人当たり面積グラフ枠">
          <a:extLst>
            <a:ext uri="{FF2B5EF4-FFF2-40B4-BE49-F238E27FC236}">
              <a16:creationId xmlns:a16="http://schemas.microsoft.com/office/drawing/2014/main" id="{07C23700-77A2-4D3E-99D0-E55E00168C4E}"/>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54611</xdr:rowOff>
    </xdr:from>
    <xdr:to>
      <xdr:col>116</xdr:col>
      <xdr:colOff>62864</xdr:colOff>
      <xdr:row>86</xdr:row>
      <xdr:rowOff>85089</xdr:rowOff>
    </xdr:to>
    <xdr:cxnSp macro="">
      <xdr:nvCxnSpPr>
        <xdr:cNvPr id="506" name="直線コネクタ 505">
          <a:extLst>
            <a:ext uri="{FF2B5EF4-FFF2-40B4-BE49-F238E27FC236}">
              <a16:creationId xmlns:a16="http://schemas.microsoft.com/office/drawing/2014/main" id="{A99F495E-D3A7-48E1-AF75-EF0A859DA1A2}"/>
            </a:ext>
          </a:extLst>
        </xdr:cNvPr>
        <xdr:cNvCxnSpPr/>
      </xdr:nvCxnSpPr>
      <xdr:spPr>
        <a:xfrm flipV="1">
          <a:off x="22160864" y="13427711"/>
          <a:ext cx="0" cy="14020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88916</xdr:rowOff>
    </xdr:from>
    <xdr:ext cx="469744" cy="259045"/>
    <xdr:sp macro="" textlink="">
      <xdr:nvSpPr>
        <xdr:cNvPr id="507" name="【消防施設】&#10;一人当たり面積最小値テキスト">
          <a:extLst>
            <a:ext uri="{FF2B5EF4-FFF2-40B4-BE49-F238E27FC236}">
              <a16:creationId xmlns:a16="http://schemas.microsoft.com/office/drawing/2014/main" id="{CCDFB48E-A6F9-47EE-9952-EC6C23E99D8C}"/>
            </a:ext>
          </a:extLst>
        </xdr:cNvPr>
        <xdr:cNvSpPr txBox="1"/>
      </xdr:nvSpPr>
      <xdr:spPr>
        <a:xfrm>
          <a:off x="22199600" y="14833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85089</xdr:rowOff>
    </xdr:from>
    <xdr:to>
      <xdr:col>116</xdr:col>
      <xdr:colOff>152400</xdr:colOff>
      <xdr:row>86</xdr:row>
      <xdr:rowOff>85089</xdr:rowOff>
    </xdr:to>
    <xdr:cxnSp macro="">
      <xdr:nvCxnSpPr>
        <xdr:cNvPr id="508" name="直線コネクタ 507">
          <a:extLst>
            <a:ext uri="{FF2B5EF4-FFF2-40B4-BE49-F238E27FC236}">
              <a16:creationId xmlns:a16="http://schemas.microsoft.com/office/drawing/2014/main" id="{1F00ED98-87AB-4A5D-8855-A24D3E3B8795}"/>
            </a:ext>
          </a:extLst>
        </xdr:cNvPr>
        <xdr:cNvCxnSpPr/>
      </xdr:nvCxnSpPr>
      <xdr:spPr>
        <a:xfrm>
          <a:off x="22072600" y="14829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1288</xdr:rowOff>
    </xdr:from>
    <xdr:ext cx="469744" cy="259045"/>
    <xdr:sp macro="" textlink="">
      <xdr:nvSpPr>
        <xdr:cNvPr id="509" name="【消防施設】&#10;一人当たり面積最大値テキスト">
          <a:extLst>
            <a:ext uri="{FF2B5EF4-FFF2-40B4-BE49-F238E27FC236}">
              <a16:creationId xmlns:a16="http://schemas.microsoft.com/office/drawing/2014/main" id="{826801C5-5357-4944-A98A-7E2795765C12}"/>
            </a:ext>
          </a:extLst>
        </xdr:cNvPr>
        <xdr:cNvSpPr txBox="1"/>
      </xdr:nvSpPr>
      <xdr:spPr>
        <a:xfrm>
          <a:off x="22199600" y="132029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54611</xdr:rowOff>
    </xdr:from>
    <xdr:to>
      <xdr:col>116</xdr:col>
      <xdr:colOff>152400</xdr:colOff>
      <xdr:row>78</xdr:row>
      <xdr:rowOff>54611</xdr:rowOff>
    </xdr:to>
    <xdr:cxnSp macro="">
      <xdr:nvCxnSpPr>
        <xdr:cNvPr id="510" name="直線コネクタ 509">
          <a:extLst>
            <a:ext uri="{FF2B5EF4-FFF2-40B4-BE49-F238E27FC236}">
              <a16:creationId xmlns:a16="http://schemas.microsoft.com/office/drawing/2014/main" id="{B5098E31-DAC7-400E-B3D0-EB1161B654C9}"/>
            </a:ext>
          </a:extLst>
        </xdr:cNvPr>
        <xdr:cNvCxnSpPr/>
      </xdr:nvCxnSpPr>
      <xdr:spPr>
        <a:xfrm>
          <a:off x="22072600" y="134277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20338</xdr:rowOff>
    </xdr:from>
    <xdr:ext cx="469744" cy="259045"/>
    <xdr:sp macro="" textlink="">
      <xdr:nvSpPr>
        <xdr:cNvPr id="511" name="【消防施設】&#10;一人当たり面積平均値テキスト">
          <a:extLst>
            <a:ext uri="{FF2B5EF4-FFF2-40B4-BE49-F238E27FC236}">
              <a16:creationId xmlns:a16="http://schemas.microsoft.com/office/drawing/2014/main" id="{1523B768-8E01-464E-8D80-9D6551A5FE30}"/>
            </a:ext>
          </a:extLst>
        </xdr:cNvPr>
        <xdr:cNvSpPr txBox="1"/>
      </xdr:nvSpPr>
      <xdr:spPr>
        <a:xfrm>
          <a:off x="22199600" y="144221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168911</xdr:rowOff>
    </xdr:from>
    <xdr:to>
      <xdr:col>116</xdr:col>
      <xdr:colOff>114300</xdr:colOff>
      <xdr:row>85</xdr:row>
      <xdr:rowOff>99061</xdr:rowOff>
    </xdr:to>
    <xdr:sp macro="" textlink="">
      <xdr:nvSpPr>
        <xdr:cNvPr id="512" name="フローチャート: 判断 511">
          <a:extLst>
            <a:ext uri="{FF2B5EF4-FFF2-40B4-BE49-F238E27FC236}">
              <a16:creationId xmlns:a16="http://schemas.microsoft.com/office/drawing/2014/main" id="{B80D8C34-CE91-4AD0-9B57-45CE0503271F}"/>
            </a:ext>
          </a:extLst>
        </xdr:cNvPr>
        <xdr:cNvSpPr/>
      </xdr:nvSpPr>
      <xdr:spPr>
        <a:xfrm>
          <a:off x="22110700" y="14570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2539</xdr:rowOff>
    </xdr:from>
    <xdr:to>
      <xdr:col>112</xdr:col>
      <xdr:colOff>38100</xdr:colOff>
      <xdr:row>85</xdr:row>
      <xdr:rowOff>104139</xdr:rowOff>
    </xdr:to>
    <xdr:sp macro="" textlink="">
      <xdr:nvSpPr>
        <xdr:cNvPr id="513" name="フローチャート: 判断 512">
          <a:extLst>
            <a:ext uri="{FF2B5EF4-FFF2-40B4-BE49-F238E27FC236}">
              <a16:creationId xmlns:a16="http://schemas.microsoft.com/office/drawing/2014/main" id="{90B84C68-69D6-45B3-9898-0C750B4C8532}"/>
            </a:ext>
          </a:extLst>
        </xdr:cNvPr>
        <xdr:cNvSpPr/>
      </xdr:nvSpPr>
      <xdr:spPr>
        <a:xfrm>
          <a:off x="21272500" y="14575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0</xdr:rowOff>
    </xdr:from>
    <xdr:to>
      <xdr:col>107</xdr:col>
      <xdr:colOff>101600</xdr:colOff>
      <xdr:row>85</xdr:row>
      <xdr:rowOff>101600</xdr:rowOff>
    </xdr:to>
    <xdr:sp macro="" textlink="">
      <xdr:nvSpPr>
        <xdr:cNvPr id="514" name="フローチャート: 判断 513">
          <a:extLst>
            <a:ext uri="{FF2B5EF4-FFF2-40B4-BE49-F238E27FC236}">
              <a16:creationId xmlns:a16="http://schemas.microsoft.com/office/drawing/2014/main" id="{2E68AD52-9E90-4DD3-BD36-7E9BBD2E473E}"/>
            </a:ext>
          </a:extLst>
        </xdr:cNvPr>
        <xdr:cNvSpPr/>
      </xdr:nvSpPr>
      <xdr:spPr>
        <a:xfrm>
          <a:off x="20383500" y="14573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3811</xdr:rowOff>
    </xdr:from>
    <xdr:to>
      <xdr:col>102</xdr:col>
      <xdr:colOff>165100</xdr:colOff>
      <xdr:row>85</xdr:row>
      <xdr:rowOff>105411</xdr:rowOff>
    </xdr:to>
    <xdr:sp macro="" textlink="">
      <xdr:nvSpPr>
        <xdr:cNvPr id="515" name="フローチャート: 判断 514">
          <a:extLst>
            <a:ext uri="{FF2B5EF4-FFF2-40B4-BE49-F238E27FC236}">
              <a16:creationId xmlns:a16="http://schemas.microsoft.com/office/drawing/2014/main" id="{DE81D98F-9266-4707-B149-1A42CF389586}"/>
            </a:ext>
          </a:extLst>
        </xdr:cNvPr>
        <xdr:cNvSpPr/>
      </xdr:nvSpPr>
      <xdr:spPr>
        <a:xfrm>
          <a:off x="19494500"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3811</xdr:rowOff>
    </xdr:from>
    <xdr:to>
      <xdr:col>98</xdr:col>
      <xdr:colOff>38100</xdr:colOff>
      <xdr:row>85</xdr:row>
      <xdr:rowOff>105411</xdr:rowOff>
    </xdr:to>
    <xdr:sp macro="" textlink="">
      <xdr:nvSpPr>
        <xdr:cNvPr id="516" name="フローチャート: 判断 515">
          <a:extLst>
            <a:ext uri="{FF2B5EF4-FFF2-40B4-BE49-F238E27FC236}">
              <a16:creationId xmlns:a16="http://schemas.microsoft.com/office/drawing/2014/main" id="{60398377-3A72-4478-A75A-4B51308563C6}"/>
            </a:ext>
          </a:extLst>
        </xdr:cNvPr>
        <xdr:cNvSpPr/>
      </xdr:nvSpPr>
      <xdr:spPr>
        <a:xfrm>
          <a:off x="18605500"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517" name="テキスト ボックス 516">
          <a:extLst>
            <a:ext uri="{FF2B5EF4-FFF2-40B4-BE49-F238E27FC236}">
              <a16:creationId xmlns:a16="http://schemas.microsoft.com/office/drawing/2014/main" id="{BC4B6114-FB5C-4D0F-9D28-7EE8FEC390F2}"/>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518" name="テキスト ボックス 517">
          <a:extLst>
            <a:ext uri="{FF2B5EF4-FFF2-40B4-BE49-F238E27FC236}">
              <a16:creationId xmlns:a16="http://schemas.microsoft.com/office/drawing/2014/main" id="{1AEA2771-E4CE-4A44-B0DC-DC4ACF4F161D}"/>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519" name="テキスト ボックス 518">
          <a:extLst>
            <a:ext uri="{FF2B5EF4-FFF2-40B4-BE49-F238E27FC236}">
              <a16:creationId xmlns:a16="http://schemas.microsoft.com/office/drawing/2014/main" id="{46522686-3D7E-4A70-B122-02B0DF873EDA}"/>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520" name="テキスト ボックス 519">
          <a:extLst>
            <a:ext uri="{FF2B5EF4-FFF2-40B4-BE49-F238E27FC236}">
              <a16:creationId xmlns:a16="http://schemas.microsoft.com/office/drawing/2014/main" id="{9E650CDD-61FE-4943-A1B2-F8BCFD45CC8C}"/>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521" name="テキスト ボックス 520">
          <a:extLst>
            <a:ext uri="{FF2B5EF4-FFF2-40B4-BE49-F238E27FC236}">
              <a16:creationId xmlns:a16="http://schemas.microsoft.com/office/drawing/2014/main" id="{D2D75813-6212-4517-AA41-73969483D164}"/>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152400</xdr:rowOff>
    </xdr:from>
    <xdr:to>
      <xdr:col>116</xdr:col>
      <xdr:colOff>114300</xdr:colOff>
      <xdr:row>86</xdr:row>
      <xdr:rowOff>82550</xdr:rowOff>
    </xdr:to>
    <xdr:sp macro="" textlink="">
      <xdr:nvSpPr>
        <xdr:cNvPr id="522" name="楕円 521">
          <a:extLst>
            <a:ext uri="{FF2B5EF4-FFF2-40B4-BE49-F238E27FC236}">
              <a16:creationId xmlns:a16="http://schemas.microsoft.com/office/drawing/2014/main" id="{3059A076-E79F-4086-B115-D0AACE56C2B8}"/>
            </a:ext>
          </a:extLst>
        </xdr:cNvPr>
        <xdr:cNvSpPr/>
      </xdr:nvSpPr>
      <xdr:spPr>
        <a:xfrm>
          <a:off x="22110700" y="14725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85</xdr:row>
      <xdr:rowOff>67327</xdr:rowOff>
    </xdr:from>
    <xdr:ext cx="469744" cy="259045"/>
    <xdr:sp macro="" textlink="">
      <xdr:nvSpPr>
        <xdr:cNvPr id="523" name="【消防施設】&#10;一人当たり面積該当値テキスト">
          <a:extLst>
            <a:ext uri="{FF2B5EF4-FFF2-40B4-BE49-F238E27FC236}">
              <a16:creationId xmlns:a16="http://schemas.microsoft.com/office/drawing/2014/main" id="{934ECBD2-1630-4664-9FB4-513393A62489}"/>
            </a:ext>
          </a:extLst>
        </xdr:cNvPr>
        <xdr:cNvSpPr txBox="1"/>
      </xdr:nvSpPr>
      <xdr:spPr>
        <a:xfrm>
          <a:off x="22199600" y="14640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153670</xdr:rowOff>
    </xdr:from>
    <xdr:to>
      <xdr:col>112</xdr:col>
      <xdr:colOff>38100</xdr:colOff>
      <xdr:row>86</xdr:row>
      <xdr:rowOff>83820</xdr:rowOff>
    </xdr:to>
    <xdr:sp macro="" textlink="">
      <xdr:nvSpPr>
        <xdr:cNvPr id="524" name="楕円 523">
          <a:extLst>
            <a:ext uri="{FF2B5EF4-FFF2-40B4-BE49-F238E27FC236}">
              <a16:creationId xmlns:a16="http://schemas.microsoft.com/office/drawing/2014/main" id="{0B39B15D-428E-4D51-8D78-7DB78DC5BA23}"/>
            </a:ext>
          </a:extLst>
        </xdr:cNvPr>
        <xdr:cNvSpPr/>
      </xdr:nvSpPr>
      <xdr:spPr>
        <a:xfrm>
          <a:off x="21272500" y="14726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31750</xdr:rowOff>
    </xdr:from>
    <xdr:to>
      <xdr:col>116</xdr:col>
      <xdr:colOff>63500</xdr:colOff>
      <xdr:row>86</xdr:row>
      <xdr:rowOff>33020</xdr:rowOff>
    </xdr:to>
    <xdr:cxnSp macro="">
      <xdr:nvCxnSpPr>
        <xdr:cNvPr id="525" name="直線コネクタ 524">
          <a:extLst>
            <a:ext uri="{FF2B5EF4-FFF2-40B4-BE49-F238E27FC236}">
              <a16:creationId xmlns:a16="http://schemas.microsoft.com/office/drawing/2014/main" id="{1FDF4D1F-17BC-467D-B616-66869787C652}"/>
            </a:ext>
          </a:extLst>
        </xdr:cNvPr>
        <xdr:cNvCxnSpPr/>
      </xdr:nvCxnSpPr>
      <xdr:spPr>
        <a:xfrm flipV="1">
          <a:off x="21323300" y="14776450"/>
          <a:ext cx="8382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86</xdr:row>
      <xdr:rowOff>25400</xdr:rowOff>
    </xdr:from>
    <xdr:to>
      <xdr:col>107</xdr:col>
      <xdr:colOff>101600</xdr:colOff>
      <xdr:row>86</xdr:row>
      <xdr:rowOff>127000</xdr:rowOff>
    </xdr:to>
    <xdr:sp macro="" textlink="">
      <xdr:nvSpPr>
        <xdr:cNvPr id="526" name="楕円 525">
          <a:extLst>
            <a:ext uri="{FF2B5EF4-FFF2-40B4-BE49-F238E27FC236}">
              <a16:creationId xmlns:a16="http://schemas.microsoft.com/office/drawing/2014/main" id="{89669266-1D2A-4FD3-B367-8C74A5B454BE}"/>
            </a:ext>
          </a:extLst>
        </xdr:cNvPr>
        <xdr:cNvSpPr/>
      </xdr:nvSpPr>
      <xdr:spPr>
        <a:xfrm>
          <a:off x="20383500"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33020</xdr:rowOff>
    </xdr:from>
    <xdr:to>
      <xdr:col>111</xdr:col>
      <xdr:colOff>177800</xdr:colOff>
      <xdr:row>86</xdr:row>
      <xdr:rowOff>76200</xdr:rowOff>
    </xdr:to>
    <xdr:cxnSp macro="">
      <xdr:nvCxnSpPr>
        <xdr:cNvPr id="527" name="直線コネクタ 526">
          <a:extLst>
            <a:ext uri="{FF2B5EF4-FFF2-40B4-BE49-F238E27FC236}">
              <a16:creationId xmlns:a16="http://schemas.microsoft.com/office/drawing/2014/main" id="{B52AC64F-625C-4DE3-BC91-0293403B6F66}"/>
            </a:ext>
          </a:extLst>
        </xdr:cNvPr>
        <xdr:cNvCxnSpPr/>
      </xdr:nvCxnSpPr>
      <xdr:spPr>
        <a:xfrm flipV="1">
          <a:off x="20434300" y="14777720"/>
          <a:ext cx="889000"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86</xdr:row>
      <xdr:rowOff>25400</xdr:rowOff>
    </xdr:from>
    <xdr:to>
      <xdr:col>102</xdr:col>
      <xdr:colOff>165100</xdr:colOff>
      <xdr:row>86</xdr:row>
      <xdr:rowOff>127000</xdr:rowOff>
    </xdr:to>
    <xdr:sp macro="" textlink="">
      <xdr:nvSpPr>
        <xdr:cNvPr id="528" name="楕円 527">
          <a:extLst>
            <a:ext uri="{FF2B5EF4-FFF2-40B4-BE49-F238E27FC236}">
              <a16:creationId xmlns:a16="http://schemas.microsoft.com/office/drawing/2014/main" id="{63A44A4A-5199-4599-AE66-13F9E189412A}"/>
            </a:ext>
          </a:extLst>
        </xdr:cNvPr>
        <xdr:cNvSpPr/>
      </xdr:nvSpPr>
      <xdr:spPr>
        <a:xfrm>
          <a:off x="19494500"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86</xdr:row>
      <xdr:rowOff>76200</xdr:rowOff>
    </xdr:from>
    <xdr:to>
      <xdr:col>107</xdr:col>
      <xdr:colOff>50800</xdr:colOff>
      <xdr:row>86</xdr:row>
      <xdr:rowOff>76200</xdr:rowOff>
    </xdr:to>
    <xdr:cxnSp macro="">
      <xdr:nvCxnSpPr>
        <xdr:cNvPr id="529" name="直線コネクタ 528">
          <a:extLst>
            <a:ext uri="{FF2B5EF4-FFF2-40B4-BE49-F238E27FC236}">
              <a16:creationId xmlns:a16="http://schemas.microsoft.com/office/drawing/2014/main" id="{6BB6466E-6CC5-472C-9EB7-BDF0E6D8902F}"/>
            </a:ext>
          </a:extLst>
        </xdr:cNvPr>
        <xdr:cNvCxnSpPr/>
      </xdr:nvCxnSpPr>
      <xdr:spPr>
        <a:xfrm>
          <a:off x="19545300" y="148209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26670</xdr:rowOff>
    </xdr:from>
    <xdr:to>
      <xdr:col>98</xdr:col>
      <xdr:colOff>38100</xdr:colOff>
      <xdr:row>86</xdr:row>
      <xdr:rowOff>128270</xdr:rowOff>
    </xdr:to>
    <xdr:sp macro="" textlink="">
      <xdr:nvSpPr>
        <xdr:cNvPr id="530" name="楕円 529">
          <a:extLst>
            <a:ext uri="{FF2B5EF4-FFF2-40B4-BE49-F238E27FC236}">
              <a16:creationId xmlns:a16="http://schemas.microsoft.com/office/drawing/2014/main" id="{C7D3B789-C5A6-4043-B4D2-6A7EAE3C599E}"/>
            </a:ext>
          </a:extLst>
        </xdr:cNvPr>
        <xdr:cNvSpPr/>
      </xdr:nvSpPr>
      <xdr:spPr>
        <a:xfrm>
          <a:off x="18605500" y="14771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76200</xdr:rowOff>
    </xdr:from>
    <xdr:to>
      <xdr:col>102</xdr:col>
      <xdr:colOff>114300</xdr:colOff>
      <xdr:row>86</xdr:row>
      <xdr:rowOff>77470</xdr:rowOff>
    </xdr:to>
    <xdr:cxnSp macro="">
      <xdr:nvCxnSpPr>
        <xdr:cNvPr id="531" name="直線コネクタ 530">
          <a:extLst>
            <a:ext uri="{FF2B5EF4-FFF2-40B4-BE49-F238E27FC236}">
              <a16:creationId xmlns:a16="http://schemas.microsoft.com/office/drawing/2014/main" id="{325B24D0-13AA-4B19-9AF3-D05E6A69F70D}"/>
            </a:ext>
          </a:extLst>
        </xdr:cNvPr>
        <xdr:cNvCxnSpPr/>
      </xdr:nvCxnSpPr>
      <xdr:spPr>
        <a:xfrm flipV="1">
          <a:off x="18656300" y="1482090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120666</xdr:rowOff>
    </xdr:from>
    <xdr:ext cx="469744" cy="259045"/>
    <xdr:sp macro="" textlink="">
      <xdr:nvSpPr>
        <xdr:cNvPr id="532" name="n_1aveValue【消防施設】&#10;一人当たり面積">
          <a:extLst>
            <a:ext uri="{FF2B5EF4-FFF2-40B4-BE49-F238E27FC236}">
              <a16:creationId xmlns:a16="http://schemas.microsoft.com/office/drawing/2014/main" id="{E17F8880-4C34-43DF-B0A1-D371480134DC}"/>
            </a:ext>
          </a:extLst>
        </xdr:cNvPr>
        <xdr:cNvSpPr txBox="1"/>
      </xdr:nvSpPr>
      <xdr:spPr>
        <a:xfrm>
          <a:off x="21075727" y="14351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118127</xdr:rowOff>
    </xdr:from>
    <xdr:ext cx="469744" cy="259045"/>
    <xdr:sp macro="" textlink="">
      <xdr:nvSpPr>
        <xdr:cNvPr id="533" name="n_2aveValue【消防施設】&#10;一人当たり面積">
          <a:extLst>
            <a:ext uri="{FF2B5EF4-FFF2-40B4-BE49-F238E27FC236}">
              <a16:creationId xmlns:a16="http://schemas.microsoft.com/office/drawing/2014/main" id="{44A80152-58E6-4801-BDA6-901288D9DCD9}"/>
            </a:ext>
          </a:extLst>
        </xdr:cNvPr>
        <xdr:cNvSpPr txBox="1"/>
      </xdr:nvSpPr>
      <xdr:spPr>
        <a:xfrm>
          <a:off x="20199427" y="14348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121938</xdr:rowOff>
    </xdr:from>
    <xdr:ext cx="469744" cy="259045"/>
    <xdr:sp macro="" textlink="">
      <xdr:nvSpPr>
        <xdr:cNvPr id="534" name="n_3aveValue【消防施設】&#10;一人当たり面積">
          <a:extLst>
            <a:ext uri="{FF2B5EF4-FFF2-40B4-BE49-F238E27FC236}">
              <a16:creationId xmlns:a16="http://schemas.microsoft.com/office/drawing/2014/main" id="{9FB96B7F-BD25-4E0A-BF82-EEAC57D12945}"/>
            </a:ext>
          </a:extLst>
        </xdr:cNvPr>
        <xdr:cNvSpPr txBox="1"/>
      </xdr:nvSpPr>
      <xdr:spPr>
        <a:xfrm>
          <a:off x="19310427"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121938</xdr:rowOff>
    </xdr:from>
    <xdr:ext cx="469744" cy="259045"/>
    <xdr:sp macro="" textlink="">
      <xdr:nvSpPr>
        <xdr:cNvPr id="535" name="n_4aveValue【消防施設】&#10;一人当たり面積">
          <a:extLst>
            <a:ext uri="{FF2B5EF4-FFF2-40B4-BE49-F238E27FC236}">
              <a16:creationId xmlns:a16="http://schemas.microsoft.com/office/drawing/2014/main" id="{44154A90-ED9C-4166-8380-929DCF8B8E1D}"/>
            </a:ext>
          </a:extLst>
        </xdr:cNvPr>
        <xdr:cNvSpPr txBox="1"/>
      </xdr:nvSpPr>
      <xdr:spPr>
        <a:xfrm>
          <a:off x="18421427"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74947</xdr:rowOff>
    </xdr:from>
    <xdr:ext cx="469744" cy="259045"/>
    <xdr:sp macro="" textlink="">
      <xdr:nvSpPr>
        <xdr:cNvPr id="536" name="n_1mainValue【消防施設】&#10;一人当たり面積">
          <a:extLst>
            <a:ext uri="{FF2B5EF4-FFF2-40B4-BE49-F238E27FC236}">
              <a16:creationId xmlns:a16="http://schemas.microsoft.com/office/drawing/2014/main" id="{54CC6837-BAE2-43B4-B0F6-8224E57997C9}"/>
            </a:ext>
          </a:extLst>
        </xdr:cNvPr>
        <xdr:cNvSpPr txBox="1"/>
      </xdr:nvSpPr>
      <xdr:spPr>
        <a:xfrm>
          <a:off x="21075727" y="14819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118127</xdr:rowOff>
    </xdr:from>
    <xdr:ext cx="469744" cy="259045"/>
    <xdr:sp macro="" textlink="">
      <xdr:nvSpPr>
        <xdr:cNvPr id="537" name="n_2mainValue【消防施設】&#10;一人当たり面積">
          <a:extLst>
            <a:ext uri="{FF2B5EF4-FFF2-40B4-BE49-F238E27FC236}">
              <a16:creationId xmlns:a16="http://schemas.microsoft.com/office/drawing/2014/main" id="{ACB0F56C-7F44-4E18-BF6E-6EDAA43070BF}"/>
            </a:ext>
          </a:extLst>
        </xdr:cNvPr>
        <xdr:cNvSpPr txBox="1"/>
      </xdr:nvSpPr>
      <xdr:spPr>
        <a:xfrm>
          <a:off x="2019942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118127</xdr:rowOff>
    </xdr:from>
    <xdr:ext cx="469744" cy="259045"/>
    <xdr:sp macro="" textlink="">
      <xdr:nvSpPr>
        <xdr:cNvPr id="538" name="n_3mainValue【消防施設】&#10;一人当たり面積">
          <a:extLst>
            <a:ext uri="{FF2B5EF4-FFF2-40B4-BE49-F238E27FC236}">
              <a16:creationId xmlns:a16="http://schemas.microsoft.com/office/drawing/2014/main" id="{8863EE60-211D-491A-8763-42D40D625EBE}"/>
            </a:ext>
          </a:extLst>
        </xdr:cNvPr>
        <xdr:cNvSpPr txBox="1"/>
      </xdr:nvSpPr>
      <xdr:spPr>
        <a:xfrm>
          <a:off x="1931042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119397</xdr:rowOff>
    </xdr:from>
    <xdr:ext cx="469744" cy="259045"/>
    <xdr:sp macro="" textlink="">
      <xdr:nvSpPr>
        <xdr:cNvPr id="539" name="n_4mainValue【消防施設】&#10;一人当たり面積">
          <a:extLst>
            <a:ext uri="{FF2B5EF4-FFF2-40B4-BE49-F238E27FC236}">
              <a16:creationId xmlns:a16="http://schemas.microsoft.com/office/drawing/2014/main" id="{0D7E737F-5C7B-4397-A048-95FA6CFEC282}"/>
            </a:ext>
          </a:extLst>
        </xdr:cNvPr>
        <xdr:cNvSpPr txBox="1"/>
      </xdr:nvSpPr>
      <xdr:spPr>
        <a:xfrm>
          <a:off x="18421427"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540" name="正方形/長方形 539">
          <a:extLst>
            <a:ext uri="{FF2B5EF4-FFF2-40B4-BE49-F238E27FC236}">
              <a16:creationId xmlns:a16="http://schemas.microsoft.com/office/drawing/2014/main" id="{D101DA28-6DFD-4367-A48E-A9E73B3CB66C}"/>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41" name="正方形/長方形 540">
          <a:extLst>
            <a:ext uri="{FF2B5EF4-FFF2-40B4-BE49-F238E27FC236}">
              <a16:creationId xmlns:a16="http://schemas.microsoft.com/office/drawing/2014/main" id="{030A6C20-BCFA-4404-B421-BA828A365568}"/>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42" name="正方形/長方形 541">
          <a:extLst>
            <a:ext uri="{FF2B5EF4-FFF2-40B4-BE49-F238E27FC236}">
              <a16:creationId xmlns:a16="http://schemas.microsoft.com/office/drawing/2014/main" id="{2ECD17E7-C21E-43F5-A109-59FA1E21FA5B}"/>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43" name="正方形/長方形 542">
          <a:extLst>
            <a:ext uri="{FF2B5EF4-FFF2-40B4-BE49-F238E27FC236}">
              <a16:creationId xmlns:a16="http://schemas.microsoft.com/office/drawing/2014/main" id="{C38CB5FF-A130-4C23-9288-453814D70F26}"/>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44" name="正方形/長方形 543">
          <a:extLst>
            <a:ext uri="{FF2B5EF4-FFF2-40B4-BE49-F238E27FC236}">
              <a16:creationId xmlns:a16="http://schemas.microsoft.com/office/drawing/2014/main" id="{67938561-D72A-4AAA-A476-852F11F3B60A}"/>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45" name="正方形/長方形 544">
          <a:extLst>
            <a:ext uri="{FF2B5EF4-FFF2-40B4-BE49-F238E27FC236}">
              <a16:creationId xmlns:a16="http://schemas.microsoft.com/office/drawing/2014/main" id="{91DDAC05-1BFE-4EB0-A4D6-311DE4DBCA62}"/>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46" name="正方形/長方形 545">
          <a:extLst>
            <a:ext uri="{FF2B5EF4-FFF2-40B4-BE49-F238E27FC236}">
              <a16:creationId xmlns:a16="http://schemas.microsoft.com/office/drawing/2014/main" id="{4A0E8522-0A7D-47B6-BC13-7492314EB854}"/>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47" name="正方形/長方形 546">
          <a:extLst>
            <a:ext uri="{FF2B5EF4-FFF2-40B4-BE49-F238E27FC236}">
              <a16:creationId xmlns:a16="http://schemas.microsoft.com/office/drawing/2014/main" id="{0F5C581A-5076-4EE6-877B-E8CC30FFB36F}"/>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48" name="テキスト ボックス 547">
          <a:extLst>
            <a:ext uri="{FF2B5EF4-FFF2-40B4-BE49-F238E27FC236}">
              <a16:creationId xmlns:a16="http://schemas.microsoft.com/office/drawing/2014/main" id="{EE1B666F-2AC0-4F7F-994C-00C811D60A7C}"/>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49" name="直線コネクタ 548">
          <a:extLst>
            <a:ext uri="{FF2B5EF4-FFF2-40B4-BE49-F238E27FC236}">
              <a16:creationId xmlns:a16="http://schemas.microsoft.com/office/drawing/2014/main" id="{948A8AC6-7749-46D2-8468-A57C4F9DBC81}"/>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550" name="テキスト ボックス 549">
          <a:extLst>
            <a:ext uri="{FF2B5EF4-FFF2-40B4-BE49-F238E27FC236}">
              <a16:creationId xmlns:a16="http://schemas.microsoft.com/office/drawing/2014/main" id="{05055ED7-6E6B-4D60-A503-177ACD0364DF}"/>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551" name="直線コネクタ 550">
          <a:extLst>
            <a:ext uri="{FF2B5EF4-FFF2-40B4-BE49-F238E27FC236}">
              <a16:creationId xmlns:a16="http://schemas.microsoft.com/office/drawing/2014/main" id="{45C451C2-E2FD-4522-A73F-4869F2BC4723}"/>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552" name="テキスト ボックス 551">
          <a:extLst>
            <a:ext uri="{FF2B5EF4-FFF2-40B4-BE49-F238E27FC236}">
              <a16:creationId xmlns:a16="http://schemas.microsoft.com/office/drawing/2014/main" id="{41A15858-753B-4235-967E-C7E1E69A5653}"/>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53" name="直線コネクタ 552">
          <a:extLst>
            <a:ext uri="{FF2B5EF4-FFF2-40B4-BE49-F238E27FC236}">
              <a16:creationId xmlns:a16="http://schemas.microsoft.com/office/drawing/2014/main" id="{A2778B68-D99C-4732-A4D7-8DAA6CC3F292}"/>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54" name="テキスト ボックス 553">
          <a:extLst>
            <a:ext uri="{FF2B5EF4-FFF2-40B4-BE49-F238E27FC236}">
              <a16:creationId xmlns:a16="http://schemas.microsoft.com/office/drawing/2014/main" id="{E1CF0686-6C0B-440E-AFE2-9C3F209C8F76}"/>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55" name="直線コネクタ 554">
          <a:extLst>
            <a:ext uri="{FF2B5EF4-FFF2-40B4-BE49-F238E27FC236}">
              <a16:creationId xmlns:a16="http://schemas.microsoft.com/office/drawing/2014/main" id="{54F38341-F7B3-4BF3-A7FD-8FE7B424E631}"/>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556" name="テキスト ボックス 555">
          <a:extLst>
            <a:ext uri="{FF2B5EF4-FFF2-40B4-BE49-F238E27FC236}">
              <a16:creationId xmlns:a16="http://schemas.microsoft.com/office/drawing/2014/main" id="{F2E741E9-EFB0-45E7-9D00-E462D382E838}"/>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557" name="直線コネクタ 556">
          <a:extLst>
            <a:ext uri="{FF2B5EF4-FFF2-40B4-BE49-F238E27FC236}">
              <a16:creationId xmlns:a16="http://schemas.microsoft.com/office/drawing/2014/main" id="{86F9B3DD-4935-4B26-A5CA-6F8AF14022D5}"/>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558" name="テキスト ボックス 557">
          <a:extLst>
            <a:ext uri="{FF2B5EF4-FFF2-40B4-BE49-F238E27FC236}">
              <a16:creationId xmlns:a16="http://schemas.microsoft.com/office/drawing/2014/main" id="{0964835D-1FF1-4ADD-803A-EFD3615220A1}"/>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559" name="直線コネクタ 558">
          <a:extLst>
            <a:ext uri="{FF2B5EF4-FFF2-40B4-BE49-F238E27FC236}">
              <a16:creationId xmlns:a16="http://schemas.microsoft.com/office/drawing/2014/main" id="{D6C468B5-43E3-4426-90A1-34EC04399896}"/>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560" name="テキスト ボックス 559">
          <a:extLst>
            <a:ext uri="{FF2B5EF4-FFF2-40B4-BE49-F238E27FC236}">
              <a16:creationId xmlns:a16="http://schemas.microsoft.com/office/drawing/2014/main" id="{AFB06A65-B979-43C6-BCD3-F3DC189CBADB}"/>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561" name="直線コネクタ 560">
          <a:extLst>
            <a:ext uri="{FF2B5EF4-FFF2-40B4-BE49-F238E27FC236}">
              <a16:creationId xmlns:a16="http://schemas.microsoft.com/office/drawing/2014/main" id="{EDF179D8-097B-4B55-9C78-CC4858B05327}"/>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562" name="テキスト ボックス 561">
          <a:extLst>
            <a:ext uri="{FF2B5EF4-FFF2-40B4-BE49-F238E27FC236}">
              <a16:creationId xmlns:a16="http://schemas.microsoft.com/office/drawing/2014/main" id="{A59F2DC8-B4CA-44FF-BAB9-013E953823C1}"/>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63" name="直線コネクタ 562">
          <a:extLst>
            <a:ext uri="{FF2B5EF4-FFF2-40B4-BE49-F238E27FC236}">
              <a16:creationId xmlns:a16="http://schemas.microsoft.com/office/drawing/2014/main" id="{5097554E-0195-4BA5-B553-68F86CC09FE7}"/>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64" name="【庁舎】&#10;有形固定資産減価償却率グラフ枠">
          <a:extLst>
            <a:ext uri="{FF2B5EF4-FFF2-40B4-BE49-F238E27FC236}">
              <a16:creationId xmlns:a16="http://schemas.microsoft.com/office/drawing/2014/main" id="{F50C4D86-A10B-4B24-87D2-8D7BEDCE8785}"/>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167639</xdr:rowOff>
    </xdr:from>
    <xdr:to>
      <xdr:col>85</xdr:col>
      <xdr:colOff>126364</xdr:colOff>
      <xdr:row>108</xdr:row>
      <xdr:rowOff>131718</xdr:rowOff>
    </xdr:to>
    <xdr:cxnSp macro="">
      <xdr:nvCxnSpPr>
        <xdr:cNvPr id="565" name="直線コネクタ 564">
          <a:extLst>
            <a:ext uri="{FF2B5EF4-FFF2-40B4-BE49-F238E27FC236}">
              <a16:creationId xmlns:a16="http://schemas.microsoft.com/office/drawing/2014/main" id="{04D4866D-A938-4F5F-AD3B-8AA998288A03}"/>
            </a:ext>
          </a:extLst>
        </xdr:cNvPr>
        <xdr:cNvCxnSpPr/>
      </xdr:nvCxnSpPr>
      <xdr:spPr>
        <a:xfrm flipV="1">
          <a:off x="16318864" y="17141189"/>
          <a:ext cx="0" cy="15071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135545</xdr:rowOff>
    </xdr:from>
    <xdr:ext cx="405111" cy="259045"/>
    <xdr:sp macro="" textlink="">
      <xdr:nvSpPr>
        <xdr:cNvPr id="566" name="【庁舎】&#10;有形固定資産減価償却率最小値テキスト">
          <a:extLst>
            <a:ext uri="{FF2B5EF4-FFF2-40B4-BE49-F238E27FC236}">
              <a16:creationId xmlns:a16="http://schemas.microsoft.com/office/drawing/2014/main" id="{50AC4CF3-58B3-4A6D-82C4-2B3C3B440320}"/>
            </a:ext>
          </a:extLst>
        </xdr:cNvPr>
        <xdr:cNvSpPr txBox="1"/>
      </xdr:nvSpPr>
      <xdr:spPr>
        <a:xfrm>
          <a:off x="16357600" y="186521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131718</xdr:rowOff>
    </xdr:from>
    <xdr:to>
      <xdr:col>86</xdr:col>
      <xdr:colOff>25400</xdr:colOff>
      <xdr:row>108</xdr:row>
      <xdr:rowOff>131718</xdr:rowOff>
    </xdr:to>
    <xdr:cxnSp macro="">
      <xdr:nvCxnSpPr>
        <xdr:cNvPr id="567" name="直線コネクタ 566">
          <a:extLst>
            <a:ext uri="{FF2B5EF4-FFF2-40B4-BE49-F238E27FC236}">
              <a16:creationId xmlns:a16="http://schemas.microsoft.com/office/drawing/2014/main" id="{9B1F9022-B9A8-428A-8C52-572D66914DA3}"/>
            </a:ext>
          </a:extLst>
        </xdr:cNvPr>
        <xdr:cNvCxnSpPr/>
      </xdr:nvCxnSpPr>
      <xdr:spPr>
        <a:xfrm>
          <a:off x="16230600" y="18648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114316</xdr:rowOff>
    </xdr:from>
    <xdr:ext cx="340478" cy="259045"/>
    <xdr:sp macro="" textlink="">
      <xdr:nvSpPr>
        <xdr:cNvPr id="568" name="【庁舎】&#10;有形固定資産減価償却率最大値テキスト">
          <a:extLst>
            <a:ext uri="{FF2B5EF4-FFF2-40B4-BE49-F238E27FC236}">
              <a16:creationId xmlns:a16="http://schemas.microsoft.com/office/drawing/2014/main" id="{C7BBE2B9-FF77-4C63-9EC7-DABC8E06656E}"/>
            </a:ext>
          </a:extLst>
        </xdr:cNvPr>
        <xdr:cNvSpPr txBox="1"/>
      </xdr:nvSpPr>
      <xdr:spPr>
        <a:xfrm>
          <a:off x="16357600" y="1691641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167639</xdr:rowOff>
    </xdr:from>
    <xdr:to>
      <xdr:col>86</xdr:col>
      <xdr:colOff>25400</xdr:colOff>
      <xdr:row>99</xdr:row>
      <xdr:rowOff>167639</xdr:rowOff>
    </xdr:to>
    <xdr:cxnSp macro="">
      <xdr:nvCxnSpPr>
        <xdr:cNvPr id="569" name="直線コネクタ 568">
          <a:extLst>
            <a:ext uri="{FF2B5EF4-FFF2-40B4-BE49-F238E27FC236}">
              <a16:creationId xmlns:a16="http://schemas.microsoft.com/office/drawing/2014/main" id="{4654D604-6795-4CF5-8BF7-67A392658BDD}"/>
            </a:ext>
          </a:extLst>
        </xdr:cNvPr>
        <xdr:cNvCxnSpPr/>
      </xdr:nvCxnSpPr>
      <xdr:spPr>
        <a:xfrm>
          <a:off x="16230600" y="171411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72770</xdr:rowOff>
    </xdr:from>
    <xdr:ext cx="405111" cy="259045"/>
    <xdr:sp macro="" textlink="">
      <xdr:nvSpPr>
        <xdr:cNvPr id="570" name="【庁舎】&#10;有形固定資産減価償却率平均値テキスト">
          <a:extLst>
            <a:ext uri="{FF2B5EF4-FFF2-40B4-BE49-F238E27FC236}">
              <a16:creationId xmlns:a16="http://schemas.microsoft.com/office/drawing/2014/main" id="{F46417A7-1A7F-48F3-9B5A-04A2D9D6BAB7}"/>
            </a:ext>
          </a:extLst>
        </xdr:cNvPr>
        <xdr:cNvSpPr txBox="1"/>
      </xdr:nvSpPr>
      <xdr:spPr>
        <a:xfrm>
          <a:off x="16357600" y="1773212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49893</xdr:rowOff>
    </xdr:from>
    <xdr:to>
      <xdr:col>85</xdr:col>
      <xdr:colOff>177800</xdr:colOff>
      <xdr:row>104</xdr:row>
      <xdr:rowOff>151493</xdr:rowOff>
    </xdr:to>
    <xdr:sp macro="" textlink="">
      <xdr:nvSpPr>
        <xdr:cNvPr id="571" name="フローチャート: 判断 570">
          <a:extLst>
            <a:ext uri="{FF2B5EF4-FFF2-40B4-BE49-F238E27FC236}">
              <a16:creationId xmlns:a16="http://schemas.microsoft.com/office/drawing/2014/main" id="{2F471865-CF2D-471B-AA23-98441E74C16B}"/>
            </a:ext>
          </a:extLst>
        </xdr:cNvPr>
        <xdr:cNvSpPr/>
      </xdr:nvSpPr>
      <xdr:spPr>
        <a:xfrm>
          <a:off x="16268700" y="17880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64588</xdr:rowOff>
    </xdr:from>
    <xdr:to>
      <xdr:col>81</xdr:col>
      <xdr:colOff>101600</xdr:colOff>
      <xdr:row>104</xdr:row>
      <xdr:rowOff>166188</xdr:rowOff>
    </xdr:to>
    <xdr:sp macro="" textlink="">
      <xdr:nvSpPr>
        <xdr:cNvPr id="572" name="フローチャート: 判断 571">
          <a:extLst>
            <a:ext uri="{FF2B5EF4-FFF2-40B4-BE49-F238E27FC236}">
              <a16:creationId xmlns:a16="http://schemas.microsoft.com/office/drawing/2014/main" id="{1E530B93-EA2C-4F1E-AE16-D276CA4C1208}"/>
            </a:ext>
          </a:extLst>
        </xdr:cNvPr>
        <xdr:cNvSpPr/>
      </xdr:nvSpPr>
      <xdr:spPr>
        <a:xfrm>
          <a:off x="15430500" y="17895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41729</xdr:rowOff>
    </xdr:from>
    <xdr:to>
      <xdr:col>76</xdr:col>
      <xdr:colOff>165100</xdr:colOff>
      <xdr:row>104</xdr:row>
      <xdr:rowOff>143329</xdr:rowOff>
    </xdr:to>
    <xdr:sp macro="" textlink="">
      <xdr:nvSpPr>
        <xdr:cNvPr id="573" name="フローチャート: 判断 572">
          <a:extLst>
            <a:ext uri="{FF2B5EF4-FFF2-40B4-BE49-F238E27FC236}">
              <a16:creationId xmlns:a16="http://schemas.microsoft.com/office/drawing/2014/main" id="{1754C511-3952-4B26-8741-D49C4E686FA7}"/>
            </a:ext>
          </a:extLst>
        </xdr:cNvPr>
        <xdr:cNvSpPr/>
      </xdr:nvSpPr>
      <xdr:spPr>
        <a:xfrm>
          <a:off x="14541500" y="1787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80918</xdr:rowOff>
    </xdr:from>
    <xdr:to>
      <xdr:col>72</xdr:col>
      <xdr:colOff>38100</xdr:colOff>
      <xdr:row>105</xdr:row>
      <xdr:rowOff>11068</xdr:rowOff>
    </xdr:to>
    <xdr:sp macro="" textlink="">
      <xdr:nvSpPr>
        <xdr:cNvPr id="574" name="フローチャート: 判断 573">
          <a:extLst>
            <a:ext uri="{FF2B5EF4-FFF2-40B4-BE49-F238E27FC236}">
              <a16:creationId xmlns:a16="http://schemas.microsoft.com/office/drawing/2014/main" id="{715D6586-B09E-4FDA-9C20-8C04BBAEA456}"/>
            </a:ext>
          </a:extLst>
        </xdr:cNvPr>
        <xdr:cNvSpPr/>
      </xdr:nvSpPr>
      <xdr:spPr>
        <a:xfrm>
          <a:off x="13652500" y="179117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36830</xdr:rowOff>
    </xdr:from>
    <xdr:to>
      <xdr:col>67</xdr:col>
      <xdr:colOff>101600</xdr:colOff>
      <xdr:row>104</xdr:row>
      <xdr:rowOff>138430</xdr:rowOff>
    </xdr:to>
    <xdr:sp macro="" textlink="">
      <xdr:nvSpPr>
        <xdr:cNvPr id="575" name="フローチャート: 判断 574">
          <a:extLst>
            <a:ext uri="{FF2B5EF4-FFF2-40B4-BE49-F238E27FC236}">
              <a16:creationId xmlns:a16="http://schemas.microsoft.com/office/drawing/2014/main" id="{2B68B7EB-2C3C-4A25-8E14-73C047C1FFF0}"/>
            </a:ext>
          </a:extLst>
        </xdr:cNvPr>
        <xdr:cNvSpPr/>
      </xdr:nvSpPr>
      <xdr:spPr>
        <a:xfrm>
          <a:off x="12763500" y="17867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576" name="テキスト ボックス 575">
          <a:extLst>
            <a:ext uri="{FF2B5EF4-FFF2-40B4-BE49-F238E27FC236}">
              <a16:creationId xmlns:a16="http://schemas.microsoft.com/office/drawing/2014/main" id="{A23E0856-909D-4AFC-B5E1-8DA92C05D4C7}"/>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77" name="テキスト ボックス 576">
          <a:extLst>
            <a:ext uri="{FF2B5EF4-FFF2-40B4-BE49-F238E27FC236}">
              <a16:creationId xmlns:a16="http://schemas.microsoft.com/office/drawing/2014/main" id="{86D8A574-4630-47FB-A5A2-FE4F776FCF42}"/>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78" name="テキスト ボックス 577">
          <a:extLst>
            <a:ext uri="{FF2B5EF4-FFF2-40B4-BE49-F238E27FC236}">
              <a16:creationId xmlns:a16="http://schemas.microsoft.com/office/drawing/2014/main" id="{6D4D91A6-F8BB-4A62-B35A-A343740499F7}"/>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79" name="テキスト ボックス 578">
          <a:extLst>
            <a:ext uri="{FF2B5EF4-FFF2-40B4-BE49-F238E27FC236}">
              <a16:creationId xmlns:a16="http://schemas.microsoft.com/office/drawing/2014/main" id="{CFC98772-0B3B-465B-9673-5804E598977D}"/>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80" name="テキスト ボックス 579">
          <a:extLst>
            <a:ext uri="{FF2B5EF4-FFF2-40B4-BE49-F238E27FC236}">
              <a16:creationId xmlns:a16="http://schemas.microsoft.com/office/drawing/2014/main" id="{13F4947F-127C-4761-AF1C-4605F4E7CDA7}"/>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167458</xdr:rowOff>
    </xdr:from>
    <xdr:to>
      <xdr:col>85</xdr:col>
      <xdr:colOff>177800</xdr:colOff>
      <xdr:row>107</xdr:row>
      <xdr:rowOff>97608</xdr:rowOff>
    </xdr:to>
    <xdr:sp macro="" textlink="">
      <xdr:nvSpPr>
        <xdr:cNvPr id="581" name="楕円 580">
          <a:extLst>
            <a:ext uri="{FF2B5EF4-FFF2-40B4-BE49-F238E27FC236}">
              <a16:creationId xmlns:a16="http://schemas.microsoft.com/office/drawing/2014/main" id="{777D89FB-C2D0-4B23-A4AC-B81B7D5D1337}"/>
            </a:ext>
          </a:extLst>
        </xdr:cNvPr>
        <xdr:cNvSpPr/>
      </xdr:nvSpPr>
      <xdr:spPr>
        <a:xfrm>
          <a:off x="16268700" y="18341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145885</xdr:rowOff>
    </xdr:from>
    <xdr:ext cx="405111" cy="259045"/>
    <xdr:sp macro="" textlink="">
      <xdr:nvSpPr>
        <xdr:cNvPr id="582" name="【庁舎】&#10;有形固定資産減価償却率該当値テキスト">
          <a:extLst>
            <a:ext uri="{FF2B5EF4-FFF2-40B4-BE49-F238E27FC236}">
              <a16:creationId xmlns:a16="http://schemas.microsoft.com/office/drawing/2014/main" id="{E6E3C438-4F5F-4214-82B8-178419ADEDB7}"/>
            </a:ext>
          </a:extLst>
        </xdr:cNvPr>
        <xdr:cNvSpPr txBox="1"/>
      </xdr:nvSpPr>
      <xdr:spPr>
        <a:xfrm>
          <a:off x="16357600" y="183195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129902</xdr:rowOff>
    </xdr:from>
    <xdr:to>
      <xdr:col>81</xdr:col>
      <xdr:colOff>101600</xdr:colOff>
      <xdr:row>107</xdr:row>
      <xdr:rowOff>60052</xdr:rowOff>
    </xdr:to>
    <xdr:sp macro="" textlink="">
      <xdr:nvSpPr>
        <xdr:cNvPr id="583" name="楕円 582">
          <a:extLst>
            <a:ext uri="{FF2B5EF4-FFF2-40B4-BE49-F238E27FC236}">
              <a16:creationId xmlns:a16="http://schemas.microsoft.com/office/drawing/2014/main" id="{785B3635-779B-402E-95FA-4F33C2FD060D}"/>
            </a:ext>
          </a:extLst>
        </xdr:cNvPr>
        <xdr:cNvSpPr/>
      </xdr:nvSpPr>
      <xdr:spPr>
        <a:xfrm>
          <a:off x="15430500" y="18303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107</xdr:row>
      <xdr:rowOff>9252</xdr:rowOff>
    </xdr:from>
    <xdr:to>
      <xdr:col>85</xdr:col>
      <xdr:colOff>127000</xdr:colOff>
      <xdr:row>107</xdr:row>
      <xdr:rowOff>46808</xdr:rowOff>
    </xdr:to>
    <xdr:cxnSp macro="">
      <xdr:nvCxnSpPr>
        <xdr:cNvPr id="584" name="直線コネクタ 583">
          <a:extLst>
            <a:ext uri="{FF2B5EF4-FFF2-40B4-BE49-F238E27FC236}">
              <a16:creationId xmlns:a16="http://schemas.microsoft.com/office/drawing/2014/main" id="{E1BA63DC-4C51-4AD4-957B-90658AD6154C}"/>
            </a:ext>
          </a:extLst>
        </xdr:cNvPr>
        <xdr:cNvCxnSpPr/>
      </xdr:nvCxnSpPr>
      <xdr:spPr>
        <a:xfrm>
          <a:off x="15481300" y="18354402"/>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89081</xdr:rowOff>
    </xdr:from>
    <xdr:to>
      <xdr:col>76</xdr:col>
      <xdr:colOff>165100</xdr:colOff>
      <xdr:row>107</xdr:row>
      <xdr:rowOff>19231</xdr:rowOff>
    </xdr:to>
    <xdr:sp macro="" textlink="">
      <xdr:nvSpPr>
        <xdr:cNvPr id="585" name="楕円 584">
          <a:extLst>
            <a:ext uri="{FF2B5EF4-FFF2-40B4-BE49-F238E27FC236}">
              <a16:creationId xmlns:a16="http://schemas.microsoft.com/office/drawing/2014/main" id="{CD0A1006-EBB5-4B26-9E9C-3483BE69FB3E}"/>
            </a:ext>
          </a:extLst>
        </xdr:cNvPr>
        <xdr:cNvSpPr/>
      </xdr:nvSpPr>
      <xdr:spPr>
        <a:xfrm>
          <a:off x="14541500" y="18262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139881</xdr:rowOff>
    </xdr:from>
    <xdr:to>
      <xdr:col>81</xdr:col>
      <xdr:colOff>50800</xdr:colOff>
      <xdr:row>107</xdr:row>
      <xdr:rowOff>9252</xdr:rowOff>
    </xdr:to>
    <xdr:cxnSp macro="">
      <xdr:nvCxnSpPr>
        <xdr:cNvPr id="586" name="直線コネクタ 585">
          <a:extLst>
            <a:ext uri="{FF2B5EF4-FFF2-40B4-BE49-F238E27FC236}">
              <a16:creationId xmlns:a16="http://schemas.microsoft.com/office/drawing/2014/main" id="{42830705-A1E4-4346-A746-468124A9919D}"/>
            </a:ext>
          </a:extLst>
        </xdr:cNvPr>
        <xdr:cNvCxnSpPr/>
      </xdr:nvCxnSpPr>
      <xdr:spPr>
        <a:xfrm>
          <a:off x="14592300" y="18313581"/>
          <a:ext cx="8890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106</xdr:row>
      <xdr:rowOff>46627</xdr:rowOff>
    </xdr:from>
    <xdr:to>
      <xdr:col>72</xdr:col>
      <xdr:colOff>38100</xdr:colOff>
      <xdr:row>106</xdr:row>
      <xdr:rowOff>148227</xdr:rowOff>
    </xdr:to>
    <xdr:sp macro="" textlink="">
      <xdr:nvSpPr>
        <xdr:cNvPr id="587" name="楕円 586">
          <a:extLst>
            <a:ext uri="{FF2B5EF4-FFF2-40B4-BE49-F238E27FC236}">
              <a16:creationId xmlns:a16="http://schemas.microsoft.com/office/drawing/2014/main" id="{7B086825-3F9B-4FFA-BA19-2C97FBC0A2B3}"/>
            </a:ext>
          </a:extLst>
        </xdr:cNvPr>
        <xdr:cNvSpPr/>
      </xdr:nvSpPr>
      <xdr:spPr>
        <a:xfrm>
          <a:off x="13652500" y="18220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97427</xdr:rowOff>
    </xdr:from>
    <xdr:to>
      <xdr:col>76</xdr:col>
      <xdr:colOff>114300</xdr:colOff>
      <xdr:row>106</xdr:row>
      <xdr:rowOff>139881</xdr:rowOff>
    </xdr:to>
    <xdr:cxnSp macro="">
      <xdr:nvCxnSpPr>
        <xdr:cNvPr id="588" name="直線コネクタ 587">
          <a:extLst>
            <a:ext uri="{FF2B5EF4-FFF2-40B4-BE49-F238E27FC236}">
              <a16:creationId xmlns:a16="http://schemas.microsoft.com/office/drawing/2014/main" id="{873540F0-87F1-4204-8425-FB4EC438B124}"/>
            </a:ext>
          </a:extLst>
        </xdr:cNvPr>
        <xdr:cNvCxnSpPr/>
      </xdr:nvCxnSpPr>
      <xdr:spPr>
        <a:xfrm>
          <a:off x="13703300" y="18271127"/>
          <a:ext cx="889000" cy="4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126637</xdr:rowOff>
    </xdr:from>
    <xdr:to>
      <xdr:col>67</xdr:col>
      <xdr:colOff>101600</xdr:colOff>
      <xdr:row>106</xdr:row>
      <xdr:rowOff>56787</xdr:rowOff>
    </xdr:to>
    <xdr:sp macro="" textlink="">
      <xdr:nvSpPr>
        <xdr:cNvPr id="589" name="楕円 588">
          <a:extLst>
            <a:ext uri="{FF2B5EF4-FFF2-40B4-BE49-F238E27FC236}">
              <a16:creationId xmlns:a16="http://schemas.microsoft.com/office/drawing/2014/main" id="{02F61C24-8B9A-4EB5-88DE-10676C7A367F}"/>
            </a:ext>
          </a:extLst>
        </xdr:cNvPr>
        <xdr:cNvSpPr/>
      </xdr:nvSpPr>
      <xdr:spPr>
        <a:xfrm>
          <a:off x="12763500" y="18128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5987</xdr:rowOff>
    </xdr:from>
    <xdr:to>
      <xdr:col>71</xdr:col>
      <xdr:colOff>177800</xdr:colOff>
      <xdr:row>106</xdr:row>
      <xdr:rowOff>97427</xdr:rowOff>
    </xdr:to>
    <xdr:cxnSp macro="">
      <xdr:nvCxnSpPr>
        <xdr:cNvPr id="590" name="直線コネクタ 589">
          <a:extLst>
            <a:ext uri="{FF2B5EF4-FFF2-40B4-BE49-F238E27FC236}">
              <a16:creationId xmlns:a16="http://schemas.microsoft.com/office/drawing/2014/main" id="{BD6D4BE3-33EE-4C84-8F2B-8ADF33E12318}"/>
            </a:ext>
          </a:extLst>
        </xdr:cNvPr>
        <xdr:cNvCxnSpPr/>
      </xdr:nvCxnSpPr>
      <xdr:spPr>
        <a:xfrm>
          <a:off x="12814300" y="18179687"/>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11265</xdr:rowOff>
    </xdr:from>
    <xdr:ext cx="405111" cy="259045"/>
    <xdr:sp macro="" textlink="">
      <xdr:nvSpPr>
        <xdr:cNvPr id="591" name="n_1aveValue【庁舎】&#10;有形固定資産減価償却率">
          <a:extLst>
            <a:ext uri="{FF2B5EF4-FFF2-40B4-BE49-F238E27FC236}">
              <a16:creationId xmlns:a16="http://schemas.microsoft.com/office/drawing/2014/main" id="{6E3E9B90-C4E0-4385-96D1-FD4B8EE85423}"/>
            </a:ext>
          </a:extLst>
        </xdr:cNvPr>
        <xdr:cNvSpPr txBox="1"/>
      </xdr:nvSpPr>
      <xdr:spPr>
        <a:xfrm>
          <a:off x="15266044" y="176706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159856</xdr:rowOff>
    </xdr:from>
    <xdr:ext cx="405111" cy="259045"/>
    <xdr:sp macro="" textlink="">
      <xdr:nvSpPr>
        <xdr:cNvPr id="592" name="n_2aveValue【庁舎】&#10;有形固定資産減価償却率">
          <a:extLst>
            <a:ext uri="{FF2B5EF4-FFF2-40B4-BE49-F238E27FC236}">
              <a16:creationId xmlns:a16="http://schemas.microsoft.com/office/drawing/2014/main" id="{C5B5C171-A5D2-419D-9B0F-AA8AE9621224}"/>
            </a:ext>
          </a:extLst>
        </xdr:cNvPr>
        <xdr:cNvSpPr txBox="1"/>
      </xdr:nvSpPr>
      <xdr:spPr>
        <a:xfrm>
          <a:off x="14389744" y="176477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27595</xdr:rowOff>
    </xdr:from>
    <xdr:ext cx="405111" cy="259045"/>
    <xdr:sp macro="" textlink="">
      <xdr:nvSpPr>
        <xdr:cNvPr id="593" name="n_3aveValue【庁舎】&#10;有形固定資産減価償却率">
          <a:extLst>
            <a:ext uri="{FF2B5EF4-FFF2-40B4-BE49-F238E27FC236}">
              <a16:creationId xmlns:a16="http://schemas.microsoft.com/office/drawing/2014/main" id="{A94E6246-1B71-437A-A097-C170138DB5E6}"/>
            </a:ext>
          </a:extLst>
        </xdr:cNvPr>
        <xdr:cNvSpPr txBox="1"/>
      </xdr:nvSpPr>
      <xdr:spPr>
        <a:xfrm>
          <a:off x="13500744" y="176869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154957</xdr:rowOff>
    </xdr:from>
    <xdr:ext cx="405111" cy="259045"/>
    <xdr:sp macro="" textlink="">
      <xdr:nvSpPr>
        <xdr:cNvPr id="594" name="n_4aveValue【庁舎】&#10;有形固定資産減価償却率">
          <a:extLst>
            <a:ext uri="{FF2B5EF4-FFF2-40B4-BE49-F238E27FC236}">
              <a16:creationId xmlns:a16="http://schemas.microsoft.com/office/drawing/2014/main" id="{583C1742-5616-436D-9FF5-7D4205258182}"/>
            </a:ext>
          </a:extLst>
        </xdr:cNvPr>
        <xdr:cNvSpPr txBox="1"/>
      </xdr:nvSpPr>
      <xdr:spPr>
        <a:xfrm>
          <a:off x="12611744" y="1764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107</xdr:row>
      <xdr:rowOff>51179</xdr:rowOff>
    </xdr:from>
    <xdr:ext cx="405111" cy="259045"/>
    <xdr:sp macro="" textlink="">
      <xdr:nvSpPr>
        <xdr:cNvPr id="595" name="n_1mainValue【庁舎】&#10;有形固定資産減価償却率">
          <a:extLst>
            <a:ext uri="{FF2B5EF4-FFF2-40B4-BE49-F238E27FC236}">
              <a16:creationId xmlns:a16="http://schemas.microsoft.com/office/drawing/2014/main" id="{226F7248-BD59-4DAE-B241-478F16440CED}"/>
            </a:ext>
          </a:extLst>
        </xdr:cNvPr>
        <xdr:cNvSpPr txBox="1"/>
      </xdr:nvSpPr>
      <xdr:spPr>
        <a:xfrm>
          <a:off x="15266044" y="183963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107</xdr:row>
      <xdr:rowOff>10358</xdr:rowOff>
    </xdr:from>
    <xdr:ext cx="405111" cy="259045"/>
    <xdr:sp macro="" textlink="">
      <xdr:nvSpPr>
        <xdr:cNvPr id="596" name="n_2mainValue【庁舎】&#10;有形固定資産減価償却率">
          <a:extLst>
            <a:ext uri="{FF2B5EF4-FFF2-40B4-BE49-F238E27FC236}">
              <a16:creationId xmlns:a16="http://schemas.microsoft.com/office/drawing/2014/main" id="{2098825A-8589-40A8-8768-019AF648E7AC}"/>
            </a:ext>
          </a:extLst>
        </xdr:cNvPr>
        <xdr:cNvSpPr txBox="1"/>
      </xdr:nvSpPr>
      <xdr:spPr>
        <a:xfrm>
          <a:off x="14389744" y="183555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139354</xdr:rowOff>
    </xdr:from>
    <xdr:ext cx="405111" cy="259045"/>
    <xdr:sp macro="" textlink="">
      <xdr:nvSpPr>
        <xdr:cNvPr id="597" name="n_3mainValue【庁舎】&#10;有形固定資産減価償却率">
          <a:extLst>
            <a:ext uri="{FF2B5EF4-FFF2-40B4-BE49-F238E27FC236}">
              <a16:creationId xmlns:a16="http://schemas.microsoft.com/office/drawing/2014/main" id="{22195337-656D-4E69-B7C3-D1D5C0992784}"/>
            </a:ext>
          </a:extLst>
        </xdr:cNvPr>
        <xdr:cNvSpPr txBox="1"/>
      </xdr:nvSpPr>
      <xdr:spPr>
        <a:xfrm>
          <a:off x="13500744" y="183130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47914</xdr:rowOff>
    </xdr:from>
    <xdr:ext cx="405111" cy="259045"/>
    <xdr:sp macro="" textlink="">
      <xdr:nvSpPr>
        <xdr:cNvPr id="598" name="n_4mainValue【庁舎】&#10;有形固定資産減価償却率">
          <a:extLst>
            <a:ext uri="{FF2B5EF4-FFF2-40B4-BE49-F238E27FC236}">
              <a16:creationId xmlns:a16="http://schemas.microsoft.com/office/drawing/2014/main" id="{E8C5F60D-EB68-4ADA-B93E-836C38081918}"/>
            </a:ext>
          </a:extLst>
        </xdr:cNvPr>
        <xdr:cNvSpPr txBox="1"/>
      </xdr:nvSpPr>
      <xdr:spPr>
        <a:xfrm>
          <a:off x="12611744" y="1822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599" name="正方形/長方形 598">
          <a:extLst>
            <a:ext uri="{FF2B5EF4-FFF2-40B4-BE49-F238E27FC236}">
              <a16:creationId xmlns:a16="http://schemas.microsoft.com/office/drawing/2014/main" id="{343F79EC-1E43-475C-91E4-0119B0BECAF2}"/>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00" name="正方形/長方形 599">
          <a:extLst>
            <a:ext uri="{FF2B5EF4-FFF2-40B4-BE49-F238E27FC236}">
              <a16:creationId xmlns:a16="http://schemas.microsoft.com/office/drawing/2014/main" id="{32D93DFC-2F28-4CD1-B00A-EC4C17B463DB}"/>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01" name="正方形/長方形 600">
          <a:extLst>
            <a:ext uri="{FF2B5EF4-FFF2-40B4-BE49-F238E27FC236}">
              <a16:creationId xmlns:a16="http://schemas.microsoft.com/office/drawing/2014/main" id="{8221D6AD-B4F5-4BA6-AD00-60C242217CFF}"/>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02" name="正方形/長方形 601">
          <a:extLst>
            <a:ext uri="{FF2B5EF4-FFF2-40B4-BE49-F238E27FC236}">
              <a16:creationId xmlns:a16="http://schemas.microsoft.com/office/drawing/2014/main" id="{8A5A9F2B-437F-4694-9230-6482602A81E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03" name="正方形/長方形 602">
          <a:extLst>
            <a:ext uri="{FF2B5EF4-FFF2-40B4-BE49-F238E27FC236}">
              <a16:creationId xmlns:a16="http://schemas.microsoft.com/office/drawing/2014/main" id="{80813C92-C10D-4C8D-9E98-90A846B3745E}"/>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04" name="正方形/長方形 603">
          <a:extLst>
            <a:ext uri="{FF2B5EF4-FFF2-40B4-BE49-F238E27FC236}">
              <a16:creationId xmlns:a16="http://schemas.microsoft.com/office/drawing/2014/main" id="{A1BE3C2D-2F13-444F-9170-297EB6DFCA93}"/>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05" name="正方形/長方形 604">
          <a:extLst>
            <a:ext uri="{FF2B5EF4-FFF2-40B4-BE49-F238E27FC236}">
              <a16:creationId xmlns:a16="http://schemas.microsoft.com/office/drawing/2014/main" id="{509BC32B-FE2F-4A18-A3E0-15B4FCEDCE8E}"/>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06" name="正方形/長方形 605">
          <a:extLst>
            <a:ext uri="{FF2B5EF4-FFF2-40B4-BE49-F238E27FC236}">
              <a16:creationId xmlns:a16="http://schemas.microsoft.com/office/drawing/2014/main" id="{D1023F7E-2567-45F5-A1C3-7C92D5B1564C}"/>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07" name="テキスト ボックス 606">
          <a:extLst>
            <a:ext uri="{FF2B5EF4-FFF2-40B4-BE49-F238E27FC236}">
              <a16:creationId xmlns:a16="http://schemas.microsoft.com/office/drawing/2014/main" id="{02711408-42F5-4BF0-990E-28B83C27079C}"/>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08" name="直線コネクタ 607">
          <a:extLst>
            <a:ext uri="{FF2B5EF4-FFF2-40B4-BE49-F238E27FC236}">
              <a16:creationId xmlns:a16="http://schemas.microsoft.com/office/drawing/2014/main" id="{AC4E1D62-B50C-488A-9C06-281A83B2B0C2}"/>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609" name="テキスト ボックス 608">
          <a:extLst>
            <a:ext uri="{FF2B5EF4-FFF2-40B4-BE49-F238E27FC236}">
              <a16:creationId xmlns:a16="http://schemas.microsoft.com/office/drawing/2014/main" id="{82A41A5A-BDD0-412B-A08D-0F3F7B8D1286}"/>
            </a:ext>
          </a:extLst>
        </xdr:cNvPr>
        <xdr:cNvSpPr txBox="1"/>
      </xdr:nvSpPr>
      <xdr:spPr>
        <a:xfrm>
          <a:off x="17820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108</xdr:row>
      <xdr:rowOff>76200</xdr:rowOff>
    </xdr:from>
    <xdr:to>
      <xdr:col>120</xdr:col>
      <xdr:colOff>114300</xdr:colOff>
      <xdr:row>108</xdr:row>
      <xdr:rowOff>76200</xdr:rowOff>
    </xdr:to>
    <xdr:cxnSp macro="">
      <xdr:nvCxnSpPr>
        <xdr:cNvPr id="610" name="直線コネクタ 609">
          <a:extLst>
            <a:ext uri="{FF2B5EF4-FFF2-40B4-BE49-F238E27FC236}">
              <a16:creationId xmlns:a16="http://schemas.microsoft.com/office/drawing/2014/main" id="{69C7AC72-A7CB-4495-ABEF-85FA6DD28C88}"/>
            </a:ext>
          </a:extLst>
        </xdr:cNvPr>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611" name="テキスト ボックス 610">
          <a:extLst>
            <a:ext uri="{FF2B5EF4-FFF2-40B4-BE49-F238E27FC236}">
              <a16:creationId xmlns:a16="http://schemas.microsoft.com/office/drawing/2014/main" id="{C8F148E4-F39B-4C92-AB61-47552C1A2A38}"/>
            </a:ext>
          </a:extLst>
        </xdr:cNvPr>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612" name="直線コネクタ 611">
          <a:extLst>
            <a:ext uri="{FF2B5EF4-FFF2-40B4-BE49-F238E27FC236}">
              <a16:creationId xmlns:a16="http://schemas.microsoft.com/office/drawing/2014/main" id="{71A82D71-F7DC-47E4-AE4B-326F3891D8CB}"/>
            </a:ext>
          </a:extLst>
        </xdr:cNvPr>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613" name="テキスト ボックス 612">
          <a:extLst>
            <a:ext uri="{FF2B5EF4-FFF2-40B4-BE49-F238E27FC236}">
              <a16:creationId xmlns:a16="http://schemas.microsoft.com/office/drawing/2014/main" id="{26399280-768D-4D41-8432-175F0C33302F}"/>
            </a:ext>
          </a:extLst>
        </xdr:cNvPr>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614" name="直線コネクタ 613">
          <a:extLst>
            <a:ext uri="{FF2B5EF4-FFF2-40B4-BE49-F238E27FC236}">
              <a16:creationId xmlns:a16="http://schemas.microsoft.com/office/drawing/2014/main" id="{035B92EE-2CD3-4AD4-8E15-8B84935DA21F}"/>
            </a:ext>
          </a:extLst>
        </xdr:cNvPr>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615" name="テキスト ボックス 614">
          <a:extLst>
            <a:ext uri="{FF2B5EF4-FFF2-40B4-BE49-F238E27FC236}">
              <a16:creationId xmlns:a16="http://schemas.microsoft.com/office/drawing/2014/main" id="{CEBA19DA-33D0-4A7A-A0AF-571FC9AA5BC5}"/>
            </a:ext>
          </a:extLst>
        </xdr:cNvPr>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616" name="直線コネクタ 615">
          <a:extLst>
            <a:ext uri="{FF2B5EF4-FFF2-40B4-BE49-F238E27FC236}">
              <a16:creationId xmlns:a16="http://schemas.microsoft.com/office/drawing/2014/main" id="{43332D08-34D8-4D7E-891C-628A5004555C}"/>
            </a:ext>
          </a:extLst>
        </xdr:cNvPr>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617" name="テキスト ボックス 616">
          <a:extLst>
            <a:ext uri="{FF2B5EF4-FFF2-40B4-BE49-F238E27FC236}">
              <a16:creationId xmlns:a16="http://schemas.microsoft.com/office/drawing/2014/main" id="{6BE4D713-8D64-4877-AD89-2302CDD7ECA0}"/>
            </a:ext>
          </a:extLst>
        </xdr:cNvPr>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18" name="直線コネクタ 617">
          <a:extLst>
            <a:ext uri="{FF2B5EF4-FFF2-40B4-BE49-F238E27FC236}">
              <a16:creationId xmlns:a16="http://schemas.microsoft.com/office/drawing/2014/main" id="{ED69D7E1-3287-440D-9FD1-C2899CD7F897}"/>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619" name="テキスト ボックス 618">
          <a:extLst>
            <a:ext uri="{FF2B5EF4-FFF2-40B4-BE49-F238E27FC236}">
              <a16:creationId xmlns:a16="http://schemas.microsoft.com/office/drawing/2014/main" id="{E940FC4B-713A-49E8-B000-AB3B867BA54D}"/>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20" name="【庁舎】&#10;一人当たり面積グラフ枠">
          <a:extLst>
            <a:ext uri="{FF2B5EF4-FFF2-40B4-BE49-F238E27FC236}">
              <a16:creationId xmlns:a16="http://schemas.microsoft.com/office/drawing/2014/main" id="{2688BAB7-2F86-447E-AC50-F9EC6D974FC3}"/>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128778</xdr:rowOff>
    </xdr:from>
    <xdr:to>
      <xdr:col>116</xdr:col>
      <xdr:colOff>62864</xdr:colOff>
      <xdr:row>108</xdr:row>
      <xdr:rowOff>167639</xdr:rowOff>
    </xdr:to>
    <xdr:cxnSp macro="">
      <xdr:nvCxnSpPr>
        <xdr:cNvPr id="621" name="直線コネクタ 620">
          <a:extLst>
            <a:ext uri="{FF2B5EF4-FFF2-40B4-BE49-F238E27FC236}">
              <a16:creationId xmlns:a16="http://schemas.microsoft.com/office/drawing/2014/main" id="{4EA3F199-52D8-4A9A-A268-E81D68164AE6}"/>
            </a:ext>
          </a:extLst>
        </xdr:cNvPr>
        <xdr:cNvCxnSpPr/>
      </xdr:nvCxnSpPr>
      <xdr:spPr>
        <a:xfrm flipV="1">
          <a:off x="22160864" y="17273778"/>
          <a:ext cx="0" cy="14104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16</xdr:rowOff>
    </xdr:from>
    <xdr:ext cx="469744" cy="259045"/>
    <xdr:sp macro="" textlink="">
      <xdr:nvSpPr>
        <xdr:cNvPr id="622" name="【庁舎】&#10;一人当たり面積最小値テキスト">
          <a:extLst>
            <a:ext uri="{FF2B5EF4-FFF2-40B4-BE49-F238E27FC236}">
              <a16:creationId xmlns:a16="http://schemas.microsoft.com/office/drawing/2014/main" id="{01A97605-396B-4646-9AC0-F385AEA1C7B2}"/>
            </a:ext>
          </a:extLst>
        </xdr:cNvPr>
        <xdr:cNvSpPr txBox="1"/>
      </xdr:nvSpPr>
      <xdr:spPr>
        <a:xfrm>
          <a:off x="22199600" y="186880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167639</xdr:rowOff>
    </xdr:from>
    <xdr:to>
      <xdr:col>116</xdr:col>
      <xdr:colOff>152400</xdr:colOff>
      <xdr:row>108</xdr:row>
      <xdr:rowOff>167639</xdr:rowOff>
    </xdr:to>
    <xdr:cxnSp macro="">
      <xdr:nvCxnSpPr>
        <xdr:cNvPr id="623" name="直線コネクタ 622">
          <a:extLst>
            <a:ext uri="{FF2B5EF4-FFF2-40B4-BE49-F238E27FC236}">
              <a16:creationId xmlns:a16="http://schemas.microsoft.com/office/drawing/2014/main" id="{09AE71BE-9DF0-47DF-993F-FF8E191291F7}"/>
            </a:ext>
          </a:extLst>
        </xdr:cNvPr>
        <xdr:cNvCxnSpPr/>
      </xdr:nvCxnSpPr>
      <xdr:spPr>
        <a:xfrm>
          <a:off x="22072600" y="186842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75455</xdr:rowOff>
    </xdr:from>
    <xdr:ext cx="469744" cy="259045"/>
    <xdr:sp macro="" textlink="">
      <xdr:nvSpPr>
        <xdr:cNvPr id="624" name="【庁舎】&#10;一人当たり面積最大値テキスト">
          <a:extLst>
            <a:ext uri="{FF2B5EF4-FFF2-40B4-BE49-F238E27FC236}">
              <a16:creationId xmlns:a16="http://schemas.microsoft.com/office/drawing/2014/main" id="{6141A56D-6482-4AAA-9C67-BC6A1927E6B5}"/>
            </a:ext>
          </a:extLst>
        </xdr:cNvPr>
        <xdr:cNvSpPr txBox="1"/>
      </xdr:nvSpPr>
      <xdr:spPr>
        <a:xfrm>
          <a:off x="22199600" y="170490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128778</xdr:rowOff>
    </xdr:from>
    <xdr:to>
      <xdr:col>116</xdr:col>
      <xdr:colOff>152400</xdr:colOff>
      <xdr:row>100</xdr:row>
      <xdr:rowOff>128778</xdr:rowOff>
    </xdr:to>
    <xdr:cxnSp macro="">
      <xdr:nvCxnSpPr>
        <xdr:cNvPr id="625" name="直線コネクタ 624">
          <a:extLst>
            <a:ext uri="{FF2B5EF4-FFF2-40B4-BE49-F238E27FC236}">
              <a16:creationId xmlns:a16="http://schemas.microsoft.com/office/drawing/2014/main" id="{3259C7F8-92BE-46C2-B42B-C7973C4FB075}"/>
            </a:ext>
          </a:extLst>
        </xdr:cNvPr>
        <xdr:cNvCxnSpPr/>
      </xdr:nvCxnSpPr>
      <xdr:spPr>
        <a:xfrm>
          <a:off x="22072600" y="172737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104</xdr:row>
      <xdr:rowOff>98569</xdr:rowOff>
    </xdr:from>
    <xdr:ext cx="469744" cy="259045"/>
    <xdr:sp macro="" textlink="">
      <xdr:nvSpPr>
        <xdr:cNvPr id="626" name="【庁舎】&#10;一人当たり面積平均値テキスト">
          <a:extLst>
            <a:ext uri="{FF2B5EF4-FFF2-40B4-BE49-F238E27FC236}">
              <a16:creationId xmlns:a16="http://schemas.microsoft.com/office/drawing/2014/main" id="{D78B869E-8199-4360-B03A-AD33334B0E33}"/>
            </a:ext>
          </a:extLst>
        </xdr:cNvPr>
        <xdr:cNvSpPr txBox="1"/>
      </xdr:nvSpPr>
      <xdr:spPr>
        <a:xfrm>
          <a:off x="22199600" y="1792936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75692</xdr:rowOff>
    </xdr:from>
    <xdr:to>
      <xdr:col>116</xdr:col>
      <xdr:colOff>114300</xdr:colOff>
      <xdr:row>106</xdr:row>
      <xdr:rowOff>5842</xdr:rowOff>
    </xdr:to>
    <xdr:sp macro="" textlink="">
      <xdr:nvSpPr>
        <xdr:cNvPr id="627" name="フローチャート: 判断 626">
          <a:extLst>
            <a:ext uri="{FF2B5EF4-FFF2-40B4-BE49-F238E27FC236}">
              <a16:creationId xmlns:a16="http://schemas.microsoft.com/office/drawing/2014/main" id="{9F4069F5-9067-4F37-A74D-D7AB6766DED4}"/>
            </a:ext>
          </a:extLst>
        </xdr:cNvPr>
        <xdr:cNvSpPr/>
      </xdr:nvSpPr>
      <xdr:spPr>
        <a:xfrm>
          <a:off x="22110700" y="180779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112268</xdr:rowOff>
    </xdr:from>
    <xdr:to>
      <xdr:col>112</xdr:col>
      <xdr:colOff>38100</xdr:colOff>
      <xdr:row>106</xdr:row>
      <xdr:rowOff>42418</xdr:rowOff>
    </xdr:to>
    <xdr:sp macro="" textlink="">
      <xdr:nvSpPr>
        <xdr:cNvPr id="628" name="フローチャート: 判断 627">
          <a:extLst>
            <a:ext uri="{FF2B5EF4-FFF2-40B4-BE49-F238E27FC236}">
              <a16:creationId xmlns:a16="http://schemas.microsoft.com/office/drawing/2014/main" id="{5FF18C96-6B64-48BD-85D8-2C0AC8D714EA}"/>
            </a:ext>
          </a:extLst>
        </xdr:cNvPr>
        <xdr:cNvSpPr/>
      </xdr:nvSpPr>
      <xdr:spPr>
        <a:xfrm>
          <a:off x="21272500" y="18114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160274</xdr:rowOff>
    </xdr:from>
    <xdr:to>
      <xdr:col>107</xdr:col>
      <xdr:colOff>101600</xdr:colOff>
      <xdr:row>106</xdr:row>
      <xdr:rowOff>90424</xdr:rowOff>
    </xdr:to>
    <xdr:sp macro="" textlink="">
      <xdr:nvSpPr>
        <xdr:cNvPr id="629" name="フローチャート: 判断 628">
          <a:extLst>
            <a:ext uri="{FF2B5EF4-FFF2-40B4-BE49-F238E27FC236}">
              <a16:creationId xmlns:a16="http://schemas.microsoft.com/office/drawing/2014/main" id="{40AAD23C-0B68-45B8-A0A0-46EA35C007D6}"/>
            </a:ext>
          </a:extLst>
        </xdr:cNvPr>
        <xdr:cNvSpPr/>
      </xdr:nvSpPr>
      <xdr:spPr>
        <a:xfrm>
          <a:off x="20383500" y="18162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64263</xdr:rowOff>
    </xdr:from>
    <xdr:to>
      <xdr:col>102</xdr:col>
      <xdr:colOff>165100</xdr:colOff>
      <xdr:row>106</xdr:row>
      <xdr:rowOff>165863</xdr:rowOff>
    </xdr:to>
    <xdr:sp macro="" textlink="">
      <xdr:nvSpPr>
        <xdr:cNvPr id="630" name="フローチャート: 判断 629">
          <a:extLst>
            <a:ext uri="{FF2B5EF4-FFF2-40B4-BE49-F238E27FC236}">
              <a16:creationId xmlns:a16="http://schemas.microsoft.com/office/drawing/2014/main" id="{5F79A9E3-FA81-4F57-AB89-0BF8AADDC3F3}"/>
            </a:ext>
          </a:extLst>
        </xdr:cNvPr>
        <xdr:cNvSpPr/>
      </xdr:nvSpPr>
      <xdr:spPr>
        <a:xfrm>
          <a:off x="19494500" y="18237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71120</xdr:rowOff>
    </xdr:from>
    <xdr:to>
      <xdr:col>98</xdr:col>
      <xdr:colOff>38100</xdr:colOff>
      <xdr:row>107</xdr:row>
      <xdr:rowOff>1270</xdr:rowOff>
    </xdr:to>
    <xdr:sp macro="" textlink="">
      <xdr:nvSpPr>
        <xdr:cNvPr id="631" name="フローチャート: 判断 630">
          <a:extLst>
            <a:ext uri="{FF2B5EF4-FFF2-40B4-BE49-F238E27FC236}">
              <a16:creationId xmlns:a16="http://schemas.microsoft.com/office/drawing/2014/main" id="{77C4A00A-138C-42E2-9FB0-8B91D6D78E89}"/>
            </a:ext>
          </a:extLst>
        </xdr:cNvPr>
        <xdr:cNvSpPr/>
      </xdr:nvSpPr>
      <xdr:spPr>
        <a:xfrm>
          <a:off x="18605500" y="18244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32" name="テキスト ボックス 631">
          <a:extLst>
            <a:ext uri="{FF2B5EF4-FFF2-40B4-BE49-F238E27FC236}">
              <a16:creationId xmlns:a16="http://schemas.microsoft.com/office/drawing/2014/main" id="{355EEDFD-153F-451C-93D6-69B5157A9EAD}"/>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33" name="テキスト ボックス 632">
          <a:extLst>
            <a:ext uri="{FF2B5EF4-FFF2-40B4-BE49-F238E27FC236}">
              <a16:creationId xmlns:a16="http://schemas.microsoft.com/office/drawing/2014/main" id="{D2ED8CB3-A6E3-4467-B8E1-9323990939D3}"/>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34" name="テキスト ボックス 633">
          <a:extLst>
            <a:ext uri="{FF2B5EF4-FFF2-40B4-BE49-F238E27FC236}">
              <a16:creationId xmlns:a16="http://schemas.microsoft.com/office/drawing/2014/main" id="{1AD88332-622C-4799-8D06-D9811995B4C6}"/>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35" name="テキスト ボックス 634">
          <a:extLst>
            <a:ext uri="{FF2B5EF4-FFF2-40B4-BE49-F238E27FC236}">
              <a16:creationId xmlns:a16="http://schemas.microsoft.com/office/drawing/2014/main" id="{F794C4CF-A5AD-4FC9-89C8-0EC283858CA6}"/>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36" name="テキスト ボックス 635">
          <a:extLst>
            <a:ext uri="{FF2B5EF4-FFF2-40B4-BE49-F238E27FC236}">
              <a16:creationId xmlns:a16="http://schemas.microsoft.com/office/drawing/2014/main" id="{BA09CDEA-1E4A-4D24-AD8A-CEC342BDA3F5}"/>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18542</xdr:rowOff>
    </xdr:from>
    <xdr:to>
      <xdr:col>116</xdr:col>
      <xdr:colOff>114300</xdr:colOff>
      <xdr:row>108</xdr:row>
      <xdr:rowOff>120142</xdr:rowOff>
    </xdr:to>
    <xdr:sp macro="" textlink="">
      <xdr:nvSpPr>
        <xdr:cNvPr id="637" name="楕円 636">
          <a:extLst>
            <a:ext uri="{FF2B5EF4-FFF2-40B4-BE49-F238E27FC236}">
              <a16:creationId xmlns:a16="http://schemas.microsoft.com/office/drawing/2014/main" id="{5F2345FD-9925-4A29-9DAE-7FAB42F049FB}"/>
            </a:ext>
          </a:extLst>
        </xdr:cNvPr>
        <xdr:cNvSpPr/>
      </xdr:nvSpPr>
      <xdr:spPr>
        <a:xfrm>
          <a:off x="22110700" y="18535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104919</xdr:rowOff>
    </xdr:from>
    <xdr:ext cx="469744" cy="259045"/>
    <xdr:sp macro="" textlink="">
      <xdr:nvSpPr>
        <xdr:cNvPr id="638" name="【庁舎】&#10;一人当たり面積該当値テキスト">
          <a:extLst>
            <a:ext uri="{FF2B5EF4-FFF2-40B4-BE49-F238E27FC236}">
              <a16:creationId xmlns:a16="http://schemas.microsoft.com/office/drawing/2014/main" id="{518FAC3C-CE7C-4A89-AD96-95D67065CA1A}"/>
            </a:ext>
          </a:extLst>
        </xdr:cNvPr>
        <xdr:cNvSpPr txBox="1"/>
      </xdr:nvSpPr>
      <xdr:spPr>
        <a:xfrm>
          <a:off x="22199600" y="184500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20828</xdr:rowOff>
    </xdr:from>
    <xdr:to>
      <xdr:col>112</xdr:col>
      <xdr:colOff>38100</xdr:colOff>
      <xdr:row>108</xdr:row>
      <xdr:rowOff>122428</xdr:rowOff>
    </xdr:to>
    <xdr:sp macro="" textlink="">
      <xdr:nvSpPr>
        <xdr:cNvPr id="639" name="楕円 638">
          <a:extLst>
            <a:ext uri="{FF2B5EF4-FFF2-40B4-BE49-F238E27FC236}">
              <a16:creationId xmlns:a16="http://schemas.microsoft.com/office/drawing/2014/main" id="{67E4E6F8-698A-4A22-8C3D-1BE0DFAFB1E2}"/>
            </a:ext>
          </a:extLst>
        </xdr:cNvPr>
        <xdr:cNvSpPr/>
      </xdr:nvSpPr>
      <xdr:spPr>
        <a:xfrm>
          <a:off x="21272500" y="18537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69342</xdr:rowOff>
    </xdr:from>
    <xdr:to>
      <xdr:col>116</xdr:col>
      <xdr:colOff>63500</xdr:colOff>
      <xdr:row>108</xdr:row>
      <xdr:rowOff>71628</xdr:rowOff>
    </xdr:to>
    <xdr:cxnSp macro="">
      <xdr:nvCxnSpPr>
        <xdr:cNvPr id="640" name="直線コネクタ 639">
          <a:extLst>
            <a:ext uri="{FF2B5EF4-FFF2-40B4-BE49-F238E27FC236}">
              <a16:creationId xmlns:a16="http://schemas.microsoft.com/office/drawing/2014/main" id="{CF1328EA-C906-4CAF-A14D-C6A8796DDF45}"/>
            </a:ext>
          </a:extLst>
        </xdr:cNvPr>
        <xdr:cNvCxnSpPr/>
      </xdr:nvCxnSpPr>
      <xdr:spPr>
        <a:xfrm flipV="1">
          <a:off x="21323300" y="18585942"/>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23113</xdr:rowOff>
    </xdr:from>
    <xdr:to>
      <xdr:col>107</xdr:col>
      <xdr:colOff>101600</xdr:colOff>
      <xdr:row>108</xdr:row>
      <xdr:rowOff>124713</xdr:rowOff>
    </xdr:to>
    <xdr:sp macro="" textlink="">
      <xdr:nvSpPr>
        <xdr:cNvPr id="641" name="楕円 640">
          <a:extLst>
            <a:ext uri="{FF2B5EF4-FFF2-40B4-BE49-F238E27FC236}">
              <a16:creationId xmlns:a16="http://schemas.microsoft.com/office/drawing/2014/main" id="{57C1C492-6FC7-42FF-BADF-D8F55F40B652}"/>
            </a:ext>
          </a:extLst>
        </xdr:cNvPr>
        <xdr:cNvSpPr/>
      </xdr:nvSpPr>
      <xdr:spPr>
        <a:xfrm>
          <a:off x="20383500" y="185397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71628</xdr:rowOff>
    </xdr:from>
    <xdr:to>
      <xdr:col>111</xdr:col>
      <xdr:colOff>177800</xdr:colOff>
      <xdr:row>108</xdr:row>
      <xdr:rowOff>73913</xdr:rowOff>
    </xdr:to>
    <xdr:cxnSp macro="">
      <xdr:nvCxnSpPr>
        <xdr:cNvPr id="642" name="直線コネクタ 641">
          <a:extLst>
            <a:ext uri="{FF2B5EF4-FFF2-40B4-BE49-F238E27FC236}">
              <a16:creationId xmlns:a16="http://schemas.microsoft.com/office/drawing/2014/main" id="{55C4EDD5-FB60-4583-B700-58D2D2627FFA}"/>
            </a:ext>
          </a:extLst>
        </xdr:cNvPr>
        <xdr:cNvCxnSpPr/>
      </xdr:nvCxnSpPr>
      <xdr:spPr>
        <a:xfrm flipV="1">
          <a:off x="20434300" y="18588228"/>
          <a:ext cx="889000" cy="2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25400</xdr:rowOff>
    </xdr:from>
    <xdr:to>
      <xdr:col>102</xdr:col>
      <xdr:colOff>165100</xdr:colOff>
      <xdr:row>108</xdr:row>
      <xdr:rowOff>127000</xdr:rowOff>
    </xdr:to>
    <xdr:sp macro="" textlink="">
      <xdr:nvSpPr>
        <xdr:cNvPr id="643" name="楕円 642">
          <a:extLst>
            <a:ext uri="{FF2B5EF4-FFF2-40B4-BE49-F238E27FC236}">
              <a16:creationId xmlns:a16="http://schemas.microsoft.com/office/drawing/2014/main" id="{4D6D6874-6C52-49EF-B56E-D8ABDA53ABEE}"/>
            </a:ext>
          </a:extLst>
        </xdr:cNvPr>
        <xdr:cNvSpPr/>
      </xdr:nvSpPr>
      <xdr:spPr>
        <a:xfrm>
          <a:off x="19494500" y="1854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73913</xdr:rowOff>
    </xdr:from>
    <xdr:to>
      <xdr:col>107</xdr:col>
      <xdr:colOff>50800</xdr:colOff>
      <xdr:row>108</xdr:row>
      <xdr:rowOff>76200</xdr:rowOff>
    </xdr:to>
    <xdr:cxnSp macro="">
      <xdr:nvCxnSpPr>
        <xdr:cNvPr id="644" name="直線コネクタ 643">
          <a:extLst>
            <a:ext uri="{FF2B5EF4-FFF2-40B4-BE49-F238E27FC236}">
              <a16:creationId xmlns:a16="http://schemas.microsoft.com/office/drawing/2014/main" id="{7C5C4E4C-6879-496F-B4BF-351BCA218F5F}"/>
            </a:ext>
          </a:extLst>
        </xdr:cNvPr>
        <xdr:cNvCxnSpPr/>
      </xdr:nvCxnSpPr>
      <xdr:spPr>
        <a:xfrm flipV="1">
          <a:off x="19545300" y="18590513"/>
          <a:ext cx="889000" cy="2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29972</xdr:rowOff>
    </xdr:from>
    <xdr:to>
      <xdr:col>98</xdr:col>
      <xdr:colOff>38100</xdr:colOff>
      <xdr:row>108</xdr:row>
      <xdr:rowOff>131572</xdr:rowOff>
    </xdr:to>
    <xdr:sp macro="" textlink="">
      <xdr:nvSpPr>
        <xdr:cNvPr id="645" name="楕円 644">
          <a:extLst>
            <a:ext uri="{FF2B5EF4-FFF2-40B4-BE49-F238E27FC236}">
              <a16:creationId xmlns:a16="http://schemas.microsoft.com/office/drawing/2014/main" id="{0104B7C9-BA22-418F-8B6C-65B6A1B736B9}"/>
            </a:ext>
          </a:extLst>
        </xdr:cNvPr>
        <xdr:cNvSpPr/>
      </xdr:nvSpPr>
      <xdr:spPr>
        <a:xfrm>
          <a:off x="18605500" y="18546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76200</xdr:rowOff>
    </xdr:from>
    <xdr:to>
      <xdr:col>102</xdr:col>
      <xdr:colOff>114300</xdr:colOff>
      <xdr:row>108</xdr:row>
      <xdr:rowOff>80772</xdr:rowOff>
    </xdr:to>
    <xdr:cxnSp macro="">
      <xdr:nvCxnSpPr>
        <xdr:cNvPr id="646" name="直線コネクタ 645">
          <a:extLst>
            <a:ext uri="{FF2B5EF4-FFF2-40B4-BE49-F238E27FC236}">
              <a16:creationId xmlns:a16="http://schemas.microsoft.com/office/drawing/2014/main" id="{BD64B994-10B5-45A5-87CD-D0F128447F49}"/>
            </a:ext>
          </a:extLst>
        </xdr:cNvPr>
        <xdr:cNvCxnSpPr/>
      </xdr:nvCxnSpPr>
      <xdr:spPr>
        <a:xfrm flipV="1">
          <a:off x="18656300" y="18592800"/>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58945</xdr:rowOff>
    </xdr:from>
    <xdr:ext cx="469744" cy="259045"/>
    <xdr:sp macro="" textlink="">
      <xdr:nvSpPr>
        <xdr:cNvPr id="647" name="n_1aveValue【庁舎】&#10;一人当たり面積">
          <a:extLst>
            <a:ext uri="{FF2B5EF4-FFF2-40B4-BE49-F238E27FC236}">
              <a16:creationId xmlns:a16="http://schemas.microsoft.com/office/drawing/2014/main" id="{AC6AF512-D77E-4DFD-86EE-CAA65F128757}"/>
            </a:ext>
          </a:extLst>
        </xdr:cNvPr>
        <xdr:cNvSpPr txBox="1"/>
      </xdr:nvSpPr>
      <xdr:spPr>
        <a:xfrm>
          <a:off x="21075727" y="17889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106951</xdr:rowOff>
    </xdr:from>
    <xdr:ext cx="469744" cy="259045"/>
    <xdr:sp macro="" textlink="">
      <xdr:nvSpPr>
        <xdr:cNvPr id="648" name="n_2aveValue【庁舎】&#10;一人当たり面積">
          <a:extLst>
            <a:ext uri="{FF2B5EF4-FFF2-40B4-BE49-F238E27FC236}">
              <a16:creationId xmlns:a16="http://schemas.microsoft.com/office/drawing/2014/main" id="{0190DCB3-D69C-4909-9A64-F4C9729F0B23}"/>
            </a:ext>
          </a:extLst>
        </xdr:cNvPr>
        <xdr:cNvSpPr txBox="1"/>
      </xdr:nvSpPr>
      <xdr:spPr>
        <a:xfrm>
          <a:off x="20199427" y="179377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10940</xdr:rowOff>
    </xdr:from>
    <xdr:ext cx="469744" cy="259045"/>
    <xdr:sp macro="" textlink="">
      <xdr:nvSpPr>
        <xdr:cNvPr id="649" name="n_3aveValue【庁舎】&#10;一人当たり面積">
          <a:extLst>
            <a:ext uri="{FF2B5EF4-FFF2-40B4-BE49-F238E27FC236}">
              <a16:creationId xmlns:a16="http://schemas.microsoft.com/office/drawing/2014/main" id="{14D9DE54-C230-445C-AECB-2C4D6E2B8206}"/>
            </a:ext>
          </a:extLst>
        </xdr:cNvPr>
        <xdr:cNvSpPr txBox="1"/>
      </xdr:nvSpPr>
      <xdr:spPr>
        <a:xfrm>
          <a:off x="19310427" y="18013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17797</xdr:rowOff>
    </xdr:from>
    <xdr:ext cx="469744" cy="259045"/>
    <xdr:sp macro="" textlink="">
      <xdr:nvSpPr>
        <xdr:cNvPr id="650" name="n_4aveValue【庁舎】&#10;一人当たり面積">
          <a:extLst>
            <a:ext uri="{FF2B5EF4-FFF2-40B4-BE49-F238E27FC236}">
              <a16:creationId xmlns:a16="http://schemas.microsoft.com/office/drawing/2014/main" id="{FDD1D441-ED31-4F9B-8497-44823380031B}"/>
            </a:ext>
          </a:extLst>
        </xdr:cNvPr>
        <xdr:cNvSpPr txBox="1"/>
      </xdr:nvSpPr>
      <xdr:spPr>
        <a:xfrm>
          <a:off x="18421427" y="18020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113555</xdr:rowOff>
    </xdr:from>
    <xdr:ext cx="469744" cy="259045"/>
    <xdr:sp macro="" textlink="">
      <xdr:nvSpPr>
        <xdr:cNvPr id="651" name="n_1mainValue【庁舎】&#10;一人当たり面積">
          <a:extLst>
            <a:ext uri="{FF2B5EF4-FFF2-40B4-BE49-F238E27FC236}">
              <a16:creationId xmlns:a16="http://schemas.microsoft.com/office/drawing/2014/main" id="{5BEF6614-B3BC-4786-B428-C4D9B3A86B60}"/>
            </a:ext>
          </a:extLst>
        </xdr:cNvPr>
        <xdr:cNvSpPr txBox="1"/>
      </xdr:nvSpPr>
      <xdr:spPr>
        <a:xfrm>
          <a:off x="21075727" y="18630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115840</xdr:rowOff>
    </xdr:from>
    <xdr:ext cx="469744" cy="259045"/>
    <xdr:sp macro="" textlink="">
      <xdr:nvSpPr>
        <xdr:cNvPr id="652" name="n_2mainValue【庁舎】&#10;一人当たり面積">
          <a:extLst>
            <a:ext uri="{FF2B5EF4-FFF2-40B4-BE49-F238E27FC236}">
              <a16:creationId xmlns:a16="http://schemas.microsoft.com/office/drawing/2014/main" id="{AF71EE5A-6EB0-4A56-8BCE-F8076E7FE6DB}"/>
            </a:ext>
          </a:extLst>
        </xdr:cNvPr>
        <xdr:cNvSpPr txBox="1"/>
      </xdr:nvSpPr>
      <xdr:spPr>
        <a:xfrm>
          <a:off x="20199427" y="186324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118127</xdr:rowOff>
    </xdr:from>
    <xdr:ext cx="469744" cy="259045"/>
    <xdr:sp macro="" textlink="">
      <xdr:nvSpPr>
        <xdr:cNvPr id="653" name="n_3mainValue【庁舎】&#10;一人当たり面積">
          <a:extLst>
            <a:ext uri="{FF2B5EF4-FFF2-40B4-BE49-F238E27FC236}">
              <a16:creationId xmlns:a16="http://schemas.microsoft.com/office/drawing/2014/main" id="{81B375EA-38A2-49D6-9689-01CDF829E519}"/>
            </a:ext>
          </a:extLst>
        </xdr:cNvPr>
        <xdr:cNvSpPr txBox="1"/>
      </xdr:nvSpPr>
      <xdr:spPr>
        <a:xfrm>
          <a:off x="19310427" y="18634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122699</xdr:rowOff>
    </xdr:from>
    <xdr:ext cx="469744" cy="259045"/>
    <xdr:sp macro="" textlink="">
      <xdr:nvSpPr>
        <xdr:cNvPr id="654" name="n_4mainValue【庁舎】&#10;一人当たり面積">
          <a:extLst>
            <a:ext uri="{FF2B5EF4-FFF2-40B4-BE49-F238E27FC236}">
              <a16:creationId xmlns:a16="http://schemas.microsoft.com/office/drawing/2014/main" id="{730EE9AB-3DD4-4634-8B4B-2461175E2681}"/>
            </a:ext>
          </a:extLst>
        </xdr:cNvPr>
        <xdr:cNvSpPr txBox="1"/>
      </xdr:nvSpPr>
      <xdr:spPr>
        <a:xfrm>
          <a:off x="18421427" y="18639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55" name="正方形/長方形 654">
          <a:extLst>
            <a:ext uri="{FF2B5EF4-FFF2-40B4-BE49-F238E27FC236}">
              <a16:creationId xmlns:a16="http://schemas.microsoft.com/office/drawing/2014/main" id="{60E99F07-8421-4056-B03D-1C523917CA49}"/>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56" name="正方形/長方形 655">
          <a:extLst>
            <a:ext uri="{FF2B5EF4-FFF2-40B4-BE49-F238E27FC236}">
              <a16:creationId xmlns:a16="http://schemas.microsoft.com/office/drawing/2014/main" id="{E4B4250D-5C32-481D-9F6B-03E312F2DD76}"/>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57" name="テキスト ボックス 656">
          <a:extLst>
            <a:ext uri="{FF2B5EF4-FFF2-40B4-BE49-F238E27FC236}">
              <a16:creationId xmlns:a16="http://schemas.microsoft.com/office/drawing/2014/main" id="{54F81DF7-965E-45E9-9706-C2BF602AC1CB}"/>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有形固定資産減価償却率が高いのは、建築から</a:t>
          </a:r>
          <a:r>
            <a:rPr kumimoji="1" lang="en-US" altLang="ja-JP" sz="1300">
              <a:latin typeface="ＭＳ Ｐゴシック" panose="020B0600070205080204" pitchFamily="50" charset="-128"/>
              <a:ea typeface="ＭＳ Ｐゴシック" panose="020B0600070205080204" pitchFamily="50" charset="-128"/>
            </a:rPr>
            <a:t>30</a:t>
          </a:r>
          <a:r>
            <a:rPr kumimoji="1" lang="ja-JP" altLang="en-US" sz="1300">
              <a:latin typeface="ＭＳ Ｐゴシック" panose="020B0600070205080204" pitchFamily="50" charset="-128"/>
              <a:ea typeface="ＭＳ Ｐゴシック" panose="020B0600070205080204" pitchFamily="50" charset="-128"/>
            </a:rPr>
            <a:t>年を超える建物となっている。特に有形固定資産減価償却率が</a:t>
          </a:r>
          <a:r>
            <a:rPr kumimoji="1" lang="en-US" altLang="ja-JP" sz="1300">
              <a:latin typeface="ＭＳ Ｐゴシック" panose="020B0600070205080204" pitchFamily="50" charset="-128"/>
              <a:ea typeface="ＭＳ Ｐゴシック" panose="020B0600070205080204" pitchFamily="50" charset="-128"/>
            </a:rPr>
            <a:t>95</a:t>
          </a:r>
          <a:r>
            <a:rPr kumimoji="1" lang="ja-JP" altLang="en-US" sz="1300">
              <a:latin typeface="ＭＳ Ｐゴシック" panose="020B0600070205080204" pitchFamily="50" charset="-128"/>
              <a:ea typeface="ＭＳ Ｐゴシック" panose="020B0600070205080204" pitchFamily="50" charset="-128"/>
            </a:rPr>
            <a:t>％を超える一般廃棄物処理施設（伊勢広域環境組合）はごみ処理施設整備基本計画に基づき、建て替えを計画している。令和２年度まで</a:t>
          </a:r>
          <a:r>
            <a:rPr kumimoji="1" lang="en-US" altLang="ja-JP" sz="1300">
              <a:latin typeface="ＭＳ Ｐゴシック" panose="020B0600070205080204" pitchFamily="50" charset="-128"/>
              <a:ea typeface="ＭＳ Ｐゴシック" panose="020B0600070205080204" pitchFamily="50" charset="-128"/>
            </a:rPr>
            <a:t>80</a:t>
          </a:r>
          <a:r>
            <a:rPr kumimoji="1" lang="ja-JP" altLang="en-US" sz="1300">
              <a:latin typeface="ＭＳ Ｐゴシック" panose="020B0600070205080204" pitchFamily="50" charset="-128"/>
              <a:ea typeface="ＭＳ Ｐゴシック" panose="020B0600070205080204" pitchFamily="50" charset="-128"/>
            </a:rPr>
            <a:t>％を超えていた消防施設（伊勢市消防署玉城出張所）については、令和２年度から建て替え工事に着手し、令和３年度完成以降、有形固定資産原価償却率が大きく低下している。</a:t>
          </a:r>
        </a:p>
      </xdr:txBody>
    </xdr:sp>
    <xdr:clientData/>
  </xdr:twoCellAnchor>
</xdr:wsDr>
</file>

<file path=xl/externalLinks/_rels/externalLink1.xml.rels><?xml version="1.0" encoding="UTF-8" standalone="yes"?><Relationships xmlns="http://schemas.openxmlformats.org/package/2006/relationships"><Relationship Id="rId1" Target="/Users/m231027/AppData/Local/Microsoft/Windows/INetCache/Content.Outlook/8D3WV1SK/0319&#20462;&#27491;&#12304;&#36001;&#25919;&#29366;&#27841;&#36039;&#26009;&#38598;&#12305;_244619_&#29577;&#22478;&#30010;_2022.xlsx" TargetMode="External" Type="http://schemas.openxmlformats.org/officeDocument/2006/relationships/externalLinkPath"/></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表"/>
      <sheetName val="普通会計の状況"/>
      <sheetName val="各会計、関係団体の財政状況及び健全化判断比率"/>
      <sheetName val="財政比較分析表"/>
      <sheetName val="経常経費分析表（経常収支比率の分析）"/>
      <sheetName val="経常経費分析表（人件費・公債費・普通建設事業費の分析）"/>
      <sheetName val="性質別歳出決算分析表（住民一人当たりのコスト）"/>
      <sheetName val="目的別歳出決算分析表（住民一人当たりのコスト）"/>
      <sheetName val="実質収支比率等に係る経年分析"/>
      <sheetName val="連結実質赤字比率に係る赤字・黒字の構成分析"/>
      <sheetName val="実質公債費比率（分子）の構造"/>
      <sheetName val="将来負担比率（分子）の構造"/>
      <sheetName val="基金残高に係る経年分析"/>
      <sheetName val="データ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25">
          <cell r="B25" t="str">
            <v>H30</v>
          </cell>
          <cell r="D25" t="str">
            <v>R01</v>
          </cell>
          <cell r="F25" t="str">
            <v>R02</v>
          </cell>
          <cell r="H25" t="str">
            <v>R03</v>
          </cell>
          <cell r="J25" t="str">
            <v>R04</v>
          </cell>
        </row>
        <row r="26">
          <cell r="B26" t="str">
            <v>赤字額</v>
          </cell>
          <cell r="C26" t="str">
            <v>黒字額</v>
          </cell>
          <cell r="D26" t="str">
            <v>赤字額</v>
          </cell>
          <cell r="E26" t="str">
            <v>黒字額</v>
          </cell>
          <cell r="F26" t="str">
            <v>赤字額</v>
          </cell>
          <cell r="G26" t="str">
            <v>黒字額</v>
          </cell>
          <cell r="H26" t="str">
            <v>赤字額</v>
          </cell>
          <cell r="I26" t="str">
            <v>黒字額</v>
          </cell>
          <cell r="J26" t="str">
            <v>赤字額</v>
          </cell>
          <cell r="K26" t="str">
            <v>黒字額</v>
          </cell>
        </row>
        <row r="27">
          <cell r="A27" t="str">
            <v>その他会計（黒字）</v>
          </cell>
          <cell r="B27" t="e">
            <v>#N/A</v>
          </cell>
          <cell r="C27">
            <v>0.11</v>
          </cell>
          <cell r="D27" t="e">
            <v>#N/A</v>
          </cell>
          <cell r="E27">
            <v>0.09</v>
          </cell>
          <cell r="F27" t="e">
            <v>#N/A</v>
          </cell>
          <cell r="G27">
            <v>0.06</v>
          </cell>
          <cell r="H27" t="e">
            <v>#N/A</v>
          </cell>
          <cell r="I27">
            <v>0.09</v>
          </cell>
          <cell r="J27" t="e">
            <v>#N/A</v>
          </cell>
          <cell r="K27">
            <v>0.11</v>
          </cell>
        </row>
        <row r="28">
          <cell r="A28" t="str">
            <v>その他会計（赤字）</v>
          </cell>
          <cell r="B28">
            <v>0.66</v>
          </cell>
          <cell r="C28" t="e">
            <v>#N/A</v>
          </cell>
          <cell r="D28">
            <v>0.65</v>
          </cell>
          <cell r="E28" t="e">
            <v>#N/A</v>
          </cell>
          <cell r="F28">
            <v>0.6</v>
          </cell>
          <cell r="G28" t="e">
            <v>#N/A</v>
          </cell>
          <cell r="H28" t="e">
            <v>#VALUE!</v>
          </cell>
          <cell r="I28" t="e">
            <v>#VALUE!</v>
          </cell>
          <cell r="J28" t="e">
            <v>#VALUE!</v>
          </cell>
          <cell r="K28" t="e">
            <v>#VALUE!</v>
          </cell>
        </row>
        <row r="29">
          <cell r="A29" t="str">
            <v>農業集落排水事業特別会計</v>
          </cell>
          <cell r="B29" t="e">
            <v>#N/A</v>
          </cell>
          <cell r="C29">
            <v>0</v>
          </cell>
          <cell r="D29" t="e">
            <v>#N/A</v>
          </cell>
          <cell r="E29">
            <v>0.02</v>
          </cell>
          <cell r="F29" t="e">
            <v>#N/A</v>
          </cell>
          <cell r="G29">
            <v>0.01</v>
          </cell>
          <cell r="H29" t="e">
            <v>#N/A</v>
          </cell>
          <cell r="I29">
            <v>0.02</v>
          </cell>
          <cell r="J29" t="e">
            <v>#N/A</v>
          </cell>
          <cell r="K29">
            <v>0.21</v>
          </cell>
        </row>
        <row r="30">
          <cell r="A30" t="str">
            <v>国民健康保険特別会計</v>
          </cell>
          <cell r="B30" t="e">
            <v>#N/A</v>
          </cell>
          <cell r="C30">
            <v>2.0099999999999998</v>
          </cell>
          <cell r="D30" t="e">
            <v>#N/A</v>
          </cell>
          <cell r="E30">
            <v>1</v>
          </cell>
          <cell r="F30" t="e">
            <v>#N/A</v>
          </cell>
          <cell r="G30">
            <v>0.57999999999999996</v>
          </cell>
          <cell r="H30" t="e">
            <v>#N/A</v>
          </cell>
          <cell r="I30">
            <v>0.68</v>
          </cell>
          <cell r="J30" t="e">
            <v>#N/A</v>
          </cell>
          <cell r="K30">
            <v>0.96</v>
          </cell>
        </row>
        <row r="31">
          <cell r="A31" t="str">
            <v>介護保険特別会計</v>
          </cell>
          <cell r="B31" t="e">
            <v>#N/A</v>
          </cell>
          <cell r="C31">
            <v>1.58</v>
          </cell>
          <cell r="D31" t="e">
            <v>#N/A</v>
          </cell>
          <cell r="E31">
            <v>0.87</v>
          </cell>
          <cell r="F31" t="e">
            <v>#N/A</v>
          </cell>
          <cell r="G31">
            <v>0.53</v>
          </cell>
          <cell r="H31" t="e">
            <v>#N/A</v>
          </cell>
          <cell r="I31">
            <v>0.89</v>
          </cell>
          <cell r="J31" t="e">
            <v>#N/A</v>
          </cell>
          <cell r="K31">
            <v>0.98</v>
          </cell>
        </row>
        <row r="32">
          <cell r="A32" t="str">
            <v>介護老人保健施設事業会計</v>
          </cell>
          <cell r="B32" t="e">
            <v>#N/A</v>
          </cell>
          <cell r="C32">
            <v>1.23</v>
          </cell>
          <cell r="D32" t="e">
            <v>#N/A</v>
          </cell>
          <cell r="E32">
            <v>1.33</v>
          </cell>
          <cell r="F32" t="e">
            <v>#N/A</v>
          </cell>
          <cell r="G32">
            <v>1.1200000000000001</v>
          </cell>
          <cell r="H32" t="e">
            <v>#N/A</v>
          </cell>
          <cell r="I32">
            <v>1.03</v>
          </cell>
          <cell r="J32" t="e">
            <v>#N/A</v>
          </cell>
          <cell r="K32">
            <v>1.04</v>
          </cell>
        </row>
        <row r="33">
          <cell r="A33" t="str">
            <v>一般会計</v>
          </cell>
          <cell r="B33" t="e">
            <v>#N/A</v>
          </cell>
          <cell r="C33">
            <v>5.78</v>
          </cell>
          <cell r="D33" t="e">
            <v>#N/A</v>
          </cell>
          <cell r="E33">
            <v>4.8099999999999996</v>
          </cell>
          <cell r="F33" t="e">
            <v>#N/A</v>
          </cell>
          <cell r="G33">
            <v>5.08</v>
          </cell>
          <cell r="H33" t="e">
            <v>#N/A</v>
          </cell>
          <cell r="I33">
            <v>5.82</v>
          </cell>
          <cell r="J33" t="e">
            <v>#N/A</v>
          </cell>
          <cell r="K33">
            <v>5.0999999999999996</v>
          </cell>
        </row>
        <row r="34">
          <cell r="A34" t="str">
            <v>下水道事業会計</v>
          </cell>
          <cell r="B34" t="e">
            <v>#N/A</v>
          </cell>
          <cell r="C34">
            <v>8.24</v>
          </cell>
          <cell r="D34" t="e">
            <v>#N/A</v>
          </cell>
          <cell r="E34">
            <v>8.94</v>
          </cell>
          <cell r="F34" t="e">
            <v>#N/A</v>
          </cell>
          <cell r="G34">
            <v>8.67</v>
          </cell>
          <cell r="H34" t="e">
            <v>#N/A</v>
          </cell>
          <cell r="I34">
            <v>8.4</v>
          </cell>
          <cell r="J34" t="e">
            <v>#N/A</v>
          </cell>
          <cell r="K34">
            <v>9.0500000000000007</v>
          </cell>
        </row>
        <row r="35">
          <cell r="A35" t="str">
            <v>病院事業会計</v>
          </cell>
          <cell r="B35" t="e">
            <v>#N/A</v>
          </cell>
          <cell r="C35">
            <v>11.54</v>
          </cell>
          <cell r="D35" t="e">
            <v>#N/A</v>
          </cell>
          <cell r="E35">
            <v>11.11</v>
          </cell>
          <cell r="F35" t="e">
            <v>#N/A</v>
          </cell>
          <cell r="G35">
            <v>11.11</v>
          </cell>
          <cell r="H35" t="e">
            <v>#N/A</v>
          </cell>
          <cell r="I35">
            <v>14.17</v>
          </cell>
          <cell r="J35" t="e">
            <v>#N/A</v>
          </cell>
          <cell r="K35">
            <v>17.489999999999998</v>
          </cell>
        </row>
        <row r="36">
          <cell r="A36" t="str">
            <v>水道事業会計</v>
          </cell>
          <cell r="B36" t="e">
            <v>#N/A</v>
          </cell>
          <cell r="C36">
            <v>20.74</v>
          </cell>
          <cell r="D36" t="e">
            <v>#N/A</v>
          </cell>
          <cell r="E36">
            <v>20.3</v>
          </cell>
          <cell r="F36" t="e">
            <v>#N/A</v>
          </cell>
          <cell r="G36">
            <v>19.940000000000001</v>
          </cell>
          <cell r="H36" t="e">
            <v>#N/A</v>
          </cell>
          <cell r="I36">
            <v>20.28</v>
          </cell>
          <cell r="J36" t="e">
            <v>#N/A</v>
          </cell>
          <cell r="K36">
            <v>21.74</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drawings/drawing1.xml" Type="http://schemas.openxmlformats.org/officeDocument/2006/relationships/drawing"/></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drawings/drawing2.xml" Type="http://schemas.openxmlformats.org/officeDocument/2006/relationships/drawing"/></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 Id="rId2" Target="../drawings/drawing3.xml" Type="http://schemas.openxmlformats.org/officeDocument/2006/relationships/drawing"/></Relationships>
</file>

<file path=xl/worksheets/_rels/sheet6.xml.rels><?xml version="1.0" encoding="UTF-8" standalone="yes"?><Relationships xmlns="http://schemas.openxmlformats.org/package/2006/relationships"><Relationship Id="rId1" Target="../printerSettings/printerSettings6.bin" Type="http://schemas.openxmlformats.org/officeDocument/2006/relationships/printerSettings"/><Relationship Id="rId2" Target="../drawings/drawing4.xml" Type="http://schemas.openxmlformats.org/officeDocument/2006/relationships/drawing"/></Relationships>
</file>

<file path=xl/worksheets/_rels/sheet7.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drawings/drawing6.xml" Type="http://schemas.openxmlformats.org/officeDocument/2006/relationships/drawing"/></Relationships>
</file>

<file path=xl/worksheets/_rels/sheet8.xml.rels><?xml version="1.0" encoding="UTF-8" standalone="yes"?><Relationships xmlns="http://schemas.openxmlformats.org/package/2006/relationships"><Relationship Id="rId1" Target="../printerSettings/printerSettings8.bin" Type="http://schemas.openxmlformats.org/officeDocument/2006/relationships/printerSettings"/><Relationship Id="rId2" Target="../drawings/drawing7.xml" Type="http://schemas.openxmlformats.org/officeDocument/2006/relationships/drawing"/></Relationships>
</file>

<file path=xl/worksheets/_rels/sheet9.xml.rels><?xml version="1.0" encoding="UTF-8" standalone="yes"?><Relationships xmlns="http://schemas.openxmlformats.org/package/2006/relationships"><Relationship Id="rId1" Target="../printerSettings/printerSettings9.bin" Type="http://schemas.openxmlformats.org/officeDocument/2006/relationships/printerSettings"/><Relationship Id="rId2" Target="../drawings/drawing8.xml" Type="http://schemas.openxmlformats.org/officeDocument/2006/relationships/drawing"/></Relationships>
</file>

<file path=xl/worksheets/_rels/sheet10.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drawings/drawing9.xml" Type="http://schemas.openxmlformats.org/officeDocument/2006/relationships/drawing"/></Relationships>
</file>

<file path=xl/worksheets/_rels/sheet11.xml.rels><?xml version="1.0" encoding="UTF-8" standalone="yes"?><Relationships xmlns="http://schemas.openxmlformats.org/package/2006/relationships"><Relationship Id="rId1" Target="../printerSettings/printerSettings11.bin" Type="http://schemas.openxmlformats.org/officeDocument/2006/relationships/printerSettings"/><Relationship Id="rId2" Target="../drawings/drawing10.xml" Type="http://schemas.openxmlformats.org/officeDocument/2006/relationships/drawing"/></Relationships>
</file>

<file path=xl/worksheets/_rels/sheet12.xml.rels><?xml version="1.0" encoding="UTF-8" standalone="yes"?><Relationships xmlns="http://schemas.openxmlformats.org/package/2006/relationships"><Relationship Id="rId1" Target="../printerSettings/printerSettings12.bin" Type="http://schemas.openxmlformats.org/officeDocument/2006/relationships/printerSettings"/><Relationship Id="rId2" Target="../drawings/drawing11.xml" Type="http://schemas.openxmlformats.org/officeDocument/2006/relationships/drawing"/></Relationships>
</file>

<file path=xl/worksheets/_rels/sheet13.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drawings/drawing12.xml" Type="http://schemas.openxmlformats.org/officeDocument/2006/relationships/drawing"/></Relationships>
</file>

<file path=xl/worksheets/_rels/sheet14.xml.rels><?xml version="1.0" encoding="UTF-8" standalone="yes"?><Relationships xmlns="http://schemas.openxmlformats.org/package/2006/relationships"><Relationship Id="rId1" Target="../printerSettings/printerSettings14.bin" Type="http://schemas.openxmlformats.org/officeDocument/2006/relationships/printerSettings"/><Relationship Id="rId2" Target="../drawings/drawing13.xml" Type="http://schemas.openxmlformats.org/officeDocument/2006/relationships/drawing"/></Relationships>
</file>

<file path=xl/worksheets/_rels/sheet15.xml.rels><?xml version="1.0" encoding="UTF-8" standalone="yes"?><Relationships xmlns="http://schemas.openxmlformats.org/package/2006/relationships"><Relationship Id="rId1" Target="../printerSettings/printerSettings15.bin" Type="http://schemas.openxmlformats.org/officeDocument/2006/relationships/printerSettings"/><Relationship Id="rId2" Target="../drawings/drawing14.xml" Type="http://schemas.openxmlformats.org/officeDocument/2006/relationships/drawing"/></Relationships>
</file>

<file path=xl/worksheets/_rels/sheet16.xml.rels><?xml version="1.0" encoding="UTF-8" standalone="yes"?><Relationships xmlns="http://schemas.openxmlformats.org/package/2006/relationships"><Relationship Id="rId1" Target="../printerSettings/printerSettings16.bin" Type="http://schemas.openxmlformats.org/officeDocument/2006/relationships/printerSettings"/><Relationship Id="rId2" Target="../drawings/drawing15.xml" Type="http://schemas.openxmlformats.org/officeDocument/2006/relationships/drawing"/></Relationships>
</file>

<file path=xl/worksheets/_rels/sheet17.xml.rels><?xml version="1.0" encoding="UTF-8" standalone="yes"?><Relationships xmlns="http://schemas.openxmlformats.org/package/2006/relationships"><Relationship Id="rId1" Target="../printerSettings/printerSettings17.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zoomScaleNormal="100" workbookViewId="0"/>
  </sheetViews>
  <sheetFormatPr defaultColWidth="0" defaultRowHeight="11.25" zeroHeight="1" x14ac:dyDescent="0.15"/>
  <cols>
    <col min="1" max="11" width="2.125" style="180" customWidth="1"/>
    <col min="12" max="12" width="2.375" style="180" customWidth="1"/>
    <col min="13" max="17" width="2.5" style="180" customWidth="1"/>
    <col min="18" max="119" width="2.125" style="180" customWidth="1"/>
    <col min="120" max="16384" width="0" style="180" hidden="1"/>
  </cols>
  <sheetData>
    <row r="1" spans="1:119" ht="33" customHeight="1" x14ac:dyDescent="0.15">
      <c r="B1" s="415" t="s">
        <v>81</v>
      </c>
      <c r="C1" s="415"/>
      <c r="D1" s="415"/>
      <c r="E1" s="415"/>
      <c r="F1" s="415"/>
      <c r="G1" s="415"/>
      <c r="H1" s="415"/>
      <c r="I1" s="415"/>
      <c r="J1" s="415"/>
      <c r="K1" s="415"/>
      <c r="L1" s="415"/>
      <c r="M1" s="415"/>
      <c r="N1" s="415"/>
      <c r="O1" s="415"/>
      <c r="P1" s="415"/>
      <c r="Q1" s="415"/>
      <c r="R1" s="415"/>
      <c r="S1" s="415"/>
      <c r="T1" s="415"/>
      <c r="U1" s="415"/>
      <c r="V1" s="415"/>
      <c r="W1" s="415"/>
      <c r="X1" s="415"/>
      <c r="Y1" s="415"/>
      <c r="Z1" s="415"/>
      <c r="AA1" s="415"/>
      <c r="AB1" s="415"/>
      <c r="AC1" s="415"/>
      <c r="AD1" s="415"/>
      <c r="AE1" s="415"/>
      <c r="AF1" s="415"/>
      <c r="AG1" s="415"/>
      <c r="AH1" s="415"/>
      <c r="AI1" s="415"/>
      <c r="AJ1" s="415"/>
      <c r="AK1" s="415"/>
      <c r="AL1" s="415"/>
      <c r="AM1" s="415"/>
      <c r="AN1" s="415"/>
      <c r="AO1" s="415"/>
      <c r="AP1" s="415"/>
      <c r="AQ1" s="415"/>
      <c r="AR1" s="415"/>
      <c r="AS1" s="415"/>
      <c r="AT1" s="415"/>
      <c r="AU1" s="415"/>
      <c r="AV1" s="415"/>
      <c r="AW1" s="415"/>
      <c r="AX1" s="415"/>
      <c r="AY1" s="415"/>
      <c r="AZ1" s="415"/>
      <c r="BA1" s="415"/>
      <c r="BB1" s="415"/>
      <c r="BC1" s="415"/>
      <c r="BD1" s="415"/>
      <c r="BE1" s="415"/>
      <c r="BF1" s="415"/>
      <c r="BG1" s="415"/>
      <c r="BH1" s="415"/>
      <c r="BI1" s="415"/>
      <c r="BJ1" s="415"/>
      <c r="BK1" s="415"/>
      <c r="BL1" s="415"/>
      <c r="BM1" s="415"/>
      <c r="BN1" s="415"/>
      <c r="BO1" s="415"/>
      <c r="BP1" s="415"/>
      <c r="BQ1" s="415"/>
      <c r="BR1" s="415"/>
      <c r="BS1" s="415"/>
      <c r="BT1" s="415"/>
      <c r="BU1" s="415"/>
      <c r="BV1" s="415"/>
      <c r="BW1" s="415"/>
      <c r="BX1" s="415"/>
      <c r="BY1" s="415"/>
      <c r="BZ1" s="415"/>
      <c r="CA1" s="415"/>
      <c r="CB1" s="415"/>
      <c r="CC1" s="415"/>
      <c r="CD1" s="415"/>
      <c r="CE1" s="415"/>
      <c r="CF1" s="415"/>
      <c r="CG1" s="415"/>
      <c r="CH1" s="415"/>
      <c r="CI1" s="415"/>
      <c r="CJ1" s="415"/>
      <c r="CK1" s="415"/>
      <c r="CL1" s="415"/>
      <c r="CM1" s="415"/>
      <c r="CN1" s="415"/>
      <c r="CO1" s="415"/>
      <c r="CP1" s="415"/>
      <c r="CQ1" s="415"/>
      <c r="CR1" s="415"/>
      <c r="CS1" s="415"/>
      <c r="CT1" s="415"/>
      <c r="CU1" s="415"/>
      <c r="CV1" s="415"/>
      <c r="CW1" s="415"/>
      <c r="CX1" s="415"/>
      <c r="CY1" s="415"/>
      <c r="CZ1" s="415"/>
      <c r="DA1" s="415"/>
      <c r="DB1" s="415"/>
      <c r="DC1" s="415"/>
      <c r="DD1" s="415"/>
      <c r="DE1" s="415"/>
      <c r="DF1" s="415"/>
      <c r="DG1" s="415"/>
      <c r="DH1" s="415"/>
      <c r="DI1" s="415"/>
      <c r="DJ1" s="181"/>
      <c r="DK1" s="181"/>
      <c r="DL1" s="181"/>
      <c r="DM1" s="181"/>
      <c r="DN1" s="181"/>
      <c r="DO1" s="181"/>
    </row>
    <row r="2" spans="1:119" ht="24.75" thickBot="1" x14ac:dyDescent="0.2">
      <c r="B2" s="182" t="s">
        <v>82</v>
      </c>
      <c r="C2" s="182"/>
      <c r="D2" s="183"/>
    </row>
    <row r="3" spans="1:119" ht="18.75" customHeight="1" thickBot="1" x14ac:dyDescent="0.2">
      <c r="A3" s="181"/>
      <c r="B3" s="416" t="s">
        <v>83</v>
      </c>
      <c r="C3" s="417"/>
      <c r="D3" s="417"/>
      <c r="E3" s="418"/>
      <c r="F3" s="418"/>
      <c r="G3" s="418"/>
      <c r="H3" s="418"/>
      <c r="I3" s="418"/>
      <c r="J3" s="418"/>
      <c r="K3" s="418"/>
      <c r="L3" s="418" t="s">
        <v>84</v>
      </c>
      <c r="M3" s="418"/>
      <c r="N3" s="418"/>
      <c r="O3" s="418"/>
      <c r="P3" s="418"/>
      <c r="Q3" s="418"/>
      <c r="R3" s="425"/>
      <c r="S3" s="425"/>
      <c r="T3" s="425"/>
      <c r="U3" s="425"/>
      <c r="V3" s="426"/>
      <c r="W3" s="400" t="s">
        <v>85</v>
      </c>
      <c r="X3" s="401"/>
      <c r="Y3" s="401"/>
      <c r="Z3" s="401"/>
      <c r="AA3" s="401"/>
      <c r="AB3" s="417"/>
      <c r="AC3" s="425" t="s">
        <v>86</v>
      </c>
      <c r="AD3" s="401"/>
      <c r="AE3" s="401"/>
      <c r="AF3" s="401"/>
      <c r="AG3" s="401"/>
      <c r="AH3" s="401"/>
      <c r="AI3" s="401"/>
      <c r="AJ3" s="401"/>
      <c r="AK3" s="401"/>
      <c r="AL3" s="402"/>
      <c r="AM3" s="400" t="s">
        <v>87</v>
      </c>
      <c r="AN3" s="401"/>
      <c r="AO3" s="401"/>
      <c r="AP3" s="401"/>
      <c r="AQ3" s="401"/>
      <c r="AR3" s="401"/>
      <c r="AS3" s="401"/>
      <c r="AT3" s="401"/>
      <c r="AU3" s="401"/>
      <c r="AV3" s="401"/>
      <c r="AW3" s="401"/>
      <c r="AX3" s="402"/>
      <c r="AY3" s="437" t="s">
        <v>1</v>
      </c>
      <c r="AZ3" s="438"/>
      <c r="BA3" s="438"/>
      <c r="BB3" s="438"/>
      <c r="BC3" s="438"/>
      <c r="BD3" s="438"/>
      <c r="BE3" s="438"/>
      <c r="BF3" s="438"/>
      <c r="BG3" s="438"/>
      <c r="BH3" s="438"/>
      <c r="BI3" s="438"/>
      <c r="BJ3" s="438"/>
      <c r="BK3" s="438"/>
      <c r="BL3" s="438"/>
      <c r="BM3" s="439"/>
      <c r="BN3" s="400" t="s">
        <v>88</v>
      </c>
      <c r="BO3" s="401"/>
      <c r="BP3" s="401"/>
      <c r="BQ3" s="401"/>
      <c r="BR3" s="401"/>
      <c r="BS3" s="401"/>
      <c r="BT3" s="401"/>
      <c r="BU3" s="402"/>
      <c r="BV3" s="400" t="s">
        <v>89</v>
      </c>
      <c r="BW3" s="401"/>
      <c r="BX3" s="401"/>
      <c r="BY3" s="401"/>
      <c r="BZ3" s="401"/>
      <c r="CA3" s="401"/>
      <c r="CB3" s="401"/>
      <c r="CC3" s="402"/>
      <c r="CD3" s="437" t="s">
        <v>1</v>
      </c>
      <c r="CE3" s="438"/>
      <c r="CF3" s="438"/>
      <c r="CG3" s="438"/>
      <c r="CH3" s="438"/>
      <c r="CI3" s="438"/>
      <c r="CJ3" s="438"/>
      <c r="CK3" s="438"/>
      <c r="CL3" s="438"/>
      <c r="CM3" s="438"/>
      <c r="CN3" s="438"/>
      <c r="CO3" s="438"/>
      <c r="CP3" s="438"/>
      <c r="CQ3" s="438"/>
      <c r="CR3" s="438"/>
      <c r="CS3" s="439"/>
      <c r="CT3" s="400" t="s">
        <v>90</v>
      </c>
      <c r="CU3" s="401"/>
      <c r="CV3" s="401"/>
      <c r="CW3" s="401"/>
      <c r="CX3" s="401"/>
      <c r="CY3" s="401"/>
      <c r="CZ3" s="401"/>
      <c r="DA3" s="402"/>
      <c r="DB3" s="400" t="s">
        <v>91</v>
      </c>
      <c r="DC3" s="401"/>
      <c r="DD3" s="401"/>
      <c r="DE3" s="401"/>
      <c r="DF3" s="401"/>
      <c r="DG3" s="401"/>
      <c r="DH3" s="401"/>
      <c r="DI3" s="402"/>
    </row>
    <row r="4" spans="1:119" ht="18.75" customHeight="1" x14ac:dyDescent="0.15">
      <c r="A4" s="181"/>
      <c r="B4" s="419"/>
      <c r="C4" s="420"/>
      <c r="D4" s="420"/>
      <c r="E4" s="421"/>
      <c r="F4" s="421"/>
      <c r="G4" s="421"/>
      <c r="H4" s="421"/>
      <c r="I4" s="421"/>
      <c r="J4" s="421"/>
      <c r="K4" s="421"/>
      <c r="L4" s="421"/>
      <c r="M4" s="421"/>
      <c r="N4" s="421"/>
      <c r="O4" s="421"/>
      <c r="P4" s="421"/>
      <c r="Q4" s="421"/>
      <c r="R4" s="427"/>
      <c r="S4" s="427"/>
      <c r="T4" s="427"/>
      <c r="U4" s="427"/>
      <c r="V4" s="428"/>
      <c r="W4" s="431"/>
      <c r="X4" s="432"/>
      <c r="Y4" s="432"/>
      <c r="Z4" s="432"/>
      <c r="AA4" s="432"/>
      <c r="AB4" s="420"/>
      <c r="AC4" s="427"/>
      <c r="AD4" s="432"/>
      <c r="AE4" s="432"/>
      <c r="AF4" s="432"/>
      <c r="AG4" s="432"/>
      <c r="AH4" s="432"/>
      <c r="AI4" s="432"/>
      <c r="AJ4" s="432"/>
      <c r="AK4" s="432"/>
      <c r="AL4" s="435"/>
      <c r="AM4" s="433"/>
      <c r="AN4" s="434"/>
      <c r="AO4" s="434"/>
      <c r="AP4" s="434"/>
      <c r="AQ4" s="434"/>
      <c r="AR4" s="434"/>
      <c r="AS4" s="434"/>
      <c r="AT4" s="434"/>
      <c r="AU4" s="434"/>
      <c r="AV4" s="434"/>
      <c r="AW4" s="434"/>
      <c r="AX4" s="436"/>
      <c r="AY4" s="403" t="s">
        <v>92</v>
      </c>
      <c r="AZ4" s="404"/>
      <c r="BA4" s="404"/>
      <c r="BB4" s="404"/>
      <c r="BC4" s="404"/>
      <c r="BD4" s="404"/>
      <c r="BE4" s="404"/>
      <c r="BF4" s="404"/>
      <c r="BG4" s="404"/>
      <c r="BH4" s="404"/>
      <c r="BI4" s="404"/>
      <c r="BJ4" s="404"/>
      <c r="BK4" s="404"/>
      <c r="BL4" s="404"/>
      <c r="BM4" s="405"/>
      <c r="BN4" s="406">
        <v>7635992</v>
      </c>
      <c r="BO4" s="407"/>
      <c r="BP4" s="407"/>
      <c r="BQ4" s="407"/>
      <c r="BR4" s="407"/>
      <c r="BS4" s="407"/>
      <c r="BT4" s="407"/>
      <c r="BU4" s="408"/>
      <c r="BV4" s="406">
        <v>7543213</v>
      </c>
      <c r="BW4" s="407"/>
      <c r="BX4" s="407"/>
      <c r="BY4" s="407"/>
      <c r="BZ4" s="407"/>
      <c r="CA4" s="407"/>
      <c r="CB4" s="407"/>
      <c r="CC4" s="408"/>
      <c r="CD4" s="409" t="s">
        <v>93</v>
      </c>
      <c r="CE4" s="410"/>
      <c r="CF4" s="410"/>
      <c r="CG4" s="410"/>
      <c r="CH4" s="410"/>
      <c r="CI4" s="410"/>
      <c r="CJ4" s="410"/>
      <c r="CK4" s="410"/>
      <c r="CL4" s="410"/>
      <c r="CM4" s="410"/>
      <c r="CN4" s="410"/>
      <c r="CO4" s="410"/>
      <c r="CP4" s="410"/>
      <c r="CQ4" s="410"/>
      <c r="CR4" s="410"/>
      <c r="CS4" s="411"/>
      <c r="CT4" s="412">
        <v>5.2</v>
      </c>
      <c r="CU4" s="413"/>
      <c r="CV4" s="413"/>
      <c r="CW4" s="413"/>
      <c r="CX4" s="413"/>
      <c r="CY4" s="413"/>
      <c r="CZ4" s="413"/>
      <c r="DA4" s="414"/>
      <c r="DB4" s="412">
        <v>5.8</v>
      </c>
      <c r="DC4" s="413"/>
      <c r="DD4" s="413"/>
      <c r="DE4" s="413"/>
      <c r="DF4" s="413"/>
      <c r="DG4" s="413"/>
      <c r="DH4" s="413"/>
      <c r="DI4" s="414"/>
    </row>
    <row r="5" spans="1:119" ht="18.75" customHeight="1" x14ac:dyDescent="0.15">
      <c r="A5" s="181"/>
      <c r="B5" s="422"/>
      <c r="C5" s="423"/>
      <c r="D5" s="423"/>
      <c r="E5" s="424"/>
      <c r="F5" s="424"/>
      <c r="G5" s="424"/>
      <c r="H5" s="424"/>
      <c r="I5" s="424"/>
      <c r="J5" s="424"/>
      <c r="K5" s="424"/>
      <c r="L5" s="424"/>
      <c r="M5" s="424"/>
      <c r="N5" s="424"/>
      <c r="O5" s="424"/>
      <c r="P5" s="424"/>
      <c r="Q5" s="424"/>
      <c r="R5" s="429"/>
      <c r="S5" s="429"/>
      <c r="T5" s="429"/>
      <c r="U5" s="429"/>
      <c r="V5" s="430"/>
      <c r="W5" s="433"/>
      <c r="X5" s="434"/>
      <c r="Y5" s="434"/>
      <c r="Z5" s="434"/>
      <c r="AA5" s="434"/>
      <c r="AB5" s="423"/>
      <c r="AC5" s="429"/>
      <c r="AD5" s="434"/>
      <c r="AE5" s="434"/>
      <c r="AF5" s="434"/>
      <c r="AG5" s="434"/>
      <c r="AH5" s="434"/>
      <c r="AI5" s="434"/>
      <c r="AJ5" s="434"/>
      <c r="AK5" s="434"/>
      <c r="AL5" s="436"/>
      <c r="AM5" s="472" t="s">
        <v>94</v>
      </c>
      <c r="AN5" s="473"/>
      <c r="AO5" s="473"/>
      <c r="AP5" s="473"/>
      <c r="AQ5" s="473"/>
      <c r="AR5" s="473"/>
      <c r="AS5" s="473"/>
      <c r="AT5" s="474"/>
      <c r="AU5" s="475" t="s">
        <v>95</v>
      </c>
      <c r="AV5" s="476"/>
      <c r="AW5" s="476"/>
      <c r="AX5" s="476"/>
      <c r="AY5" s="477" t="s">
        <v>96</v>
      </c>
      <c r="AZ5" s="478"/>
      <c r="BA5" s="478"/>
      <c r="BB5" s="478"/>
      <c r="BC5" s="478"/>
      <c r="BD5" s="478"/>
      <c r="BE5" s="478"/>
      <c r="BF5" s="478"/>
      <c r="BG5" s="478"/>
      <c r="BH5" s="478"/>
      <c r="BI5" s="478"/>
      <c r="BJ5" s="478"/>
      <c r="BK5" s="478"/>
      <c r="BL5" s="478"/>
      <c r="BM5" s="479"/>
      <c r="BN5" s="443">
        <v>7288845</v>
      </c>
      <c r="BO5" s="444"/>
      <c r="BP5" s="444"/>
      <c r="BQ5" s="444"/>
      <c r="BR5" s="444"/>
      <c r="BS5" s="444"/>
      <c r="BT5" s="444"/>
      <c r="BU5" s="445"/>
      <c r="BV5" s="443">
        <v>7200202</v>
      </c>
      <c r="BW5" s="444"/>
      <c r="BX5" s="444"/>
      <c r="BY5" s="444"/>
      <c r="BZ5" s="444"/>
      <c r="CA5" s="444"/>
      <c r="CB5" s="444"/>
      <c r="CC5" s="445"/>
      <c r="CD5" s="446" t="s">
        <v>97</v>
      </c>
      <c r="CE5" s="447"/>
      <c r="CF5" s="447"/>
      <c r="CG5" s="447"/>
      <c r="CH5" s="447"/>
      <c r="CI5" s="447"/>
      <c r="CJ5" s="447"/>
      <c r="CK5" s="447"/>
      <c r="CL5" s="447"/>
      <c r="CM5" s="447"/>
      <c r="CN5" s="447"/>
      <c r="CO5" s="447"/>
      <c r="CP5" s="447"/>
      <c r="CQ5" s="447"/>
      <c r="CR5" s="447"/>
      <c r="CS5" s="448"/>
      <c r="CT5" s="440">
        <v>78.7</v>
      </c>
      <c r="CU5" s="441"/>
      <c r="CV5" s="441"/>
      <c r="CW5" s="441"/>
      <c r="CX5" s="441"/>
      <c r="CY5" s="441"/>
      <c r="CZ5" s="441"/>
      <c r="DA5" s="442"/>
      <c r="DB5" s="440">
        <v>75.099999999999994</v>
      </c>
      <c r="DC5" s="441"/>
      <c r="DD5" s="441"/>
      <c r="DE5" s="441"/>
      <c r="DF5" s="441"/>
      <c r="DG5" s="441"/>
      <c r="DH5" s="441"/>
      <c r="DI5" s="442"/>
    </row>
    <row r="6" spans="1:119" ht="18.75" customHeight="1" x14ac:dyDescent="0.15">
      <c r="A6" s="181"/>
      <c r="B6" s="449" t="s">
        <v>98</v>
      </c>
      <c r="C6" s="450"/>
      <c r="D6" s="450"/>
      <c r="E6" s="451"/>
      <c r="F6" s="451"/>
      <c r="G6" s="451"/>
      <c r="H6" s="451"/>
      <c r="I6" s="451"/>
      <c r="J6" s="451"/>
      <c r="K6" s="451"/>
      <c r="L6" s="451" t="s">
        <v>99</v>
      </c>
      <c r="M6" s="451"/>
      <c r="N6" s="451"/>
      <c r="O6" s="451"/>
      <c r="P6" s="451"/>
      <c r="Q6" s="451"/>
      <c r="R6" s="455"/>
      <c r="S6" s="455"/>
      <c r="T6" s="455"/>
      <c r="U6" s="455"/>
      <c r="V6" s="456"/>
      <c r="W6" s="459" t="s">
        <v>100</v>
      </c>
      <c r="X6" s="460"/>
      <c r="Y6" s="460"/>
      <c r="Z6" s="460"/>
      <c r="AA6" s="460"/>
      <c r="AB6" s="450"/>
      <c r="AC6" s="463" t="s">
        <v>101</v>
      </c>
      <c r="AD6" s="464"/>
      <c r="AE6" s="464"/>
      <c r="AF6" s="464"/>
      <c r="AG6" s="464"/>
      <c r="AH6" s="464"/>
      <c r="AI6" s="464"/>
      <c r="AJ6" s="464"/>
      <c r="AK6" s="464"/>
      <c r="AL6" s="465"/>
      <c r="AM6" s="472" t="s">
        <v>102</v>
      </c>
      <c r="AN6" s="473"/>
      <c r="AO6" s="473"/>
      <c r="AP6" s="473"/>
      <c r="AQ6" s="473"/>
      <c r="AR6" s="473"/>
      <c r="AS6" s="473"/>
      <c r="AT6" s="474"/>
      <c r="AU6" s="475" t="s">
        <v>103</v>
      </c>
      <c r="AV6" s="476"/>
      <c r="AW6" s="476"/>
      <c r="AX6" s="476"/>
      <c r="AY6" s="477" t="s">
        <v>104</v>
      </c>
      <c r="AZ6" s="478"/>
      <c r="BA6" s="478"/>
      <c r="BB6" s="478"/>
      <c r="BC6" s="478"/>
      <c r="BD6" s="478"/>
      <c r="BE6" s="478"/>
      <c r="BF6" s="478"/>
      <c r="BG6" s="478"/>
      <c r="BH6" s="478"/>
      <c r="BI6" s="478"/>
      <c r="BJ6" s="478"/>
      <c r="BK6" s="478"/>
      <c r="BL6" s="478"/>
      <c r="BM6" s="479"/>
      <c r="BN6" s="443">
        <v>347147</v>
      </c>
      <c r="BO6" s="444"/>
      <c r="BP6" s="444"/>
      <c r="BQ6" s="444"/>
      <c r="BR6" s="444"/>
      <c r="BS6" s="444"/>
      <c r="BT6" s="444"/>
      <c r="BU6" s="445"/>
      <c r="BV6" s="443">
        <v>343011</v>
      </c>
      <c r="BW6" s="444"/>
      <c r="BX6" s="444"/>
      <c r="BY6" s="444"/>
      <c r="BZ6" s="444"/>
      <c r="CA6" s="444"/>
      <c r="CB6" s="444"/>
      <c r="CC6" s="445"/>
      <c r="CD6" s="446" t="s">
        <v>105</v>
      </c>
      <c r="CE6" s="447"/>
      <c r="CF6" s="447"/>
      <c r="CG6" s="447"/>
      <c r="CH6" s="447"/>
      <c r="CI6" s="447"/>
      <c r="CJ6" s="447"/>
      <c r="CK6" s="447"/>
      <c r="CL6" s="447"/>
      <c r="CM6" s="447"/>
      <c r="CN6" s="447"/>
      <c r="CO6" s="447"/>
      <c r="CP6" s="447"/>
      <c r="CQ6" s="447"/>
      <c r="CR6" s="447"/>
      <c r="CS6" s="448"/>
      <c r="CT6" s="480">
        <v>80.3</v>
      </c>
      <c r="CU6" s="481"/>
      <c r="CV6" s="481"/>
      <c r="CW6" s="481"/>
      <c r="CX6" s="481"/>
      <c r="CY6" s="481"/>
      <c r="CZ6" s="481"/>
      <c r="DA6" s="482"/>
      <c r="DB6" s="480">
        <v>77.7</v>
      </c>
      <c r="DC6" s="481"/>
      <c r="DD6" s="481"/>
      <c r="DE6" s="481"/>
      <c r="DF6" s="481"/>
      <c r="DG6" s="481"/>
      <c r="DH6" s="481"/>
      <c r="DI6" s="482"/>
    </row>
    <row r="7" spans="1:119" ht="18.75" customHeight="1" x14ac:dyDescent="0.15">
      <c r="A7" s="181"/>
      <c r="B7" s="419"/>
      <c r="C7" s="420"/>
      <c r="D7" s="420"/>
      <c r="E7" s="421"/>
      <c r="F7" s="421"/>
      <c r="G7" s="421"/>
      <c r="H7" s="421"/>
      <c r="I7" s="421"/>
      <c r="J7" s="421"/>
      <c r="K7" s="421"/>
      <c r="L7" s="421"/>
      <c r="M7" s="421"/>
      <c r="N7" s="421"/>
      <c r="O7" s="421"/>
      <c r="P7" s="421"/>
      <c r="Q7" s="421"/>
      <c r="R7" s="427"/>
      <c r="S7" s="427"/>
      <c r="T7" s="427"/>
      <c r="U7" s="427"/>
      <c r="V7" s="428"/>
      <c r="W7" s="431"/>
      <c r="X7" s="432"/>
      <c r="Y7" s="432"/>
      <c r="Z7" s="432"/>
      <c r="AA7" s="432"/>
      <c r="AB7" s="420"/>
      <c r="AC7" s="466"/>
      <c r="AD7" s="467"/>
      <c r="AE7" s="467"/>
      <c r="AF7" s="467"/>
      <c r="AG7" s="467"/>
      <c r="AH7" s="467"/>
      <c r="AI7" s="467"/>
      <c r="AJ7" s="467"/>
      <c r="AK7" s="467"/>
      <c r="AL7" s="468"/>
      <c r="AM7" s="472" t="s">
        <v>106</v>
      </c>
      <c r="AN7" s="473"/>
      <c r="AO7" s="473"/>
      <c r="AP7" s="473"/>
      <c r="AQ7" s="473"/>
      <c r="AR7" s="473"/>
      <c r="AS7" s="473"/>
      <c r="AT7" s="474"/>
      <c r="AU7" s="475" t="s">
        <v>103</v>
      </c>
      <c r="AV7" s="476"/>
      <c r="AW7" s="476"/>
      <c r="AX7" s="476"/>
      <c r="AY7" s="477" t="s">
        <v>107</v>
      </c>
      <c r="AZ7" s="478"/>
      <c r="BA7" s="478"/>
      <c r="BB7" s="478"/>
      <c r="BC7" s="478"/>
      <c r="BD7" s="478"/>
      <c r="BE7" s="478"/>
      <c r="BF7" s="478"/>
      <c r="BG7" s="478"/>
      <c r="BH7" s="478"/>
      <c r="BI7" s="478"/>
      <c r="BJ7" s="478"/>
      <c r="BK7" s="478"/>
      <c r="BL7" s="478"/>
      <c r="BM7" s="479"/>
      <c r="BN7" s="443">
        <v>117194</v>
      </c>
      <c r="BO7" s="444"/>
      <c r="BP7" s="444"/>
      <c r="BQ7" s="444"/>
      <c r="BR7" s="444"/>
      <c r="BS7" s="444"/>
      <c r="BT7" s="444"/>
      <c r="BU7" s="445"/>
      <c r="BV7" s="443">
        <v>71799</v>
      </c>
      <c r="BW7" s="444"/>
      <c r="BX7" s="444"/>
      <c r="BY7" s="444"/>
      <c r="BZ7" s="444"/>
      <c r="CA7" s="444"/>
      <c r="CB7" s="444"/>
      <c r="CC7" s="445"/>
      <c r="CD7" s="446" t="s">
        <v>108</v>
      </c>
      <c r="CE7" s="447"/>
      <c r="CF7" s="447"/>
      <c r="CG7" s="447"/>
      <c r="CH7" s="447"/>
      <c r="CI7" s="447"/>
      <c r="CJ7" s="447"/>
      <c r="CK7" s="447"/>
      <c r="CL7" s="447"/>
      <c r="CM7" s="447"/>
      <c r="CN7" s="447"/>
      <c r="CO7" s="447"/>
      <c r="CP7" s="447"/>
      <c r="CQ7" s="447"/>
      <c r="CR7" s="447"/>
      <c r="CS7" s="448"/>
      <c r="CT7" s="443">
        <v>4464276</v>
      </c>
      <c r="CU7" s="444"/>
      <c r="CV7" s="444"/>
      <c r="CW7" s="444"/>
      <c r="CX7" s="444"/>
      <c r="CY7" s="444"/>
      <c r="CZ7" s="444"/>
      <c r="DA7" s="445"/>
      <c r="DB7" s="443">
        <v>4638890</v>
      </c>
      <c r="DC7" s="444"/>
      <c r="DD7" s="444"/>
      <c r="DE7" s="444"/>
      <c r="DF7" s="444"/>
      <c r="DG7" s="444"/>
      <c r="DH7" s="444"/>
      <c r="DI7" s="445"/>
    </row>
    <row r="8" spans="1:119" ht="18.75" customHeight="1" thickBot="1" x14ac:dyDescent="0.2">
      <c r="A8" s="181"/>
      <c r="B8" s="452"/>
      <c r="C8" s="453"/>
      <c r="D8" s="453"/>
      <c r="E8" s="454"/>
      <c r="F8" s="454"/>
      <c r="G8" s="454"/>
      <c r="H8" s="454"/>
      <c r="I8" s="454"/>
      <c r="J8" s="454"/>
      <c r="K8" s="454"/>
      <c r="L8" s="454"/>
      <c r="M8" s="454"/>
      <c r="N8" s="454"/>
      <c r="O8" s="454"/>
      <c r="P8" s="454"/>
      <c r="Q8" s="454"/>
      <c r="R8" s="457"/>
      <c r="S8" s="457"/>
      <c r="T8" s="457"/>
      <c r="U8" s="457"/>
      <c r="V8" s="458"/>
      <c r="W8" s="461"/>
      <c r="X8" s="462"/>
      <c r="Y8" s="462"/>
      <c r="Z8" s="462"/>
      <c r="AA8" s="462"/>
      <c r="AB8" s="453"/>
      <c r="AC8" s="469"/>
      <c r="AD8" s="470"/>
      <c r="AE8" s="470"/>
      <c r="AF8" s="470"/>
      <c r="AG8" s="470"/>
      <c r="AH8" s="470"/>
      <c r="AI8" s="470"/>
      <c r="AJ8" s="470"/>
      <c r="AK8" s="470"/>
      <c r="AL8" s="471"/>
      <c r="AM8" s="472" t="s">
        <v>109</v>
      </c>
      <c r="AN8" s="473"/>
      <c r="AO8" s="473"/>
      <c r="AP8" s="473"/>
      <c r="AQ8" s="473"/>
      <c r="AR8" s="473"/>
      <c r="AS8" s="473"/>
      <c r="AT8" s="474"/>
      <c r="AU8" s="475" t="s">
        <v>103</v>
      </c>
      <c r="AV8" s="476"/>
      <c r="AW8" s="476"/>
      <c r="AX8" s="476"/>
      <c r="AY8" s="477" t="s">
        <v>110</v>
      </c>
      <c r="AZ8" s="478"/>
      <c r="BA8" s="478"/>
      <c r="BB8" s="478"/>
      <c r="BC8" s="478"/>
      <c r="BD8" s="478"/>
      <c r="BE8" s="478"/>
      <c r="BF8" s="478"/>
      <c r="BG8" s="478"/>
      <c r="BH8" s="478"/>
      <c r="BI8" s="478"/>
      <c r="BJ8" s="478"/>
      <c r="BK8" s="478"/>
      <c r="BL8" s="478"/>
      <c r="BM8" s="479"/>
      <c r="BN8" s="443">
        <v>229953</v>
      </c>
      <c r="BO8" s="444"/>
      <c r="BP8" s="444"/>
      <c r="BQ8" s="444"/>
      <c r="BR8" s="444"/>
      <c r="BS8" s="444"/>
      <c r="BT8" s="444"/>
      <c r="BU8" s="445"/>
      <c r="BV8" s="443">
        <v>271212</v>
      </c>
      <c r="BW8" s="444"/>
      <c r="BX8" s="444"/>
      <c r="BY8" s="444"/>
      <c r="BZ8" s="444"/>
      <c r="CA8" s="444"/>
      <c r="CB8" s="444"/>
      <c r="CC8" s="445"/>
      <c r="CD8" s="446" t="s">
        <v>111</v>
      </c>
      <c r="CE8" s="447"/>
      <c r="CF8" s="447"/>
      <c r="CG8" s="447"/>
      <c r="CH8" s="447"/>
      <c r="CI8" s="447"/>
      <c r="CJ8" s="447"/>
      <c r="CK8" s="447"/>
      <c r="CL8" s="447"/>
      <c r="CM8" s="447"/>
      <c r="CN8" s="447"/>
      <c r="CO8" s="447"/>
      <c r="CP8" s="447"/>
      <c r="CQ8" s="447"/>
      <c r="CR8" s="447"/>
      <c r="CS8" s="448"/>
      <c r="CT8" s="483">
        <v>0.55000000000000004</v>
      </c>
      <c r="CU8" s="484"/>
      <c r="CV8" s="484"/>
      <c r="CW8" s="484"/>
      <c r="CX8" s="484"/>
      <c r="CY8" s="484"/>
      <c r="CZ8" s="484"/>
      <c r="DA8" s="485"/>
      <c r="DB8" s="483">
        <v>0.59</v>
      </c>
      <c r="DC8" s="484"/>
      <c r="DD8" s="484"/>
      <c r="DE8" s="484"/>
      <c r="DF8" s="484"/>
      <c r="DG8" s="484"/>
      <c r="DH8" s="484"/>
      <c r="DI8" s="485"/>
    </row>
    <row r="9" spans="1:119" ht="18.75" customHeight="1" thickBot="1" x14ac:dyDescent="0.2">
      <c r="A9" s="181"/>
      <c r="B9" s="437" t="s">
        <v>112</v>
      </c>
      <c r="C9" s="438"/>
      <c r="D9" s="438"/>
      <c r="E9" s="438"/>
      <c r="F9" s="438"/>
      <c r="G9" s="438"/>
      <c r="H9" s="438"/>
      <c r="I9" s="438"/>
      <c r="J9" s="438"/>
      <c r="K9" s="486"/>
      <c r="L9" s="487" t="s">
        <v>113</v>
      </c>
      <c r="M9" s="488"/>
      <c r="N9" s="488"/>
      <c r="O9" s="488"/>
      <c r="P9" s="488"/>
      <c r="Q9" s="489"/>
      <c r="R9" s="490">
        <v>15041</v>
      </c>
      <c r="S9" s="491"/>
      <c r="T9" s="491"/>
      <c r="U9" s="491"/>
      <c r="V9" s="492"/>
      <c r="W9" s="400" t="s">
        <v>114</v>
      </c>
      <c r="X9" s="401"/>
      <c r="Y9" s="401"/>
      <c r="Z9" s="401"/>
      <c r="AA9" s="401"/>
      <c r="AB9" s="401"/>
      <c r="AC9" s="401"/>
      <c r="AD9" s="401"/>
      <c r="AE9" s="401"/>
      <c r="AF9" s="401"/>
      <c r="AG9" s="401"/>
      <c r="AH9" s="401"/>
      <c r="AI9" s="401"/>
      <c r="AJ9" s="401"/>
      <c r="AK9" s="401"/>
      <c r="AL9" s="402"/>
      <c r="AM9" s="472" t="s">
        <v>115</v>
      </c>
      <c r="AN9" s="473"/>
      <c r="AO9" s="473"/>
      <c r="AP9" s="473"/>
      <c r="AQ9" s="473"/>
      <c r="AR9" s="473"/>
      <c r="AS9" s="473"/>
      <c r="AT9" s="474"/>
      <c r="AU9" s="475" t="s">
        <v>95</v>
      </c>
      <c r="AV9" s="476"/>
      <c r="AW9" s="476"/>
      <c r="AX9" s="476"/>
      <c r="AY9" s="477" t="s">
        <v>116</v>
      </c>
      <c r="AZ9" s="478"/>
      <c r="BA9" s="478"/>
      <c r="BB9" s="478"/>
      <c r="BC9" s="478"/>
      <c r="BD9" s="478"/>
      <c r="BE9" s="478"/>
      <c r="BF9" s="478"/>
      <c r="BG9" s="478"/>
      <c r="BH9" s="478"/>
      <c r="BI9" s="478"/>
      <c r="BJ9" s="478"/>
      <c r="BK9" s="478"/>
      <c r="BL9" s="478"/>
      <c r="BM9" s="479"/>
      <c r="BN9" s="443">
        <v>-41259</v>
      </c>
      <c r="BO9" s="444"/>
      <c r="BP9" s="444"/>
      <c r="BQ9" s="444"/>
      <c r="BR9" s="444"/>
      <c r="BS9" s="444"/>
      <c r="BT9" s="444"/>
      <c r="BU9" s="445"/>
      <c r="BV9" s="443">
        <v>74403</v>
      </c>
      <c r="BW9" s="444"/>
      <c r="BX9" s="444"/>
      <c r="BY9" s="444"/>
      <c r="BZ9" s="444"/>
      <c r="CA9" s="444"/>
      <c r="CB9" s="444"/>
      <c r="CC9" s="445"/>
      <c r="CD9" s="446" t="s">
        <v>117</v>
      </c>
      <c r="CE9" s="447"/>
      <c r="CF9" s="447"/>
      <c r="CG9" s="447"/>
      <c r="CH9" s="447"/>
      <c r="CI9" s="447"/>
      <c r="CJ9" s="447"/>
      <c r="CK9" s="447"/>
      <c r="CL9" s="447"/>
      <c r="CM9" s="447"/>
      <c r="CN9" s="447"/>
      <c r="CO9" s="447"/>
      <c r="CP9" s="447"/>
      <c r="CQ9" s="447"/>
      <c r="CR9" s="447"/>
      <c r="CS9" s="448"/>
      <c r="CT9" s="440">
        <v>9.3000000000000007</v>
      </c>
      <c r="CU9" s="441"/>
      <c r="CV9" s="441"/>
      <c r="CW9" s="441"/>
      <c r="CX9" s="441"/>
      <c r="CY9" s="441"/>
      <c r="CZ9" s="441"/>
      <c r="DA9" s="442"/>
      <c r="DB9" s="440">
        <v>9.1</v>
      </c>
      <c r="DC9" s="441"/>
      <c r="DD9" s="441"/>
      <c r="DE9" s="441"/>
      <c r="DF9" s="441"/>
      <c r="DG9" s="441"/>
      <c r="DH9" s="441"/>
      <c r="DI9" s="442"/>
    </row>
    <row r="10" spans="1:119" ht="18.75" customHeight="1" thickBot="1" x14ac:dyDescent="0.2">
      <c r="A10" s="181"/>
      <c r="B10" s="437"/>
      <c r="C10" s="438"/>
      <c r="D10" s="438"/>
      <c r="E10" s="438"/>
      <c r="F10" s="438"/>
      <c r="G10" s="438"/>
      <c r="H10" s="438"/>
      <c r="I10" s="438"/>
      <c r="J10" s="438"/>
      <c r="K10" s="486"/>
      <c r="L10" s="493" t="s">
        <v>118</v>
      </c>
      <c r="M10" s="473"/>
      <c r="N10" s="473"/>
      <c r="O10" s="473"/>
      <c r="P10" s="473"/>
      <c r="Q10" s="474"/>
      <c r="R10" s="494">
        <v>15431</v>
      </c>
      <c r="S10" s="495"/>
      <c r="T10" s="495"/>
      <c r="U10" s="495"/>
      <c r="V10" s="496"/>
      <c r="W10" s="431"/>
      <c r="X10" s="432"/>
      <c r="Y10" s="432"/>
      <c r="Z10" s="432"/>
      <c r="AA10" s="432"/>
      <c r="AB10" s="432"/>
      <c r="AC10" s="432"/>
      <c r="AD10" s="432"/>
      <c r="AE10" s="432"/>
      <c r="AF10" s="432"/>
      <c r="AG10" s="432"/>
      <c r="AH10" s="432"/>
      <c r="AI10" s="432"/>
      <c r="AJ10" s="432"/>
      <c r="AK10" s="432"/>
      <c r="AL10" s="435"/>
      <c r="AM10" s="472" t="s">
        <v>119</v>
      </c>
      <c r="AN10" s="473"/>
      <c r="AO10" s="473"/>
      <c r="AP10" s="473"/>
      <c r="AQ10" s="473"/>
      <c r="AR10" s="473"/>
      <c r="AS10" s="473"/>
      <c r="AT10" s="474"/>
      <c r="AU10" s="475" t="s">
        <v>95</v>
      </c>
      <c r="AV10" s="476"/>
      <c r="AW10" s="476"/>
      <c r="AX10" s="476"/>
      <c r="AY10" s="477" t="s">
        <v>120</v>
      </c>
      <c r="AZ10" s="478"/>
      <c r="BA10" s="478"/>
      <c r="BB10" s="478"/>
      <c r="BC10" s="478"/>
      <c r="BD10" s="478"/>
      <c r="BE10" s="478"/>
      <c r="BF10" s="478"/>
      <c r="BG10" s="478"/>
      <c r="BH10" s="478"/>
      <c r="BI10" s="478"/>
      <c r="BJ10" s="478"/>
      <c r="BK10" s="478"/>
      <c r="BL10" s="478"/>
      <c r="BM10" s="479"/>
      <c r="BN10" s="443">
        <v>90782</v>
      </c>
      <c r="BO10" s="444"/>
      <c r="BP10" s="444"/>
      <c r="BQ10" s="444"/>
      <c r="BR10" s="444"/>
      <c r="BS10" s="444"/>
      <c r="BT10" s="444"/>
      <c r="BU10" s="445"/>
      <c r="BV10" s="443">
        <v>34174</v>
      </c>
      <c r="BW10" s="444"/>
      <c r="BX10" s="444"/>
      <c r="BY10" s="444"/>
      <c r="BZ10" s="444"/>
      <c r="CA10" s="444"/>
      <c r="CB10" s="444"/>
      <c r="CC10" s="445"/>
      <c r="CD10" s="184" t="s">
        <v>121</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437"/>
      <c r="C11" s="438"/>
      <c r="D11" s="438"/>
      <c r="E11" s="438"/>
      <c r="F11" s="438"/>
      <c r="G11" s="438"/>
      <c r="H11" s="438"/>
      <c r="I11" s="438"/>
      <c r="J11" s="438"/>
      <c r="K11" s="486"/>
      <c r="L11" s="497" t="s">
        <v>122</v>
      </c>
      <c r="M11" s="498"/>
      <c r="N11" s="498"/>
      <c r="O11" s="498"/>
      <c r="P11" s="498"/>
      <c r="Q11" s="499"/>
      <c r="R11" s="500" t="s">
        <v>123</v>
      </c>
      <c r="S11" s="501"/>
      <c r="T11" s="501"/>
      <c r="U11" s="501"/>
      <c r="V11" s="502"/>
      <c r="W11" s="431"/>
      <c r="X11" s="432"/>
      <c r="Y11" s="432"/>
      <c r="Z11" s="432"/>
      <c r="AA11" s="432"/>
      <c r="AB11" s="432"/>
      <c r="AC11" s="432"/>
      <c r="AD11" s="432"/>
      <c r="AE11" s="432"/>
      <c r="AF11" s="432"/>
      <c r="AG11" s="432"/>
      <c r="AH11" s="432"/>
      <c r="AI11" s="432"/>
      <c r="AJ11" s="432"/>
      <c r="AK11" s="432"/>
      <c r="AL11" s="435"/>
      <c r="AM11" s="472" t="s">
        <v>124</v>
      </c>
      <c r="AN11" s="473"/>
      <c r="AO11" s="473"/>
      <c r="AP11" s="473"/>
      <c r="AQ11" s="473"/>
      <c r="AR11" s="473"/>
      <c r="AS11" s="473"/>
      <c r="AT11" s="474"/>
      <c r="AU11" s="475" t="s">
        <v>103</v>
      </c>
      <c r="AV11" s="476"/>
      <c r="AW11" s="476"/>
      <c r="AX11" s="476"/>
      <c r="AY11" s="477" t="s">
        <v>125</v>
      </c>
      <c r="AZ11" s="478"/>
      <c r="BA11" s="478"/>
      <c r="BB11" s="478"/>
      <c r="BC11" s="478"/>
      <c r="BD11" s="478"/>
      <c r="BE11" s="478"/>
      <c r="BF11" s="478"/>
      <c r="BG11" s="478"/>
      <c r="BH11" s="478"/>
      <c r="BI11" s="478"/>
      <c r="BJ11" s="478"/>
      <c r="BK11" s="478"/>
      <c r="BL11" s="478"/>
      <c r="BM11" s="479"/>
      <c r="BN11" s="443">
        <v>0</v>
      </c>
      <c r="BO11" s="444"/>
      <c r="BP11" s="444"/>
      <c r="BQ11" s="444"/>
      <c r="BR11" s="444"/>
      <c r="BS11" s="444"/>
      <c r="BT11" s="444"/>
      <c r="BU11" s="445"/>
      <c r="BV11" s="443">
        <v>0</v>
      </c>
      <c r="BW11" s="444"/>
      <c r="BX11" s="444"/>
      <c r="BY11" s="444"/>
      <c r="BZ11" s="444"/>
      <c r="CA11" s="444"/>
      <c r="CB11" s="444"/>
      <c r="CC11" s="445"/>
      <c r="CD11" s="446" t="s">
        <v>126</v>
      </c>
      <c r="CE11" s="447"/>
      <c r="CF11" s="447"/>
      <c r="CG11" s="447"/>
      <c r="CH11" s="447"/>
      <c r="CI11" s="447"/>
      <c r="CJ11" s="447"/>
      <c r="CK11" s="447"/>
      <c r="CL11" s="447"/>
      <c r="CM11" s="447"/>
      <c r="CN11" s="447"/>
      <c r="CO11" s="447"/>
      <c r="CP11" s="447"/>
      <c r="CQ11" s="447"/>
      <c r="CR11" s="447"/>
      <c r="CS11" s="448"/>
      <c r="CT11" s="483" t="s">
        <v>127</v>
      </c>
      <c r="CU11" s="484"/>
      <c r="CV11" s="484"/>
      <c r="CW11" s="484"/>
      <c r="CX11" s="484"/>
      <c r="CY11" s="484"/>
      <c r="CZ11" s="484"/>
      <c r="DA11" s="485"/>
      <c r="DB11" s="483" t="s">
        <v>128</v>
      </c>
      <c r="DC11" s="484"/>
      <c r="DD11" s="484"/>
      <c r="DE11" s="484"/>
      <c r="DF11" s="484"/>
      <c r="DG11" s="484"/>
      <c r="DH11" s="484"/>
      <c r="DI11" s="485"/>
    </row>
    <row r="12" spans="1:119" ht="18.75" customHeight="1" x14ac:dyDescent="0.15">
      <c r="A12" s="181"/>
      <c r="B12" s="503" t="s">
        <v>129</v>
      </c>
      <c r="C12" s="504"/>
      <c r="D12" s="504"/>
      <c r="E12" s="504"/>
      <c r="F12" s="504"/>
      <c r="G12" s="504"/>
      <c r="H12" s="504"/>
      <c r="I12" s="504"/>
      <c r="J12" s="504"/>
      <c r="K12" s="505"/>
      <c r="L12" s="512" t="s">
        <v>130</v>
      </c>
      <c r="M12" s="513"/>
      <c r="N12" s="513"/>
      <c r="O12" s="513"/>
      <c r="P12" s="513"/>
      <c r="Q12" s="514"/>
      <c r="R12" s="515">
        <v>15162</v>
      </c>
      <c r="S12" s="516"/>
      <c r="T12" s="516"/>
      <c r="U12" s="516"/>
      <c r="V12" s="517"/>
      <c r="W12" s="518" t="s">
        <v>1</v>
      </c>
      <c r="X12" s="476"/>
      <c r="Y12" s="476"/>
      <c r="Z12" s="476"/>
      <c r="AA12" s="476"/>
      <c r="AB12" s="519"/>
      <c r="AC12" s="520" t="s">
        <v>131</v>
      </c>
      <c r="AD12" s="521"/>
      <c r="AE12" s="521"/>
      <c r="AF12" s="521"/>
      <c r="AG12" s="522"/>
      <c r="AH12" s="520" t="s">
        <v>132</v>
      </c>
      <c r="AI12" s="521"/>
      <c r="AJ12" s="521"/>
      <c r="AK12" s="521"/>
      <c r="AL12" s="523"/>
      <c r="AM12" s="472" t="s">
        <v>133</v>
      </c>
      <c r="AN12" s="473"/>
      <c r="AO12" s="473"/>
      <c r="AP12" s="473"/>
      <c r="AQ12" s="473"/>
      <c r="AR12" s="473"/>
      <c r="AS12" s="473"/>
      <c r="AT12" s="474"/>
      <c r="AU12" s="475" t="s">
        <v>134</v>
      </c>
      <c r="AV12" s="476"/>
      <c r="AW12" s="476"/>
      <c r="AX12" s="476"/>
      <c r="AY12" s="477" t="s">
        <v>135</v>
      </c>
      <c r="AZ12" s="478"/>
      <c r="BA12" s="478"/>
      <c r="BB12" s="478"/>
      <c r="BC12" s="478"/>
      <c r="BD12" s="478"/>
      <c r="BE12" s="478"/>
      <c r="BF12" s="478"/>
      <c r="BG12" s="478"/>
      <c r="BH12" s="478"/>
      <c r="BI12" s="478"/>
      <c r="BJ12" s="478"/>
      <c r="BK12" s="478"/>
      <c r="BL12" s="478"/>
      <c r="BM12" s="479"/>
      <c r="BN12" s="443">
        <v>150000</v>
      </c>
      <c r="BO12" s="444"/>
      <c r="BP12" s="444"/>
      <c r="BQ12" s="444"/>
      <c r="BR12" s="444"/>
      <c r="BS12" s="444"/>
      <c r="BT12" s="444"/>
      <c r="BU12" s="445"/>
      <c r="BV12" s="443">
        <v>0</v>
      </c>
      <c r="BW12" s="444"/>
      <c r="BX12" s="444"/>
      <c r="BY12" s="444"/>
      <c r="BZ12" s="444"/>
      <c r="CA12" s="444"/>
      <c r="CB12" s="444"/>
      <c r="CC12" s="445"/>
      <c r="CD12" s="446" t="s">
        <v>136</v>
      </c>
      <c r="CE12" s="447"/>
      <c r="CF12" s="447"/>
      <c r="CG12" s="447"/>
      <c r="CH12" s="447"/>
      <c r="CI12" s="447"/>
      <c r="CJ12" s="447"/>
      <c r="CK12" s="447"/>
      <c r="CL12" s="447"/>
      <c r="CM12" s="447"/>
      <c r="CN12" s="447"/>
      <c r="CO12" s="447"/>
      <c r="CP12" s="447"/>
      <c r="CQ12" s="447"/>
      <c r="CR12" s="447"/>
      <c r="CS12" s="448"/>
      <c r="CT12" s="483" t="s">
        <v>128</v>
      </c>
      <c r="CU12" s="484"/>
      <c r="CV12" s="484"/>
      <c r="CW12" s="484"/>
      <c r="CX12" s="484"/>
      <c r="CY12" s="484"/>
      <c r="CZ12" s="484"/>
      <c r="DA12" s="485"/>
      <c r="DB12" s="483" t="s">
        <v>137</v>
      </c>
      <c r="DC12" s="484"/>
      <c r="DD12" s="484"/>
      <c r="DE12" s="484"/>
      <c r="DF12" s="484"/>
      <c r="DG12" s="484"/>
      <c r="DH12" s="484"/>
      <c r="DI12" s="485"/>
    </row>
    <row r="13" spans="1:119" ht="18.75" customHeight="1" x14ac:dyDescent="0.15">
      <c r="A13" s="181"/>
      <c r="B13" s="506"/>
      <c r="C13" s="507"/>
      <c r="D13" s="507"/>
      <c r="E13" s="507"/>
      <c r="F13" s="507"/>
      <c r="G13" s="507"/>
      <c r="H13" s="507"/>
      <c r="I13" s="507"/>
      <c r="J13" s="507"/>
      <c r="K13" s="508"/>
      <c r="L13" s="190"/>
      <c r="M13" s="534" t="s">
        <v>138</v>
      </c>
      <c r="N13" s="535"/>
      <c r="O13" s="535"/>
      <c r="P13" s="535"/>
      <c r="Q13" s="536"/>
      <c r="R13" s="527">
        <v>15036</v>
      </c>
      <c r="S13" s="528"/>
      <c r="T13" s="528"/>
      <c r="U13" s="528"/>
      <c r="V13" s="529"/>
      <c r="W13" s="459" t="s">
        <v>139</v>
      </c>
      <c r="X13" s="460"/>
      <c r="Y13" s="460"/>
      <c r="Z13" s="460"/>
      <c r="AA13" s="460"/>
      <c r="AB13" s="450"/>
      <c r="AC13" s="494">
        <v>462</v>
      </c>
      <c r="AD13" s="495"/>
      <c r="AE13" s="495"/>
      <c r="AF13" s="495"/>
      <c r="AG13" s="537"/>
      <c r="AH13" s="494">
        <v>554</v>
      </c>
      <c r="AI13" s="495"/>
      <c r="AJ13" s="495"/>
      <c r="AK13" s="495"/>
      <c r="AL13" s="496"/>
      <c r="AM13" s="472" t="s">
        <v>140</v>
      </c>
      <c r="AN13" s="473"/>
      <c r="AO13" s="473"/>
      <c r="AP13" s="473"/>
      <c r="AQ13" s="473"/>
      <c r="AR13" s="473"/>
      <c r="AS13" s="473"/>
      <c r="AT13" s="474"/>
      <c r="AU13" s="475" t="s">
        <v>141</v>
      </c>
      <c r="AV13" s="476"/>
      <c r="AW13" s="476"/>
      <c r="AX13" s="476"/>
      <c r="AY13" s="477" t="s">
        <v>142</v>
      </c>
      <c r="AZ13" s="478"/>
      <c r="BA13" s="478"/>
      <c r="BB13" s="478"/>
      <c r="BC13" s="478"/>
      <c r="BD13" s="478"/>
      <c r="BE13" s="478"/>
      <c r="BF13" s="478"/>
      <c r="BG13" s="478"/>
      <c r="BH13" s="478"/>
      <c r="BI13" s="478"/>
      <c r="BJ13" s="478"/>
      <c r="BK13" s="478"/>
      <c r="BL13" s="478"/>
      <c r="BM13" s="479"/>
      <c r="BN13" s="443">
        <v>-100477</v>
      </c>
      <c r="BO13" s="444"/>
      <c r="BP13" s="444"/>
      <c r="BQ13" s="444"/>
      <c r="BR13" s="444"/>
      <c r="BS13" s="444"/>
      <c r="BT13" s="444"/>
      <c r="BU13" s="445"/>
      <c r="BV13" s="443">
        <v>108577</v>
      </c>
      <c r="BW13" s="444"/>
      <c r="BX13" s="444"/>
      <c r="BY13" s="444"/>
      <c r="BZ13" s="444"/>
      <c r="CA13" s="444"/>
      <c r="CB13" s="444"/>
      <c r="CC13" s="445"/>
      <c r="CD13" s="446" t="s">
        <v>143</v>
      </c>
      <c r="CE13" s="447"/>
      <c r="CF13" s="447"/>
      <c r="CG13" s="447"/>
      <c r="CH13" s="447"/>
      <c r="CI13" s="447"/>
      <c r="CJ13" s="447"/>
      <c r="CK13" s="447"/>
      <c r="CL13" s="447"/>
      <c r="CM13" s="447"/>
      <c r="CN13" s="447"/>
      <c r="CO13" s="447"/>
      <c r="CP13" s="447"/>
      <c r="CQ13" s="447"/>
      <c r="CR13" s="447"/>
      <c r="CS13" s="448"/>
      <c r="CT13" s="440">
        <v>5.9</v>
      </c>
      <c r="CU13" s="441"/>
      <c r="CV13" s="441"/>
      <c r="CW13" s="441"/>
      <c r="CX13" s="441"/>
      <c r="CY13" s="441"/>
      <c r="CZ13" s="441"/>
      <c r="DA13" s="442"/>
      <c r="DB13" s="440">
        <v>6.1</v>
      </c>
      <c r="DC13" s="441"/>
      <c r="DD13" s="441"/>
      <c r="DE13" s="441"/>
      <c r="DF13" s="441"/>
      <c r="DG13" s="441"/>
      <c r="DH13" s="441"/>
      <c r="DI13" s="442"/>
    </row>
    <row r="14" spans="1:119" ht="18.75" customHeight="1" thickBot="1" x14ac:dyDescent="0.2">
      <c r="A14" s="181"/>
      <c r="B14" s="506"/>
      <c r="C14" s="507"/>
      <c r="D14" s="507"/>
      <c r="E14" s="507"/>
      <c r="F14" s="507"/>
      <c r="G14" s="507"/>
      <c r="H14" s="507"/>
      <c r="I14" s="507"/>
      <c r="J14" s="507"/>
      <c r="K14" s="508"/>
      <c r="L14" s="524" t="s">
        <v>144</v>
      </c>
      <c r="M14" s="525"/>
      <c r="N14" s="525"/>
      <c r="O14" s="525"/>
      <c r="P14" s="525"/>
      <c r="Q14" s="526"/>
      <c r="R14" s="527">
        <v>15271</v>
      </c>
      <c r="S14" s="528"/>
      <c r="T14" s="528"/>
      <c r="U14" s="528"/>
      <c r="V14" s="529"/>
      <c r="W14" s="433"/>
      <c r="X14" s="434"/>
      <c r="Y14" s="434"/>
      <c r="Z14" s="434"/>
      <c r="AA14" s="434"/>
      <c r="AB14" s="423"/>
      <c r="AC14" s="530">
        <v>6.2</v>
      </c>
      <c r="AD14" s="531"/>
      <c r="AE14" s="531"/>
      <c r="AF14" s="531"/>
      <c r="AG14" s="532"/>
      <c r="AH14" s="530">
        <v>7.2</v>
      </c>
      <c r="AI14" s="531"/>
      <c r="AJ14" s="531"/>
      <c r="AK14" s="531"/>
      <c r="AL14" s="533"/>
      <c r="AM14" s="472"/>
      <c r="AN14" s="473"/>
      <c r="AO14" s="473"/>
      <c r="AP14" s="473"/>
      <c r="AQ14" s="473"/>
      <c r="AR14" s="473"/>
      <c r="AS14" s="473"/>
      <c r="AT14" s="474"/>
      <c r="AU14" s="475"/>
      <c r="AV14" s="476"/>
      <c r="AW14" s="476"/>
      <c r="AX14" s="476"/>
      <c r="AY14" s="477"/>
      <c r="AZ14" s="478"/>
      <c r="BA14" s="478"/>
      <c r="BB14" s="478"/>
      <c r="BC14" s="478"/>
      <c r="BD14" s="478"/>
      <c r="BE14" s="478"/>
      <c r="BF14" s="478"/>
      <c r="BG14" s="478"/>
      <c r="BH14" s="478"/>
      <c r="BI14" s="478"/>
      <c r="BJ14" s="478"/>
      <c r="BK14" s="478"/>
      <c r="BL14" s="478"/>
      <c r="BM14" s="479"/>
      <c r="BN14" s="443"/>
      <c r="BO14" s="444"/>
      <c r="BP14" s="444"/>
      <c r="BQ14" s="444"/>
      <c r="BR14" s="444"/>
      <c r="BS14" s="444"/>
      <c r="BT14" s="444"/>
      <c r="BU14" s="445"/>
      <c r="BV14" s="443"/>
      <c r="BW14" s="444"/>
      <c r="BX14" s="444"/>
      <c r="BY14" s="444"/>
      <c r="BZ14" s="444"/>
      <c r="CA14" s="444"/>
      <c r="CB14" s="444"/>
      <c r="CC14" s="445"/>
      <c r="CD14" s="538" t="s">
        <v>145</v>
      </c>
      <c r="CE14" s="539"/>
      <c r="CF14" s="539"/>
      <c r="CG14" s="539"/>
      <c r="CH14" s="539"/>
      <c r="CI14" s="539"/>
      <c r="CJ14" s="539"/>
      <c r="CK14" s="539"/>
      <c r="CL14" s="539"/>
      <c r="CM14" s="539"/>
      <c r="CN14" s="539"/>
      <c r="CO14" s="539"/>
      <c r="CP14" s="539"/>
      <c r="CQ14" s="539"/>
      <c r="CR14" s="539"/>
      <c r="CS14" s="540"/>
      <c r="CT14" s="541">
        <v>28.4</v>
      </c>
      <c r="CU14" s="542"/>
      <c r="CV14" s="542"/>
      <c r="CW14" s="542"/>
      <c r="CX14" s="542"/>
      <c r="CY14" s="542"/>
      <c r="CZ14" s="542"/>
      <c r="DA14" s="543"/>
      <c r="DB14" s="541">
        <v>28.5</v>
      </c>
      <c r="DC14" s="542"/>
      <c r="DD14" s="542"/>
      <c r="DE14" s="542"/>
      <c r="DF14" s="542"/>
      <c r="DG14" s="542"/>
      <c r="DH14" s="542"/>
      <c r="DI14" s="543"/>
    </row>
    <row r="15" spans="1:119" ht="18.75" customHeight="1" x14ac:dyDescent="0.15">
      <c r="A15" s="181"/>
      <c r="B15" s="506"/>
      <c r="C15" s="507"/>
      <c r="D15" s="507"/>
      <c r="E15" s="507"/>
      <c r="F15" s="507"/>
      <c r="G15" s="507"/>
      <c r="H15" s="507"/>
      <c r="I15" s="507"/>
      <c r="J15" s="507"/>
      <c r="K15" s="508"/>
      <c r="L15" s="190"/>
      <c r="M15" s="534" t="s">
        <v>146</v>
      </c>
      <c r="N15" s="535"/>
      <c r="O15" s="535"/>
      <c r="P15" s="535"/>
      <c r="Q15" s="536"/>
      <c r="R15" s="527">
        <v>15142</v>
      </c>
      <c r="S15" s="528"/>
      <c r="T15" s="528"/>
      <c r="U15" s="528"/>
      <c r="V15" s="529"/>
      <c r="W15" s="459" t="s">
        <v>147</v>
      </c>
      <c r="X15" s="460"/>
      <c r="Y15" s="460"/>
      <c r="Z15" s="460"/>
      <c r="AA15" s="460"/>
      <c r="AB15" s="450"/>
      <c r="AC15" s="494">
        <v>2455</v>
      </c>
      <c r="AD15" s="495"/>
      <c r="AE15" s="495"/>
      <c r="AF15" s="495"/>
      <c r="AG15" s="537"/>
      <c r="AH15" s="494">
        <v>2588</v>
      </c>
      <c r="AI15" s="495"/>
      <c r="AJ15" s="495"/>
      <c r="AK15" s="495"/>
      <c r="AL15" s="496"/>
      <c r="AM15" s="472"/>
      <c r="AN15" s="473"/>
      <c r="AO15" s="473"/>
      <c r="AP15" s="473"/>
      <c r="AQ15" s="473"/>
      <c r="AR15" s="473"/>
      <c r="AS15" s="473"/>
      <c r="AT15" s="474"/>
      <c r="AU15" s="475"/>
      <c r="AV15" s="476"/>
      <c r="AW15" s="476"/>
      <c r="AX15" s="476"/>
      <c r="AY15" s="403" t="s">
        <v>148</v>
      </c>
      <c r="AZ15" s="404"/>
      <c r="BA15" s="404"/>
      <c r="BB15" s="404"/>
      <c r="BC15" s="404"/>
      <c r="BD15" s="404"/>
      <c r="BE15" s="404"/>
      <c r="BF15" s="404"/>
      <c r="BG15" s="404"/>
      <c r="BH15" s="404"/>
      <c r="BI15" s="404"/>
      <c r="BJ15" s="404"/>
      <c r="BK15" s="404"/>
      <c r="BL15" s="404"/>
      <c r="BM15" s="405"/>
      <c r="BN15" s="406">
        <v>2023598</v>
      </c>
      <c r="BO15" s="407"/>
      <c r="BP15" s="407"/>
      <c r="BQ15" s="407"/>
      <c r="BR15" s="407"/>
      <c r="BS15" s="407"/>
      <c r="BT15" s="407"/>
      <c r="BU15" s="408"/>
      <c r="BV15" s="406">
        <v>2059609</v>
      </c>
      <c r="BW15" s="407"/>
      <c r="BX15" s="407"/>
      <c r="BY15" s="407"/>
      <c r="BZ15" s="407"/>
      <c r="CA15" s="407"/>
      <c r="CB15" s="407"/>
      <c r="CC15" s="408"/>
      <c r="CD15" s="544" t="s">
        <v>149</v>
      </c>
      <c r="CE15" s="545"/>
      <c r="CF15" s="545"/>
      <c r="CG15" s="545"/>
      <c r="CH15" s="545"/>
      <c r="CI15" s="545"/>
      <c r="CJ15" s="545"/>
      <c r="CK15" s="545"/>
      <c r="CL15" s="545"/>
      <c r="CM15" s="545"/>
      <c r="CN15" s="545"/>
      <c r="CO15" s="545"/>
      <c r="CP15" s="545"/>
      <c r="CQ15" s="545"/>
      <c r="CR15" s="545"/>
      <c r="CS15" s="546"/>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06"/>
      <c r="C16" s="507"/>
      <c r="D16" s="507"/>
      <c r="E16" s="507"/>
      <c r="F16" s="507"/>
      <c r="G16" s="507"/>
      <c r="H16" s="507"/>
      <c r="I16" s="507"/>
      <c r="J16" s="507"/>
      <c r="K16" s="508"/>
      <c r="L16" s="524" t="s">
        <v>150</v>
      </c>
      <c r="M16" s="547"/>
      <c r="N16" s="547"/>
      <c r="O16" s="547"/>
      <c r="P16" s="547"/>
      <c r="Q16" s="548"/>
      <c r="R16" s="549" t="s">
        <v>151</v>
      </c>
      <c r="S16" s="550"/>
      <c r="T16" s="550"/>
      <c r="U16" s="550"/>
      <c r="V16" s="551"/>
      <c r="W16" s="433"/>
      <c r="X16" s="434"/>
      <c r="Y16" s="434"/>
      <c r="Z16" s="434"/>
      <c r="AA16" s="434"/>
      <c r="AB16" s="423"/>
      <c r="AC16" s="530">
        <v>33.200000000000003</v>
      </c>
      <c r="AD16" s="531"/>
      <c r="AE16" s="531"/>
      <c r="AF16" s="531"/>
      <c r="AG16" s="532"/>
      <c r="AH16" s="530">
        <v>33.799999999999997</v>
      </c>
      <c r="AI16" s="531"/>
      <c r="AJ16" s="531"/>
      <c r="AK16" s="531"/>
      <c r="AL16" s="533"/>
      <c r="AM16" s="472"/>
      <c r="AN16" s="473"/>
      <c r="AO16" s="473"/>
      <c r="AP16" s="473"/>
      <c r="AQ16" s="473"/>
      <c r="AR16" s="473"/>
      <c r="AS16" s="473"/>
      <c r="AT16" s="474"/>
      <c r="AU16" s="475"/>
      <c r="AV16" s="476"/>
      <c r="AW16" s="476"/>
      <c r="AX16" s="476"/>
      <c r="AY16" s="477" t="s">
        <v>152</v>
      </c>
      <c r="AZ16" s="478"/>
      <c r="BA16" s="478"/>
      <c r="BB16" s="478"/>
      <c r="BC16" s="478"/>
      <c r="BD16" s="478"/>
      <c r="BE16" s="478"/>
      <c r="BF16" s="478"/>
      <c r="BG16" s="478"/>
      <c r="BH16" s="478"/>
      <c r="BI16" s="478"/>
      <c r="BJ16" s="478"/>
      <c r="BK16" s="478"/>
      <c r="BL16" s="478"/>
      <c r="BM16" s="479"/>
      <c r="BN16" s="443">
        <v>3849301</v>
      </c>
      <c r="BO16" s="444"/>
      <c r="BP16" s="444"/>
      <c r="BQ16" s="444"/>
      <c r="BR16" s="444"/>
      <c r="BS16" s="444"/>
      <c r="BT16" s="444"/>
      <c r="BU16" s="445"/>
      <c r="BV16" s="443">
        <v>3777082</v>
      </c>
      <c r="BW16" s="444"/>
      <c r="BX16" s="444"/>
      <c r="BY16" s="444"/>
      <c r="BZ16" s="444"/>
      <c r="CA16" s="444"/>
      <c r="CB16" s="444"/>
      <c r="CC16" s="445"/>
      <c r="CD16" s="194"/>
      <c r="CE16" s="557"/>
      <c r="CF16" s="557"/>
      <c r="CG16" s="557"/>
      <c r="CH16" s="557"/>
      <c r="CI16" s="557"/>
      <c r="CJ16" s="557"/>
      <c r="CK16" s="557"/>
      <c r="CL16" s="557"/>
      <c r="CM16" s="557"/>
      <c r="CN16" s="557"/>
      <c r="CO16" s="557"/>
      <c r="CP16" s="557"/>
      <c r="CQ16" s="557"/>
      <c r="CR16" s="557"/>
      <c r="CS16" s="558"/>
      <c r="CT16" s="440"/>
      <c r="CU16" s="441"/>
      <c r="CV16" s="441"/>
      <c r="CW16" s="441"/>
      <c r="CX16" s="441"/>
      <c r="CY16" s="441"/>
      <c r="CZ16" s="441"/>
      <c r="DA16" s="442"/>
      <c r="DB16" s="440"/>
      <c r="DC16" s="441"/>
      <c r="DD16" s="441"/>
      <c r="DE16" s="441"/>
      <c r="DF16" s="441"/>
      <c r="DG16" s="441"/>
      <c r="DH16" s="441"/>
      <c r="DI16" s="442"/>
    </row>
    <row r="17" spans="1:113" ht="18.75" customHeight="1" thickBot="1" x14ac:dyDescent="0.2">
      <c r="A17" s="181"/>
      <c r="B17" s="509"/>
      <c r="C17" s="510"/>
      <c r="D17" s="510"/>
      <c r="E17" s="510"/>
      <c r="F17" s="510"/>
      <c r="G17" s="510"/>
      <c r="H17" s="510"/>
      <c r="I17" s="510"/>
      <c r="J17" s="510"/>
      <c r="K17" s="511"/>
      <c r="L17" s="195"/>
      <c r="M17" s="554" t="s">
        <v>153</v>
      </c>
      <c r="N17" s="555"/>
      <c r="O17" s="555"/>
      <c r="P17" s="555"/>
      <c r="Q17" s="556"/>
      <c r="R17" s="549" t="s">
        <v>154</v>
      </c>
      <c r="S17" s="550"/>
      <c r="T17" s="550"/>
      <c r="U17" s="550"/>
      <c r="V17" s="551"/>
      <c r="W17" s="459" t="s">
        <v>155</v>
      </c>
      <c r="X17" s="460"/>
      <c r="Y17" s="460"/>
      <c r="Z17" s="460"/>
      <c r="AA17" s="460"/>
      <c r="AB17" s="450"/>
      <c r="AC17" s="494">
        <v>4481</v>
      </c>
      <c r="AD17" s="495"/>
      <c r="AE17" s="495"/>
      <c r="AF17" s="495"/>
      <c r="AG17" s="537"/>
      <c r="AH17" s="494">
        <v>4518</v>
      </c>
      <c r="AI17" s="495"/>
      <c r="AJ17" s="495"/>
      <c r="AK17" s="495"/>
      <c r="AL17" s="496"/>
      <c r="AM17" s="472"/>
      <c r="AN17" s="473"/>
      <c r="AO17" s="473"/>
      <c r="AP17" s="473"/>
      <c r="AQ17" s="473"/>
      <c r="AR17" s="473"/>
      <c r="AS17" s="473"/>
      <c r="AT17" s="474"/>
      <c r="AU17" s="475"/>
      <c r="AV17" s="476"/>
      <c r="AW17" s="476"/>
      <c r="AX17" s="476"/>
      <c r="AY17" s="477" t="s">
        <v>156</v>
      </c>
      <c r="AZ17" s="478"/>
      <c r="BA17" s="478"/>
      <c r="BB17" s="478"/>
      <c r="BC17" s="478"/>
      <c r="BD17" s="478"/>
      <c r="BE17" s="478"/>
      <c r="BF17" s="478"/>
      <c r="BG17" s="478"/>
      <c r="BH17" s="478"/>
      <c r="BI17" s="478"/>
      <c r="BJ17" s="478"/>
      <c r="BK17" s="478"/>
      <c r="BL17" s="478"/>
      <c r="BM17" s="479"/>
      <c r="BN17" s="443">
        <v>2545849</v>
      </c>
      <c r="BO17" s="444"/>
      <c r="BP17" s="444"/>
      <c r="BQ17" s="444"/>
      <c r="BR17" s="444"/>
      <c r="BS17" s="444"/>
      <c r="BT17" s="444"/>
      <c r="BU17" s="445"/>
      <c r="BV17" s="443">
        <v>2597927</v>
      </c>
      <c r="BW17" s="444"/>
      <c r="BX17" s="444"/>
      <c r="BY17" s="444"/>
      <c r="BZ17" s="444"/>
      <c r="CA17" s="444"/>
      <c r="CB17" s="444"/>
      <c r="CC17" s="445"/>
      <c r="CD17" s="194"/>
      <c r="CE17" s="557"/>
      <c r="CF17" s="557"/>
      <c r="CG17" s="557"/>
      <c r="CH17" s="557"/>
      <c r="CI17" s="557"/>
      <c r="CJ17" s="557"/>
      <c r="CK17" s="557"/>
      <c r="CL17" s="557"/>
      <c r="CM17" s="557"/>
      <c r="CN17" s="557"/>
      <c r="CO17" s="557"/>
      <c r="CP17" s="557"/>
      <c r="CQ17" s="557"/>
      <c r="CR17" s="557"/>
      <c r="CS17" s="558"/>
      <c r="CT17" s="440"/>
      <c r="CU17" s="441"/>
      <c r="CV17" s="441"/>
      <c r="CW17" s="441"/>
      <c r="CX17" s="441"/>
      <c r="CY17" s="441"/>
      <c r="CZ17" s="441"/>
      <c r="DA17" s="442"/>
      <c r="DB17" s="440"/>
      <c r="DC17" s="441"/>
      <c r="DD17" s="441"/>
      <c r="DE17" s="441"/>
      <c r="DF17" s="441"/>
      <c r="DG17" s="441"/>
      <c r="DH17" s="441"/>
      <c r="DI17" s="442"/>
    </row>
    <row r="18" spans="1:113" ht="18.75" customHeight="1" thickBot="1" x14ac:dyDescent="0.2">
      <c r="A18" s="181"/>
      <c r="B18" s="565" t="s">
        <v>157</v>
      </c>
      <c r="C18" s="486"/>
      <c r="D18" s="486"/>
      <c r="E18" s="566"/>
      <c r="F18" s="566"/>
      <c r="G18" s="566"/>
      <c r="H18" s="566"/>
      <c r="I18" s="566"/>
      <c r="J18" s="566"/>
      <c r="K18" s="566"/>
      <c r="L18" s="567">
        <v>40.909999999999997</v>
      </c>
      <c r="M18" s="567"/>
      <c r="N18" s="567"/>
      <c r="O18" s="567"/>
      <c r="P18" s="567"/>
      <c r="Q18" s="567"/>
      <c r="R18" s="568"/>
      <c r="S18" s="568"/>
      <c r="T18" s="568"/>
      <c r="U18" s="568"/>
      <c r="V18" s="569"/>
      <c r="W18" s="461"/>
      <c r="X18" s="462"/>
      <c r="Y18" s="462"/>
      <c r="Z18" s="462"/>
      <c r="AA18" s="462"/>
      <c r="AB18" s="453"/>
      <c r="AC18" s="570">
        <v>60.6</v>
      </c>
      <c r="AD18" s="571"/>
      <c r="AE18" s="571"/>
      <c r="AF18" s="571"/>
      <c r="AG18" s="572"/>
      <c r="AH18" s="570">
        <v>59</v>
      </c>
      <c r="AI18" s="571"/>
      <c r="AJ18" s="571"/>
      <c r="AK18" s="571"/>
      <c r="AL18" s="573"/>
      <c r="AM18" s="472"/>
      <c r="AN18" s="473"/>
      <c r="AO18" s="473"/>
      <c r="AP18" s="473"/>
      <c r="AQ18" s="473"/>
      <c r="AR18" s="473"/>
      <c r="AS18" s="473"/>
      <c r="AT18" s="474"/>
      <c r="AU18" s="475"/>
      <c r="AV18" s="476"/>
      <c r="AW18" s="476"/>
      <c r="AX18" s="476"/>
      <c r="AY18" s="477" t="s">
        <v>158</v>
      </c>
      <c r="AZ18" s="478"/>
      <c r="BA18" s="478"/>
      <c r="BB18" s="478"/>
      <c r="BC18" s="478"/>
      <c r="BD18" s="478"/>
      <c r="BE18" s="478"/>
      <c r="BF18" s="478"/>
      <c r="BG18" s="478"/>
      <c r="BH18" s="478"/>
      <c r="BI18" s="478"/>
      <c r="BJ18" s="478"/>
      <c r="BK18" s="478"/>
      <c r="BL18" s="478"/>
      <c r="BM18" s="479"/>
      <c r="BN18" s="443">
        <v>3617433</v>
      </c>
      <c r="BO18" s="444"/>
      <c r="BP18" s="444"/>
      <c r="BQ18" s="444"/>
      <c r="BR18" s="444"/>
      <c r="BS18" s="444"/>
      <c r="BT18" s="444"/>
      <c r="BU18" s="445"/>
      <c r="BV18" s="443">
        <v>3414444</v>
      </c>
      <c r="BW18" s="444"/>
      <c r="BX18" s="444"/>
      <c r="BY18" s="444"/>
      <c r="BZ18" s="444"/>
      <c r="CA18" s="444"/>
      <c r="CB18" s="444"/>
      <c r="CC18" s="445"/>
      <c r="CD18" s="194"/>
      <c r="CE18" s="557"/>
      <c r="CF18" s="557"/>
      <c r="CG18" s="557"/>
      <c r="CH18" s="557"/>
      <c r="CI18" s="557"/>
      <c r="CJ18" s="557"/>
      <c r="CK18" s="557"/>
      <c r="CL18" s="557"/>
      <c r="CM18" s="557"/>
      <c r="CN18" s="557"/>
      <c r="CO18" s="557"/>
      <c r="CP18" s="557"/>
      <c r="CQ18" s="557"/>
      <c r="CR18" s="557"/>
      <c r="CS18" s="558"/>
      <c r="CT18" s="440"/>
      <c r="CU18" s="441"/>
      <c r="CV18" s="441"/>
      <c r="CW18" s="441"/>
      <c r="CX18" s="441"/>
      <c r="CY18" s="441"/>
      <c r="CZ18" s="441"/>
      <c r="DA18" s="442"/>
      <c r="DB18" s="440"/>
      <c r="DC18" s="441"/>
      <c r="DD18" s="441"/>
      <c r="DE18" s="441"/>
      <c r="DF18" s="441"/>
      <c r="DG18" s="441"/>
      <c r="DH18" s="441"/>
      <c r="DI18" s="442"/>
    </row>
    <row r="19" spans="1:113" ht="18.75" customHeight="1" thickBot="1" x14ac:dyDescent="0.2">
      <c r="A19" s="181"/>
      <c r="B19" s="565" t="s">
        <v>159</v>
      </c>
      <c r="C19" s="486"/>
      <c r="D19" s="486"/>
      <c r="E19" s="566"/>
      <c r="F19" s="566"/>
      <c r="G19" s="566"/>
      <c r="H19" s="566"/>
      <c r="I19" s="566"/>
      <c r="J19" s="566"/>
      <c r="K19" s="566"/>
      <c r="L19" s="574">
        <v>368</v>
      </c>
      <c r="M19" s="574"/>
      <c r="N19" s="574"/>
      <c r="O19" s="574"/>
      <c r="P19" s="574"/>
      <c r="Q19" s="574"/>
      <c r="R19" s="575"/>
      <c r="S19" s="575"/>
      <c r="T19" s="575"/>
      <c r="U19" s="575"/>
      <c r="V19" s="576"/>
      <c r="W19" s="400"/>
      <c r="X19" s="401"/>
      <c r="Y19" s="401"/>
      <c r="Z19" s="401"/>
      <c r="AA19" s="401"/>
      <c r="AB19" s="401"/>
      <c r="AC19" s="552"/>
      <c r="AD19" s="552"/>
      <c r="AE19" s="552"/>
      <c r="AF19" s="552"/>
      <c r="AG19" s="552"/>
      <c r="AH19" s="552"/>
      <c r="AI19" s="552"/>
      <c r="AJ19" s="552"/>
      <c r="AK19" s="552"/>
      <c r="AL19" s="553"/>
      <c r="AM19" s="472"/>
      <c r="AN19" s="473"/>
      <c r="AO19" s="473"/>
      <c r="AP19" s="473"/>
      <c r="AQ19" s="473"/>
      <c r="AR19" s="473"/>
      <c r="AS19" s="473"/>
      <c r="AT19" s="474"/>
      <c r="AU19" s="475"/>
      <c r="AV19" s="476"/>
      <c r="AW19" s="476"/>
      <c r="AX19" s="476"/>
      <c r="AY19" s="477" t="s">
        <v>160</v>
      </c>
      <c r="AZ19" s="478"/>
      <c r="BA19" s="478"/>
      <c r="BB19" s="478"/>
      <c r="BC19" s="478"/>
      <c r="BD19" s="478"/>
      <c r="BE19" s="478"/>
      <c r="BF19" s="478"/>
      <c r="BG19" s="478"/>
      <c r="BH19" s="478"/>
      <c r="BI19" s="478"/>
      <c r="BJ19" s="478"/>
      <c r="BK19" s="478"/>
      <c r="BL19" s="478"/>
      <c r="BM19" s="479"/>
      <c r="BN19" s="443">
        <v>5098657</v>
      </c>
      <c r="BO19" s="444"/>
      <c r="BP19" s="444"/>
      <c r="BQ19" s="444"/>
      <c r="BR19" s="444"/>
      <c r="BS19" s="444"/>
      <c r="BT19" s="444"/>
      <c r="BU19" s="445"/>
      <c r="BV19" s="443">
        <v>4853425</v>
      </c>
      <c r="BW19" s="444"/>
      <c r="BX19" s="444"/>
      <c r="BY19" s="444"/>
      <c r="BZ19" s="444"/>
      <c r="CA19" s="444"/>
      <c r="CB19" s="444"/>
      <c r="CC19" s="445"/>
      <c r="CD19" s="194"/>
      <c r="CE19" s="557"/>
      <c r="CF19" s="557"/>
      <c r="CG19" s="557"/>
      <c r="CH19" s="557"/>
      <c r="CI19" s="557"/>
      <c r="CJ19" s="557"/>
      <c r="CK19" s="557"/>
      <c r="CL19" s="557"/>
      <c r="CM19" s="557"/>
      <c r="CN19" s="557"/>
      <c r="CO19" s="557"/>
      <c r="CP19" s="557"/>
      <c r="CQ19" s="557"/>
      <c r="CR19" s="557"/>
      <c r="CS19" s="558"/>
      <c r="CT19" s="440"/>
      <c r="CU19" s="441"/>
      <c r="CV19" s="441"/>
      <c r="CW19" s="441"/>
      <c r="CX19" s="441"/>
      <c r="CY19" s="441"/>
      <c r="CZ19" s="441"/>
      <c r="DA19" s="442"/>
      <c r="DB19" s="440"/>
      <c r="DC19" s="441"/>
      <c r="DD19" s="441"/>
      <c r="DE19" s="441"/>
      <c r="DF19" s="441"/>
      <c r="DG19" s="441"/>
      <c r="DH19" s="441"/>
      <c r="DI19" s="442"/>
    </row>
    <row r="20" spans="1:113" ht="18.75" customHeight="1" thickBot="1" x14ac:dyDescent="0.2">
      <c r="A20" s="181"/>
      <c r="B20" s="565" t="s">
        <v>161</v>
      </c>
      <c r="C20" s="486"/>
      <c r="D20" s="486"/>
      <c r="E20" s="566"/>
      <c r="F20" s="566"/>
      <c r="G20" s="566"/>
      <c r="H20" s="566"/>
      <c r="I20" s="566"/>
      <c r="J20" s="566"/>
      <c r="K20" s="566"/>
      <c r="L20" s="574">
        <v>5404</v>
      </c>
      <c r="M20" s="574"/>
      <c r="N20" s="574"/>
      <c r="O20" s="574"/>
      <c r="P20" s="574"/>
      <c r="Q20" s="574"/>
      <c r="R20" s="575"/>
      <c r="S20" s="575"/>
      <c r="T20" s="575"/>
      <c r="U20" s="575"/>
      <c r="V20" s="576"/>
      <c r="W20" s="461"/>
      <c r="X20" s="462"/>
      <c r="Y20" s="462"/>
      <c r="Z20" s="462"/>
      <c r="AA20" s="462"/>
      <c r="AB20" s="462"/>
      <c r="AC20" s="577"/>
      <c r="AD20" s="577"/>
      <c r="AE20" s="577"/>
      <c r="AF20" s="577"/>
      <c r="AG20" s="577"/>
      <c r="AH20" s="577"/>
      <c r="AI20" s="577"/>
      <c r="AJ20" s="577"/>
      <c r="AK20" s="577"/>
      <c r="AL20" s="578"/>
      <c r="AM20" s="579"/>
      <c r="AN20" s="498"/>
      <c r="AO20" s="498"/>
      <c r="AP20" s="498"/>
      <c r="AQ20" s="498"/>
      <c r="AR20" s="498"/>
      <c r="AS20" s="498"/>
      <c r="AT20" s="499"/>
      <c r="AU20" s="580"/>
      <c r="AV20" s="581"/>
      <c r="AW20" s="581"/>
      <c r="AX20" s="582"/>
      <c r="AY20" s="477"/>
      <c r="AZ20" s="478"/>
      <c r="BA20" s="478"/>
      <c r="BB20" s="478"/>
      <c r="BC20" s="478"/>
      <c r="BD20" s="478"/>
      <c r="BE20" s="478"/>
      <c r="BF20" s="478"/>
      <c r="BG20" s="478"/>
      <c r="BH20" s="478"/>
      <c r="BI20" s="478"/>
      <c r="BJ20" s="478"/>
      <c r="BK20" s="478"/>
      <c r="BL20" s="478"/>
      <c r="BM20" s="479"/>
      <c r="BN20" s="443"/>
      <c r="BO20" s="444"/>
      <c r="BP20" s="444"/>
      <c r="BQ20" s="444"/>
      <c r="BR20" s="444"/>
      <c r="BS20" s="444"/>
      <c r="BT20" s="444"/>
      <c r="BU20" s="445"/>
      <c r="BV20" s="443"/>
      <c r="BW20" s="444"/>
      <c r="BX20" s="444"/>
      <c r="BY20" s="444"/>
      <c r="BZ20" s="444"/>
      <c r="CA20" s="444"/>
      <c r="CB20" s="444"/>
      <c r="CC20" s="445"/>
      <c r="CD20" s="194"/>
      <c r="CE20" s="557"/>
      <c r="CF20" s="557"/>
      <c r="CG20" s="557"/>
      <c r="CH20" s="557"/>
      <c r="CI20" s="557"/>
      <c r="CJ20" s="557"/>
      <c r="CK20" s="557"/>
      <c r="CL20" s="557"/>
      <c r="CM20" s="557"/>
      <c r="CN20" s="557"/>
      <c r="CO20" s="557"/>
      <c r="CP20" s="557"/>
      <c r="CQ20" s="557"/>
      <c r="CR20" s="557"/>
      <c r="CS20" s="558"/>
      <c r="CT20" s="440"/>
      <c r="CU20" s="441"/>
      <c r="CV20" s="441"/>
      <c r="CW20" s="441"/>
      <c r="CX20" s="441"/>
      <c r="CY20" s="441"/>
      <c r="CZ20" s="441"/>
      <c r="DA20" s="442"/>
      <c r="DB20" s="440"/>
      <c r="DC20" s="441"/>
      <c r="DD20" s="441"/>
      <c r="DE20" s="441"/>
      <c r="DF20" s="441"/>
      <c r="DG20" s="441"/>
      <c r="DH20" s="441"/>
      <c r="DI20" s="442"/>
    </row>
    <row r="21" spans="1:113" ht="18.75" customHeight="1" thickBot="1" x14ac:dyDescent="0.2">
      <c r="A21" s="181"/>
      <c r="B21" s="583" t="s">
        <v>162</v>
      </c>
      <c r="C21" s="584"/>
      <c r="D21" s="584"/>
      <c r="E21" s="584"/>
      <c r="F21" s="584"/>
      <c r="G21" s="584"/>
      <c r="H21" s="584"/>
      <c r="I21" s="584"/>
      <c r="J21" s="584"/>
      <c r="K21" s="584"/>
      <c r="L21" s="584"/>
      <c r="M21" s="584"/>
      <c r="N21" s="584"/>
      <c r="O21" s="584"/>
      <c r="P21" s="584"/>
      <c r="Q21" s="584"/>
      <c r="R21" s="584"/>
      <c r="S21" s="584"/>
      <c r="T21" s="584"/>
      <c r="U21" s="584"/>
      <c r="V21" s="584"/>
      <c r="W21" s="584"/>
      <c r="X21" s="584"/>
      <c r="Y21" s="584"/>
      <c r="Z21" s="584"/>
      <c r="AA21" s="584"/>
      <c r="AB21" s="584"/>
      <c r="AC21" s="584"/>
      <c r="AD21" s="584"/>
      <c r="AE21" s="584"/>
      <c r="AF21" s="584"/>
      <c r="AG21" s="584"/>
      <c r="AH21" s="584"/>
      <c r="AI21" s="584"/>
      <c r="AJ21" s="584"/>
      <c r="AK21" s="584"/>
      <c r="AL21" s="584"/>
      <c r="AM21" s="584"/>
      <c r="AN21" s="584"/>
      <c r="AO21" s="584"/>
      <c r="AP21" s="584"/>
      <c r="AQ21" s="584"/>
      <c r="AR21" s="584"/>
      <c r="AS21" s="584"/>
      <c r="AT21" s="584"/>
      <c r="AU21" s="584"/>
      <c r="AV21" s="584"/>
      <c r="AW21" s="584"/>
      <c r="AX21" s="585"/>
      <c r="AY21" s="559"/>
      <c r="AZ21" s="560"/>
      <c r="BA21" s="560"/>
      <c r="BB21" s="560"/>
      <c r="BC21" s="560"/>
      <c r="BD21" s="560"/>
      <c r="BE21" s="560"/>
      <c r="BF21" s="560"/>
      <c r="BG21" s="560"/>
      <c r="BH21" s="560"/>
      <c r="BI21" s="560"/>
      <c r="BJ21" s="560"/>
      <c r="BK21" s="560"/>
      <c r="BL21" s="560"/>
      <c r="BM21" s="561"/>
      <c r="BN21" s="562"/>
      <c r="BO21" s="563"/>
      <c r="BP21" s="563"/>
      <c r="BQ21" s="563"/>
      <c r="BR21" s="563"/>
      <c r="BS21" s="563"/>
      <c r="BT21" s="563"/>
      <c r="BU21" s="564"/>
      <c r="BV21" s="562"/>
      <c r="BW21" s="563"/>
      <c r="BX21" s="563"/>
      <c r="BY21" s="563"/>
      <c r="BZ21" s="563"/>
      <c r="CA21" s="563"/>
      <c r="CB21" s="563"/>
      <c r="CC21" s="564"/>
      <c r="CD21" s="194"/>
      <c r="CE21" s="557"/>
      <c r="CF21" s="557"/>
      <c r="CG21" s="557"/>
      <c r="CH21" s="557"/>
      <c r="CI21" s="557"/>
      <c r="CJ21" s="557"/>
      <c r="CK21" s="557"/>
      <c r="CL21" s="557"/>
      <c r="CM21" s="557"/>
      <c r="CN21" s="557"/>
      <c r="CO21" s="557"/>
      <c r="CP21" s="557"/>
      <c r="CQ21" s="557"/>
      <c r="CR21" s="557"/>
      <c r="CS21" s="558"/>
      <c r="CT21" s="440"/>
      <c r="CU21" s="441"/>
      <c r="CV21" s="441"/>
      <c r="CW21" s="441"/>
      <c r="CX21" s="441"/>
      <c r="CY21" s="441"/>
      <c r="CZ21" s="441"/>
      <c r="DA21" s="442"/>
      <c r="DB21" s="440"/>
      <c r="DC21" s="441"/>
      <c r="DD21" s="441"/>
      <c r="DE21" s="441"/>
      <c r="DF21" s="441"/>
      <c r="DG21" s="441"/>
      <c r="DH21" s="441"/>
      <c r="DI21" s="442"/>
    </row>
    <row r="22" spans="1:113" ht="18.75" customHeight="1" x14ac:dyDescent="0.15">
      <c r="A22" s="181"/>
      <c r="B22" s="613" t="s">
        <v>163</v>
      </c>
      <c r="C22" s="587"/>
      <c r="D22" s="588"/>
      <c r="E22" s="455" t="s">
        <v>1</v>
      </c>
      <c r="F22" s="460"/>
      <c r="G22" s="460"/>
      <c r="H22" s="460"/>
      <c r="I22" s="460"/>
      <c r="J22" s="460"/>
      <c r="K22" s="450"/>
      <c r="L22" s="455" t="s">
        <v>164</v>
      </c>
      <c r="M22" s="460"/>
      <c r="N22" s="460"/>
      <c r="O22" s="460"/>
      <c r="P22" s="450"/>
      <c r="Q22" s="618" t="s">
        <v>165</v>
      </c>
      <c r="R22" s="619"/>
      <c r="S22" s="619"/>
      <c r="T22" s="619"/>
      <c r="U22" s="619"/>
      <c r="V22" s="620"/>
      <c r="W22" s="586" t="s">
        <v>166</v>
      </c>
      <c r="X22" s="587"/>
      <c r="Y22" s="588"/>
      <c r="Z22" s="455" t="s">
        <v>1</v>
      </c>
      <c r="AA22" s="460"/>
      <c r="AB22" s="460"/>
      <c r="AC22" s="460"/>
      <c r="AD22" s="460"/>
      <c r="AE22" s="460"/>
      <c r="AF22" s="460"/>
      <c r="AG22" s="450"/>
      <c r="AH22" s="624" t="s">
        <v>167</v>
      </c>
      <c r="AI22" s="460"/>
      <c r="AJ22" s="460"/>
      <c r="AK22" s="460"/>
      <c r="AL22" s="450"/>
      <c r="AM22" s="624" t="s">
        <v>168</v>
      </c>
      <c r="AN22" s="625"/>
      <c r="AO22" s="625"/>
      <c r="AP22" s="625"/>
      <c r="AQ22" s="625"/>
      <c r="AR22" s="626"/>
      <c r="AS22" s="618" t="s">
        <v>165</v>
      </c>
      <c r="AT22" s="619"/>
      <c r="AU22" s="619"/>
      <c r="AV22" s="619"/>
      <c r="AW22" s="619"/>
      <c r="AX22" s="630"/>
      <c r="AY22" s="403" t="s">
        <v>169</v>
      </c>
      <c r="AZ22" s="404"/>
      <c r="BA22" s="404"/>
      <c r="BB22" s="404"/>
      <c r="BC22" s="404"/>
      <c r="BD22" s="404"/>
      <c r="BE22" s="404"/>
      <c r="BF22" s="404"/>
      <c r="BG22" s="404"/>
      <c r="BH22" s="404"/>
      <c r="BI22" s="404"/>
      <c r="BJ22" s="404"/>
      <c r="BK22" s="404"/>
      <c r="BL22" s="404"/>
      <c r="BM22" s="405"/>
      <c r="BN22" s="406">
        <v>5603053</v>
      </c>
      <c r="BO22" s="407"/>
      <c r="BP22" s="407"/>
      <c r="BQ22" s="407"/>
      <c r="BR22" s="407"/>
      <c r="BS22" s="407"/>
      <c r="BT22" s="407"/>
      <c r="BU22" s="408"/>
      <c r="BV22" s="406">
        <v>5500118</v>
      </c>
      <c r="BW22" s="407"/>
      <c r="BX22" s="407"/>
      <c r="BY22" s="407"/>
      <c r="BZ22" s="407"/>
      <c r="CA22" s="407"/>
      <c r="CB22" s="407"/>
      <c r="CC22" s="408"/>
      <c r="CD22" s="194"/>
      <c r="CE22" s="557"/>
      <c r="CF22" s="557"/>
      <c r="CG22" s="557"/>
      <c r="CH22" s="557"/>
      <c r="CI22" s="557"/>
      <c r="CJ22" s="557"/>
      <c r="CK22" s="557"/>
      <c r="CL22" s="557"/>
      <c r="CM22" s="557"/>
      <c r="CN22" s="557"/>
      <c r="CO22" s="557"/>
      <c r="CP22" s="557"/>
      <c r="CQ22" s="557"/>
      <c r="CR22" s="557"/>
      <c r="CS22" s="558"/>
      <c r="CT22" s="440"/>
      <c r="CU22" s="441"/>
      <c r="CV22" s="441"/>
      <c r="CW22" s="441"/>
      <c r="CX22" s="441"/>
      <c r="CY22" s="441"/>
      <c r="CZ22" s="441"/>
      <c r="DA22" s="442"/>
      <c r="DB22" s="440"/>
      <c r="DC22" s="441"/>
      <c r="DD22" s="441"/>
      <c r="DE22" s="441"/>
      <c r="DF22" s="441"/>
      <c r="DG22" s="441"/>
      <c r="DH22" s="441"/>
      <c r="DI22" s="442"/>
    </row>
    <row r="23" spans="1:113" ht="18.75" customHeight="1" x14ac:dyDescent="0.15">
      <c r="A23" s="181"/>
      <c r="B23" s="614"/>
      <c r="C23" s="590"/>
      <c r="D23" s="591"/>
      <c r="E23" s="429"/>
      <c r="F23" s="434"/>
      <c r="G23" s="434"/>
      <c r="H23" s="434"/>
      <c r="I23" s="434"/>
      <c r="J23" s="434"/>
      <c r="K23" s="423"/>
      <c r="L23" s="429"/>
      <c r="M23" s="434"/>
      <c r="N23" s="434"/>
      <c r="O23" s="434"/>
      <c r="P23" s="423"/>
      <c r="Q23" s="621"/>
      <c r="R23" s="622"/>
      <c r="S23" s="622"/>
      <c r="T23" s="622"/>
      <c r="U23" s="622"/>
      <c r="V23" s="623"/>
      <c r="W23" s="589"/>
      <c r="X23" s="590"/>
      <c r="Y23" s="591"/>
      <c r="Z23" s="429"/>
      <c r="AA23" s="434"/>
      <c r="AB23" s="434"/>
      <c r="AC23" s="434"/>
      <c r="AD23" s="434"/>
      <c r="AE23" s="434"/>
      <c r="AF23" s="434"/>
      <c r="AG23" s="423"/>
      <c r="AH23" s="429"/>
      <c r="AI23" s="434"/>
      <c r="AJ23" s="434"/>
      <c r="AK23" s="434"/>
      <c r="AL23" s="423"/>
      <c r="AM23" s="627"/>
      <c r="AN23" s="628"/>
      <c r="AO23" s="628"/>
      <c r="AP23" s="628"/>
      <c r="AQ23" s="628"/>
      <c r="AR23" s="629"/>
      <c r="AS23" s="621"/>
      <c r="AT23" s="622"/>
      <c r="AU23" s="622"/>
      <c r="AV23" s="622"/>
      <c r="AW23" s="622"/>
      <c r="AX23" s="631"/>
      <c r="AY23" s="477" t="s">
        <v>170</v>
      </c>
      <c r="AZ23" s="478"/>
      <c r="BA23" s="478"/>
      <c r="BB23" s="478"/>
      <c r="BC23" s="478"/>
      <c r="BD23" s="478"/>
      <c r="BE23" s="478"/>
      <c r="BF23" s="478"/>
      <c r="BG23" s="478"/>
      <c r="BH23" s="478"/>
      <c r="BI23" s="478"/>
      <c r="BJ23" s="478"/>
      <c r="BK23" s="478"/>
      <c r="BL23" s="478"/>
      <c r="BM23" s="479"/>
      <c r="BN23" s="443">
        <v>5127058</v>
      </c>
      <c r="BO23" s="444"/>
      <c r="BP23" s="444"/>
      <c r="BQ23" s="444"/>
      <c r="BR23" s="444"/>
      <c r="BS23" s="444"/>
      <c r="BT23" s="444"/>
      <c r="BU23" s="445"/>
      <c r="BV23" s="443">
        <v>5053072</v>
      </c>
      <c r="BW23" s="444"/>
      <c r="BX23" s="444"/>
      <c r="BY23" s="444"/>
      <c r="BZ23" s="444"/>
      <c r="CA23" s="444"/>
      <c r="CB23" s="444"/>
      <c r="CC23" s="445"/>
      <c r="CD23" s="194"/>
      <c r="CE23" s="557"/>
      <c r="CF23" s="557"/>
      <c r="CG23" s="557"/>
      <c r="CH23" s="557"/>
      <c r="CI23" s="557"/>
      <c r="CJ23" s="557"/>
      <c r="CK23" s="557"/>
      <c r="CL23" s="557"/>
      <c r="CM23" s="557"/>
      <c r="CN23" s="557"/>
      <c r="CO23" s="557"/>
      <c r="CP23" s="557"/>
      <c r="CQ23" s="557"/>
      <c r="CR23" s="557"/>
      <c r="CS23" s="558"/>
      <c r="CT23" s="440"/>
      <c r="CU23" s="441"/>
      <c r="CV23" s="441"/>
      <c r="CW23" s="441"/>
      <c r="CX23" s="441"/>
      <c r="CY23" s="441"/>
      <c r="CZ23" s="441"/>
      <c r="DA23" s="442"/>
      <c r="DB23" s="440"/>
      <c r="DC23" s="441"/>
      <c r="DD23" s="441"/>
      <c r="DE23" s="441"/>
      <c r="DF23" s="441"/>
      <c r="DG23" s="441"/>
      <c r="DH23" s="441"/>
      <c r="DI23" s="442"/>
    </row>
    <row r="24" spans="1:113" ht="18.75" customHeight="1" thickBot="1" x14ac:dyDescent="0.2">
      <c r="A24" s="181"/>
      <c r="B24" s="614"/>
      <c r="C24" s="590"/>
      <c r="D24" s="591"/>
      <c r="E24" s="493" t="s">
        <v>171</v>
      </c>
      <c r="F24" s="473"/>
      <c r="G24" s="473"/>
      <c r="H24" s="473"/>
      <c r="I24" s="473"/>
      <c r="J24" s="473"/>
      <c r="K24" s="474"/>
      <c r="L24" s="494">
        <v>1</v>
      </c>
      <c r="M24" s="495"/>
      <c r="N24" s="495"/>
      <c r="O24" s="495"/>
      <c r="P24" s="537"/>
      <c r="Q24" s="494">
        <v>7410</v>
      </c>
      <c r="R24" s="495"/>
      <c r="S24" s="495"/>
      <c r="T24" s="495"/>
      <c r="U24" s="495"/>
      <c r="V24" s="537"/>
      <c r="W24" s="589"/>
      <c r="X24" s="590"/>
      <c r="Y24" s="591"/>
      <c r="Z24" s="493" t="s">
        <v>172</v>
      </c>
      <c r="AA24" s="473"/>
      <c r="AB24" s="473"/>
      <c r="AC24" s="473"/>
      <c r="AD24" s="473"/>
      <c r="AE24" s="473"/>
      <c r="AF24" s="473"/>
      <c r="AG24" s="474"/>
      <c r="AH24" s="494">
        <v>111</v>
      </c>
      <c r="AI24" s="495"/>
      <c r="AJ24" s="495"/>
      <c r="AK24" s="495"/>
      <c r="AL24" s="537"/>
      <c r="AM24" s="494">
        <v>308358</v>
      </c>
      <c r="AN24" s="495"/>
      <c r="AO24" s="495"/>
      <c r="AP24" s="495"/>
      <c r="AQ24" s="495"/>
      <c r="AR24" s="537"/>
      <c r="AS24" s="494">
        <v>2778</v>
      </c>
      <c r="AT24" s="495"/>
      <c r="AU24" s="495"/>
      <c r="AV24" s="495"/>
      <c r="AW24" s="495"/>
      <c r="AX24" s="496"/>
      <c r="AY24" s="559" t="s">
        <v>173</v>
      </c>
      <c r="AZ24" s="560"/>
      <c r="BA24" s="560"/>
      <c r="BB24" s="560"/>
      <c r="BC24" s="560"/>
      <c r="BD24" s="560"/>
      <c r="BE24" s="560"/>
      <c r="BF24" s="560"/>
      <c r="BG24" s="560"/>
      <c r="BH24" s="560"/>
      <c r="BI24" s="560"/>
      <c r="BJ24" s="560"/>
      <c r="BK24" s="560"/>
      <c r="BL24" s="560"/>
      <c r="BM24" s="561"/>
      <c r="BN24" s="443">
        <v>2816143</v>
      </c>
      <c r="BO24" s="444"/>
      <c r="BP24" s="444"/>
      <c r="BQ24" s="444"/>
      <c r="BR24" s="444"/>
      <c r="BS24" s="444"/>
      <c r="BT24" s="444"/>
      <c r="BU24" s="445"/>
      <c r="BV24" s="443">
        <v>2561052</v>
      </c>
      <c r="BW24" s="444"/>
      <c r="BX24" s="444"/>
      <c r="BY24" s="444"/>
      <c r="BZ24" s="444"/>
      <c r="CA24" s="444"/>
      <c r="CB24" s="444"/>
      <c r="CC24" s="445"/>
      <c r="CD24" s="194"/>
      <c r="CE24" s="557"/>
      <c r="CF24" s="557"/>
      <c r="CG24" s="557"/>
      <c r="CH24" s="557"/>
      <c r="CI24" s="557"/>
      <c r="CJ24" s="557"/>
      <c r="CK24" s="557"/>
      <c r="CL24" s="557"/>
      <c r="CM24" s="557"/>
      <c r="CN24" s="557"/>
      <c r="CO24" s="557"/>
      <c r="CP24" s="557"/>
      <c r="CQ24" s="557"/>
      <c r="CR24" s="557"/>
      <c r="CS24" s="558"/>
      <c r="CT24" s="440"/>
      <c r="CU24" s="441"/>
      <c r="CV24" s="441"/>
      <c r="CW24" s="441"/>
      <c r="CX24" s="441"/>
      <c r="CY24" s="441"/>
      <c r="CZ24" s="441"/>
      <c r="DA24" s="442"/>
      <c r="DB24" s="440"/>
      <c r="DC24" s="441"/>
      <c r="DD24" s="441"/>
      <c r="DE24" s="441"/>
      <c r="DF24" s="441"/>
      <c r="DG24" s="441"/>
      <c r="DH24" s="441"/>
      <c r="DI24" s="442"/>
    </row>
    <row r="25" spans="1:113" ht="18.75" customHeight="1" x14ac:dyDescent="0.15">
      <c r="A25" s="181"/>
      <c r="B25" s="614"/>
      <c r="C25" s="590"/>
      <c r="D25" s="591"/>
      <c r="E25" s="493" t="s">
        <v>174</v>
      </c>
      <c r="F25" s="473"/>
      <c r="G25" s="473"/>
      <c r="H25" s="473"/>
      <c r="I25" s="473"/>
      <c r="J25" s="473"/>
      <c r="K25" s="474"/>
      <c r="L25" s="494">
        <v>1</v>
      </c>
      <c r="M25" s="495"/>
      <c r="N25" s="495"/>
      <c r="O25" s="495"/>
      <c r="P25" s="537"/>
      <c r="Q25" s="494">
        <v>5605</v>
      </c>
      <c r="R25" s="495"/>
      <c r="S25" s="495"/>
      <c r="T25" s="495"/>
      <c r="U25" s="495"/>
      <c r="V25" s="537"/>
      <c r="W25" s="589"/>
      <c r="X25" s="590"/>
      <c r="Y25" s="591"/>
      <c r="Z25" s="493" t="s">
        <v>175</v>
      </c>
      <c r="AA25" s="473"/>
      <c r="AB25" s="473"/>
      <c r="AC25" s="473"/>
      <c r="AD25" s="473"/>
      <c r="AE25" s="473"/>
      <c r="AF25" s="473"/>
      <c r="AG25" s="474"/>
      <c r="AH25" s="494" t="s">
        <v>137</v>
      </c>
      <c r="AI25" s="495"/>
      <c r="AJ25" s="495"/>
      <c r="AK25" s="495"/>
      <c r="AL25" s="537"/>
      <c r="AM25" s="494" t="s">
        <v>137</v>
      </c>
      <c r="AN25" s="495"/>
      <c r="AO25" s="495"/>
      <c r="AP25" s="495"/>
      <c r="AQ25" s="495"/>
      <c r="AR25" s="537"/>
      <c r="AS25" s="494" t="s">
        <v>137</v>
      </c>
      <c r="AT25" s="495"/>
      <c r="AU25" s="495"/>
      <c r="AV25" s="495"/>
      <c r="AW25" s="495"/>
      <c r="AX25" s="496"/>
      <c r="AY25" s="403" t="s">
        <v>176</v>
      </c>
      <c r="AZ25" s="404"/>
      <c r="BA25" s="404"/>
      <c r="BB25" s="404"/>
      <c r="BC25" s="404"/>
      <c r="BD25" s="404"/>
      <c r="BE25" s="404"/>
      <c r="BF25" s="404"/>
      <c r="BG25" s="404"/>
      <c r="BH25" s="404"/>
      <c r="BI25" s="404"/>
      <c r="BJ25" s="404"/>
      <c r="BK25" s="404"/>
      <c r="BL25" s="404"/>
      <c r="BM25" s="405"/>
      <c r="BN25" s="406">
        <v>354433</v>
      </c>
      <c r="BO25" s="407"/>
      <c r="BP25" s="407"/>
      <c r="BQ25" s="407"/>
      <c r="BR25" s="407"/>
      <c r="BS25" s="407"/>
      <c r="BT25" s="407"/>
      <c r="BU25" s="408"/>
      <c r="BV25" s="406">
        <v>527592</v>
      </c>
      <c r="BW25" s="407"/>
      <c r="BX25" s="407"/>
      <c r="BY25" s="407"/>
      <c r="BZ25" s="407"/>
      <c r="CA25" s="407"/>
      <c r="CB25" s="407"/>
      <c r="CC25" s="408"/>
      <c r="CD25" s="194"/>
      <c r="CE25" s="557"/>
      <c r="CF25" s="557"/>
      <c r="CG25" s="557"/>
      <c r="CH25" s="557"/>
      <c r="CI25" s="557"/>
      <c r="CJ25" s="557"/>
      <c r="CK25" s="557"/>
      <c r="CL25" s="557"/>
      <c r="CM25" s="557"/>
      <c r="CN25" s="557"/>
      <c r="CO25" s="557"/>
      <c r="CP25" s="557"/>
      <c r="CQ25" s="557"/>
      <c r="CR25" s="557"/>
      <c r="CS25" s="558"/>
      <c r="CT25" s="440"/>
      <c r="CU25" s="441"/>
      <c r="CV25" s="441"/>
      <c r="CW25" s="441"/>
      <c r="CX25" s="441"/>
      <c r="CY25" s="441"/>
      <c r="CZ25" s="441"/>
      <c r="DA25" s="442"/>
      <c r="DB25" s="440"/>
      <c r="DC25" s="441"/>
      <c r="DD25" s="441"/>
      <c r="DE25" s="441"/>
      <c r="DF25" s="441"/>
      <c r="DG25" s="441"/>
      <c r="DH25" s="441"/>
      <c r="DI25" s="442"/>
    </row>
    <row r="26" spans="1:113" ht="18.75" customHeight="1" x14ac:dyDescent="0.15">
      <c r="A26" s="181"/>
      <c r="B26" s="614"/>
      <c r="C26" s="590"/>
      <c r="D26" s="591"/>
      <c r="E26" s="493" t="s">
        <v>177</v>
      </c>
      <c r="F26" s="473"/>
      <c r="G26" s="473"/>
      <c r="H26" s="473"/>
      <c r="I26" s="473"/>
      <c r="J26" s="473"/>
      <c r="K26" s="474"/>
      <c r="L26" s="494">
        <v>1</v>
      </c>
      <c r="M26" s="495"/>
      <c r="N26" s="495"/>
      <c r="O26" s="495"/>
      <c r="P26" s="537"/>
      <c r="Q26" s="494">
        <v>4987</v>
      </c>
      <c r="R26" s="495"/>
      <c r="S26" s="495"/>
      <c r="T26" s="495"/>
      <c r="U26" s="495"/>
      <c r="V26" s="537"/>
      <c r="W26" s="589"/>
      <c r="X26" s="590"/>
      <c r="Y26" s="591"/>
      <c r="Z26" s="493" t="s">
        <v>178</v>
      </c>
      <c r="AA26" s="595"/>
      <c r="AB26" s="595"/>
      <c r="AC26" s="595"/>
      <c r="AD26" s="595"/>
      <c r="AE26" s="595"/>
      <c r="AF26" s="595"/>
      <c r="AG26" s="596"/>
      <c r="AH26" s="494">
        <v>3</v>
      </c>
      <c r="AI26" s="495"/>
      <c r="AJ26" s="495"/>
      <c r="AK26" s="495"/>
      <c r="AL26" s="537"/>
      <c r="AM26" s="494">
        <v>7974</v>
      </c>
      <c r="AN26" s="495"/>
      <c r="AO26" s="495"/>
      <c r="AP26" s="495"/>
      <c r="AQ26" s="495"/>
      <c r="AR26" s="537"/>
      <c r="AS26" s="494">
        <v>2658</v>
      </c>
      <c r="AT26" s="495"/>
      <c r="AU26" s="495"/>
      <c r="AV26" s="495"/>
      <c r="AW26" s="495"/>
      <c r="AX26" s="496"/>
      <c r="AY26" s="446" t="s">
        <v>179</v>
      </c>
      <c r="AZ26" s="447"/>
      <c r="BA26" s="447"/>
      <c r="BB26" s="447"/>
      <c r="BC26" s="447"/>
      <c r="BD26" s="447"/>
      <c r="BE26" s="447"/>
      <c r="BF26" s="447"/>
      <c r="BG26" s="447"/>
      <c r="BH26" s="447"/>
      <c r="BI26" s="447"/>
      <c r="BJ26" s="447"/>
      <c r="BK26" s="447"/>
      <c r="BL26" s="447"/>
      <c r="BM26" s="448"/>
      <c r="BN26" s="443" t="s">
        <v>137</v>
      </c>
      <c r="BO26" s="444"/>
      <c r="BP26" s="444"/>
      <c r="BQ26" s="444"/>
      <c r="BR26" s="444"/>
      <c r="BS26" s="444"/>
      <c r="BT26" s="444"/>
      <c r="BU26" s="445"/>
      <c r="BV26" s="443" t="s">
        <v>137</v>
      </c>
      <c r="BW26" s="444"/>
      <c r="BX26" s="444"/>
      <c r="BY26" s="444"/>
      <c r="BZ26" s="444"/>
      <c r="CA26" s="444"/>
      <c r="CB26" s="444"/>
      <c r="CC26" s="445"/>
      <c r="CD26" s="194"/>
      <c r="CE26" s="557"/>
      <c r="CF26" s="557"/>
      <c r="CG26" s="557"/>
      <c r="CH26" s="557"/>
      <c r="CI26" s="557"/>
      <c r="CJ26" s="557"/>
      <c r="CK26" s="557"/>
      <c r="CL26" s="557"/>
      <c r="CM26" s="557"/>
      <c r="CN26" s="557"/>
      <c r="CO26" s="557"/>
      <c r="CP26" s="557"/>
      <c r="CQ26" s="557"/>
      <c r="CR26" s="557"/>
      <c r="CS26" s="558"/>
      <c r="CT26" s="440"/>
      <c r="CU26" s="441"/>
      <c r="CV26" s="441"/>
      <c r="CW26" s="441"/>
      <c r="CX26" s="441"/>
      <c r="CY26" s="441"/>
      <c r="CZ26" s="441"/>
      <c r="DA26" s="442"/>
      <c r="DB26" s="440"/>
      <c r="DC26" s="441"/>
      <c r="DD26" s="441"/>
      <c r="DE26" s="441"/>
      <c r="DF26" s="441"/>
      <c r="DG26" s="441"/>
      <c r="DH26" s="441"/>
      <c r="DI26" s="442"/>
    </row>
    <row r="27" spans="1:113" ht="18.75" customHeight="1" thickBot="1" x14ac:dyDescent="0.2">
      <c r="A27" s="181"/>
      <c r="B27" s="614"/>
      <c r="C27" s="590"/>
      <c r="D27" s="591"/>
      <c r="E27" s="493" t="s">
        <v>180</v>
      </c>
      <c r="F27" s="473"/>
      <c r="G27" s="473"/>
      <c r="H27" s="473"/>
      <c r="I27" s="473"/>
      <c r="J27" s="473"/>
      <c r="K27" s="474"/>
      <c r="L27" s="494">
        <v>1</v>
      </c>
      <c r="M27" s="495"/>
      <c r="N27" s="495"/>
      <c r="O27" s="495"/>
      <c r="P27" s="537"/>
      <c r="Q27" s="494">
        <v>2870</v>
      </c>
      <c r="R27" s="495"/>
      <c r="S27" s="495"/>
      <c r="T27" s="495"/>
      <c r="U27" s="495"/>
      <c r="V27" s="537"/>
      <c r="W27" s="589"/>
      <c r="X27" s="590"/>
      <c r="Y27" s="591"/>
      <c r="Z27" s="493" t="s">
        <v>181</v>
      </c>
      <c r="AA27" s="473"/>
      <c r="AB27" s="473"/>
      <c r="AC27" s="473"/>
      <c r="AD27" s="473"/>
      <c r="AE27" s="473"/>
      <c r="AF27" s="473"/>
      <c r="AG27" s="474"/>
      <c r="AH27" s="494" t="s">
        <v>127</v>
      </c>
      <c r="AI27" s="495"/>
      <c r="AJ27" s="495"/>
      <c r="AK27" s="495"/>
      <c r="AL27" s="537"/>
      <c r="AM27" s="494" t="s">
        <v>137</v>
      </c>
      <c r="AN27" s="495"/>
      <c r="AO27" s="495"/>
      <c r="AP27" s="495"/>
      <c r="AQ27" s="495"/>
      <c r="AR27" s="537"/>
      <c r="AS27" s="494" t="s">
        <v>182</v>
      </c>
      <c r="AT27" s="495"/>
      <c r="AU27" s="495"/>
      <c r="AV27" s="495"/>
      <c r="AW27" s="495"/>
      <c r="AX27" s="496"/>
      <c r="AY27" s="538" t="s">
        <v>183</v>
      </c>
      <c r="AZ27" s="539"/>
      <c r="BA27" s="539"/>
      <c r="BB27" s="539"/>
      <c r="BC27" s="539"/>
      <c r="BD27" s="539"/>
      <c r="BE27" s="539"/>
      <c r="BF27" s="539"/>
      <c r="BG27" s="539"/>
      <c r="BH27" s="539"/>
      <c r="BI27" s="539"/>
      <c r="BJ27" s="539"/>
      <c r="BK27" s="539"/>
      <c r="BL27" s="539"/>
      <c r="BM27" s="540"/>
      <c r="BN27" s="562">
        <v>114109</v>
      </c>
      <c r="BO27" s="563"/>
      <c r="BP27" s="563"/>
      <c r="BQ27" s="563"/>
      <c r="BR27" s="563"/>
      <c r="BS27" s="563"/>
      <c r="BT27" s="563"/>
      <c r="BU27" s="564"/>
      <c r="BV27" s="562">
        <v>114100</v>
      </c>
      <c r="BW27" s="563"/>
      <c r="BX27" s="563"/>
      <c r="BY27" s="563"/>
      <c r="BZ27" s="563"/>
      <c r="CA27" s="563"/>
      <c r="CB27" s="563"/>
      <c r="CC27" s="564"/>
      <c r="CD27" s="196"/>
      <c r="CE27" s="557"/>
      <c r="CF27" s="557"/>
      <c r="CG27" s="557"/>
      <c r="CH27" s="557"/>
      <c r="CI27" s="557"/>
      <c r="CJ27" s="557"/>
      <c r="CK27" s="557"/>
      <c r="CL27" s="557"/>
      <c r="CM27" s="557"/>
      <c r="CN27" s="557"/>
      <c r="CO27" s="557"/>
      <c r="CP27" s="557"/>
      <c r="CQ27" s="557"/>
      <c r="CR27" s="557"/>
      <c r="CS27" s="558"/>
      <c r="CT27" s="440"/>
      <c r="CU27" s="441"/>
      <c r="CV27" s="441"/>
      <c r="CW27" s="441"/>
      <c r="CX27" s="441"/>
      <c r="CY27" s="441"/>
      <c r="CZ27" s="441"/>
      <c r="DA27" s="442"/>
      <c r="DB27" s="440"/>
      <c r="DC27" s="441"/>
      <c r="DD27" s="441"/>
      <c r="DE27" s="441"/>
      <c r="DF27" s="441"/>
      <c r="DG27" s="441"/>
      <c r="DH27" s="441"/>
      <c r="DI27" s="442"/>
    </row>
    <row r="28" spans="1:113" ht="18.75" customHeight="1" x14ac:dyDescent="0.15">
      <c r="A28" s="181"/>
      <c r="B28" s="614"/>
      <c r="C28" s="590"/>
      <c r="D28" s="591"/>
      <c r="E28" s="493" t="s">
        <v>184</v>
      </c>
      <c r="F28" s="473"/>
      <c r="G28" s="473"/>
      <c r="H28" s="473"/>
      <c r="I28" s="473"/>
      <c r="J28" s="473"/>
      <c r="K28" s="474"/>
      <c r="L28" s="494">
        <v>1</v>
      </c>
      <c r="M28" s="495"/>
      <c r="N28" s="495"/>
      <c r="O28" s="495"/>
      <c r="P28" s="537"/>
      <c r="Q28" s="494">
        <v>2210</v>
      </c>
      <c r="R28" s="495"/>
      <c r="S28" s="495"/>
      <c r="T28" s="495"/>
      <c r="U28" s="495"/>
      <c r="V28" s="537"/>
      <c r="W28" s="589"/>
      <c r="X28" s="590"/>
      <c r="Y28" s="591"/>
      <c r="Z28" s="493" t="s">
        <v>185</v>
      </c>
      <c r="AA28" s="473"/>
      <c r="AB28" s="473"/>
      <c r="AC28" s="473"/>
      <c r="AD28" s="473"/>
      <c r="AE28" s="473"/>
      <c r="AF28" s="473"/>
      <c r="AG28" s="474"/>
      <c r="AH28" s="494" t="s">
        <v>137</v>
      </c>
      <c r="AI28" s="495"/>
      <c r="AJ28" s="495"/>
      <c r="AK28" s="495"/>
      <c r="AL28" s="537"/>
      <c r="AM28" s="494" t="s">
        <v>127</v>
      </c>
      <c r="AN28" s="495"/>
      <c r="AO28" s="495"/>
      <c r="AP28" s="495"/>
      <c r="AQ28" s="495"/>
      <c r="AR28" s="537"/>
      <c r="AS28" s="494" t="s">
        <v>137</v>
      </c>
      <c r="AT28" s="495"/>
      <c r="AU28" s="495"/>
      <c r="AV28" s="495"/>
      <c r="AW28" s="495"/>
      <c r="AX28" s="496"/>
      <c r="AY28" s="597" t="s">
        <v>186</v>
      </c>
      <c r="AZ28" s="598"/>
      <c r="BA28" s="598"/>
      <c r="BB28" s="599"/>
      <c r="BC28" s="403" t="s">
        <v>49</v>
      </c>
      <c r="BD28" s="404"/>
      <c r="BE28" s="404"/>
      <c r="BF28" s="404"/>
      <c r="BG28" s="404"/>
      <c r="BH28" s="404"/>
      <c r="BI28" s="404"/>
      <c r="BJ28" s="404"/>
      <c r="BK28" s="404"/>
      <c r="BL28" s="404"/>
      <c r="BM28" s="405"/>
      <c r="BN28" s="406">
        <v>1949180</v>
      </c>
      <c r="BO28" s="407"/>
      <c r="BP28" s="407"/>
      <c r="BQ28" s="407"/>
      <c r="BR28" s="407"/>
      <c r="BS28" s="407"/>
      <c r="BT28" s="407"/>
      <c r="BU28" s="408"/>
      <c r="BV28" s="406">
        <v>1868398</v>
      </c>
      <c r="BW28" s="407"/>
      <c r="BX28" s="407"/>
      <c r="BY28" s="407"/>
      <c r="BZ28" s="407"/>
      <c r="CA28" s="407"/>
      <c r="CB28" s="407"/>
      <c r="CC28" s="408"/>
      <c r="CD28" s="194"/>
      <c r="CE28" s="557"/>
      <c r="CF28" s="557"/>
      <c r="CG28" s="557"/>
      <c r="CH28" s="557"/>
      <c r="CI28" s="557"/>
      <c r="CJ28" s="557"/>
      <c r="CK28" s="557"/>
      <c r="CL28" s="557"/>
      <c r="CM28" s="557"/>
      <c r="CN28" s="557"/>
      <c r="CO28" s="557"/>
      <c r="CP28" s="557"/>
      <c r="CQ28" s="557"/>
      <c r="CR28" s="557"/>
      <c r="CS28" s="558"/>
      <c r="CT28" s="440"/>
      <c r="CU28" s="441"/>
      <c r="CV28" s="441"/>
      <c r="CW28" s="441"/>
      <c r="CX28" s="441"/>
      <c r="CY28" s="441"/>
      <c r="CZ28" s="441"/>
      <c r="DA28" s="442"/>
      <c r="DB28" s="440"/>
      <c r="DC28" s="441"/>
      <c r="DD28" s="441"/>
      <c r="DE28" s="441"/>
      <c r="DF28" s="441"/>
      <c r="DG28" s="441"/>
      <c r="DH28" s="441"/>
      <c r="DI28" s="442"/>
    </row>
    <row r="29" spans="1:113" ht="18.75" customHeight="1" x14ac:dyDescent="0.15">
      <c r="A29" s="181"/>
      <c r="B29" s="614"/>
      <c r="C29" s="590"/>
      <c r="D29" s="591"/>
      <c r="E29" s="493" t="s">
        <v>187</v>
      </c>
      <c r="F29" s="473"/>
      <c r="G29" s="473"/>
      <c r="H29" s="473"/>
      <c r="I29" s="473"/>
      <c r="J29" s="473"/>
      <c r="K29" s="474"/>
      <c r="L29" s="494">
        <v>11</v>
      </c>
      <c r="M29" s="495"/>
      <c r="N29" s="495"/>
      <c r="O29" s="495"/>
      <c r="P29" s="537"/>
      <c r="Q29" s="494">
        <v>2100</v>
      </c>
      <c r="R29" s="495"/>
      <c r="S29" s="495"/>
      <c r="T29" s="495"/>
      <c r="U29" s="495"/>
      <c r="V29" s="537"/>
      <c r="W29" s="592"/>
      <c r="X29" s="593"/>
      <c r="Y29" s="594"/>
      <c r="Z29" s="493" t="s">
        <v>188</v>
      </c>
      <c r="AA29" s="473"/>
      <c r="AB29" s="473"/>
      <c r="AC29" s="473"/>
      <c r="AD29" s="473"/>
      <c r="AE29" s="473"/>
      <c r="AF29" s="473"/>
      <c r="AG29" s="474"/>
      <c r="AH29" s="494">
        <v>111</v>
      </c>
      <c r="AI29" s="495"/>
      <c r="AJ29" s="495"/>
      <c r="AK29" s="495"/>
      <c r="AL29" s="537"/>
      <c r="AM29" s="494">
        <v>308358</v>
      </c>
      <c r="AN29" s="495"/>
      <c r="AO29" s="495"/>
      <c r="AP29" s="495"/>
      <c r="AQ29" s="495"/>
      <c r="AR29" s="537"/>
      <c r="AS29" s="494">
        <v>2778</v>
      </c>
      <c r="AT29" s="495"/>
      <c r="AU29" s="495"/>
      <c r="AV29" s="495"/>
      <c r="AW29" s="495"/>
      <c r="AX29" s="496"/>
      <c r="AY29" s="600"/>
      <c r="AZ29" s="601"/>
      <c r="BA29" s="601"/>
      <c r="BB29" s="602"/>
      <c r="BC29" s="477" t="s">
        <v>189</v>
      </c>
      <c r="BD29" s="478"/>
      <c r="BE29" s="478"/>
      <c r="BF29" s="478"/>
      <c r="BG29" s="478"/>
      <c r="BH29" s="478"/>
      <c r="BI29" s="478"/>
      <c r="BJ29" s="478"/>
      <c r="BK29" s="478"/>
      <c r="BL29" s="478"/>
      <c r="BM29" s="479"/>
      <c r="BN29" s="443">
        <v>260181</v>
      </c>
      <c r="BO29" s="444"/>
      <c r="BP29" s="444"/>
      <c r="BQ29" s="444"/>
      <c r="BR29" s="444"/>
      <c r="BS29" s="444"/>
      <c r="BT29" s="444"/>
      <c r="BU29" s="445"/>
      <c r="BV29" s="443">
        <v>260046</v>
      </c>
      <c r="BW29" s="444"/>
      <c r="BX29" s="444"/>
      <c r="BY29" s="444"/>
      <c r="BZ29" s="444"/>
      <c r="CA29" s="444"/>
      <c r="CB29" s="444"/>
      <c r="CC29" s="445"/>
      <c r="CD29" s="196"/>
      <c r="CE29" s="557"/>
      <c r="CF29" s="557"/>
      <c r="CG29" s="557"/>
      <c r="CH29" s="557"/>
      <c r="CI29" s="557"/>
      <c r="CJ29" s="557"/>
      <c r="CK29" s="557"/>
      <c r="CL29" s="557"/>
      <c r="CM29" s="557"/>
      <c r="CN29" s="557"/>
      <c r="CO29" s="557"/>
      <c r="CP29" s="557"/>
      <c r="CQ29" s="557"/>
      <c r="CR29" s="557"/>
      <c r="CS29" s="558"/>
      <c r="CT29" s="440"/>
      <c r="CU29" s="441"/>
      <c r="CV29" s="441"/>
      <c r="CW29" s="441"/>
      <c r="CX29" s="441"/>
      <c r="CY29" s="441"/>
      <c r="CZ29" s="441"/>
      <c r="DA29" s="442"/>
      <c r="DB29" s="440"/>
      <c r="DC29" s="441"/>
      <c r="DD29" s="441"/>
      <c r="DE29" s="441"/>
      <c r="DF29" s="441"/>
      <c r="DG29" s="441"/>
      <c r="DH29" s="441"/>
      <c r="DI29" s="442"/>
    </row>
    <row r="30" spans="1:113" ht="18.75" customHeight="1" thickBot="1" x14ac:dyDescent="0.2">
      <c r="A30" s="181"/>
      <c r="B30" s="615"/>
      <c r="C30" s="616"/>
      <c r="D30" s="617"/>
      <c r="E30" s="497"/>
      <c r="F30" s="498"/>
      <c r="G30" s="498"/>
      <c r="H30" s="498"/>
      <c r="I30" s="498"/>
      <c r="J30" s="498"/>
      <c r="K30" s="499"/>
      <c r="L30" s="607"/>
      <c r="M30" s="608"/>
      <c r="N30" s="608"/>
      <c r="O30" s="608"/>
      <c r="P30" s="609"/>
      <c r="Q30" s="607"/>
      <c r="R30" s="608"/>
      <c r="S30" s="608"/>
      <c r="T30" s="608"/>
      <c r="U30" s="608"/>
      <c r="V30" s="609"/>
      <c r="W30" s="610" t="s">
        <v>190</v>
      </c>
      <c r="X30" s="611"/>
      <c r="Y30" s="611"/>
      <c r="Z30" s="611"/>
      <c r="AA30" s="611"/>
      <c r="AB30" s="611"/>
      <c r="AC30" s="611"/>
      <c r="AD30" s="611"/>
      <c r="AE30" s="611"/>
      <c r="AF30" s="611"/>
      <c r="AG30" s="612"/>
      <c r="AH30" s="570">
        <v>95.2</v>
      </c>
      <c r="AI30" s="571"/>
      <c r="AJ30" s="571"/>
      <c r="AK30" s="571"/>
      <c r="AL30" s="571"/>
      <c r="AM30" s="571"/>
      <c r="AN30" s="571"/>
      <c r="AO30" s="571"/>
      <c r="AP30" s="571"/>
      <c r="AQ30" s="571"/>
      <c r="AR30" s="571"/>
      <c r="AS30" s="571"/>
      <c r="AT30" s="571"/>
      <c r="AU30" s="571"/>
      <c r="AV30" s="571"/>
      <c r="AW30" s="571"/>
      <c r="AX30" s="573"/>
      <c r="AY30" s="603"/>
      <c r="AZ30" s="604"/>
      <c r="BA30" s="604"/>
      <c r="BB30" s="605"/>
      <c r="BC30" s="559" t="s">
        <v>51</v>
      </c>
      <c r="BD30" s="560"/>
      <c r="BE30" s="560"/>
      <c r="BF30" s="560"/>
      <c r="BG30" s="560"/>
      <c r="BH30" s="560"/>
      <c r="BI30" s="560"/>
      <c r="BJ30" s="560"/>
      <c r="BK30" s="560"/>
      <c r="BL30" s="560"/>
      <c r="BM30" s="561"/>
      <c r="BN30" s="562">
        <v>682095</v>
      </c>
      <c r="BO30" s="563"/>
      <c r="BP30" s="563"/>
      <c r="BQ30" s="563"/>
      <c r="BR30" s="563"/>
      <c r="BS30" s="563"/>
      <c r="BT30" s="563"/>
      <c r="BU30" s="564"/>
      <c r="BV30" s="562">
        <v>582132</v>
      </c>
      <c r="BW30" s="563"/>
      <c r="BX30" s="563"/>
      <c r="BY30" s="563"/>
      <c r="BZ30" s="563"/>
      <c r="CA30" s="563"/>
      <c r="CB30" s="563"/>
      <c r="CC30" s="564"/>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606" t="s">
        <v>191</v>
      </c>
      <c r="D32" s="606"/>
      <c r="E32" s="606"/>
      <c r="F32" s="606"/>
      <c r="G32" s="606"/>
      <c r="H32" s="606"/>
      <c r="I32" s="606"/>
      <c r="J32" s="606"/>
      <c r="K32" s="606"/>
      <c r="L32" s="606"/>
      <c r="M32" s="606"/>
      <c r="N32" s="606"/>
      <c r="O32" s="606"/>
      <c r="P32" s="606"/>
      <c r="Q32" s="606"/>
      <c r="R32" s="606"/>
      <c r="S32" s="606"/>
      <c r="U32" s="447" t="s">
        <v>192</v>
      </c>
      <c r="V32" s="447"/>
      <c r="W32" s="447"/>
      <c r="X32" s="447"/>
      <c r="Y32" s="447"/>
      <c r="Z32" s="447"/>
      <c r="AA32" s="447"/>
      <c r="AB32" s="447"/>
      <c r="AC32" s="447"/>
      <c r="AD32" s="447"/>
      <c r="AE32" s="447"/>
      <c r="AF32" s="447"/>
      <c r="AG32" s="447"/>
      <c r="AH32" s="447"/>
      <c r="AI32" s="447"/>
      <c r="AJ32" s="447"/>
      <c r="AK32" s="447"/>
      <c r="AM32" s="447" t="s">
        <v>193</v>
      </c>
      <c r="AN32" s="447"/>
      <c r="AO32" s="447"/>
      <c r="AP32" s="447"/>
      <c r="AQ32" s="447"/>
      <c r="AR32" s="447"/>
      <c r="AS32" s="447"/>
      <c r="AT32" s="447"/>
      <c r="AU32" s="447"/>
      <c r="AV32" s="447"/>
      <c r="AW32" s="447"/>
      <c r="AX32" s="447"/>
      <c r="AY32" s="447"/>
      <c r="AZ32" s="447"/>
      <c r="BA32" s="447"/>
      <c r="BB32" s="447"/>
      <c r="BC32" s="447"/>
      <c r="BE32" s="447" t="s">
        <v>194</v>
      </c>
      <c r="BF32" s="447"/>
      <c r="BG32" s="447"/>
      <c r="BH32" s="447"/>
      <c r="BI32" s="447"/>
      <c r="BJ32" s="447"/>
      <c r="BK32" s="447"/>
      <c r="BL32" s="447"/>
      <c r="BM32" s="447"/>
      <c r="BN32" s="447"/>
      <c r="BO32" s="447"/>
      <c r="BP32" s="447"/>
      <c r="BQ32" s="447"/>
      <c r="BR32" s="447"/>
      <c r="BS32" s="447"/>
      <c r="BT32" s="447"/>
      <c r="BU32" s="447"/>
      <c r="BW32" s="447" t="s">
        <v>195</v>
      </c>
      <c r="BX32" s="447"/>
      <c r="BY32" s="447"/>
      <c r="BZ32" s="447"/>
      <c r="CA32" s="447"/>
      <c r="CB32" s="447"/>
      <c r="CC32" s="447"/>
      <c r="CD32" s="447"/>
      <c r="CE32" s="447"/>
      <c r="CF32" s="447"/>
      <c r="CG32" s="447"/>
      <c r="CH32" s="447"/>
      <c r="CI32" s="447"/>
      <c r="CJ32" s="447"/>
      <c r="CK32" s="447"/>
      <c r="CL32" s="447"/>
      <c r="CM32" s="447"/>
      <c r="CO32" s="447" t="s">
        <v>196</v>
      </c>
      <c r="CP32" s="447"/>
      <c r="CQ32" s="447"/>
      <c r="CR32" s="447"/>
      <c r="CS32" s="447"/>
      <c r="CT32" s="447"/>
      <c r="CU32" s="447"/>
      <c r="CV32" s="447"/>
      <c r="CW32" s="447"/>
      <c r="CX32" s="447"/>
      <c r="CY32" s="447"/>
      <c r="CZ32" s="447"/>
      <c r="DA32" s="447"/>
      <c r="DB32" s="447"/>
      <c r="DC32" s="447"/>
      <c r="DD32" s="447"/>
      <c r="DE32" s="447"/>
      <c r="DI32" s="204"/>
    </row>
    <row r="33" spans="1:113" ht="13.5" customHeight="1" x14ac:dyDescent="0.15">
      <c r="A33" s="181"/>
      <c r="B33" s="205"/>
      <c r="C33" s="467" t="s">
        <v>197</v>
      </c>
      <c r="D33" s="467"/>
      <c r="E33" s="432" t="s">
        <v>198</v>
      </c>
      <c r="F33" s="432"/>
      <c r="G33" s="432"/>
      <c r="H33" s="432"/>
      <c r="I33" s="432"/>
      <c r="J33" s="432"/>
      <c r="K33" s="432"/>
      <c r="L33" s="432"/>
      <c r="M33" s="432"/>
      <c r="N33" s="432"/>
      <c r="O33" s="432"/>
      <c r="P33" s="432"/>
      <c r="Q33" s="432"/>
      <c r="R33" s="432"/>
      <c r="S33" s="432"/>
      <c r="T33" s="206"/>
      <c r="U33" s="467" t="s">
        <v>199</v>
      </c>
      <c r="V33" s="467"/>
      <c r="W33" s="432" t="s">
        <v>198</v>
      </c>
      <c r="X33" s="432"/>
      <c r="Y33" s="432"/>
      <c r="Z33" s="432"/>
      <c r="AA33" s="432"/>
      <c r="AB33" s="432"/>
      <c r="AC33" s="432"/>
      <c r="AD33" s="432"/>
      <c r="AE33" s="432"/>
      <c r="AF33" s="432"/>
      <c r="AG33" s="432"/>
      <c r="AH33" s="432"/>
      <c r="AI33" s="432"/>
      <c r="AJ33" s="432"/>
      <c r="AK33" s="432"/>
      <c r="AL33" s="206"/>
      <c r="AM33" s="467" t="s">
        <v>197</v>
      </c>
      <c r="AN33" s="467"/>
      <c r="AO33" s="432" t="s">
        <v>200</v>
      </c>
      <c r="AP33" s="432"/>
      <c r="AQ33" s="432"/>
      <c r="AR33" s="432"/>
      <c r="AS33" s="432"/>
      <c r="AT33" s="432"/>
      <c r="AU33" s="432"/>
      <c r="AV33" s="432"/>
      <c r="AW33" s="432"/>
      <c r="AX33" s="432"/>
      <c r="AY33" s="432"/>
      <c r="AZ33" s="432"/>
      <c r="BA33" s="432"/>
      <c r="BB33" s="432"/>
      <c r="BC33" s="432"/>
      <c r="BD33" s="207"/>
      <c r="BE33" s="432" t="s">
        <v>201</v>
      </c>
      <c r="BF33" s="432"/>
      <c r="BG33" s="432" t="s">
        <v>202</v>
      </c>
      <c r="BH33" s="432"/>
      <c r="BI33" s="432"/>
      <c r="BJ33" s="432"/>
      <c r="BK33" s="432"/>
      <c r="BL33" s="432"/>
      <c r="BM33" s="432"/>
      <c r="BN33" s="432"/>
      <c r="BO33" s="432"/>
      <c r="BP33" s="432"/>
      <c r="BQ33" s="432"/>
      <c r="BR33" s="432"/>
      <c r="BS33" s="432"/>
      <c r="BT33" s="432"/>
      <c r="BU33" s="432"/>
      <c r="BV33" s="207"/>
      <c r="BW33" s="467" t="s">
        <v>201</v>
      </c>
      <c r="BX33" s="467"/>
      <c r="BY33" s="432" t="s">
        <v>203</v>
      </c>
      <c r="BZ33" s="432"/>
      <c r="CA33" s="432"/>
      <c r="CB33" s="432"/>
      <c r="CC33" s="432"/>
      <c r="CD33" s="432"/>
      <c r="CE33" s="432"/>
      <c r="CF33" s="432"/>
      <c r="CG33" s="432"/>
      <c r="CH33" s="432"/>
      <c r="CI33" s="432"/>
      <c r="CJ33" s="432"/>
      <c r="CK33" s="432"/>
      <c r="CL33" s="432"/>
      <c r="CM33" s="432"/>
      <c r="CN33" s="206"/>
      <c r="CO33" s="467" t="s">
        <v>204</v>
      </c>
      <c r="CP33" s="467"/>
      <c r="CQ33" s="432" t="s">
        <v>205</v>
      </c>
      <c r="CR33" s="432"/>
      <c r="CS33" s="432"/>
      <c r="CT33" s="432"/>
      <c r="CU33" s="432"/>
      <c r="CV33" s="432"/>
      <c r="CW33" s="432"/>
      <c r="CX33" s="432"/>
      <c r="CY33" s="432"/>
      <c r="CZ33" s="432"/>
      <c r="DA33" s="432"/>
      <c r="DB33" s="432"/>
      <c r="DC33" s="432"/>
      <c r="DD33" s="432"/>
      <c r="DE33" s="432"/>
      <c r="DF33" s="206"/>
      <c r="DG33" s="632" t="s">
        <v>206</v>
      </c>
      <c r="DH33" s="632"/>
      <c r="DI33" s="208"/>
    </row>
    <row r="34" spans="1:113" ht="32.25" customHeight="1" x14ac:dyDescent="0.15">
      <c r="A34" s="181"/>
      <c r="B34" s="205"/>
      <c r="C34" s="633">
        <f>IF(E34="","",1)</f>
        <v>1</v>
      </c>
      <c r="D34" s="633"/>
      <c r="E34" s="634" t="str">
        <f>IF('各会計、関係団体の財政状況及び健全化判断比率'!B7="","",'各会計、関係団体の財政状況及び健全化判断比率'!B7)</f>
        <v>一般会計</v>
      </c>
      <c r="F34" s="634"/>
      <c r="G34" s="634"/>
      <c r="H34" s="634"/>
      <c r="I34" s="634"/>
      <c r="J34" s="634"/>
      <c r="K34" s="634"/>
      <c r="L34" s="634"/>
      <c r="M34" s="634"/>
      <c r="N34" s="634"/>
      <c r="O34" s="634"/>
      <c r="P34" s="634"/>
      <c r="Q34" s="634"/>
      <c r="R34" s="634"/>
      <c r="S34" s="634"/>
      <c r="T34" s="181"/>
      <c r="U34" s="633">
        <f>IF(W34="","",MAX(C34:D43)+1)</f>
        <v>3</v>
      </c>
      <c r="V34" s="633"/>
      <c r="W34" s="634" t="str">
        <f>IF('各会計、関係団体の財政状況及び健全化判断比率'!B28="","",'各会計、関係団体の財政状況及び健全化判断比率'!B28)</f>
        <v>国民健康保険特別会計</v>
      </c>
      <c r="X34" s="634"/>
      <c r="Y34" s="634"/>
      <c r="Z34" s="634"/>
      <c r="AA34" s="634"/>
      <c r="AB34" s="634"/>
      <c r="AC34" s="634"/>
      <c r="AD34" s="634"/>
      <c r="AE34" s="634"/>
      <c r="AF34" s="634"/>
      <c r="AG34" s="634"/>
      <c r="AH34" s="634"/>
      <c r="AI34" s="634"/>
      <c r="AJ34" s="634"/>
      <c r="AK34" s="634"/>
      <c r="AL34" s="181"/>
      <c r="AM34" s="633">
        <f>IF(AO34="","",MAX(C34:D43,U34:V43)+1)</f>
        <v>6</v>
      </c>
      <c r="AN34" s="633"/>
      <c r="AO34" s="634" t="str">
        <f>IF('各会計、関係団体の財政状況及び健全化判断比率'!B31="","",'各会計、関係団体の財政状況及び健全化判断比率'!B31)</f>
        <v>水道事業会計</v>
      </c>
      <c r="AP34" s="634"/>
      <c r="AQ34" s="634"/>
      <c r="AR34" s="634"/>
      <c r="AS34" s="634"/>
      <c r="AT34" s="634"/>
      <c r="AU34" s="634"/>
      <c r="AV34" s="634"/>
      <c r="AW34" s="634"/>
      <c r="AX34" s="634"/>
      <c r="AY34" s="634"/>
      <c r="AZ34" s="634"/>
      <c r="BA34" s="634"/>
      <c r="BB34" s="634"/>
      <c r="BC34" s="634"/>
      <c r="BD34" s="181"/>
      <c r="BE34" s="633">
        <f>IF(BG34="","",MAX(C34:D43,U34:V43,AM34:AN43)+1)</f>
        <v>10</v>
      </c>
      <c r="BF34" s="633"/>
      <c r="BG34" s="634" t="str">
        <f>IF('各会計、関係団体の財政状況及び健全化判断比率'!B35="","",'各会計、関係団体の財政状況及び健全化判断比率'!B35)</f>
        <v>農業集落排水事業特別会計</v>
      </c>
      <c r="BH34" s="634"/>
      <c r="BI34" s="634"/>
      <c r="BJ34" s="634"/>
      <c r="BK34" s="634"/>
      <c r="BL34" s="634"/>
      <c r="BM34" s="634"/>
      <c r="BN34" s="634"/>
      <c r="BO34" s="634"/>
      <c r="BP34" s="634"/>
      <c r="BQ34" s="634"/>
      <c r="BR34" s="634"/>
      <c r="BS34" s="634"/>
      <c r="BT34" s="634"/>
      <c r="BU34" s="634"/>
      <c r="BV34" s="181"/>
      <c r="BW34" s="633">
        <f>IF(BY34="","",MAX(C34:D43,U34:V43,AM34:AN43,BE34:BF43)+1)</f>
        <v>11</v>
      </c>
      <c r="BX34" s="633"/>
      <c r="BY34" s="634" t="str">
        <f>IF('各会計、関係団体の財政状況及び健全化判断比率'!B68="","",'各会計、関係団体の財政状況及び健全化判断比率'!B68)</f>
        <v>わたらい老人福祉施設組合（一般会計）</v>
      </c>
      <c r="BZ34" s="634"/>
      <c r="CA34" s="634"/>
      <c r="CB34" s="634"/>
      <c r="CC34" s="634"/>
      <c r="CD34" s="634"/>
      <c r="CE34" s="634"/>
      <c r="CF34" s="634"/>
      <c r="CG34" s="634"/>
      <c r="CH34" s="634"/>
      <c r="CI34" s="634"/>
      <c r="CJ34" s="634"/>
      <c r="CK34" s="634"/>
      <c r="CL34" s="634"/>
      <c r="CM34" s="634"/>
      <c r="CN34" s="181"/>
      <c r="CO34" s="633">
        <f>IF(CQ34="","",MAX(C34:D43,U34:V43,AM34:AN43,BE34:BF43,BW34:BX43)+1)</f>
        <v>21</v>
      </c>
      <c r="CP34" s="633"/>
      <c r="CQ34" s="634" t="str">
        <f>IF('各会計、関係団体の財政状況及び健全化判断比率'!BS7="","",'各会計、関係団体の財政状況及び健全化判断比率'!BS7)</f>
        <v>度会土地開発公社</v>
      </c>
      <c r="CR34" s="634"/>
      <c r="CS34" s="634"/>
      <c r="CT34" s="634"/>
      <c r="CU34" s="634"/>
      <c r="CV34" s="634"/>
      <c r="CW34" s="634"/>
      <c r="CX34" s="634"/>
      <c r="CY34" s="634"/>
      <c r="CZ34" s="634"/>
      <c r="DA34" s="634"/>
      <c r="DB34" s="634"/>
      <c r="DC34" s="634"/>
      <c r="DD34" s="634"/>
      <c r="DE34" s="634"/>
      <c r="DG34" s="635" t="str">
        <f>IF('各会計、関係団体の財政状況及び健全化判断比率'!BR7="","",'各会計、関係団体の財政状況及び健全化判断比率'!BR7)</f>
        <v/>
      </c>
      <c r="DH34" s="635"/>
      <c r="DI34" s="208"/>
    </row>
    <row r="35" spans="1:113" ht="32.25" customHeight="1" x14ac:dyDescent="0.15">
      <c r="A35" s="181"/>
      <c r="B35" s="205"/>
      <c r="C35" s="633">
        <f>IF(E35="","",C34+1)</f>
        <v>2</v>
      </c>
      <c r="D35" s="633"/>
      <c r="E35" s="634" t="str">
        <f>IF('各会計、関係団体の財政状況及び健全化判断比率'!B8="","",'各会計、関係団体の財政状況及び健全化判断比率'!B8)</f>
        <v>山村振興事業特別会計</v>
      </c>
      <c r="F35" s="634"/>
      <c r="G35" s="634"/>
      <c r="H35" s="634"/>
      <c r="I35" s="634"/>
      <c r="J35" s="634"/>
      <c r="K35" s="634"/>
      <c r="L35" s="634"/>
      <c r="M35" s="634"/>
      <c r="N35" s="634"/>
      <c r="O35" s="634"/>
      <c r="P35" s="634"/>
      <c r="Q35" s="634"/>
      <c r="R35" s="634"/>
      <c r="S35" s="634"/>
      <c r="T35" s="181"/>
      <c r="U35" s="633">
        <f>IF(W35="","",U34+1)</f>
        <v>4</v>
      </c>
      <c r="V35" s="633"/>
      <c r="W35" s="634" t="str">
        <f>IF('各会計、関係団体の財政状況及び健全化判断比率'!B29="","",'各会計、関係団体の財政状況及び健全化判断比率'!B29)</f>
        <v>介護保険特別会計</v>
      </c>
      <c r="X35" s="634"/>
      <c r="Y35" s="634"/>
      <c r="Z35" s="634"/>
      <c r="AA35" s="634"/>
      <c r="AB35" s="634"/>
      <c r="AC35" s="634"/>
      <c r="AD35" s="634"/>
      <c r="AE35" s="634"/>
      <c r="AF35" s="634"/>
      <c r="AG35" s="634"/>
      <c r="AH35" s="634"/>
      <c r="AI35" s="634"/>
      <c r="AJ35" s="634"/>
      <c r="AK35" s="634"/>
      <c r="AL35" s="181"/>
      <c r="AM35" s="633">
        <f t="shared" ref="AM35:AM43" si="0">IF(AO35="","",AM34+1)</f>
        <v>7</v>
      </c>
      <c r="AN35" s="633"/>
      <c r="AO35" s="634" t="str">
        <f>IF('各会計、関係団体の財政状況及び健全化判断比率'!B32="","",'各会計、関係団体の財政状況及び健全化判断比率'!B32)</f>
        <v>下水道事業会計</v>
      </c>
      <c r="AP35" s="634"/>
      <c r="AQ35" s="634"/>
      <c r="AR35" s="634"/>
      <c r="AS35" s="634"/>
      <c r="AT35" s="634"/>
      <c r="AU35" s="634"/>
      <c r="AV35" s="634"/>
      <c r="AW35" s="634"/>
      <c r="AX35" s="634"/>
      <c r="AY35" s="634"/>
      <c r="AZ35" s="634"/>
      <c r="BA35" s="634"/>
      <c r="BB35" s="634"/>
      <c r="BC35" s="634"/>
      <c r="BD35" s="181"/>
      <c r="BE35" s="633" t="str">
        <f t="shared" ref="BE35:BE43" si="1">IF(BG35="","",BE34+1)</f>
        <v/>
      </c>
      <c r="BF35" s="633"/>
      <c r="BG35" s="634"/>
      <c r="BH35" s="634"/>
      <c r="BI35" s="634"/>
      <c r="BJ35" s="634"/>
      <c r="BK35" s="634"/>
      <c r="BL35" s="634"/>
      <c r="BM35" s="634"/>
      <c r="BN35" s="634"/>
      <c r="BO35" s="634"/>
      <c r="BP35" s="634"/>
      <c r="BQ35" s="634"/>
      <c r="BR35" s="634"/>
      <c r="BS35" s="634"/>
      <c r="BT35" s="634"/>
      <c r="BU35" s="634"/>
      <c r="BV35" s="181"/>
      <c r="BW35" s="633">
        <f t="shared" ref="BW35:BW43" si="2">IF(BY35="","",BW34+1)</f>
        <v>12</v>
      </c>
      <c r="BX35" s="633"/>
      <c r="BY35" s="634" t="str">
        <f>IF('各会計、関係団体の財政状況及び健全化判断比率'!B69="","",'各会計、関係団体の財政状況及び健全化判断比率'!B69)</f>
        <v>〃（特別養護老人ホーム高砂寮特別会計）</v>
      </c>
      <c r="BZ35" s="634"/>
      <c r="CA35" s="634"/>
      <c r="CB35" s="634"/>
      <c r="CC35" s="634"/>
      <c r="CD35" s="634"/>
      <c r="CE35" s="634"/>
      <c r="CF35" s="634"/>
      <c r="CG35" s="634"/>
      <c r="CH35" s="634"/>
      <c r="CI35" s="634"/>
      <c r="CJ35" s="634"/>
      <c r="CK35" s="634"/>
      <c r="CL35" s="634"/>
      <c r="CM35" s="634"/>
      <c r="CN35" s="181"/>
      <c r="CO35" s="633" t="str">
        <f t="shared" ref="CO35:CO43" si="3">IF(CQ35="","",CO34+1)</f>
        <v/>
      </c>
      <c r="CP35" s="633"/>
      <c r="CQ35" s="634" t="str">
        <f>IF('各会計、関係団体の財政状況及び健全化判断比率'!BS8="","",'各会計、関係団体の財政状況及び健全化判断比率'!BS8)</f>
        <v/>
      </c>
      <c r="CR35" s="634"/>
      <c r="CS35" s="634"/>
      <c r="CT35" s="634"/>
      <c r="CU35" s="634"/>
      <c r="CV35" s="634"/>
      <c r="CW35" s="634"/>
      <c r="CX35" s="634"/>
      <c r="CY35" s="634"/>
      <c r="CZ35" s="634"/>
      <c r="DA35" s="634"/>
      <c r="DB35" s="634"/>
      <c r="DC35" s="634"/>
      <c r="DD35" s="634"/>
      <c r="DE35" s="634"/>
      <c r="DG35" s="635" t="str">
        <f>IF('各会計、関係団体の財政状況及び健全化判断比率'!BR8="","",'各会計、関係団体の財政状況及び健全化判断比率'!BR8)</f>
        <v/>
      </c>
      <c r="DH35" s="635"/>
      <c r="DI35" s="208"/>
    </row>
    <row r="36" spans="1:113" ht="32.25" customHeight="1" x14ac:dyDescent="0.15">
      <c r="A36" s="181"/>
      <c r="B36" s="205"/>
      <c r="C36" s="633" t="str">
        <f>IF(E36="","",C35+1)</f>
        <v/>
      </c>
      <c r="D36" s="633"/>
      <c r="E36" s="634" t="str">
        <f>IF('各会計、関係団体の財政状況及び健全化判断比率'!B9="","",'各会計、関係団体の財政状況及び健全化判断比率'!B9)</f>
        <v/>
      </c>
      <c r="F36" s="634"/>
      <c r="G36" s="634"/>
      <c r="H36" s="634"/>
      <c r="I36" s="634"/>
      <c r="J36" s="634"/>
      <c r="K36" s="634"/>
      <c r="L36" s="634"/>
      <c r="M36" s="634"/>
      <c r="N36" s="634"/>
      <c r="O36" s="634"/>
      <c r="P36" s="634"/>
      <c r="Q36" s="634"/>
      <c r="R36" s="634"/>
      <c r="S36" s="634"/>
      <c r="T36" s="181"/>
      <c r="U36" s="633">
        <f t="shared" ref="U36:U43" si="4">IF(W36="","",U35+1)</f>
        <v>5</v>
      </c>
      <c r="V36" s="633"/>
      <c r="W36" s="634" t="str">
        <f>IF('各会計、関係団体の財政状況及び健全化判断比率'!B30="","",'各会計、関係団体の財政状況及び健全化判断比率'!B30)</f>
        <v>後期高齢者医療特別会計</v>
      </c>
      <c r="X36" s="634"/>
      <c r="Y36" s="634"/>
      <c r="Z36" s="634"/>
      <c r="AA36" s="634"/>
      <c r="AB36" s="634"/>
      <c r="AC36" s="634"/>
      <c r="AD36" s="634"/>
      <c r="AE36" s="634"/>
      <c r="AF36" s="634"/>
      <c r="AG36" s="634"/>
      <c r="AH36" s="634"/>
      <c r="AI36" s="634"/>
      <c r="AJ36" s="634"/>
      <c r="AK36" s="634"/>
      <c r="AL36" s="181"/>
      <c r="AM36" s="633">
        <f t="shared" si="0"/>
        <v>8</v>
      </c>
      <c r="AN36" s="633"/>
      <c r="AO36" s="634" t="str">
        <f>IF('各会計、関係団体の財政状況及び健全化判断比率'!B33="","",'各会計、関係団体の財政状況及び健全化判断比率'!B33)</f>
        <v>病院事業会計</v>
      </c>
      <c r="AP36" s="634"/>
      <c r="AQ36" s="634"/>
      <c r="AR36" s="634"/>
      <c r="AS36" s="634"/>
      <c r="AT36" s="634"/>
      <c r="AU36" s="634"/>
      <c r="AV36" s="634"/>
      <c r="AW36" s="634"/>
      <c r="AX36" s="634"/>
      <c r="AY36" s="634"/>
      <c r="AZ36" s="634"/>
      <c r="BA36" s="634"/>
      <c r="BB36" s="634"/>
      <c r="BC36" s="634"/>
      <c r="BD36" s="181"/>
      <c r="BE36" s="633" t="str">
        <f t="shared" si="1"/>
        <v/>
      </c>
      <c r="BF36" s="633"/>
      <c r="BG36" s="634"/>
      <c r="BH36" s="634"/>
      <c r="BI36" s="634"/>
      <c r="BJ36" s="634"/>
      <c r="BK36" s="634"/>
      <c r="BL36" s="634"/>
      <c r="BM36" s="634"/>
      <c r="BN36" s="634"/>
      <c r="BO36" s="634"/>
      <c r="BP36" s="634"/>
      <c r="BQ36" s="634"/>
      <c r="BR36" s="634"/>
      <c r="BS36" s="634"/>
      <c r="BT36" s="634"/>
      <c r="BU36" s="634"/>
      <c r="BV36" s="181"/>
      <c r="BW36" s="633">
        <f t="shared" si="2"/>
        <v>13</v>
      </c>
      <c r="BX36" s="633"/>
      <c r="BY36" s="634" t="str">
        <f>IF('各会計、関係団体の財政状況及び健全化判断比率'!B70="","",'各会計、関係団体の財政状況及び健全化判断比率'!B70)</f>
        <v>〃（指定通所事業所高砂寮特別会計）</v>
      </c>
      <c r="BZ36" s="634"/>
      <c r="CA36" s="634"/>
      <c r="CB36" s="634"/>
      <c r="CC36" s="634"/>
      <c r="CD36" s="634"/>
      <c r="CE36" s="634"/>
      <c r="CF36" s="634"/>
      <c r="CG36" s="634"/>
      <c r="CH36" s="634"/>
      <c r="CI36" s="634"/>
      <c r="CJ36" s="634"/>
      <c r="CK36" s="634"/>
      <c r="CL36" s="634"/>
      <c r="CM36" s="634"/>
      <c r="CN36" s="181"/>
      <c r="CO36" s="633" t="str">
        <f t="shared" si="3"/>
        <v/>
      </c>
      <c r="CP36" s="633"/>
      <c r="CQ36" s="634" t="str">
        <f>IF('各会計、関係団体の財政状況及び健全化判断比率'!BS9="","",'各会計、関係団体の財政状況及び健全化判断比率'!BS9)</f>
        <v/>
      </c>
      <c r="CR36" s="634"/>
      <c r="CS36" s="634"/>
      <c r="CT36" s="634"/>
      <c r="CU36" s="634"/>
      <c r="CV36" s="634"/>
      <c r="CW36" s="634"/>
      <c r="CX36" s="634"/>
      <c r="CY36" s="634"/>
      <c r="CZ36" s="634"/>
      <c r="DA36" s="634"/>
      <c r="DB36" s="634"/>
      <c r="DC36" s="634"/>
      <c r="DD36" s="634"/>
      <c r="DE36" s="634"/>
      <c r="DG36" s="635" t="str">
        <f>IF('各会計、関係団体の財政状況及び健全化判断比率'!BR9="","",'各会計、関係団体の財政状況及び健全化判断比率'!BR9)</f>
        <v/>
      </c>
      <c r="DH36" s="635"/>
      <c r="DI36" s="208"/>
    </row>
    <row r="37" spans="1:113" ht="32.25" customHeight="1" x14ac:dyDescent="0.15">
      <c r="A37" s="181"/>
      <c r="B37" s="205"/>
      <c r="C37" s="633" t="str">
        <f>IF(E37="","",C36+1)</f>
        <v/>
      </c>
      <c r="D37" s="633"/>
      <c r="E37" s="634" t="str">
        <f>IF('各会計、関係団体の財政状況及び健全化判断比率'!B10="","",'各会計、関係団体の財政状況及び健全化判断比率'!B10)</f>
        <v/>
      </c>
      <c r="F37" s="634"/>
      <c r="G37" s="634"/>
      <c r="H37" s="634"/>
      <c r="I37" s="634"/>
      <c r="J37" s="634"/>
      <c r="K37" s="634"/>
      <c r="L37" s="634"/>
      <c r="M37" s="634"/>
      <c r="N37" s="634"/>
      <c r="O37" s="634"/>
      <c r="P37" s="634"/>
      <c r="Q37" s="634"/>
      <c r="R37" s="634"/>
      <c r="S37" s="634"/>
      <c r="T37" s="181"/>
      <c r="U37" s="633" t="str">
        <f t="shared" si="4"/>
        <v/>
      </c>
      <c r="V37" s="633"/>
      <c r="W37" s="634"/>
      <c r="X37" s="634"/>
      <c r="Y37" s="634"/>
      <c r="Z37" s="634"/>
      <c r="AA37" s="634"/>
      <c r="AB37" s="634"/>
      <c r="AC37" s="634"/>
      <c r="AD37" s="634"/>
      <c r="AE37" s="634"/>
      <c r="AF37" s="634"/>
      <c r="AG37" s="634"/>
      <c r="AH37" s="634"/>
      <c r="AI37" s="634"/>
      <c r="AJ37" s="634"/>
      <c r="AK37" s="634"/>
      <c r="AL37" s="181"/>
      <c r="AM37" s="633">
        <f t="shared" si="0"/>
        <v>9</v>
      </c>
      <c r="AN37" s="633"/>
      <c r="AO37" s="634" t="str">
        <f>IF('各会計、関係団体の財政状況及び健全化判断比率'!B34="","",'各会計、関係団体の財政状況及び健全化判断比率'!B34)</f>
        <v>介護老人保健施設事業会計</v>
      </c>
      <c r="AP37" s="634"/>
      <c r="AQ37" s="634"/>
      <c r="AR37" s="634"/>
      <c r="AS37" s="634"/>
      <c r="AT37" s="634"/>
      <c r="AU37" s="634"/>
      <c r="AV37" s="634"/>
      <c r="AW37" s="634"/>
      <c r="AX37" s="634"/>
      <c r="AY37" s="634"/>
      <c r="AZ37" s="634"/>
      <c r="BA37" s="634"/>
      <c r="BB37" s="634"/>
      <c r="BC37" s="634"/>
      <c r="BD37" s="181"/>
      <c r="BE37" s="633" t="str">
        <f t="shared" si="1"/>
        <v/>
      </c>
      <c r="BF37" s="633"/>
      <c r="BG37" s="634"/>
      <c r="BH37" s="634"/>
      <c r="BI37" s="634"/>
      <c r="BJ37" s="634"/>
      <c r="BK37" s="634"/>
      <c r="BL37" s="634"/>
      <c r="BM37" s="634"/>
      <c r="BN37" s="634"/>
      <c r="BO37" s="634"/>
      <c r="BP37" s="634"/>
      <c r="BQ37" s="634"/>
      <c r="BR37" s="634"/>
      <c r="BS37" s="634"/>
      <c r="BT37" s="634"/>
      <c r="BU37" s="634"/>
      <c r="BV37" s="181"/>
      <c r="BW37" s="633">
        <f t="shared" si="2"/>
        <v>14</v>
      </c>
      <c r="BX37" s="633"/>
      <c r="BY37" s="634" t="str">
        <f>IF('各会計、関係団体の財政状況及び健全化判断比率'!B71="","",'各会計、関係団体の財政状況及び健全化判断比率'!B71)</f>
        <v>〃（特別養護老人ホーム真砂寮特別会計）</v>
      </c>
      <c r="BZ37" s="634"/>
      <c r="CA37" s="634"/>
      <c r="CB37" s="634"/>
      <c r="CC37" s="634"/>
      <c r="CD37" s="634"/>
      <c r="CE37" s="634"/>
      <c r="CF37" s="634"/>
      <c r="CG37" s="634"/>
      <c r="CH37" s="634"/>
      <c r="CI37" s="634"/>
      <c r="CJ37" s="634"/>
      <c r="CK37" s="634"/>
      <c r="CL37" s="634"/>
      <c r="CM37" s="634"/>
      <c r="CN37" s="181"/>
      <c r="CO37" s="633" t="str">
        <f t="shared" si="3"/>
        <v/>
      </c>
      <c r="CP37" s="633"/>
      <c r="CQ37" s="634" t="str">
        <f>IF('各会計、関係団体の財政状況及び健全化判断比率'!BS10="","",'各会計、関係団体の財政状況及び健全化判断比率'!BS10)</f>
        <v/>
      </c>
      <c r="CR37" s="634"/>
      <c r="CS37" s="634"/>
      <c r="CT37" s="634"/>
      <c r="CU37" s="634"/>
      <c r="CV37" s="634"/>
      <c r="CW37" s="634"/>
      <c r="CX37" s="634"/>
      <c r="CY37" s="634"/>
      <c r="CZ37" s="634"/>
      <c r="DA37" s="634"/>
      <c r="DB37" s="634"/>
      <c r="DC37" s="634"/>
      <c r="DD37" s="634"/>
      <c r="DE37" s="634"/>
      <c r="DG37" s="635" t="str">
        <f>IF('各会計、関係団体の財政状況及び健全化判断比率'!BR10="","",'各会計、関係団体の財政状況及び健全化判断比率'!BR10)</f>
        <v/>
      </c>
      <c r="DH37" s="635"/>
      <c r="DI37" s="208"/>
    </row>
    <row r="38" spans="1:113" ht="32.25" customHeight="1" x14ac:dyDescent="0.15">
      <c r="A38" s="181"/>
      <c r="B38" s="205"/>
      <c r="C38" s="633" t="str">
        <f t="shared" ref="C38:C43" si="5">IF(E38="","",C37+1)</f>
        <v/>
      </c>
      <c r="D38" s="633"/>
      <c r="E38" s="634" t="str">
        <f>IF('各会計、関係団体の財政状況及び健全化判断比率'!B11="","",'各会計、関係団体の財政状況及び健全化判断比率'!B11)</f>
        <v/>
      </c>
      <c r="F38" s="634"/>
      <c r="G38" s="634"/>
      <c r="H38" s="634"/>
      <c r="I38" s="634"/>
      <c r="J38" s="634"/>
      <c r="K38" s="634"/>
      <c r="L38" s="634"/>
      <c r="M38" s="634"/>
      <c r="N38" s="634"/>
      <c r="O38" s="634"/>
      <c r="P38" s="634"/>
      <c r="Q38" s="634"/>
      <c r="R38" s="634"/>
      <c r="S38" s="634"/>
      <c r="T38" s="181"/>
      <c r="U38" s="633" t="str">
        <f t="shared" si="4"/>
        <v/>
      </c>
      <c r="V38" s="633"/>
      <c r="W38" s="634"/>
      <c r="X38" s="634"/>
      <c r="Y38" s="634"/>
      <c r="Z38" s="634"/>
      <c r="AA38" s="634"/>
      <c r="AB38" s="634"/>
      <c r="AC38" s="634"/>
      <c r="AD38" s="634"/>
      <c r="AE38" s="634"/>
      <c r="AF38" s="634"/>
      <c r="AG38" s="634"/>
      <c r="AH38" s="634"/>
      <c r="AI38" s="634"/>
      <c r="AJ38" s="634"/>
      <c r="AK38" s="634"/>
      <c r="AL38" s="181"/>
      <c r="AM38" s="633" t="str">
        <f t="shared" si="0"/>
        <v/>
      </c>
      <c r="AN38" s="633"/>
      <c r="AO38" s="634"/>
      <c r="AP38" s="634"/>
      <c r="AQ38" s="634"/>
      <c r="AR38" s="634"/>
      <c r="AS38" s="634"/>
      <c r="AT38" s="634"/>
      <c r="AU38" s="634"/>
      <c r="AV38" s="634"/>
      <c r="AW38" s="634"/>
      <c r="AX38" s="634"/>
      <c r="AY38" s="634"/>
      <c r="AZ38" s="634"/>
      <c r="BA38" s="634"/>
      <c r="BB38" s="634"/>
      <c r="BC38" s="634"/>
      <c r="BD38" s="181"/>
      <c r="BE38" s="633" t="str">
        <f t="shared" si="1"/>
        <v/>
      </c>
      <c r="BF38" s="633"/>
      <c r="BG38" s="634"/>
      <c r="BH38" s="634"/>
      <c r="BI38" s="634"/>
      <c r="BJ38" s="634"/>
      <c r="BK38" s="634"/>
      <c r="BL38" s="634"/>
      <c r="BM38" s="634"/>
      <c r="BN38" s="634"/>
      <c r="BO38" s="634"/>
      <c r="BP38" s="634"/>
      <c r="BQ38" s="634"/>
      <c r="BR38" s="634"/>
      <c r="BS38" s="634"/>
      <c r="BT38" s="634"/>
      <c r="BU38" s="634"/>
      <c r="BV38" s="181"/>
      <c r="BW38" s="633">
        <f t="shared" si="2"/>
        <v>15</v>
      </c>
      <c r="BX38" s="633"/>
      <c r="BY38" s="634" t="str">
        <f>IF('各会計、関係団体の財政状況及び健全化判断比率'!B72="","",'各会計、関係団体の財政状況及び健全化判断比率'!B72)</f>
        <v>〃（特別養護老人ホームわたらい緑清苑特別会計）</v>
      </c>
      <c r="BZ38" s="634"/>
      <c r="CA38" s="634"/>
      <c r="CB38" s="634"/>
      <c r="CC38" s="634"/>
      <c r="CD38" s="634"/>
      <c r="CE38" s="634"/>
      <c r="CF38" s="634"/>
      <c r="CG38" s="634"/>
      <c r="CH38" s="634"/>
      <c r="CI38" s="634"/>
      <c r="CJ38" s="634"/>
      <c r="CK38" s="634"/>
      <c r="CL38" s="634"/>
      <c r="CM38" s="634"/>
      <c r="CN38" s="181"/>
      <c r="CO38" s="633" t="str">
        <f t="shared" si="3"/>
        <v/>
      </c>
      <c r="CP38" s="633"/>
      <c r="CQ38" s="634" t="str">
        <f>IF('各会計、関係団体の財政状況及び健全化判断比率'!BS11="","",'各会計、関係団体の財政状況及び健全化判断比率'!BS11)</f>
        <v/>
      </c>
      <c r="CR38" s="634"/>
      <c r="CS38" s="634"/>
      <c r="CT38" s="634"/>
      <c r="CU38" s="634"/>
      <c r="CV38" s="634"/>
      <c r="CW38" s="634"/>
      <c r="CX38" s="634"/>
      <c r="CY38" s="634"/>
      <c r="CZ38" s="634"/>
      <c r="DA38" s="634"/>
      <c r="DB38" s="634"/>
      <c r="DC38" s="634"/>
      <c r="DD38" s="634"/>
      <c r="DE38" s="634"/>
      <c r="DG38" s="635" t="str">
        <f>IF('各会計、関係団体の財政状況及び健全化判断比率'!BR11="","",'各会計、関係団体の財政状況及び健全化判断比率'!BR11)</f>
        <v/>
      </c>
      <c r="DH38" s="635"/>
      <c r="DI38" s="208"/>
    </row>
    <row r="39" spans="1:113" ht="32.25" customHeight="1" x14ac:dyDescent="0.15">
      <c r="A39" s="181"/>
      <c r="B39" s="205"/>
      <c r="C39" s="633" t="str">
        <f t="shared" si="5"/>
        <v/>
      </c>
      <c r="D39" s="633"/>
      <c r="E39" s="634" t="str">
        <f>IF('各会計、関係団体の財政状況及び健全化判断比率'!B12="","",'各会計、関係団体の財政状況及び健全化判断比率'!B12)</f>
        <v/>
      </c>
      <c r="F39" s="634"/>
      <c r="G39" s="634"/>
      <c r="H39" s="634"/>
      <c r="I39" s="634"/>
      <c r="J39" s="634"/>
      <c r="K39" s="634"/>
      <c r="L39" s="634"/>
      <c r="M39" s="634"/>
      <c r="N39" s="634"/>
      <c r="O39" s="634"/>
      <c r="P39" s="634"/>
      <c r="Q39" s="634"/>
      <c r="R39" s="634"/>
      <c r="S39" s="634"/>
      <c r="T39" s="181"/>
      <c r="U39" s="633" t="str">
        <f t="shared" si="4"/>
        <v/>
      </c>
      <c r="V39" s="633"/>
      <c r="W39" s="634"/>
      <c r="X39" s="634"/>
      <c r="Y39" s="634"/>
      <c r="Z39" s="634"/>
      <c r="AA39" s="634"/>
      <c r="AB39" s="634"/>
      <c r="AC39" s="634"/>
      <c r="AD39" s="634"/>
      <c r="AE39" s="634"/>
      <c r="AF39" s="634"/>
      <c r="AG39" s="634"/>
      <c r="AH39" s="634"/>
      <c r="AI39" s="634"/>
      <c r="AJ39" s="634"/>
      <c r="AK39" s="634"/>
      <c r="AL39" s="181"/>
      <c r="AM39" s="633" t="str">
        <f t="shared" si="0"/>
        <v/>
      </c>
      <c r="AN39" s="633"/>
      <c r="AO39" s="634"/>
      <c r="AP39" s="634"/>
      <c r="AQ39" s="634"/>
      <c r="AR39" s="634"/>
      <c r="AS39" s="634"/>
      <c r="AT39" s="634"/>
      <c r="AU39" s="634"/>
      <c r="AV39" s="634"/>
      <c r="AW39" s="634"/>
      <c r="AX39" s="634"/>
      <c r="AY39" s="634"/>
      <c r="AZ39" s="634"/>
      <c r="BA39" s="634"/>
      <c r="BB39" s="634"/>
      <c r="BC39" s="634"/>
      <c r="BD39" s="181"/>
      <c r="BE39" s="633" t="str">
        <f t="shared" si="1"/>
        <v/>
      </c>
      <c r="BF39" s="633"/>
      <c r="BG39" s="634"/>
      <c r="BH39" s="634"/>
      <c r="BI39" s="634"/>
      <c r="BJ39" s="634"/>
      <c r="BK39" s="634"/>
      <c r="BL39" s="634"/>
      <c r="BM39" s="634"/>
      <c r="BN39" s="634"/>
      <c r="BO39" s="634"/>
      <c r="BP39" s="634"/>
      <c r="BQ39" s="634"/>
      <c r="BR39" s="634"/>
      <c r="BS39" s="634"/>
      <c r="BT39" s="634"/>
      <c r="BU39" s="634"/>
      <c r="BV39" s="181"/>
      <c r="BW39" s="633">
        <f t="shared" si="2"/>
        <v>16</v>
      </c>
      <c r="BX39" s="633"/>
      <c r="BY39" s="634" t="str">
        <f>IF('各会計、関係団体の財政状況及び健全化判断比率'!B73="","",'各会計、関係団体の財政状況及び健全化判断比率'!B73)</f>
        <v>三重県市町総合事務組合（一般会計）</v>
      </c>
      <c r="BZ39" s="634"/>
      <c r="CA39" s="634"/>
      <c r="CB39" s="634"/>
      <c r="CC39" s="634"/>
      <c r="CD39" s="634"/>
      <c r="CE39" s="634"/>
      <c r="CF39" s="634"/>
      <c r="CG39" s="634"/>
      <c r="CH39" s="634"/>
      <c r="CI39" s="634"/>
      <c r="CJ39" s="634"/>
      <c r="CK39" s="634"/>
      <c r="CL39" s="634"/>
      <c r="CM39" s="634"/>
      <c r="CN39" s="181"/>
      <c r="CO39" s="633" t="str">
        <f t="shared" si="3"/>
        <v/>
      </c>
      <c r="CP39" s="633"/>
      <c r="CQ39" s="634" t="str">
        <f>IF('各会計、関係団体の財政状況及び健全化判断比率'!BS12="","",'各会計、関係団体の財政状況及び健全化判断比率'!BS12)</f>
        <v/>
      </c>
      <c r="CR39" s="634"/>
      <c r="CS39" s="634"/>
      <c r="CT39" s="634"/>
      <c r="CU39" s="634"/>
      <c r="CV39" s="634"/>
      <c r="CW39" s="634"/>
      <c r="CX39" s="634"/>
      <c r="CY39" s="634"/>
      <c r="CZ39" s="634"/>
      <c r="DA39" s="634"/>
      <c r="DB39" s="634"/>
      <c r="DC39" s="634"/>
      <c r="DD39" s="634"/>
      <c r="DE39" s="634"/>
      <c r="DG39" s="635" t="str">
        <f>IF('各会計、関係団体の財政状況及び健全化判断比率'!BR12="","",'各会計、関係団体の財政状況及び健全化判断比率'!BR12)</f>
        <v/>
      </c>
      <c r="DH39" s="635"/>
      <c r="DI39" s="208"/>
    </row>
    <row r="40" spans="1:113" ht="32.25" customHeight="1" x14ac:dyDescent="0.15">
      <c r="A40" s="181"/>
      <c r="B40" s="205"/>
      <c r="C40" s="633" t="str">
        <f t="shared" si="5"/>
        <v/>
      </c>
      <c r="D40" s="633"/>
      <c r="E40" s="634" t="str">
        <f>IF('各会計、関係団体の財政状況及び健全化判断比率'!B13="","",'各会計、関係団体の財政状況及び健全化判断比率'!B13)</f>
        <v/>
      </c>
      <c r="F40" s="634"/>
      <c r="G40" s="634"/>
      <c r="H40" s="634"/>
      <c r="I40" s="634"/>
      <c r="J40" s="634"/>
      <c r="K40" s="634"/>
      <c r="L40" s="634"/>
      <c r="M40" s="634"/>
      <c r="N40" s="634"/>
      <c r="O40" s="634"/>
      <c r="P40" s="634"/>
      <c r="Q40" s="634"/>
      <c r="R40" s="634"/>
      <c r="S40" s="634"/>
      <c r="T40" s="181"/>
      <c r="U40" s="633" t="str">
        <f t="shared" si="4"/>
        <v/>
      </c>
      <c r="V40" s="633"/>
      <c r="W40" s="634"/>
      <c r="X40" s="634"/>
      <c r="Y40" s="634"/>
      <c r="Z40" s="634"/>
      <c r="AA40" s="634"/>
      <c r="AB40" s="634"/>
      <c r="AC40" s="634"/>
      <c r="AD40" s="634"/>
      <c r="AE40" s="634"/>
      <c r="AF40" s="634"/>
      <c r="AG40" s="634"/>
      <c r="AH40" s="634"/>
      <c r="AI40" s="634"/>
      <c r="AJ40" s="634"/>
      <c r="AK40" s="634"/>
      <c r="AL40" s="181"/>
      <c r="AM40" s="633" t="str">
        <f t="shared" si="0"/>
        <v/>
      </c>
      <c r="AN40" s="633"/>
      <c r="AO40" s="634"/>
      <c r="AP40" s="634"/>
      <c r="AQ40" s="634"/>
      <c r="AR40" s="634"/>
      <c r="AS40" s="634"/>
      <c r="AT40" s="634"/>
      <c r="AU40" s="634"/>
      <c r="AV40" s="634"/>
      <c r="AW40" s="634"/>
      <c r="AX40" s="634"/>
      <c r="AY40" s="634"/>
      <c r="AZ40" s="634"/>
      <c r="BA40" s="634"/>
      <c r="BB40" s="634"/>
      <c r="BC40" s="634"/>
      <c r="BD40" s="181"/>
      <c r="BE40" s="633" t="str">
        <f t="shared" si="1"/>
        <v/>
      </c>
      <c r="BF40" s="633"/>
      <c r="BG40" s="634"/>
      <c r="BH40" s="634"/>
      <c r="BI40" s="634"/>
      <c r="BJ40" s="634"/>
      <c r="BK40" s="634"/>
      <c r="BL40" s="634"/>
      <c r="BM40" s="634"/>
      <c r="BN40" s="634"/>
      <c r="BO40" s="634"/>
      <c r="BP40" s="634"/>
      <c r="BQ40" s="634"/>
      <c r="BR40" s="634"/>
      <c r="BS40" s="634"/>
      <c r="BT40" s="634"/>
      <c r="BU40" s="634"/>
      <c r="BV40" s="181"/>
      <c r="BW40" s="633">
        <f t="shared" si="2"/>
        <v>17</v>
      </c>
      <c r="BX40" s="633"/>
      <c r="BY40" s="634" t="str">
        <f>IF('各会計、関係団体の財政状況及び健全化判断比率'!B74="","",'各会計、関係団体の財政状況及び健全化判断比率'!B74)</f>
        <v>〃（共同研修特別会計）</v>
      </c>
      <c r="BZ40" s="634"/>
      <c r="CA40" s="634"/>
      <c r="CB40" s="634"/>
      <c r="CC40" s="634"/>
      <c r="CD40" s="634"/>
      <c r="CE40" s="634"/>
      <c r="CF40" s="634"/>
      <c r="CG40" s="634"/>
      <c r="CH40" s="634"/>
      <c r="CI40" s="634"/>
      <c r="CJ40" s="634"/>
      <c r="CK40" s="634"/>
      <c r="CL40" s="634"/>
      <c r="CM40" s="634"/>
      <c r="CN40" s="181"/>
      <c r="CO40" s="633" t="str">
        <f t="shared" si="3"/>
        <v/>
      </c>
      <c r="CP40" s="633"/>
      <c r="CQ40" s="634" t="str">
        <f>IF('各会計、関係団体の財政状況及び健全化判断比率'!BS13="","",'各会計、関係団体の財政状況及び健全化判断比率'!BS13)</f>
        <v/>
      </c>
      <c r="CR40" s="634"/>
      <c r="CS40" s="634"/>
      <c r="CT40" s="634"/>
      <c r="CU40" s="634"/>
      <c r="CV40" s="634"/>
      <c r="CW40" s="634"/>
      <c r="CX40" s="634"/>
      <c r="CY40" s="634"/>
      <c r="CZ40" s="634"/>
      <c r="DA40" s="634"/>
      <c r="DB40" s="634"/>
      <c r="DC40" s="634"/>
      <c r="DD40" s="634"/>
      <c r="DE40" s="634"/>
      <c r="DG40" s="635" t="str">
        <f>IF('各会計、関係団体の財政状況及び健全化判断比率'!BR13="","",'各会計、関係団体の財政状況及び健全化判断比率'!BR13)</f>
        <v/>
      </c>
      <c r="DH40" s="635"/>
      <c r="DI40" s="208"/>
    </row>
    <row r="41" spans="1:113" ht="32.25" customHeight="1" x14ac:dyDescent="0.15">
      <c r="A41" s="181"/>
      <c r="B41" s="205"/>
      <c r="C41" s="633" t="str">
        <f t="shared" si="5"/>
        <v/>
      </c>
      <c r="D41" s="633"/>
      <c r="E41" s="634" t="str">
        <f>IF('各会計、関係団体の財政状況及び健全化判断比率'!B14="","",'各会計、関係団体の財政状況及び健全化判断比率'!B14)</f>
        <v/>
      </c>
      <c r="F41" s="634"/>
      <c r="G41" s="634"/>
      <c r="H41" s="634"/>
      <c r="I41" s="634"/>
      <c r="J41" s="634"/>
      <c r="K41" s="634"/>
      <c r="L41" s="634"/>
      <c r="M41" s="634"/>
      <c r="N41" s="634"/>
      <c r="O41" s="634"/>
      <c r="P41" s="634"/>
      <c r="Q41" s="634"/>
      <c r="R41" s="634"/>
      <c r="S41" s="634"/>
      <c r="T41" s="181"/>
      <c r="U41" s="633" t="str">
        <f t="shared" si="4"/>
        <v/>
      </c>
      <c r="V41" s="633"/>
      <c r="W41" s="634"/>
      <c r="X41" s="634"/>
      <c r="Y41" s="634"/>
      <c r="Z41" s="634"/>
      <c r="AA41" s="634"/>
      <c r="AB41" s="634"/>
      <c r="AC41" s="634"/>
      <c r="AD41" s="634"/>
      <c r="AE41" s="634"/>
      <c r="AF41" s="634"/>
      <c r="AG41" s="634"/>
      <c r="AH41" s="634"/>
      <c r="AI41" s="634"/>
      <c r="AJ41" s="634"/>
      <c r="AK41" s="634"/>
      <c r="AL41" s="181"/>
      <c r="AM41" s="633" t="str">
        <f t="shared" si="0"/>
        <v/>
      </c>
      <c r="AN41" s="633"/>
      <c r="AO41" s="634"/>
      <c r="AP41" s="634"/>
      <c r="AQ41" s="634"/>
      <c r="AR41" s="634"/>
      <c r="AS41" s="634"/>
      <c r="AT41" s="634"/>
      <c r="AU41" s="634"/>
      <c r="AV41" s="634"/>
      <c r="AW41" s="634"/>
      <c r="AX41" s="634"/>
      <c r="AY41" s="634"/>
      <c r="AZ41" s="634"/>
      <c r="BA41" s="634"/>
      <c r="BB41" s="634"/>
      <c r="BC41" s="634"/>
      <c r="BD41" s="181"/>
      <c r="BE41" s="633" t="str">
        <f t="shared" si="1"/>
        <v/>
      </c>
      <c r="BF41" s="633"/>
      <c r="BG41" s="634"/>
      <c r="BH41" s="634"/>
      <c r="BI41" s="634"/>
      <c r="BJ41" s="634"/>
      <c r="BK41" s="634"/>
      <c r="BL41" s="634"/>
      <c r="BM41" s="634"/>
      <c r="BN41" s="634"/>
      <c r="BO41" s="634"/>
      <c r="BP41" s="634"/>
      <c r="BQ41" s="634"/>
      <c r="BR41" s="634"/>
      <c r="BS41" s="634"/>
      <c r="BT41" s="634"/>
      <c r="BU41" s="634"/>
      <c r="BV41" s="181"/>
      <c r="BW41" s="633">
        <f t="shared" si="2"/>
        <v>18</v>
      </c>
      <c r="BX41" s="633"/>
      <c r="BY41" s="634" t="str">
        <f>IF('各会計、関係団体の財政状況及び健全化判断比率'!B75="","",'各会計、関係団体の財政状況及び健全化判断比率'!B75)</f>
        <v>〃（デジタル地図特別会計）</v>
      </c>
      <c r="BZ41" s="634"/>
      <c r="CA41" s="634"/>
      <c r="CB41" s="634"/>
      <c r="CC41" s="634"/>
      <c r="CD41" s="634"/>
      <c r="CE41" s="634"/>
      <c r="CF41" s="634"/>
      <c r="CG41" s="634"/>
      <c r="CH41" s="634"/>
      <c r="CI41" s="634"/>
      <c r="CJ41" s="634"/>
      <c r="CK41" s="634"/>
      <c r="CL41" s="634"/>
      <c r="CM41" s="634"/>
      <c r="CN41" s="181"/>
      <c r="CO41" s="633" t="str">
        <f t="shared" si="3"/>
        <v/>
      </c>
      <c r="CP41" s="633"/>
      <c r="CQ41" s="634" t="str">
        <f>IF('各会計、関係団体の財政状況及び健全化判断比率'!BS14="","",'各会計、関係団体の財政状況及び健全化判断比率'!BS14)</f>
        <v/>
      </c>
      <c r="CR41" s="634"/>
      <c r="CS41" s="634"/>
      <c r="CT41" s="634"/>
      <c r="CU41" s="634"/>
      <c r="CV41" s="634"/>
      <c r="CW41" s="634"/>
      <c r="CX41" s="634"/>
      <c r="CY41" s="634"/>
      <c r="CZ41" s="634"/>
      <c r="DA41" s="634"/>
      <c r="DB41" s="634"/>
      <c r="DC41" s="634"/>
      <c r="DD41" s="634"/>
      <c r="DE41" s="634"/>
      <c r="DG41" s="635" t="str">
        <f>IF('各会計、関係団体の財政状況及び健全化判断比率'!BR14="","",'各会計、関係団体の財政状況及び健全化判断比率'!BR14)</f>
        <v/>
      </c>
      <c r="DH41" s="635"/>
      <c r="DI41" s="208"/>
    </row>
    <row r="42" spans="1:113" ht="32.25" customHeight="1" x14ac:dyDescent="0.15">
      <c r="B42" s="205"/>
      <c r="C42" s="633" t="str">
        <f t="shared" si="5"/>
        <v/>
      </c>
      <c r="D42" s="633"/>
      <c r="E42" s="634" t="str">
        <f>IF('各会計、関係団体の財政状況及び健全化判断比率'!B15="","",'各会計、関係団体の財政状況及び健全化判断比率'!B15)</f>
        <v/>
      </c>
      <c r="F42" s="634"/>
      <c r="G42" s="634"/>
      <c r="H42" s="634"/>
      <c r="I42" s="634"/>
      <c r="J42" s="634"/>
      <c r="K42" s="634"/>
      <c r="L42" s="634"/>
      <c r="M42" s="634"/>
      <c r="N42" s="634"/>
      <c r="O42" s="634"/>
      <c r="P42" s="634"/>
      <c r="Q42" s="634"/>
      <c r="R42" s="634"/>
      <c r="S42" s="634"/>
      <c r="T42" s="181"/>
      <c r="U42" s="633" t="str">
        <f t="shared" si="4"/>
        <v/>
      </c>
      <c r="V42" s="633"/>
      <c r="W42" s="634"/>
      <c r="X42" s="634"/>
      <c r="Y42" s="634"/>
      <c r="Z42" s="634"/>
      <c r="AA42" s="634"/>
      <c r="AB42" s="634"/>
      <c r="AC42" s="634"/>
      <c r="AD42" s="634"/>
      <c r="AE42" s="634"/>
      <c r="AF42" s="634"/>
      <c r="AG42" s="634"/>
      <c r="AH42" s="634"/>
      <c r="AI42" s="634"/>
      <c r="AJ42" s="634"/>
      <c r="AK42" s="634"/>
      <c r="AL42" s="181"/>
      <c r="AM42" s="633" t="str">
        <f t="shared" si="0"/>
        <v/>
      </c>
      <c r="AN42" s="633"/>
      <c r="AO42" s="634"/>
      <c r="AP42" s="634"/>
      <c r="AQ42" s="634"/>
      <c r="AR42" s="634"/>
      <c r="AS42" s="634"/>
      <c r="AT42" s="634"/>
      <c r="AU42" s="634"/>
      <c r="AV42" s="634"/>
      <c r="AW42" s="634"/>
      <c r="AX42" s="634"/>
      <c r="AY42" s="634"/>
      <c r="AZ42" s="634"/>
      <c r="BA42" s="634"/>
      <c r="BB42" s="634"/>
      <c r="BC42" s="634"/>
      <c r="BD42" s="181"/>
      <c r="BE42" s="633" t="str">
        <f t="shared" si="1"/>
        <v/>
      </c>
      <c r="BF42" s="633"/>
      <c r="BG42" s="634"/>
      <c r="BH42" s="634"/>
      <c r="BI42" s="634"/>
      <c r="BJ42" s="634"/>
      <c r="BK42" s="634"/>
      <c r="BL42" s="634"/>
      <c r="BM42" s="634"/>
      <c r="BN42" s="634"/>
      <c r="BO42" s="634"/>
      <c r="BP42" s="634"/>
      <c r="BQ42" s="634"/>
      <c r="BR42" s="634"/>
      <c r="BS42" s="634"/>
      <c r="BT42" s="634"/>
      <c r="BU42" s="634"/>
      <c r="BV42" s="181"/>
      <c r="BW42" s="633">
        <f t="shared" si="2"/>
        <v>19</v>
      </c>
      <c r="BX42" s="633"/>
      <c r="BY42" s="634" t="str">
        <f>IF('各会計、関係団体の財政状況及び健全化判断比率'!B76="","",'各会計、関係団体の財政状況及び健全化判断比率'!B76)</f>
        <v>〃（物品特別会計）</v>
      </c>
      <c r="BZ42" s="634"/>
      <c r="CA42" s="634"/>
      <c r="CB42" s="634"/>
      <c r="CC42" s="634"/>
      <c r="CD42" s="634"/>
      <c r="CE42" s="634"/>
      <c r="CF42" s="634"/>
      <c r="CG42" s="634"/>
      <c r="CH42" s="634"/>
      <c r="CI42" s="634"/>
      <c r="CJ42" s="634"/>
      <c r="CK42" s="634"/>
      <c r="CL42" s="634"/>
      <c r="CM42" s="634"/>
      <c r="CN42" s="181"/>
      <c r="CO42" s="633" t="str">
        <f t="shared" si="3"/>
        <v/>
      </c>
      <c r="CP42" s="633"/>
      <c r="CQ42" s="634" t="str">
        <f>IF('各会計、関係団体の財政状況及び健全化判断比率'!BS15="","",'各会計、関係団体の財政状況及び健全化判断比率'!BS15)</f>
        <v/>
      </c>
      <c r="CR42" s="634"/>
      <c r="CS42" s="634"/>
      <c r="CT42" s="634"/>
      <c r="CU42" s="634"/>
      <c r="CV42" s="634"/>
      <c r="CW42" s="634"/>
      <c r="CX42" s="634"/>
      <c r="CY42" s="634"/>
      <c r="CZ42" s="634"/>
      <c r="DA42" s="634"/>
      <c r="DB42" s="634"/>
      <c r="DC42" s="634"/>
      <c r="DD42" s="634"/>
      <c r="DE42" s="634"/>
      <c r="DG42" s="635" t="str">
        <f>IF('各会計、関係団体の財政状況及び健全化判断比率'!BR15="","",'各会計、関係団体の財政状況及び健全化判断比率'!BR15)</f>
        <v/>
      </c>
      <c r="DH42" s="635"/>
      <c r="DI42" s="208"/>
    </row>
    <row r="43" spans="1:113" ht="32.25" customHeight="1" x14ac:dyDescent="0.15">
      <c r="B43" s="205"/>
      <c r="C43" s="633" t="str">
        <f t="shared" si="5"/>
        <v/>
      </c>
      <c r="D43" s="633"/>
      <c r="E43" s="634" t="str">
        <f>IF('各会計、関係団体の財政状況及び健全化判断比率'!B16="","",'各会計、関係団体の財政状況及び健全化判断比率'!B16)</f>
        <v/>
      </c>
      <c r="F43" s="634"/>
      <c r="G43" s="634"/>
      <c r="H43" s="634"/>
      <c r="I43" s="634"/>
      <c r="J43" s="634"/>
      <c r="K43" s="634"/>
      <c r="L43" s="634"/>
      <c r="M43" s="634"/>
      <c r="N43" s="634"/>
      <c r="O43" s="634"/>
      <c r="P43" s="634"/>
      <c r="Q43" s="634"/>
      <c r="R43" s="634"/>
      <c r="S43" s="634"/>
      <c r="T43" s="181"/>
      <c r="U43" s="633" t="str">
        <f t="shared" si="4"/>
        <v/>
      </c>
      <c r="V43" s="633"/>
      <c r="W43" s="634"/>
      <c r="X43" s="634"/>
      <c r="Y43" s="634"/>
      <c r="Z43" s="634"/>
      <c r="AA43" s="634"/>
      <c r="AB43" s="634"/>
      <c r="AC43" s="634"/>
      <c r="AD43" s="634"/>
      <c r="AE43" s="634"/>
      <c r="AF43" s="634"/>
      <c r="AG43" s="634"/>
      <c r="AH43" s="634"/>
      <c r="AI43" s="634"/>
      <c r="AJ43" s="634"/>
      <c r="AK43" s="634"/>
      <c r="AL43" s="181"/>
      <c r="AM43" s="633" t="str">
        <f t="shared" si="0"/>
        <v/>
      </c>
      <c r="AN43" s="633"/>
      <c r="AO43" s="634"/>
      <c r="AP43" s="634"/>
      <c r="AQ43" s="634"/>
      <c r="AR43" s="634"/>
      <c r="AS43" s="634"/>
      <c r="AT43" s="634"/>
      <c r="AU43" s="634"/>
      <c r="AV43" s="634"/>
      <c r="AW43" s="634"/>
      <c r="AX43" s="634"/>
      <c r="AY43" s="634"/>
      <c r="AZ43" s="634"/>
      <c r="BA43" s="634"/>
      <c r="BB43" s="634"/>
      <c r="BC43" s="634"/>
      <c r="BD43" s="181"/>
      <c r="BE43" s="633" t="str">
        <f t="shared" si="1"/>
        <v/>
      </c>
      <c r="BF43" s="633"/>
      <c r="BG43" s="634"/>
      <c r="BH43" s="634"/>
      <c r="BI43" s="634"/>
      <c r="BJ43" s="634"/>
      <c r="BK43" s="634"/>
      <c r="BL43" s="634"/>
      <c r="BM43" s="634"/>
      <c r="BN43" s="634"/>
      <c r="BO43" s="634"/>
      <c r="BP43" s="634"/>
      <c r="BQ43" s="634"/>
      <c r="BR43" s="634"/>
      <c r="BS43" s="634"/>
      <c r="BT43" s="634"/>
      <c r="BU43" s="634"/>
      <c r="BV43" s="181"/>
      <c r="BW43" s="633">
        <f t="shared" si="2"/>
        <v>20</v>
      </c>
      <c r="BX43" s="633"/>
      <c r="BY43" s="634" t="str">
        <f>IF('各会計、関係団体の財政状況及び健全化判断比率'!B77="","",'各会計、関係団体の財政状況及び健全化判断比率'!B77)</f>
        <v>〃（退職手当特別会計）</v>
      </c>
      <c r="BZ43" s="634"/>
      <c r="CA43" s="634"/>
      <c r="CB43" s="634"/>
      <c r="CC43" s="634"/>
      <c r="CD43" s="634"/>
      <c r="CE43" s="634"/>
      <c r="CF43" s="634"/>
      <c r="CG43" s="634"/>
      <c r="CH43" s="634"/>
      <c r="CI43" s="634"/>
      <c r="CJ43" s="634"/>
      <c r="CK43" s="634"/>
      <c r="CL43" s="634"/>
      <c r="CM43" s="634"/>
      <c r="CN43" s="181"/>
      <c r="CO43" s="633" t="str">
        <f t="shared" si="3"/>
        <v/>
      </c>
      <c r="CP43" s="633"/>
      <c r="CQ43" s="634" t="str">
        <f>IF('各会計、関係団体の財政状況及び健全化判断比率'!BS16="","",'各会計、関係団体の財政状況及び健全化判断比率'!BS16)</f>
        <v/>
      </c>
      <c r="CR43" s="634"/>
      <c r="CS43" s="634"/>
      <c r="CT43" s="634"/>
      <c r="CU43" s="634"/>
      <c r="CV43" s="634"/>
      <c r="CW43" s="634"/>
      <c r="CX43" s="634"/>
      <c r="CY43" s="634"/>
      <c r="CZ43" s="634"/>
      <c r="DA43" s="634"/>
      <c r="DB43" s="634"/>
      <c r="DC43" s="634"/>
      <c r="DD43" s="634"/>
      <c r="DE43" s="634"/>
      <c r="DG43" s="635" t="str">
        <f>IF('各会計、関係団体の財政状況及び健全化判断比率'!BR16="","",'各会計、関係団体の財政状況及び健全化判断比率'!BR16)</f>
        <v/>
      </c>
      <c r="DH43" s="635"/>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207</v>
      </c>
      <c r="E46" s="636" t="s">
        <v>208</v>
      </c>
      <c r="F46" s="636"/>
      <c r="G46" s="636"/>
      <c r="H46" s="636"/>
      <c r="I46" s="636"/>
      <c r="J46" s="636"/>
      <c r="K46" s="636"/>
      <c r="L46" s="636"/>
      <c r="M46" s="636"/>
      <c r="N46" s="636"/>
      <c r="O46" s="636"/>
      <c r="P46" s="636"/>
      <c r="Q46" s="636"/>
      <c r="R46" s="636"/>
      <c r="S46" s="636"/>
      <c r="T46" s="636"/>
      <c r="U46" s="636"/>
      <c r="V46" s="636"/>
      <c r="W46" s="636"/>
      <c r="X46" s="636"/>
      <c r="Y46" s="636"/>
      <c r="Z46" s="636"/>
      <c r="AA46" s="636"/>
      <c r="AB46" s="636"/>
      <c r="AC46" s="636"/>
      <c r="AD46" s="636"/>
      <c r="AE46" s="636"/>
      <c r="AF46" s="636"/>
      <c r="AG46" s="636"/>
      <c r="AH46" s="636"/>
      <c r="AI46" s="636"/>
      <c r="AJ46" s="636"/>
      <c r="AK46" s="636"/>
      <c r="AL46" s="636"/>
      <c r="AM46" s="636"/>
      <c r="AN46" s="636"/>
      <c r="AO46" s="636"/>
      <c r="AP46" s="636"/>
      <c r="AQ46" s="636"/>
      <c r="AR46" s="636"/>
      <c r="AS46" s="636"/>
      <c r="AT46" s="636"/>
      <c r="AU46" s="636"/>
      <c r="AV46" s="636"/>
      <c r="AW46" s="636"/>
      <c r="AX46" s="636"/>
      <c r="AY46" s="636"/>
      <c r="AZ46" s="636"/>
      <c r="BA46" s="636"/>
      <c r="BB46" s="636"/>
      <c r="BC46" s="636"/>
      <c r="BD46" s="636"/>
      <c r="BE46" s="636"/>
      <c r="BF46" s="636"/>
      <c r="BG46" s="636"/>
      <c r="BH46" s="636"/>
      <c r="BI46" s="636"/>
      <c r="BJ46" s="636"/>
      <c r="BK46" s="636"/>
      <c r="BL46" s="636"/>
      <c r="BM46" s="636"/>
      <c r="BN46" s="636"/>
      <c r="BO46" s="636"/>
      <c r="BP46" s="636"/>
      <c r="BQ46" s="636"/>
      <c r="BR46" s="636"/>
      <c r="BS46" s="636"/>
      <c r="BT46" s="636"/>
      <c r="BU46" s="636"/>
      <c r="BV46" s="636"/>
      <c r="BW46" s="636"/>
      <c r="BX46" s="636"/>
      <c r="BY46" s="636"/>
      <c r="BZ46" s="636"/>
      <c r="CA46" s="636"/>
      <c r="CB46" s="636"/>
      <c r="CC46" s="636"/>
      <c r="CD46" s="636"/>
      <c r="CE46" s="636"/>
      <c r="CF46" s="636"/>
      <c r="CG46" s="636"/>
      <c r="CH46" s="636"/>
      <c r="CI46" s="636"/>
      <c r="CJ46" s="636"/>
      <c r="CK46" s="636"/>
      <c r="CL46" s="636"/>
      <c r="CM46" s="636"/>
      <c r="CN46" s="636"/>
      <c r="CO46" s="636"/>
      <c r="CP46" s="636"/>
      <c r="CQ46" s="636"/>
      <c r="CR46" s="636"/>
      <c r="CS46" s="636"/>
      <c r="CT46" s="636"/>
      <c r="CU46" s="636"/>
      <c r="CV46" s="636"/>
      <c r="CW46" s="636"/>
      <c r="CX46" s="636"/>
      <c r="CY46" s="636"/>
      <c r="CZ46" s="636"/>
      <c r="DA46" s="636"/>
      <c r="DB46" s="636"/>
      <c r="DC46" s="636"/>
      <c r="DD46" s="636"/>
      <c r="DE46" s="636"/>
      <c r="DF46" s="636"/>
      <c r="DG46" s="636"/>
      <c r="DH46" s="636"/>
      <c r="DI46" s="636"/>
    </row>
    <row r="47" spans="1:113" x14ac:dyDescent="0.15">
      <c r="E47" s="636" t="s">
        <v>209</v>
      </c>
      <c r="F47" s="636"/>
      <c r="G47" s="636"/>
      <c r="H47" s="636"/>
      <c r="I47" s="636"/>
      <c r="J47" s="636"/>
      <c r="K47" s="636"/>
      <c r="L47" s="636"/>
      <c r="M47" s="636"/>
      <c r="N47" s="636"/>
      <c r="O47" s="636"/>
      <c r="P47" s="636"/>
      <c r="Q47" s="636"/>
      <c r="R47" s="636"/>
      <c r="S47" s="636"/>
      <c r="T47" s="636"/>
      <c r="U47" s="636"/>
      <c r="V47" s="636"/>
      <c r="W47" s="636"/>
      <c r="X47" s="636"/>
      <c r="Y47" s="636"/>
      <c r="Z47" s="636"/>
      <c r="AA47" s="636"/>
      <c r="AB47" s="636"/>
      <c r="AC47" s="636"/>
      <c r="AD47" s="636"/>
      <c r="AE47" s="636"/>
      <c r="AF47" s="636"/>
      <c r="AG47" s="636"/>
      <c r="AH47" s="636"/>
      <c r="AI47" s="636"/>
      <c r="AJ47" s="636"/>
      <c r="AK47" s="636"/>
      <c r="AL47" s="636"/>
      <c r="AM47" s="636"/>
      <c r="AN47" s="636"/>
      <c r="AO47" s="636"/>
      <c r="AP47" s="636"/>
      <c r="AQ47" s="636"/>
      <c r="AR47" s="636"/>
      <c r="AS47" s="636"/>
      <c r="AT47" s="636"/>
      <c r="AU47" s="636"/>
      <c r="AV47" s="636"/>
      <c r="AW47" s="636"/>
      <c r="AX47" s="636"/>
      <c r="AY47" s="636"/>
      <c r="AZ47" s="636"/>
      <c r="BA47" s="636"/>
      <c r="BB47" s="636"/>
      <c r="BC47" s="636"/>
      <c r="BD47" s="636"/>
      <c r="BE47" s="636"/>
      <c r="BF47" s="636"/>
      <c r="BG47" s="636"/>
      <c r="BH47" s="636"/>
      <c r="BI47" s="636"/>
      <c r="BJ47" s="636"/>
      <c r="BK47" s="636"/>
      <c r="BL47" s="636"/>
      <c r="BM47" s="636"/>
      <c r="BN47" s="636"/>
      <c r="BO47" s="636"/>
      <c r="BP47" s="636"/>
      <c r="BQ47" s="636"/>
      <c r="BR47" s="636"/>
      <c r="BS47" s="636"/>
      <c r="BT47" s="636"/>
      <c r="BU47" s="636"/>
      <c r="BV47" s="636"/>
      <c r="BW47" s="636"/>
      <c r="BX47" s="636"/>
      <c r="BY47" s="636"/>
      <c r="BZ47" s="636"/>
      <c r="CA47" s="636"/>
      <c r="CB47" s="636"/>
      <c r="CC47" s="636"/>
      <c r="CD47" s="636"/>
      <c r="CE47" s="636"/>
      <c r="CF47" s="636"/>
      <c r="CG47" s="636"/>
      <c r="CH47" s="636"/>
      <c r="CI47" s="636"/>
      <c r="CJ47" s="636"/>
      <c r="CK47" s="636"/>
      <c r="CL47" s="636"/>
      <c r="CM47" s="636"/>
      <c r="CN47" s="636"/>
      <c r="CO47" s="636"/>
      <c r="CP47" s="636"/>
      <c r="CQ47" s="636"/>
      <c r="CR47" s="636"/>
      <c r="CS47" s="636"/>
      <c r="CT47" s="636"/>
      <c r="CU47" s="636"/>
      <c r="CV47" s="636"/>
      <c r="CW47" s="636"/>
      <c r="CX47" s="636"/>
      <c r="CY47" s="636"/>
      <c r="CZ47" s="636"/>
      <c r="DA47" s="636"/>
      <c r="DB47" s="636"/>
      <c r="DC47" s="636"/>
      <c r="DD47" s="636"/>
      <c r="DE47" s="636"/>
      <c r="DF47" s="636"/>
      <c r="DG47" s="636"/>
      <c r="DH47" s="636"/>
      <c r="DI47" s="636"/>
    </row>
    <row r="48" spans="1:113" x14ac:dyDescent="0.15">
      <c r="E48" s="636" t="s">
        <v>210</v>
      </c>
      <c r="F48" s="636"/>
      <c r="G48" s="636"/>
      <c r="H48" s="636"/>
      <c r="I48" s="636"/>
      <c r="J48" s="636"/>
      <c r="K48" s="636"/>
      <c r="L48" s="636"/>
      <c r="M48" s="636"/>
      <c r="N48" s="636"/>
      <c r="O48" s="636"/>
      <c r="P48" s="636"/>
      <c r="Q48" s="636"/>
      <c r="R48" s="636"/>
      <c r="S48" s="636"/>
      <c r="T48" s="636"/>
      <c r="U48" s="636"/>
      <c r="V48" s="636"/>
      <c r="W48" s="636"/>
      <c r="X48" s="636"/>
      <c r="Y48" s="636"/>
      <c r="Z48" s="636"/>
      <c r="AA48" s="636"/>
      <c r="AB48" s="636"/>
      <c r="AC48" s="636"/>
      <c r="AD48" s="636"/>
      <c r="AE48" s="636"/>
      <c r="AF48" s="636"/>
      <c r="AG48" s="636"/>
      <c r="AH48" s="636"/>
      <c r="AI48" s="636"/>
      <c r="AJ48" s="636"/>
      <c r="AK48" s="636"/>
      <c r="AL48" s="636"/>
      <c r="AM48" s="636"/>
      <c r="AN48" s="636"/>
      <c r="AO48" s="636"/>
      <c r="AP48" s="636"/>
      <c r="AQ48" s="636"/>
      <c r="AR48" s="636"/>
      <c r="AS48" s="636"/>
      <c r="AT48" s="636"/>
      <c r="AU48" s="636"/>
      <c r="AV48" s="636"/>
      <c r="AW48" s="636"/>
      <c r="AX48" s="636"/>
      <c r="AY48" s="636"/>
      <c r="AZ48" s="636"/>
      <c r="BA48" s="636"/>
      <c r="BB48" s="636"/>
      <c r="BC48" s="636"/>
      <c r="BD48" s="636"/>
      <c r="BE48" s="636"/>
      <c r="BF48" s="636"/>
      <c r="BG48" s="636"/>
      <c r="BH48" s="636"/>
      <c r="BI48" s="636"/>
      <c r="BJ48" s="636"/>
      <c r="BK48" s="636"/>
      <c r="BL48" s="636"/>
      <c r="BM48" s="636"/>
      <c r="BN48" s="636"/>
      <c r="BO48" s="636"/>
      <c r="BP48" s="636"/>
      <c r="BQ48" s="636"/>
      <c r="BR48" s="636"/>
      <c r="BS48" s="636"/>
      <c r="BT48" s="636"/>
      <c r="BU48" s="636"/>
      <c r="BV48" s="636"/>
      <c r="BW48" s="636"/>
      <c r="BX48" s="636"/>
      <c r="BY48" s="636"/>
      <c r="BZ48" s="636"/>
      <c r="CA48" s="636"/>
      <c r="CB48" s="636"/>
      <c r="CC48" s="636"/>
      <c r="CD48" s="636"/>
      <c r="CE48" s="636"/>
      <c r="CF48" s="636"/>
      <c r="CG48" s="636"/>
      <c r="CH48" s="636"/>
      <c r="CI48" s="636"/>
      <c r="CJ48" s="636"/>
      <c r="CK48" s="636"/>
      <c r="CL48" s="636"/>
      <c r="CM48" s="636"/>
      <c r="CN48" s="636"/>
      <c r="CO48" s="636"/>
      <c r="CP48" s="636"/>
      <c r="CQ48" s="636"/>
      <c r="CR48" s="636"/>
      <c r="CS48" s="636"/>
      <c r="CT48" s="636"/>
      <c r="CU48" s="636"/>
      <c r="CV48" s="636"/>
      <c r="CW48" s="636"/>
      <c r="CX48" s="636"/>
      <c r="CY48" s="636"/>
      <c r="CZ48" s="636"/>
      <c r="DA48" s="636"/>
      <c r="DB48" s="636"/>
      <c r="DC48" s="636"/>
      <c r="DD48" s="636"/>
      <c r="DE48" s="636"/>
      <c r="DF48" s="636"/>
      <c r="DG48" s="636"/>
      <c r="DH48" s="636"/>
      <c r="DI48" s="636"/>
    </row>
    <row r="49" spans="5:113" x14ac:dyDescent="0.15">
      <c r="E49" s="637" t="s">
        <v>211</v>
      </c>
      <c r="F49" s="637"/>
      <c r="G49" s="637"/>
      <c r="H49" s="637"/>
      <c r="I49" s="637"/>
      <c r="J49" s="637"/>
      <c r="K49" s="637"/>
      <c r="L49" s="637"/>
      <c r="M49" s="637"/>
      <c r="N49" s="637"/>
      <c r="O49" s="637"/>
      <c r="P49" s="637"/>
      <c r="Q49" s="637"/>
      <c r="R49" s="637"/>
      <c r="S49" s="637"/>
      <c r="T49" s="637"/>
      <c r="U49" s="637"/>
      <c r="V49" s="637"/>
      <c r="W49" s="637"/>
      <c r="X49" s="637"/>
      <c r="Y49" s="637"/>
      <c r="Z49" s="637"/>
      <c r="AA49" s="637"/>
      <c r="AB49" s="637"/>
      <c r="AC49" s="637"/>
      <c r="AD49" s="637"/>
      <c r="AE49" s="637"/>
      <c r="AF49" s="637"/>
      <c r="AG49" s="637"/>
      <c r="AH49" s="637"/>
      <c r="AI49" s="637"/>
      <c r="AJ49" s="637"/>
      <c r="AK49" s="637"/>
      <c r="AL49" s="637"/>
      <c r="AM49" s="637"/>
      <c r="AN49" s="637"/>
      <c r="AO49" s="637"/>
      <c r="AP49" s="637"/>
      <c r="AQ49" s="637"/>
      <c r="AR49" s="637"/>
      <c r="AS49" s="637"/>
      <c r="AT49" s="637"/>
      <c r="AU49" s="637"/>
      <c r="AV49" s="637"/>
      <c r="AW49" s="637"/>
      <c r="AX49" s="637"/>
      <c r="AY49" s="637"/>
      <c r="AZ49" s="637"/>
      <c r="BA49" s="637"/>
      <c r="BB49" s="637"/>
      <c r="BC49" s="637"/>
      <c r="BD49" s="637"/>
      <c r="BE49" s="637"/>
      <c r="BF49" s="637"/>
      <c r="BG49" s="637"/>
      <c r="BH49" s="637"/>
      <c r="BI49" s="637"/>
      <c r="BJ49" s="637"/>
      <c r="BK49" s="637"/>
      <c r="BL49" s="637"/>
      <c r="BM49" s="637"/>
      <c r="BN49" s="637"/>
      <c r="BO49" s="637"/>
      <c r="BP49" s="637"/>
      <c r="BQ49" s="637"/>
      <c r="BR49" s="637"/>
      <c r="BS49" s="637"/>
      <c r="BT49" s="637"/>
      <c r="BU49" s="637"/>
      <c r="BV49" s="637"/>
      <c r="BW49" s="637"/>
      <c r="BX49" s="637"/>
      <c r="BY49" s="637"/>
      <c r="BZ49" s="637"/>
      <c r="CA49" s="637"/>
      <c r="CB49" s="637"/>
      <c r="CC49" s="637"/>
      <c r="CD49" s="637"/>
      <c r="CE49" s="637"/>
      <c r="CF49" s="637"/>
      <c r="CG49" s="637"/>
      <c r="CH49" s="637"/>
      <c r="CI49" s="637"/>
      <c r="CJ49" s="637"/>
      <c r="CK49" s="637"/>
      <c r="CL49" s="637"/>
      <c r="CM49" s="637"/>
      <c r="CN49" s="637"/>
      <c r="CO49" s="637"/>
      <c r="CP49" s="637"/>
      <c r="CQ49" s="637"/>
      <c r="CR49" s="637"/>
      <c r="CS49" s="637"/>
      <c r="CT49" s="637"/>
      <c r="CU49" s="637"/>
      <c r="CV49" s="637"/>
      <c r="CW49" s="637"/>
      <c r="CX49" s="637"/>
      <c r="CY49" s="637"/>
      <c r="CZ49" s="637"/>
      <c r="DA49" s="637"/>
      <c r="DB49" s="637"/>
      <c r="DC49" s="637"/>
      <c r="DD49" s="637"/>
      <c r="DE49" s="637"/>
      <c r="DF49" s="637"/>
      <c r="DG49" s="637"/>
      <c r="DH49" s="637"/>
      <c r="DI49" s="637"/>
    </row>
    <row r="50" spans="5:113" x14ac:dyDescent="0.15">
      <c r="E50" s="636" t="s">
        <v>212</v>
      </c>
      <c r="F50" s="636"/>
      <c r="G50" s="636"/>
      <c r="H50" s="636"/>
      <c r="I50" s="636"/>
      <c r="J50" s="636"/>
      <c r="K50" s="636"/>
      <c r="L50" s="636"/>
      <c r="M50" s="636"/>
      <c r="N50" s="636"/>
      <c r="O50" s="636"/>
      <c r="P50" s="636"/>
      <c r="Q50" s="636"/>
      <c r="R50" s="636"/>
      <c r="S50" s="636"/>
      <c r="T50" s="636"/>
      <c r="U50" s="636"/>
      <c r="V50" s="636"/>
      <c r="W50" s="636"/>
      <c r="X50" s="636"/>
      <c r="Y50" s="636"/>
      <c r="Z50" s="636"/>
      <c r="AA50" s="636"/>
      <c r="AB50" s="636"/>
      <c r="AC50" s="636"/>
      <c r="AD50" s="636"/>
      <c r="AE50" s="636"/>
      <c r="AF50" s="636"/>
      <c r="AG50" s="636"/>
      <c r="AH50" s="636"/>
      <c r="AI50" s="636"/>
      <c r="AJ50" s="636"/>
      <c r="AK50" s="636"/>
      <c r="AL50" s="636"/>
      <c r="AM50" s="636"/>
      <c r="AN50" s="636"/>
      <c r="AO50" s="636"/>
      <c r="AP50" s="636"/>
      <c r="AQ50" s="636"/>
      <c r="AR50" s="636"/>
      <c r="AS50" s="636"/>
      <c r="AT50" s="636"/>
      <c r="AU50" s="636"/>
      <c r="AV50" s="636"/>
      <c r="AW50" s="636"/>
      <c r="AX50" s="636"/>
      <c r="AY50" s="636"/>
      <c r="AZ50" s="636"/>
      <c r="BA50" s="636"/>
      <c r="BB50" s="636"/>
      <c r="BC50" s="636"/>
      <c r="BD50" s="636"/>
      <c r="BE50" s="636"/>
      <c r="BF50" s="636"/>
      <c r="BG50" s="636"/>
      <c r="BH50" s="636"/>
      <c r="BI50" s="636"/>
      <c r="BJ50" s="636"/>
      <c r="BK50" s="636"/>
      <c r="BL50" s="636"/>
      <c r="BM50" s="636"/>
      <c r="BN50" s="636"/>
      <c r="BO50" s="636"/>
      <c r="BP50" s="636"/>
      <c r="BQ50" s="636"/>
      <c r="BR50" s="636"/>
      <c r="BS50" s="636"/>
      <c r="BT50" s="636"/>
      <c r="BU50" s="636"/>
      <c r="BV50" s="636"/>
      <c r="BW50" s="636"/>
      <c r="BX50" s="636"/>
      <c r="BY50" s="636"/>
      <c r="BZ50" s="636"/>
      <c r="CA50" s="636"/>
      <c r="CB50" s="636"/>
      <c r="CC50" s="636"/>
      <c r="CD50" s="636"/>
      <c r="CE50" s="636"/>
      <c r="CF50" s="636"/>
      <c r="CG50" s="636"/>
      <c r="CH50" s="636"/>
      <c r="CI50" s="636"/>
      <c r="CJ50" s="636"/>
      <c r="CK50" s="636"/>
      <c r="CL50" s="636"/>
      <c r="CM50" s="636"/>
      <c r="CN50" s="636"/>
      <c r="CO50" s="636"/>
      <c r="CP50" s="636"/>
      <c r="CQ50" s="636"/>
      <c r="CR50" s="636"/>
      <c r="CS50" s="636"/>
      <c r="CT50" s="636"/>
      <c r="CU50" s="636"/>
      <c r="CV50" s="636"/>
      <c r="CW50" s="636"/>
      <c r="CX50" s="636"/>
      <c r="CY50" s="636"/>
      <c r="CZ50" s="636"/>
      <c r="DA50" s="636"/>
      <c r="DB50" s="636"/>
      <c r="DC50" s="636"/>
      <c r="DD50" s="636"/>
      <c r="DE50" s="636"/>
      <c r="DF50" s="636"/>
      <c r="DG50" s="636"/>
      <c r="DH50" s="636"/>
      <c r="DI50" s="636"/>
    </row>
    <row r="51" spans="5:113" x14ac:dyDescent="0.15">
      <c r="E51" s="636" t="s">
        <v>213</v>
      </c>
      <c r="F51" s="636"/>
      <c r="G51" s="636"/>
      <c r="H51" s="636"/>
      <c r="I51" s="636"/>
      <c r="J51" s="636"/>
      <c r="K51" s="636"/>
      <c r="L51" s="636"/>
      <c r="M51" s="636"/>
      <c r="N51" s="636"/>
      <c r="O51" s="636"/>
      <c r="P51" s="636"/>
      <c r="Q51" s="636"/>
      <c r="R51" s="636"/>
      <c r="S51" s="636"/>
      <c r="T51" s="636"/>
      <c r="U51" s="636"/>
      <c r="V51" s="636"/>
      <c r="W51" s="636"/>
      <c r="X51" s="636"/>
      <c r="Y51" s="636"/>
      <c r="Z51" s="636"/>
      <c r="AA51" s="636"/>
      <c r="AB51" s="636"/>
      <c r="AC51" s="636"/>
      <c r="AD51" s="636"/>
      <c r="AE51" s="636"/>
      <c r="AF51" s="636"/>
      <c r="AG51" s="636"/>
      <c r="AH51" s="636"/>
      <c r="AI51" s="636"/>
      <c r="AJ51" s="636"/>
      <c r="AK51" s="636"/>
      <c r="AL51" s="636"/>
      <c r="AM51" s="636"/>
      <c r="AN51" s="636"/>
      <c r="AO51" s="636"/>
      <c r="AP51" s="636"/>
      <c r="AQ51" s="636"/>
      <c r="AR51" s="636"/>
      <c r="AS51" s="636"/>
      <c r="AT51" s="636"/>
      <c r="AU51" s="636"/>
      <c r="AV51" s="636"/>
      <c r="AW51" s="636"/>
      <c r="AX51" s="636"/>
      <c r="AY51" s="636"/>
      <c r="AZ51" s="636"/>
      <c r="BA51" s="636"/>
      <c r="BB51" s="636"/>
      <c r="BC51" s="636"/>
      <c r="BD51" s="636"/>
      <c r="BE51" s="636"/>
      <c r="BF51" s="636"/>
      <c r="BG51" s="636"/>
      <c r="BH51" s="636"/>
      <c r="BI51" s="636"/>
      <c r="BJ51" s="636"/>
      <c r="BK51" s="636"/>
      <c r="BL51" s="636"/>
      <c r="BM51" s="636"/>
      <c r="BN51" s="636"/>
      <c r="BO51" s="636"/>
      <c r="BP51" s="636"/>
      <c r="BQ51" s="636"/>
      <c r="BR51" s="636"/>
      <c r="BS51" s="636"/>
      <c r="BT51" s="636"/>
      <c r="BU51" s="636"/>
      <c r="BV51" s="636"/>
      <c r="BW51" s="636"/>
      <c r="BX51" s="636"/>
      <c r="BY51" s="636"/>
      <c r="BZ51" s="636"/>
      <c r="CA51" s="636"/>
      <c r="CB51" s="636"/>
      <c r="CC51" s="636"/>
      <c r="CD51" s="636"/>
      <c r="CE51" s="636"/>
      <c r="CF51" s="636"/>
      <c r="CG51" s="636"/>
      <c r="CH51" s="636"/>
      <c r="CI51" s="636"/>
      <c r="CJ51" s="636"/>
      <c r="CK51" s="636"/>
      <c r="CL51" s="636"/>
      <c r="CM51" s="636"/>
      <c r="CN51" s="636"/>
      <c r="CO51" s="636"/>
      <c r="CP51" s="636"/>
      <c r="CQ51" s="636"/>
      <c r="CR51" s="636"/>
      <c r="CS51" s="636"/>
      <c r="CT51" s="636"/>
      <c r="CU51" s="636"/>
      <c r="CV51" s="636"/>
      <c r="CW51" s="636"/>
      <c r="CX51" s="636"/>
      <c r="CY51" s="636"/>
      <c r="CZ51" s="636"/>
      <c r="DA51" s="636"/>
      <c r="DB51" s="636"/>
      <c r="DC51" s="636"/>
      <c r="DD51" s="636"/>
      <c r="DE51" s="636"/>
      <c r="DF51" s="636"/>
      <c r="DG51" s="636"/>
      <c r="DH51" s="636"/>
      <c r="DI51" s="636"/>
    </row>
    <row r="52" spans="5:113" x14ac:dyDescent="0.15">
      <c r="E52" s="636" t="s">
        <v>214</v>
      </c>
      <c r="F52" s="636"/>
      <c r="G52" s="636"/>
      <c r="H52" s="636"/>
      <c r="I52" s="636"/>
      <c r="J52" s="636"/>
      <c r="K52" s="636"/>
      <c r="L52" s="636"/>
      <c r="M52" s="636"/>
      <c r="N52" s="636"/>
      <c r="O52" s="636"/>
      <c r="P52" s="636"/>
      <c r="Q52" s="636"/>
      <c r="R52" s="636"/>
      <c r="S52" s="636"/>
      <c r="T52" s="636"/>
      <c r="U52" s="636"/>
      <c r="V52" s="636"/>
      <c r="W52" s="636"/>
      <c r="X52" s="636"/>
      <c r="Y52" s="636"/>
      <c r="Z52" s="636"/>
      <c r="AA52" s="636"/>
      <c r="AB52" s="636"/>
      <c r="AC52" s="636"/>
      <c r="AD52" s="636"/>
      <c r="AE52" s="636"/>
      <c r="AF52" s="636"/>
      <c r="AG52" s="636"/>
      <c r="AH52" s="636"/>
      <c r="AI52" s="636"/>
      <c r="AJ52" s="636"/>
      <c r="AK52" s="636"/>
      <c r="AL52" s="636"/>
      <c r="AM52" s="636"/>
      <c r="AN52" s="636"/>
      <c r="AO52" s="636"/>
      <c r="AP52" s="636"/>
      <c r="AQ52" s="636"/>
      <c r="AR52" s="636"/>
      <c r="AS52" s="636"/>
      <c r="AT52" s="636"/>
      <c r="AU52" s="636"/>
      <c r="AV52" s="636"/>
      <c r="AW52" s="636"/>
      <c r="AX52" s="636"/>
      <c r="AY52" s="636"/>
      <c r="AZ52" s="636"/>
      <c r="BA52" s="636"/>
      <c r="BB52" s="636"/>
      <c r="BC52" s="636"/>
      <c r="BD52" s="636"/>
      <c r="BE52" s="636"/>
      <c r="BF52" s="636"/>
      <c r="BG52" s="636"/>
      <c r="BH52" s="636"/>
      <c r="BI52" s="636"/>
      <c r="BJ52" s="636"/>
      <c r="BK52" s="636"/>
      <c r="BL52" s="636"/>
      <c r="BM52" s="636"/>
      <c r="BN52" s="636"/>
      <c r="BO52" s="636"/>
      <c r="BP52" s="636"/>
      <c r="BQ52" s="636"/>
      <c r="BR52" s="636"/>
      <c r="BS52" s="636"/>
      <c r="BT52" s="636"/>
      <c r="BU52" s="636"/>
      <c r="BV52" s="636"/>
      <c r="BW52" s="636"/>
      <c r="BX52" s="636"/>
      <c r="BY52" s="636"/>
      <c r="BZ52" s="636"/>
      <c r="CA52" s="636"/>
      <c r="CB52" s="636"/>
      <c r="CC52" s="636"/>
      <c r="CD52" s="636"/>
      <c r="CE52" s="636"/>
      <c r="CF52" s="636"/>
      <c r="CG52" s="636"/>
      <c r="CH52" s="636"/>
      <c r="CI52" s="636"/>
      <c r="CJ52" s="636"/>
      <c r="CK52" s="636"/>
      <c r="CL52" s="636"/>
      <c r="CM52" s="636"/>
      <c r="CN52" s="636"/>
      <c r="CO52" s="636"/>
      <c r="CP52" s="636"/>
      <c r="CQ52" s="636"/>
      <c r="CR52" s="636"/>
      <c r="CS52" s="636"/>
      <c r="CT52" s="636"/>
      <c r="CU52" s="636"/>
      <c r="CV52" s="636"/>
      <c r="CW52" s="636"/>
      <c r="CX52" s="636"/>
      <c r="CY52" s="636"/>
      <c r="CZ52" s="636"/>
      <c r="DA52" s="636"/>
      <c r="DB52" s="636"/>
      <c r="DC52" s="636"/>
      <c r="DD52" s="636"/>
      <c r="DE52" s="636"/>
      <c r="DF52" s="636"/>
      <c r="DG52" s="636"/>
      <c r="DH52" s="636"/>
      <c r="DI52" s="636"/>
    </row>
    <row r="53" spans="5:113" x14ac:dyDescent="0.15">
      <c r="E53" s="636" t="s">
        <v>215</v>
      </c>
      <c r="F53" s="636"/>
      <c r="G53" s="636"/>
      <c r="H53" s="636"/>
      <c r="I53" s="636"/>
      <c r="J53" s="636"/>
      <c r="K53" s="636"/>
      <c r="L53" s="636"/>
      <c r="M53" s="636"/>
      <c r="N53" s="636"/>
      <c r="O53" s="636"/>
      <c r="P53" s="636"/>
      <c r="Q53" s="636"/>
      <c r="R53" s="636"/>
      <c r="S53" s="636"/>
      <c r="T53" s="636"/>
      <c r="U53" s="636"/>
      <c r="V53" s="636"/>
      <c r="W53" s="636"/>
      <c r="X53" s="636"/>
      <c r="Y53" s="636"/>
      <c r="Z53" s="636"/>
      <c r="AA53" s="636"/>
      <c r="AB53" s="636"/>
      <c r="AC53" s="636"/>
      <c r="AD53" s="636"/>
      <c r="AE53" s="636"/>
      <c r="AF53" s="636"/>
      <c r="AG53" s="636"/>
      <c r="AH53" s="636"/>
      <c r="AI53" s="636"/>
      <c r="AJ53" s="636"/>
      <c r="AK53" s="636"/>
      <c r="AL53" s="636"/>
      <c r="AM53" s="636"/>
      <c r="AN53" s="636"/>
      <c r="AO53" s="636"/>
      <c r="AP53" s="636"/>
      <c r="AQ53" s="636"/>
      <c r="AR53" s="636"/>
      <c r="AS53" s="636"/>
      <c r="AT53" s="636"/>
      <c r="AU53" s="636"/>
      <c r="AV53" s="636"/>
      <c r="AW53" s="636"/>
      <c r="AX53" s="636"/>
      <c r="AY53" s="636"/>
      <c r="AZ53" s="636"/>
      <c r="BA53" s="636"/>
      <c r="BB53" s="636"/>
      <c r="BC53" s="636"/>
      <c r="BD53" s="636"/>
      <c r="BE53" s="636"/>
      <c r="BF53" s="636"/>
      <c r="BG53" s="636"/>
      <c r="BH53" s="636"/>
      <c r="BI53" s="636"/>
      <c r="BJ53" s="636"/>
      <c r="BK53" s="636"/>
      <c r="BL53" s="636"/>
      <c r="BM53" s="636"/>
      <c r="BN53" s="636"/>
      <c r="BO53" s="636"/>
      <c r="BP53" s="636"/>
      <c r="BQ53" s="636"/>
      <c r="BR53" s="636"/>
      <c r="BS53" s="636"/>
      <c r="BT53" s="636"/>
      <c r="BU53" s="636"/>
      <c r="BV53" s="636"/>
      <c r="BW53" s="636"/>
      <c r="BX53" s="636"/>
      <c r="BY53" s="636"/>
      <c r="BZ53" s="636"/>
      <c r="CA53" s="636"/>
      <c r="CB53" s="636"/>
      <c r="CC53" s="636"/>
      <c r="CD53" s="636"/>
      <c r="CE53" s="636"/>
      <c r="CF53" s="636"/>
      <c r="CG53" s="636"/>
      <c r="CH53" s="636"/>
      <c r="CI53" s="636"/>
      <c r="CJ53" s="636"/>
      <c r="CK53" s="636"/>
      <c r="CL53" s="636"/>
      <c r="CM53" s="636"/>
      <c r="CN53" s="636"/>
      <c r="CO53" s="636"/>
      <c r="CP53" s="636"/>
      <c r="CQ53" s="636"/>
      <c r="CR53" s="636"/>
      <c r="CS53" s="636"/>
      <c r="CT53" s="636"/>
      <c r="CU53" s="636"/>
      <c r="CV53" s="636"/>
      <c r="CW53" s="636"/>
      <c r="CX53" s="636"/>
      <c r="CY53" s="636"/>
      <c r="CZ53" s="636"/>
      <c r="DA53" s="636"/>
      <c r="DB53" s="636"/>
      <c r="DC53" s="636"/>
      <c r="DD53" s="636"/>
      <c r="DE53" s="636"/>
      <c r="DF53" s="636"/>
      <c r="DG53" s="636"/>
      <c r="DH53" s="636"/>
      <c r="DI53" s="636"/>
    </row>
    <row r="54" spans="5:113" x14ac:dyDescent="0.15"/>
    <row r="55" spans="5:113" x14ac:dyDescent="0.15"/>
    <row r="56" spans="5:113" x14ac:dyDescent="0.15"/>
  </sheetData>
  <sheetProtection algorithmName="SHA-512" hashValue="i2rqNAtvPwj12ytxnpdEnWlZzZw4jKjwU2iVgbXwc1/IzNtzkQfKB1umJnvTSPyxi4JDNlbI9P0Gd80Bw/SExA==" saltValue="1CCMwIbvNHCmmkifVNWxuQ=="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zoomScaleNormal="100" workbookViewId="0"/>
  </sheetViews>
  <sheetFormatPr defaultColWidth="0" defaultRowHeight="11.25" customHeight="1" zeroHeight="1" x14ac:dyDescent="0.15"/>
  <cols>
    <col min="1" max="1" width="1.5" style="214" customWidth="1"/>
    <col min="2" max="17" width="2.5" style="214" customWidth="1"/>
    <col min="18" max="95" width="1.5" style="214" customWidth="1"/>
    <col min="96" max="133" width="1.5" style="226" customWidth="1"/>
    <col min="134" max="143" width="1.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638" t="s">
        <v>216</v>
      </c>
      <c r="DI1" s="639"/>
      <c r="DJ1" s="639"/>
      <c r="DK1" s="639"/>
      <c r="DL1" s="639"/>
      <c r="DM1" s="639"/>
      <c r="DN1" s="640"/>
      <c r="DO1" s="214"/>
      <c r="DP1" s="638" t="s">
        <v>217</v>
      </c>
      <c r="DQ1" s="639"/>
      <c r="DR1" s="639"/>
      <c r="DS1" s="639"/>
      <c r="DT1" s="639"/>
      <c r="DU1" s="639"/>
      <c r="DV1" s="639"/>
      <c r="DW1" s="639"/>
      <c r="DX1" s="639"/>
      <c r="DY1" s="639"/>
      <c r="DZ1" s="639"/>
      <c r="EA1" s="639"/>
      <c r="EB1" s="639"/>
      <c r="EC1" s="640"/>
      <c r="ED1" s="213"/>
      <c r="EE1" s="213"/>
      <c r="EF1" s="213"/>
      <c r="EG1" s="213"/>
      <c r="EH1" s="213"/>
      <c r="EI1" s="213"/>
      <c r="EJ1" s="213"/>
      <c r="EK1" s="213"/>
      <c r="EL1" s="213"/>
      <c r="EM1" s="213"/>
    </row>
    <row r="2" spans="2:143" ht="22.5" customHeight="1" x14ac:dyDescent="0.15">
      <c r="B2" s="215" t="s">
        <v>218</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641" t="s">
        <v>219</v>
      </c>
      <c r="C3" s="642"/>
      <c r="D3" s="642"/>
      <c r="E3" s="642"/>
      <c r="F3" s="642"/>
      <c r="G3" s="642"/>
      <c r="H3" s="642"/>
      <c r="I3" s="642"/>
      <c r="J3" s="642"/>
      <c r="K3" s="642"/>
      <c r="L3" s="642"/>
      <c r="M3" s="642"/>
      <c r="N3" s="642"/>
      <c r="O3" s="642"/>
      <c r="P3" s="642"/>
      <c r="Q3" s="642"/>
      <c r="R3" s="642"/>
      <c r="S3" s="642"/>
      <c r="T3" s="642"/>
      <c r="U3" s="642"/>
      <c r="V3" s="642"/>
      <c r="W3" s="642"/>
      <c r="X3" s="642"/>
      <c r="Y3" s="642"/>
      <c r="Z3" s="642"/>
      <c r="AA3" s="642"/>
      <c r="AB3" s="642"/>
      <c r="AC3" s="642"/>
      <c r="AD3" s="642"/>
      <c r="AE3" s="642"/>
      <c r="AF3" s="642"/>
      <c r="AG3" s="642"/>
      <c r="AH3" s="642"/>
      <c r="AI3" s="642"/>
      <c r="AJ3" s="642"/>
      <c r="AK3" s="642"/>
      <c r="AL3" s="642"/>
      <c r="AM3" s="642"/>
      <c r="AN3" s="642"/>
      <c r="AO3" s="642"/>
      <c r="AP3" s="641" t="s">
        <v>220</v>
      </c>
      <c r="AQ3" s="642"/>
      <c r="AR3" s="642"/>
      <c r="AS3" s="642"/>
      <c r="AT3" s="642"/>
      <c r="AU3" s="642"/>
      <c r="AV3" s="642"/>
      <c r="AW3" s="642"/>
      <c r="AX3" s="642"/>
      <c r="AY3" s="642"/>
      <c r="AZ3" s="642"/>
      <c r="BA3" s="642"/>
      <c r="BB3" s="642"/>
      <c r="BC3" s="642"/>
      <c r="BD3" s="642"/>
      <c r="BE3" s="642"/>
      <c r="BF3" s="642"/>
      <c r="BG3" s="642"/>
      <c r="BH3" s="642"/>
      <c r="BI3" s="642"/>
      <c r="BJ3" s="642"/>
      <c r="BK3" s="642"/>
      <c r="BL3" s="642"/>
      <c r="BM3" s="642"/>
      <c r="BN3" s="642"/>
      <c r="BO3" s="642"/>
      <c r="BP3" s="642"/>
      <c r="BQ3" s="642"/>
      <c r="BR3" s="642"/>
      <c r="BS3" s="642"/>
      <c r="BT3" s="642"/>
      <c r="BU3" s="642"/>
      <c r="BV3" s="642"/>
      <c r="BW3" s="642"/>
      <c r="BX3" s="642"/>
      <c r="BY3" s="642"/>
      <c r="BZ3" s="642"/>
      <c r="CA3" s="642"/>
      <c r="CB3" s="643"/>
      <c r="CD3" s="641" t="s">
        <v>221</v>
      </c>
      <c r="CE3" s="642"/>
      <c r="CF3" s="642"/>
      <c r="CG3" s="642"/>
      <c r="CH3" s="642"/>
      <c r="CI3" s="642"/>
      <c r="CJ3" s="642"/>
      <c r="CK3" s="642"/>
      <c r="CL3" s="642"/>
      <c r="CM3" s="642"/>
      <c r="CN3" s="642"/>
      <c r="CO3" s="642"/>
      <c r="CP3" s="642"/>
      <c r="CQ3" s="642"/>
      <c r="CR3" s="642"/>
      <c r="CS3" s="642"/>
      <c r="CT3" s="642"/>
      <c r="CU3" s="642"/>
      <c r="CV3" s="642"/>
      <c r="CW3" s="642"/>
      <c r="CX3" s="642"/>
      <c r="CY3" s="642"/>
      <c r="CZ3" s="642"/>
      <c r="DA3" s="642"/>
      <c r="DB3" s="642"/>
      <c r="DC3" s="642"/>
      <c r="DD3" s="642"/>
      <c r="DE3" s="642"/>
      <c r="DF3" s="642"/>
      <c r="DG3" s="642"/>
      <c r="DH3" s="642"/>
      <c r="DI3" s="642"/>
      <c r="DJ3" s="642"/>
      <c r="DK3" s="642"/>
      <c r="DL3" s="642"/>
      <c r="DM3" s="642"/>
      <c r="DN3" s="642"/>
      <c r="DO3" s="642"/>
      <c r="DP3" s="642"/>
      <c r="DQ3" s="642"/>
      <c r="DR3" s="642"/>
      <c r="DS3" s="642"/>
      <c r="DT3" s="642"/>
      <c r="DU3" s="642"/>
      <c r="DV3" s="642"/>
      <c r="DW3" s="642"/>
      <c r="DX3" s="642"/>
      <c r="DY3" s="642"/>
      <c r="DZ3" s="642"/>
      <c r="EA3" s="642"/>
      <c r="EB3" s="642"/>
      <c r="EC3" s="643"/>
    </row>
    <row r="4" spans="2:143" ht="11.25" customHeight="1" x14ac:dyDescent="0.15">
      <c r="B4" s="641" t="s">
        <v>1</v>
      </c>
      <c r="C4" s="642"/>
      <c r="D4" s="642"/>
      <c r="E4" s="642"/>
      <c r="F4" s="642"/>
      <c r="G4" s="642"/>
      <c r="H4" s="642"/>
      <c r="I4" s="642"/>
      <c r="J4" s="642"/>
      <c r="K4" s="642"/>
      <c r="L4" s="642"/>
      <c r="M4" s="642"/>
      <c r="N4" s="642"/>
      <c r="O4" s="642"/>
      <c r="P4" s="642"/>
      <c r="Q4" s="643"/>
      <c r="R4" s="641" t="s">
        <v>222</v>
      </c>
      <c r="S4" s="642"/>
      <c r="T4" s="642"/>
      <c r="U4" s="642"/>
      <c r="V4" s="642"/>
      <c r="W4" s="642"/>
      <c r="X4" s="642"/>
      <c r="Y4" s="643"/>
      <c r="Z4" s="641" t="s">
        <v>223</v>
      </c>
      <c r="AA4" s="642"/>
      <c r="AB4" s="642"/>
      <c r="AC4" s="643"/>
      <c r="AD4" s="641" t="s">
        <v>224</v>
      </c>
      <c r="AE4" s="642"/>
      <c r="AF4" s="642"/>
      <c r="AG4" s="642"/>
      <c r="AH4" s="642"/>
      <c r="AI4" s="642"/>
      <c r="AJ4" s="642"/>
      <c r="AK4" s="643"/>
      <c r="AL4" s="641" t="s">
        <v>223</v>
      </c>
      <c r="AM4" s="642"/>
      <c r="AN4" s="642"/>
      <c r="AO4" s="643"/>
      <c r="AP4" s="644" t="s">
        <v>225</v>
      </c>
      <c r="AQ4" s="644"/>
      <c r="AR4" s="644"/>
      <c r="AS4" s="644"/>
      <c r="AT4" s="644"/>
      <c r="AU4" s="644"/>
      <c r="AV4" s="644"/>
      <c r="AW4" s="644"/>
      <c r="AX4" s="644"/>
      <c r="AY4" s="644"/>
      <c r="AZ4" s="644"/>
      <c r="BA4" s="644"/>
      <c r="BB4" s="644"/>
      <c r="BC4" s="644"/>
      <c r="BD4" s="644"/>
      <c r="BE4" s="644"/>
      <c r="BF4" s="644"/>
      <c r="BG4" s="644" t="s">
        <v>226</v>
      </c>
      <c r="BH4" s="644"/>
      <c r="BI4" s="644"/>
      <c r="BJ4" s="644"/>
      <c r="BK4" s="644"/>
      <c r="BL4" s="644"/>
      <c r="BM4" s="644"/>
      <c r="BN4" s="644"/>
      <c r="BO4" s="644" t="s">
        <v>223</v>
      </c>
      <c r="BP4" s="644"/>
      <c r="BQ4" s="644"/>
      <c r="BR4" s="644"/>
      <c r="BS4" s="644" t="s">
        <v>227</v>
      </c>
      <c r="BT4" s="644"/>
      <c r="BU4" s="644"/>
      <c r="BV4" s="644"/>
      <c r="BW4" s="644"/>
      <c r="BX4" s="644"/>
      <c r="BY4" s="644"/>
      <c r="BZ4" s="644"/>
      <c r="CA4" s="644"/>
      <c r="CB4" s="644"/>
      <c r="CD4" s="641" t="s">
        <v>228</v>
      </c>
      <c r="CE4" s="642"/>
      <c r="CF4" s="642"/>
      <c r="CG4" s="642"/>
      <c r="CH4" s="642"/>
      <c r="CI4" s="642"/>
      <c r="CJ4" s="642"/>
      <c r="CK4" s="642"/>
      <c r="CL4" s="642"/>
      <c r="CM4" s="642"/>
      <c r="CN4" s="642"/>
      <c r="CO4" s="642"/>
      <c r="CP4" s="642"/>
      <c r="CQ4" s="642"/>
      <c r="CR4" s="642"/>
      <c r="CS4" s="642"/>
      <c r="CT4" s="642"/>
      <c r="CU4" s="642"/>
      <c r="CV4" s="642"/>
      <c r="CW4" s="642"/>
      <c r="CX4" s="642"/>
      <c r="CY4" s="642"/>
      <c r="CZ4" s="642"/>
      <c r="DA4" s="642"/>
      <c r="DB4" s="642"/>
      <c r="DC4" s="642"/>
      <c r="DD4" s="642"/>
      <c r="DE4" s="642"/>
      <c r="DF4" s="642"/>
      <c r="DG4" s="642"/>
      <c r="DH4" s="642"/>
      <c r="DI4" s="642"/>
      <c r="DJ4" s="642"/>
      <c r="DK4" s="642"/>
      <c r="DL4" s="642"/>
      <c r="DM4" s="642"/>
      <c r="DN4" s="642"/>
      <c r="DO4" s="642"/>
      <c r="DP4" s="642"/>
      <c r="DQ4" s="642"/>
      <c r="DR4" s="642"/>
      <c r="DS4" s="642"/>
      <c r="DT4" s="642"/>
      <c r="DU4" s="642"/>
      <c r="DV4" s="642"/>
      <c r="DW4" s="642"/>
      <c r="DX4" s="642"/>
      <c r="DY4" s="642"/>
      <c r="DZ4" s="642"/>
      <c r="EA4" s="642"/>
      <c r="EB4" s="642"/>
      <c r="EC4" s="643"/>
    </row>
    <row r="5" spans="2:143" ht="11.25" customHeight="1" x14ac:dyDescent="0.15">
      <c r="B5" s="645" t="s">
        <v>229</v>
      </c>
      <c r="C5" s="646"/>
      <c r="D5" s="646"/>
      <c r="E5" s="646"/>
      <c r="F5" s="646"/>
      <c r="G5" s="646"/>
      <c r="H5" s="646"/>
      <c r="I5" s="646"/>
      <c r="J5" s="646"/>
      <c r="K5" s="646"/>
      <c r="L5" s="646"/>
      <c r="M5" s="646"/>
      <c r="N5" s="646"/>
      <c r="O5" s="646"/>
      <c r="P5" s="646"/>
      <c r="Q5" s="647"/>
      <c r="R5" s="648">
        <v>2065167</v>
      </c>
      <c r="S5" s="649"/>
      <c r="T5" s="649"/>
      <c r="U5" s="649"/>
      <c r="V5" s="649"/>
      <c r="W5" s="649"/>
      <c r="X5" s="649"/>
      <c r="Y5" s="650"/>
      <c r="Z5" s="651">
        <v>27</v>
      </c>
      <c r="AA5" s="651"/>
      <c r="AB5" s="651"/>
      <c r="AC5" s="651"/>
      <c r="AD5" s="652">
        <v>2065167</v>
      </c>
      <c r="AE5" s="652"/>
      <c r="AF5" s="652"/>
      <c r="AG5" s="652"/>
      <c r="AH5" s="652"/>
      <c r="AI5" s="652"/>
      <c r="AJ5" s="652"/>
      <c r="AK5" s="652"/>
      <c r="AL5" s="653">
        <v>45.8</v>
      </c>
      <c r="AM5" s="654"/>
      <c r="AN5" s="654"/>
      <c r="AO5" s="655"/>
      <c r="AP5" s="645" t="s">
        <v>230</v>
      </c>
      <c r="AQ5" s="646"/>
      <c r="AR5" s="646"/>
      <c r="AS5" s="646"/>
      <c r="AT5" s="646"/>
      <c r="AU5" s="646"/>
      <c r="AV5" s="646"/>
      <c r="AW5" s="646"/>
      <c r="AX5" s="646"/>
      <c r="AY5" s="646"/>
      <c r="AZ5" s="646"/>
      <c r="BA5" s="646"/>
      <c r="BB5" s="646"/>
      <c r="BC5" s="646"/>
      <c r="BD5" s="646"/>
      <c r="BE5" s="646"/>
      <c r="BF5" s="647"/>
      <c r="BG5" s="659">
        <v>2059748</v>
      </c>
      <c r="BH5" s="660"/>
      <c r="BI5" s="660"/>
      <c r="BJ5" s="660"/>
      <c r="BK5" s="660"/>
      <c r="BL5" s="660"/>
      <c r="BM5" s="660"/>
      <c r="BN5" s="661"/>
      <c r="BO5" s="662">
        <v>99.7</v>
      </c>
      <c r="BP5" s="662"/>
      <c r="BQ5" s="662"/>
      <c r="BR5" s="662"/>
      <c r="BS5" s="663" t="s">
        <v>231</v>
      </c>
      <c r="BT5" s="663"/>
      <c r="BU5" s="663"/>
      <c r="BV5" s="663"/>
      <c r="BW5" s="663"/>
      <c r="BX5" s="663"/>
      <c r="BY5" s="663"/>
      <c r="BZ5" s="663"/>
      <c r="CA5" s="663"/>
      <c r="CB5" s="667"/>
      <c r="CD5" s="641" t="s">
        <v>225</v>
      </c>
      <c r="CE5" s="642"/>
      <c r="CF5" s="642"/>
      <c r="CG5" s="642"/>
      <c r="CH5" s="642"/>
      <c r="CI5" s="642"/>
      <c r="CJ5" s="642"/>
      <c r="CK5" s="642"/>
      <c r="CL5" s="642"/>
      <c r="CM5" s="642"/>
      <c r="CN5" s="642"/>
      <c r="CO5" s="642"/>
      <c r="CP5" s="642"/>
      <c r="CQ5" s="643"/>
      <c r="CR5" s="641" t="s">
        <v>232</v>
      </c>
      <c r="CS5" s="642"/>
      <c r="CT5" s="642"/>
      <c r="CU5" s="642"/>
      <c r="CV5" s="642"/>
      <c r="CW5" s="642"/>
      <c r="CX5" s="642"/>
      <c r="CY5" s="643"/>
      <c r="CZ5" s="641" t="s">
        <v>223</v>
      </c>
      <c r="DA5" s="642"/>
      <c r="DB5" s="642"/>
      <c r="DC5" s="643"/>
      <c r="DD5" s="641" t="s">
        <v>233</v>
      </c>
      <c r="DE5" s="642"/>
      <c r="DF5" s="642"/>
      <c r="DG5" s="642"/>
      <c r="DH5" s="642"/>
      <c r="DI5" s="642"/>
      <c r="DJ5" s="642"/>
      <c r="DK5" s="642"/>
      <c r="DL5" s="642"/>
      <c r="DM5" s="642"/>
      <c r="DN5" s="642"/>
      <c r="DO5" s="642"/>
      <c r="DP5" s="643"/>
      <c r="DQ5" s="641" t="s">
        <v>234</v>
      </c>
      <c r="DR5" s="642"/>
      <c r="DS5" s="642"/>
      <c r="DT5" s="642"/>
      <c r="DU5" s="642"/>
      <c r="DV5" s="642"/>
      <c r="DW5" s="642"/>
      <c r="DX5" s="642"/>
      <c r="DY5" s="642"/>
      <c r="DZ5" s="642"/>
      <c r="EA5" s="642"/>
      <c r="EB5" s="642"/>
      <c r="EC5" s="643"/>
    </row>
    <row r="6" spans="2:143" ht="11.25" customHeight="1" x14ac:dyDescent="0.15">
      <c r="B6" s="656" t="s">
        <v>235</v>
      </c>
      <c r="C6" s="657"/>
      <c r="D6" s="657"/>
      <c r="E6" s="657"/>
      <c r="F6" s="657"/>
      <c r="G6" s="657"/>
      <c r="H6" s="657"/>
      <c r="I6" s="657"/>
      <c r="J6" s="657"/>
      <c r="K6" s="657"/>
      <c r="L6" s="657"/>
      <c r="M6" s="657"/>
      <c r="N6" s="657"/>
      <c r="O6" s="657"/>
      <c r="P6" s="657"/>
      <c r="Q6" s="658"/>
      <c r="R6" s="659">
        <v>80936</v>
      </c>
      <c r="S6" s="660"/>
      <c r="T6" s="660"/>
      <c r="U6" s="660"/>
      <c r="V6" s="660"/>
      <c r="W6" s="660"/>
      <c r="X6" s="660"/>
      <c r="Y6" s="661"/>
      <c r="Z6" s="662">
        <v>1.1000000000000001</v>
      </c>
      <c r="AA6" s="662"/>
      <c r="AB6" s="662"/>
      <c r="AC6" s="662"/>
      <c r="AD6" s="663">
        <v>80936</v>
      </c>
      <c r="AE6" s="663"/>
      <c r="AF6" s="663"/>
      <c r="AG6" s="663"/>
      <c r="AH6" s="663"/>
      <c r="AI6" s="663"/>
      <c r="AJ6" s="663"/>
      <c r="AK6" s="663"/>
      <c r="AL6" s="664">
        <v>1.8</v>
      </c>
      <c r="AM6" s="665"/>
      <c r="AN6" s="665"/>
      <c r="AO6" s="666"/>
      <c r="AP6" s="656" t="s">
        <v>236</v>
      </c>
      <c r="AQ6" s="657"/>
      <c r="AR6" s="657"/>
      <c r="AS6" s="657"/>
      <c r="AT6" s="657"/>
      <c r="AU6" s="657"/>
      <c r="AV6" s="657"/>
      <c r="AW6" s="657"/>
      <c r="AX6" s="657"/>
      <c r="AY6" s="657"/>
      <c r="AZ6" s="657"/>
      <c r="BA6" s="657"/>
      <c r="BB6" s="657"/>
      <c r="BC6" s="657"/>
      <c r="BD6" s="657"/>
      <c r="BE6" s="657"/>
      <c r="BF6" s="658"/>
      <c r="BG6" s="659">
        <v>2059748</v>
      </c>
      <c r="BH6" s="660"/>
      <c r="BI6" s="660"/>
      <c r="BJ6" s="660"/>
      <c r="BK6" s="660"/>
      <c r="BL6" s="660"/>
      <c r="BM6" s="660"/>
      <c r="BN6" s="661"/>
      <c r="BO6" s="662">
        <v>99.7</v>
      </c>
      <c r="BP6" s="662"/>
      <c r="BQ6" s="662"/>
      <c r="BR6" s="662"/>
      <c r="BS6" s="663" t="s">
        <v>237</v>
      </c>
      <c r="BT6" s="663"/>
      <c r="BU6" s="663"/>
      <c r="BV6" s="663"/>
      <c r="BW6" s="663"/>
      <c r="BX6" s="663"/>
      <c r="BY6" s="663"/>
      <c r="BZ6" s="663"/>
      <c r="CA6" s="663"/>
      <c r="CB6" s="667"/>
      <c r="CD6" s="645" t="s">
        <v>238</v>
      </c>
      <c r="CE6" s="646"/>
      <c r="CF6" s="646"/>
      <c r="CG6" s="646"/>
      <c r="CH6" s="646"/>
      <c r="CI6" s="646"/>
      <c r="CJ6" s="646"/>
      <c r="CK6" s="646"/>
      <c r="CL6" s="646"/>
      <c r="CM6" s="646"/>
      <c r="CN6" s="646"/>
      <c r="CO6" s="646"/>
      <c r="CP6" s="646"/>
      <c r="CQ6" s="647"/>
      <c r="CR6" s="659">
        <v>70602</v>
      </c>
      <c r="CS6" s="660"/>
      <c r="CT6" s="660"/>
      <c r="CU6" s="660"/>
      <c r="CV6" s="660"/>
      <c r="CW6" s="660"/>
      <c r="CX6" s="660"/>
      <c r="CY6" s="661"/>
      <c r="CZ6" s="653">
        <v>1</v>
      </c>
      <c r="DA6" s="654"/>
      <c r="DB6" s="654"/>
      <c r="DC6" s="670"/>
      <c r="DD6" s="668" t="s">
        <v>231</v>
      </c>
      <c r="DE6" s="660"/>
      <c r="DF6" s="660"/>
      <c r="DG6" s="660"/>
      <c r="DH6" s="660"/>
      <c r="DI6" s="660"/>
      <c r="DJ6" s="660"/>
      <c r="DK6" s="660"/>
      <c r="DL6" s="660"/>
      <c r="DM6" s="660"/>
      <c r="DN6" s="660"/>
      <c r="DO6" s="660"/>
      <c r="DP6" s="661"/>
      <c r="DQ6" s="668">
        <v>70602</v>
      </c>
      <c r="DR6" s="660"/>
      <c r="DS6" s="660"/>
      <c r="DT6" s="660"/>
      <c r="DU6" s="660"/>
      <c r="DV6" s="660"/>
      <c r="DW6" s="660"/>
      <c r="DX6" s="660"/>
      <c r="DY6" s="660"/>
      <c r="DZ6" s="660"/>
      <c r="EA6" s="660"/>
      <c r="EB6" s="660"/>
      <c r="EC6" s="669"/>
    </row>
    <row r="7" spans="2:143" ht="11.25" customHeight="1" x14ac:dyDescent="0.15">
      <c r="B7" s="656" t="s">
        <v>239</v>
      </c>
      <c r="C7" s="657"/>
      <c r="D7" s="657"/>
      <c r="E7" s="657"/>
      <c r="F7" s="657"/>
      <c r="G7" s="657"/>
      <c r="H7" s="657"/>
      <c r="I7" s="657"/>
      <c r="J7" s="657"/>
      <c r="K7" s="657"/>
      <c r="L7" s="657"/>
      <c r="M7" s="657"/>
      <c r="N7" s="657"/>
      <c r="O7" s="657"/>
      <c r="P7" s="657"/>
      <c r="Q7" s="658"/>
      <c r="R7" s="659">
        <v>785</v>
      </c>
      <c r="S7" s="660"/>
      <c r="T7" s="660"/>
      <c r="U7" s="660"/>
      <c r="V7" s="660"/>
      <c r="W7" s="660"/>
      <c r="X7" s="660"/>
      <c r="Y7" s="661"/>
      <c r="Z7" s="662">
        <v>0</v>
      </c>
      <c r="AA7" s="662"/>
      <c r="AB7" s="662"/>
      <c r="AC7" s="662"/>
      <c r="AD7" s="663">
        <v>785</v>
      </c>
      <c r="AE7" s="663"/>
      <c r="AF7" s="663"/>
      <c r="AG7" s="663"/>
      <c r="AH7" s="663"/>
      <c r="AI7" s="663"/>
      <c r="AJ7" s="663"/>
      <c r="AK7" s="663"/>
      <c r="AL7" s="664">
        <v>0</v>
      </c>
      <c r="AM7" s="665"/>
      <c r="AN7" s="665"/>
      <c r="AO7" s="666"/>
      <c r="AP7" s="656" t="s">
        <v>240</v>
      </c>
      <c r="AQ7" s="657"/>
      <c r="AR7" s="657"/>
      <c r="AS7" s="657"/>
      <c r="AT7" s="657"/>
      <c r="AU7" s="657"/>
      <c r="AV7" s="657"/>
      <c r="AW7" s="657"/>
      <c r="AX7" s="657"/>
      <c r="AY7" s="657"/>
      <c r="AZ7" s="657"/>
      <c r="BA7" s="657"/>
      <c r="BB7" s="657"/>
      <c r="BC7" s="657"/>
      <c r="BD7" s="657"/>
      <c r="BE7" s="657"/>
      <c r="BF7" s="658"/>
      <c r="BG7" s="659">
        <v>862188</v>
      </c>
      <c r="BH7" s="660"/>
      <c r="BI7" s="660"/>
      <c r="BJ7" s="660"/>
      <c r="BK7" s="660"/>
      <c r="BL7" s="660"/>
      <c r="BM7" s="660"/>
      <c r="BN7" s="661"/>
      <c r="BO7" s="662">
        <v>41.7</v>
      </c>
      <c r="BP7" s="662"/>
      <c r="BQ7" s="662"/>
      <c r="BR7" s="662"/>
      <c r="BS7" s="663" t="s">
        <v>231</v>
      </c>
      <c r="BT7" s="663"/>
      <c r="BU7" s="663"/>
      <c r="BV7" s="663"/>
      <c r="BW7" s="663"/>
      <c r="BX7" s="663"/>
      <c r="BY7" s="663"/>
      <c r="BZ7" s="663"/>
      <c r="CA7" s="663"/>
      <c r="CB7" s="667"/>
      <c r="CD7" s="656" t="s">
        <v>241</v>
      </c>
      <c r="CE7" s="657"/>
      <c r="CF7" s="657"/>
      <c r="CG7" s="657"/>
      <c r="CH7" s="657"/>
      <c r="CI7" s="657"/>
      <c r="CJ7" s="657"/>
      <c r="CK7" s="657"/>
      <c r="CL7" s="657"/>
      <c r="CM7" s="657"/>
      <c r="CN7" s="657"/>
      <c r="CO7" s="657"/>
      <c r="CP7" s="657"/>
      <c r="CQ7" s="658"/>
      <c r="CR7" s="659">
        <v>1214337</v>
      </c>
      <c r="CS7" s="660"/>
      <c r="CT7" s="660"/>
      <c r="CU7" s="660"/>
      <c r="CV7" s="660"/>
      <c r="CW7" s="660"/>
      <c r="CX7" s="660"/>
      <c r="CY7" s="661"/>
      <c r="CZ7" s="662">
        <v>16.7</v>
      </c>
      <c r="DA7" s="662"/>
      <c r="DB7" s="662"/>
      <c r="DC7" s="662"/>
      <c r="DD7" s="668">
        <v>59829</v>
      </c>
      <c r="DE7" s="660"/>
      <c r="DF7" s="660"/>
      <c r="DG7" s="660"/>
      <c r="DH7" s="660"/>
      <c r="DI7" s="660"/>
      <c r="DJ7" s="660"/>
      <c r="DK7" s="660"/>
      <c r="DL7" s="660"/>
      <c r="DM7" s="660"/>
      <c r="DN7" s="660"/>
      <c r="DO7" s="660"/>
      <c r="DP7" s="661"/>
      <c r="DQ7" s="668">
        <v>821865</v>
      </c>
      <c r="DR7" s="660"/>
      <c r="DS7" s="660"/>
      <c r="DT7" s="660"/>
      <c r="DU7" s="660"/>
      <c r="DV7" s="660"/>
      <c r="DW7" s="660"/>
      <c r="DX7" s="660"/>
      <c r="DY7" s="660"/>
      <c r="DZ7" s="660"/>
      <c r="EA7" s="660"/>
      <c r="EB7" s="660"/>
      <c r="EC7" s="669"/>
    </row>
    <row r="8" spans="2:143" ht="11.25" customHeight="1" x14ac:dyDescent="0.15">
      <c r="B8" s="656" t="s">
        <v>242</v>
      </c>
      <c r="C8" s="657"/>
      <c r="D8" s="657"/>
      <c r="E8" s="657"/>
      <c r="F8" s="657"/>
      <c r="G8" s="657"/>
      <c r="H8" s="657"/>
      <c r="I8" s="657"/>
      <c r="J8" s="657"/>
      <c r="K8" s="657"/>
      <c r="L8" s="657"/>
      <c r="M8" s="657"/>
      <c r="N8" s="657"/>
      <c r="O8" s="657"/>
      <c r="P8" s="657"/>
      <c r="Q8" s="658"/>
      <c r="R8" s="659">
        <v>11977</v>
      </c>
      <c r="S8" s="660"/>
      <c r="T8" s="660"/>
      <c r="U8" s="660"/>
      <c r="V8" s="660"/>
      <c r="W8" s="660"/>
      <c r="X8" s="660"/>
      <c r="Y8" s="661"/>
      <c r="Z8" s="662">
        <v>0.2</v>
      </c>
      <c r="AA8" s="662"/>
      <c r="AB8" s="662"/>
      <c r="AC8" s="662"/>
      <c r="AD8" s="663">
        <v>11977</v>
      </c>
      <c r="AE8" s="663"/>
      <c r="AF8" s="663"/>
      <c r="AG8" s="663"/>
      <c r="AH8" s="663"/>
      <c r="AI8" s="663"/>
      <c r="AJ8" s="663"/>
      <c r="AK8" s="663"/>
      <c r="AL8" s="664">
        <v>0.3</v>
      </c>
      <c r="AM8" s="665"/>
      <c r="AN8" s="665"/>
      <c r="AO8" s="666"/>
      <c r="AP8" s="656" t="s">
        <v>243</v>
      </c>
      <c r="AQ8" s="657"/>
      <c r="AR8" s="657"/>
      <c r="AS8" s="657"/>
      <c r="AT8" s="657"/>
      <c r="AU8" s="657"/>
      <c r="AV8" s="657"/>
      <c r="AW8" s="657"/>
      <c r="AX8" s="657"/>
      <c r="AY8" s="657"/>
      <c r="AZ8" s="657"/>
      <c r="BA8" s="657"/>
      <c r="BB8" s="657"/>
      <c r="BC8" s="657"/>
      <c r="BD8" s="657"/>
      <c r="BE8" s="657"/>
      <c r="BF8" s="658"/>
      <c r="BG8" s="659">
        <v>27606</v>
      </c>
      <c r="BH8" s="660"/>
      <c r="BI8" s="660"/>
      <c r="BJ8" s="660"/>
      <c r="BK8" s="660"/>
      <c r="BL8" s="660"/>
      <c r="BM8" s="660"/>
      <c r="BN8" s="661"/>
      <c r="BO8" s="662">
        <v>1.3</v>
      </c>
      <c r="BP8" s="662"/>
      <c r="BQ8" s="662"/>
      <c r="BR8" s="662"/>
      <c r="BS8" s="663" t="s">
        <v>231</v>
      </c>
      <c r="BT8" s="663"/>
      <c r="BU8" s="663"/>
      <c r="BV8" s="663"/>
      <c r="BW8" s="663"/>
      <c r="BX8" s="663"/>
      <c r="BY8" s="663"/>
      <c r="BZ8" s="663"/>
      <c r="CA8" s="663"/>
      <c r="CB8" s="667"/>
      <c r="CD8" s="656" t="s">
        <v>244</v>
      </c>
      <c r="CE8" s="657"/>
      <c r="CF8" s="657"/>
      <c r="CG8" s="657"/>
      <c r="CH8" s="657"/>
      <c r="CI8" s="657"/>
      <c r="CJ8" s="657"/>
      <c r="CK8" s="657"/>
      <c r="CL8" s="657"/>
      <c r="CM8" s="657"/>
      <c r="CN8" s="657"/>
      <c r="CO8" s="657"/>
      <c r="CP8" s="657"/>
      <c r="CQ8" s="658"/>
      <c r="CR8" s="659">
        <v>2305636</v>
      </c>
      <c r="CS8" s="660"/>
      <c r="CT8" s="660"/>
      <c r="CU8" s="660"/>
      <c r="CV8" s="660"/>
      <c r="CW8" s="660"/>
      <c r="CX8" s="660"/>
      <c r="CY8" s="661"/>
      <c r="CZ8" s="662">
        <v>31.6</v>
      </c>
      <c r="DA8" s="662"/>
      <c r="DB8" s="662"/>
      <c r="DC8" s="662"/>
      <c r="DD8" s="668">
        <v>40050</v>
      </c>
      <c r="DE8" s="660"/>
      <c r="DF8" s="660"/>
      <c r="DG8" s="660"/>
      <c r="DH8" s="660"/>
      <c r="DI8" s="660"/>
      <c r="DJ8" s="660"/>
      <c r="DK8" s="660"/>
      <c r="DL8" s="660"/>
      <c r="DM8" s="660"/>
      <c r="DN8" s="660"/>
      <c r="DO8" s="660"/>
      <c r="DP8" s="661"/>
      <c r="DQ8" s="668">
        <v>1325449</v>
      </c>
      <c r="DR8" s="660"/>
      <c r="DS8" s="660"/>
      <c r="DT8" s="660"/>
      <c r="DU8" s="660"/>
      <c r="DV8" s="660"/>
      <c r="DW8" s="660"/>
      <c r="DX8" s="660"/>
      <c r="DY8" s="660"/>
      <c r="DZ8" s="660"/>
      <c r="EA8" s="660"/>
      <c r="EB8" s="660"/>
      <c r="EC8" s="669"/>
    </row>
    <row r="9" spans="2:143" ht="11.25" customHeight="1" x14ac:dyDescent="0.15">
      <c r="B9" s="656" t="s">
        <v>245</v>
      </c>
      <c r="C9" s="657"/>
      <c r="D9" s="657"/>
      <c r="E9" s="657"/>
      <c r="F9" s="657"/>
      <c r="G9" s="657"/>
      <c r="H9" s="657"/>
      <c r="I9" s="657"/>
      <c r="J9" s="657"/>
      <c r="K9" s="657"/>
      <c r="L9" s="657"/>
      <c r="M9" s="657"/>
      <c r="N9" s="657"/>
      <c r="O9" s="657"/>
      <c r="P9" s="657"/>
      <c r="Q9" s="658"/>
      <c r="R9" s="659">
        <v>8650</v>
      </c>
      <c r="S9" s="660"/>
      <c r="T9" s="660"/>
      <c r="U9" s="660"/>
      <c r="V9" s="660"/>
      <c r="W9" s="660"/>
      <c r="X9" s="660"/>
      <c r="Y9" s="661"/>
      <c r="Z9" s="662">
        <v>0.1</v>
      </c>
      <c r="AA9" s="662"/>
      <c r="AB9" s="662"/>
      <c r="AC9" s="662"/>
      <c r="AD9" s="663">
        <v>8650</v>
      </c>
      <c r="AE9" s="663"/>
      <c r="AF9" s="663"/>
      <c r="AG9" s="663"/>
      <c r="AH9" s="663"/>
      <c r="AI9" s="663"/>
      <c r="AJ9" s="663"/>
      <c r="AK9" s="663"/>
      <c r="AL9" s="664">
        <v>0.2</v>
      </c>
      <c r="AM9" s="665"/>
      <c r="AN9" s="665"/>
      <c r="AO9" s="666"/>
      <c r="AP9" s="656" t="s">
        <v>246</v>
      </c>
      <c r="AQ9" s="657"/>
      <c r="AR9" s="657"/>
      <c r="AS9" s="657"/>
      <c r="AT9" s="657"/>
      <c r="AU9" s="657"/>
      <c r="AV9" s="657"/>
      <c r="AW9" s="657"/>
      <c r="AX9" s="657"/>
      <c r="AY9" s="657"/>
      <c r="AZ9" s="657"/>
      <c r="BA9" s="657"/>
      <c r="BB9" s="657"/>
      <c r="BC9" s="657"/>
      <c r="BD9" s="657"/>
      <c r="BE9" s="657"/>
      <c r="BF9" s="658"/>
      <c r="BG9" s="659">
        <v>675259</v>
      </c>
      <c r="BH9" s="660"/>
      <c r="BI9" s="660"/>
      <c r="BJ9" s="660"/>
      <c r="BK9" s="660"/>
      <c r="BL9" s="660"/>
      <c r="BM9" s="660"/>
      <c r="BN9" s="661"/>
      <c r="BO9" s="662">
        <v>32.700000000000003</v>
      </c>
      <c r="BP9" s="662"/>
      <c r="BQ9" s="662"/>
      <c r="BR9" s="662"/>
      <c r="BS9" s="663" t="s">
        <v>231</v>
      </c>
      <c r="BT9" s="663"/>
      <c r="BU9" s="663"/>
      <c r="BV9" s="663"/>
      <c r="BW9" s="663"/>
      <c r="BX9" s="663"/>
      <c r="BY9" s="663"/>
      <c r="BZ9" s="663"/>
      <c r="CA9" s="663"/>
      <c r="CB9" s="667"/>
      <c r="CD9" s="656" t="s">
        <v>247</v>
      </c>
      <c r="CE9" s="657"/>
      <c r="CF9" s="657"/>
      <c r="CG9" s="657"/>
      <c r="CH9" s="657"/>
      <c r="CI9" s="657"/>
      <c r="CJ9" s="657"/>
      <c r="CK9" s="657"/>
      <c r="CL9" s="657"/>
      <c r="CM9" s="657"/>
      <c r="CN9" s="657"/>
      <c r="CO9" s="657"/>
      <c r="CP9" s="657"/>
      <c r="CQ9" s="658"/>
      <c r="CR9" s="659">
        <v>703091</v>
      </c>
      <c r="CS9" s="660"/>
      <c r="CT9" s="660"/>
      <c r="CU9" s="660"/>
      <c r="CV9" s="660"/>
      <c r="CW9" s="660"/>
      <c r="CX9" s="660"/>
      <c r="CY9" s="661"/>
      <c r="CZ9" s="662">
        <v>9.6</v>
      </c>
      <c r="DA9" s="662"/>
      <c r="DB9" s="662"/>
      <c r="DC9" s="662"/>
      <c r="DD9" s="668" t="s">
        <v>231</v>
      </c>
      <c r="DE9" s="660"/>
      <c r="DF9" s="660"/>
      <c r="DG9" s="660"/>
      <c r="DH9" s="660"/>
      <c r="DI9" s="660"/>
      <c r="DJ9" s="660"/>
      <c r="DK9" s="660"/>
      <c r="DL9" s="660"/>
      <c r="DM9" s="660"/>
      <c r="DN9" s="660"/>
      <c r="DO9" s="660"/>
      <c r="DP9" s="661"/>
      <c r="DQ9" s="668">
        <v>524726</v>
      </c>
      <c r="DR9" s="660"/>
      <c r="DS9" s="660"/>
      <c r="DT9" s="660"/>
      <c r="DU9" s="660"/>
      <c r="DV9" s="660"/>
      <c r="DW9" s="660"/>
      <c r="DX9" s="660"/>
      <c r="DY9" s="660"/>
      <c r="DZ9" s="660"/>
      <c r="EA9" s="660"/>
      <c r="EB9" s="660"/>
      <c r="EC9" s="669"/>
    </row>
    <row r="10" spans="2:143" ht="11.25" customHeight="1" x14ac:dyDescent="0.15">
      <c r="B10" s="656" t="s">
        <v>248</v>
      </c>
      <c r="C10" s="657"/>
      <c r="D10" s="657"/>
      <c r="E10" s="657"/>
      <c r="F10" s="657"/>
      <c r="G10" s="657"/>
      <c r="H10" s="657"/>
      <c r="I10" s="657"/>
      <c r="J10" s="657"/>
      <c r="K10" s="657"/>
      <c r="L10" s="657"/>
      <c r="M10" s="657"/>
      <c r="N10" s="657"/>
      <c r="O10" s="657"/>
      <c r="P10" s="657"/>
      <c r="Q10" s="658"/>
      <c r="R10" s="659" t="s">
        <v>231</v>
      </c>
      <c r="S10" s="660"/>
      <c r="T10" s="660"/>
      <c r="U10" s="660"/>
      <c r="V10" s="660"/>
      <c r="W10" s="660"/>
      <c r="X10" s="660"/>
      <c r="Y10" s="661"/>
      <c r="Z10" s="662" t="s">
        <v>231</v>
      </c>
      <c r="AA10" s="662"/>
      <c r="AB10" s="662"/>
      <c r="AC10" s="662"/>
      <c r="AD10" s="663" t="s">
        <v>231</v>
      </c>
      <c r="AE10" s="663"/>
      <c r="AF10" s="663"/>
      <c r="AG10" s="663"/>
      <c r="AH10" s="663"/>
      <c r="AI10" s="663"/>
      <c r="AJ10" s="663"/>
      <c r="AK10" s="663"/>
      <c r="AL10" s="664" t="s">
        <v>231</v>
      </c>
      <c r="AM10" s="665"/>
      <c r="AN10" s="665"/>
      <c r="AO10" s="666"/>
      <c r="AP10" s="656" t="s">
        <v>249</v>
      </c>
      <c r="AQ10" s="657"/>
      <c r="AR10" s="657"/>
      <c r="AS10" s="657"/>
      <c r="AT10" s="657"/>
      <c r="AU10" s="657"/>
      <c r="AV10" s="657"/>
      <c r="AW10" s="657"/>
      <c r="AX10" s="657"/>
      <c r="AY10" s="657"/>
      <c r="AZ10" s="657"/>
      <c r="BA10" s="657"/>
      <c r="BB10" s="657"/>
      <c r="BC10" s="657"/>
      <c r="BD10" s="657"/>
      <c r="BE10" s="657"/>
      <c r="BF10" s="658"/>
      <c r="BG10" s="659">
        <v>36481</v>
      </c>
      <c r="BH10" s="660"/>
      <c r="BI10" s="660"/>
      <c r="BJ10" s="660"/>
      <c r="BK10" s="660"/>
      <c r="BL10" s="660"/>
      <c r="BM10" s="660"/>
      <c r="BN10" s="661"/>
      <c r="BO10" s="662">
        <v>1.8</v>
      </c>
      <c r="BP10" s="662"/>
      <c r="BQ10" s="662"/>
      <c r="BR10" s="662"/>
      <c r="BS10" s="663" t="s">
        <v>237</v>
      </c>
      <c r="BT10" s="663"/>
      <c r="BU10" s="663"/>
      <c r="BV10" s="663"/>
      <c r="BW10" s="663"/>
      <c r="BX10" s="663"/>
      <c r="BY10" s="663"/>
      <c r="BZ10" s="663"/>
      <c r="CA10" s="663"/>
      <c r="CB10" s="667"/>
      <c r="CD10" s="656" t="s">
        <v>250</v>
      </c>
      <c r="CE10" s="657"/>
      <c r="CF10" s="657"/>
      <c r="CG10" s="657"/>
      <c r="CH10" s="657"/>
      <c r="CI10" s="657"/>
      <c r="CJ10" s="657"/>
      <c r="CK10" s="657"/>
      <c r="CL10" s="657"/>
      <c r="CM10" s="657"/>
      <c r="CN10" s="657"/>
      <c r="CO10" s="657"/>
      <c r="CP10" s="657"/>
      <c r="CQ10" s="658"/>
      <c r="CR10" s="659">
        <v>19592</v>
      </c>
      <c r="CS10" s="660"/>
      <c r="CT10" s="660"/>
      <c r="CU10" s="660"/>
      <c r="CV10" s="660"/>
      <c r="CW10" s="660"/>
      <c r="CX10" s="660"/>
      <c r="CY10" s="661"/>
      <c r="CZ10" s="662">
        <v>0.3</v>
      </c>
      <c r="DA10" s="662"/>
      <c r="DB10" s="662"/>
      <c r="DC10" s="662"/>
      <c r="DD10" s="668" t="s">
        <v>231</v>
      </c>
      <c r="DE10" s="660"/>
      <c r="DF10" s="660"/>
      <c r="DG10" s="660"/>
      <c r="DH10" s="660"/>
      <c r="DI10" s="660"/>
      <c r="DJ10" s="660"/>
      <c r="DK10" s="660"/>
      <c r="DL10" s="660"/>
      <c r="DM10" s="660"/>
      <c r="DN10" s="660"/>
      <c r="DO10" s="660"/>
      <c r="DP10" s="661"/>
      <c r="DQ10" s="668">
        <v>1092</v>
      </c>
      <c r="DR10" s="660"/>
      <c r="DS10" s="660"/>
      <c r="DT10" s="660"/>
      <c r="DU10" s="660"/>
      <c r="DV10" s="660"/>
      <c r="DW10" s="660"/>
      <c r="DX10" s="660"/>
      <c r="DY10" s="660"/>
      <c r="DZ10" s="660"/>
      <c r="EA10" s="660"/>
      <c r="EB10" s="660"/>
      <c r="EC10" s="669"/>
    </row>
    <row r="11" spans="2:143" ht="11.25" customHeight="1" x14ac:dyDescent="0.15">
      <c r="B11" s="656" t="s">
        <v>251</v>
      </c>
      <c r="C11" s="657"/>
      <c r="D11" s="657"/>
      <c r="E11" s="657"/>
      <c r="F11" s="657"/>
      <c r="G11" s="657"/>
      <c r="H11" s="657"/>
      <c r="I11" s="657"/>
      <c r="J11" s="657"/>
      <c r="K11" s="657"/>
      <c r="L11" s="657"/>
      <c r="M11" s="657"/>
      <c r="N11" s="657"/>
      <c r="O11" s="657"/>
      <c r="P11" s="657"/>
      <c r="Q11" s="658"/>
      <c r="R11" s="659">
        <v>384731</v>
      </c>
      <c r="S11" s="660"/>
      <c r="T11" s="660"/>
      <c r="U11" s="660"/>
      <c r="V11" s="660"/>
      <c r="W11" s="660"/>
      <c r="X11" s="660"/>
      <c r="Y11" s="661"/>
      <c r="Z11" s="664">
        <v>5</v>
      </c>
      <c r="AA11" s="665"/>
      <c r="AB11" s="665"/>
      <c r="AC11" s="671"/>
      <c r="AD11" s="668">
        <v>384731</v>
      </c>
      <c r="AE11" s="660"/>
      <c r="AF11" s="660"/>
      <c r="AG11" s="660"/>
      <c r="AH11" s="660"/>
      <c r="AI11" s="660"/>
      <c r="AJ11" s="660"/>
      <c r="AK11" s="661"/>
      <c r="AL11" s="664">
        <v>8.5</v>
      </c>
      <c r="AM11" s="665"/>
      <c r="AN11" s="665"/>
      <c r="AO11" s="666"/>
      <c r="AP11" s="656" t="s">
        <v>252</v>
      </c>
      <c r="AQ11" s="657"/>
      <c r="AR11" s="657"/>
      <c r="AS11" s="657"/>
      <c r="AT11" s="657"/>
      <c r="AU11" s="657"/>
      <c r="AV11" s="657"/>
      <c r="AW11" s="657"/>
      <c r="AX11" s="657"/>
      <c r="AY11" s="657"/>
      <c r="AZ11" s="657"/>
      <c r="BA11" s="657"/>
      <c r="BB11" s="657"/>
      <c r="BC11" s="657"/>
      <c r="BD11" s="657"/>
      <c r="BE11" s="657"/>
      <c r="BF11" s="658"/>
      <c r="BG11" s="659">
        <v>122842</v>
      </c>
      <c r="BH11" s="660"/>
      <c r="BI11" s="660"/>
      <c r="BJ11" s="660"/>
      <c r="BK11" s="660"/>
      <c r="BL11" s="660"/>
      <c r="BM11" s="660"/>
      <c r="BN11" s="661"/>
      <c r="BO11" s="662">
        <v>5.9</v>
      </c>
      <c r="BP11" s="662"/>
      <c r="BQ11" s="662"/>
      <c r="BR11" s="662"/>
      <c r="BS11" s="663" t="s">
        <v>231</v>
      </c>
      <c r="BT11" s="663"/>
      <c r="BU11" s="663"/>
      <c r="BV11" s="663"/>
      <c r="BW11" s="663"/>
      <c r="BX11" s="663"/>
      <c r="BY11" s="663"/>
      <c r="BZ11" s="663"/>
      <c r="CA11" s="663"/>
      <c r="CB11" s="667"/>
      <c r="CD11" s="656" t="s">
        <v>253</v>
      </c>
      <c r="CE11" s="657"/>
      <c r="CF11" s="657"/>
      <c r="CG11" s="657"/>
      <c r="CH11" s="657"/>
      <c r="CI11" s="657"/>
      <c r="CJ11" s="657"/>
      <c r="CK11" s="657"/>
      <c r="CL11" s="657"/>
      <c r="CM11" s="657"/>
      <c r="CN11" s="657"/>
      <c r="CO11" s="657"/>
      <c r="CP11" s="657"/>
      <c r="CQ11" s="658"/>
      <c r="CR11" s="659">
        <v>424723</v>
      </c>
      <c r="CS11" s="660"/>
      <c r="CT11" s="660"/>
      <c r="CU11" s="660"/>
      <c r="CV11" s="660"/>
      <c r="CW11" s="660"/>
      <c r="CX11" s="660"/>
      <c r="CY11" s="661"/>
      <c r="CZ11" s="662">
        <v>5.8</v>
      </c>
      <c r="DA11" s="662"/>
      <c r="DB11" s="662"/>
      <c r="DC11" s="662"/>
      <c r="DD11" s="668">
        <v>153087</v>
      </c>
      <c r="DE11" s="660"/>
      <c r="DF11" s="660"/>
      <c r="DG11" s="660"/>
      <c r="DH11" s="660"/>
      <c r="DI11" s="660"/>
      <c r="DJ11" s="660"/>
      <c r="DK11" s="660"/>
      <c r="DL11" s="660"/>
      <c r="DM11" s="660"/>
      <c r="DN11" s="660"/>
      <c r="DO11" s="660"/>
      <c r="DP11" s="661"/>
      <c r="DQ11" s="668">
        <v>218825</v>
      </c>
      <c r="DR11" s="660"/>
      <c r="DS11" s="660"/>
      <c r="DT11" s="660"/>
      <c r="DU11" s="660"/>
      <c r="DV11" s="660"/>
      <c r="DW11" s="660"/>
      <c r="DX11" s="660"/>
      <c r="DY11" s="660"/>
      <c r="DZ11" s="660"/>
      <c r="EA11" s="660"/>
      <c r="EB11" s="660"/>
      <c r="EC11" s="669"/>
    </row>
    <row r="12" spans="2:143" ht="11.25" customHeight="1" x14ac:dyDescent="0.15">
      <c r="B12" s="656" t="s">
        <v>254</v>
      </c>
      <c r="C12" s="657"/>
      <c r="D12" s="657"/>
      <c r="E12" s="657"/>
      <c r="F12" s="657"/>
      <c r="G12" s="657"/>
      <c r="H12" s="657"/>
      <c r="I12" s="657"/>
      <c r="J12" s="657"/>
      <c r="K12" s="657"/>
      <c r="L12" s="657"/>
      <c r="M12" s="657"/>
      <c r="N12" s="657"/>
      <c r="O12" s="657"/>
      <c r="P12" s="657"/>
      <c r="Q12" s="658"/>
      <c r="R12" s="659">
        <v>9769</v>
      </c>
      <c r="S12" s="660"/>
      <c r="T12" s="660"/>
      <c r="U12" s="660"/>
      <c r="V12" s="660"/>
      <c r="W12" s="660"/>
      <c r="X12" s="660"/>
      <c r="Y12" s="661"/>
      <c r="Z12" s="662">
        <v>0.1</v>
      </c>
      <c r="AA12" s="662"/>
      <c r="AB12" s="662"/>
      <c r="AC12" s="662"/>
      <c r="AD12" s="663">
        <v>9769</v>
      </c>
      <c r="AE12" s="663"/>
      <c r="AF12" s="663"/>
      <c r="AG12" s="663"/>
      <c r="AH12" s="663"/>
      <c r="AI12" s="663"/>
      <c r="AJ12" s="663"/>
      <c r="AK12" s="663"/>
      <c r="AL12" s="664">
        <v>0.2</v>
      </c>
      <c r="AM12" s="665"/>
      <c r="AN12" s="665"/>
      <c r="AO12" s="666"/>
      <c r="AP12" s="656" t="s">
        <v>255</v>
      </c>
      <c r="AQ12" s="657"/>
      <c r="AR12" s="657"/>
      <c r="AS12" s="657"/>
      <c r="AT12" s="657"/>
      <c r="AU12" s="657"/>
      <c r="AV12" s="657"/>
      <c r="AW12" s="657"/>
      <c r="AX12" s="657"/>
      <c r="AY12" s="657"/>
      <c r="AZ12" s="657"/>
      <c r="BA12" s="657"/>
      <c r="BB12" s="657"/>
      <c r="BC12" s="657"/>
      <c r="BD12" s="657"/>
      <c r="BE12" s="657"/>
      <c r="BF12" s="658"/>
      <c r="BG12" s="659">
        <v>1019168</v>
      </c>
      <c r="BH12" s="660"/>
      <c r="BI12" s="660"/>
      <c r="BJ12" s="660"/>
      <c r="BK12" s="660"/>
      <c r="BL12" s="660"/>
      <c r="BM12" s="660"/>
      <c r="BN12" s="661"/>
      <c r="BO12" s="662">
        <v>49.4</v>
      </c>
      <c r="BP12" s="662"/>
      <c r="BQ12" s="662"/>
      <c r="BR12" s="662"/>
      <c r="BS12" s="663" t="s">
        <v>231</v>
      </c>
      <c r="BT12" s="663"/>
      <c r="BU12" s="663"/>
      <c r="BV12" s="663"/>
      <c r="BW12" s="663"/>
      <c r="BX12" s="663"/>
      <c r="BY12" s="663"/>
      <c r="BZ12" s="663"/>
      <c r="CA12" s="663"/>
      <c r="CB12" s="667"/>
      <c r="CD12" s="656" t="s">
        <v>256</v>
      </c>
      <c r="CE12" s="657"/>
      <c r="CF12" s="657"/>
      <c r="CG12" s="657"/>
      <c r="CH12" s="657"/>
      <c r="CI12" s="657"/>
      <c r="CJ12" s="657"/>
      <c r="CK12" s="657"/>
      <c r="CL12" s="657"/>
      <c r="CM12" s="657"/>
      <c r="CN12" s="657"/>
      <c r="CO12" s="657"/>
      <c r="CP12" s="657"/>
      <c r="CQ12" s="658"/>
      <c r="CR12" s="659">
        <v>216793</v>
      </c>
      <c r="CS12" s="660"/>
      <c r="CT12" s="660"/>
      <c r="CU12" s="660"/>
      <c r="CV12" s="660"/>
      <c r="CW12" s="660"/>
      <c r="CX12" s="660"/>
      <c r="CY12" s="661"/>
      <c r="CZ12" s="662">
        <v>3</v>
      </c>
      <c r="DA12" s="662"/>
      <c r="DB12" s="662"/>
      <c r="DC12" s="662"/>
      <c r="DD12" s="668">
        <v>7682</v>
      </c>
      <c r="DE12" s="660"/>
      <c r="DF12" s="660"/>
      <c r="DG12" s="660"/>
      <c r="DH12" s="660"/>
      <c r="DI12" s="660"/>
      <c r="DJ12" s="660"/>
      <c r="DK12" s="660"/>
      <c r="DL12" s="660"/>
      <c r="DM12" s="660"/>
      <c r="DN12" s="660"/>
      <c r="DO12" s="660"/>
      <c r="DP12" s="661"/>
      <c r="DQ12" s="668">
        <v>34459</v>
      </c>
      <c r="DR12" s="660"/>
      <c r="DS12" s="660"/>
      <c r="DT12" s="660"/>
      <c r="DU12" s="660"/>
      <c r="DV12" s="660"/>
      <c r="DW12" s="660"/>
      <c r="DX12" s="660"/>
      <c r="DY12" s="660"/>
      <c r="DZ12" s="660"/>
      <c r="EA12" s="660"/>
      <c r="EB12" s="660"/>
      <c r="EC12" s="669"/>
    </row>
    <row r="13" spans="2:143" ht="11.25" customHeight="1" x14ac:dyDescent="0.15">
      <c r="B13" s="656" t="s">
        <v>257</v>
      </c>
      <c r="C13" s="657"/>
      <c r="D13" s="657"/>
      <c r="E13" s="657"/>
      <c r="F13" s="657"/>
      <c r="G13" s="657"/>
      <c r="H13" s="657"/>
      <c r="I13" s="657"/>
      <c r="J13" s="657"/>
      <c r="K13" s="657"/>
      <c r="L13" s="657"/>
      <c r="M13" s="657"/>
      <c r="N13" s="657"/>
      <c r="O13" s="657"/>
      <c r="P13" s="657"/>
      <c r="Q13" s="658"/>
      <c r="R13" s="659" t="s">
        <v>231</v>
      </c>
      <c r="S13" s="660"/>
      <c r="T13" s="660"/>
      <c r="U13" s="660"/>
      <c r="V13" s="660"/>
      <c r="W13" s="660"/>
      <c r="X13" s="660"/>
      <c r="Y13" s="661"/>
      <c r="Z13" s="662" t="s">
        <v>231</v>
      </c>
      <c r="AA13" s="662"/>
      <c r="AB13" s="662"/>
      <c r="AC13" s="662"/>
      <c r="AD13" s="663" t="s">
        <v>231</v>
      </c>
      <c r="AE13" s="663"/>
      <c r="AF13" s="663"/>
      <c r="AG13" s="663"/>
      <c r="AH13" s="663"/>
      <c r="AI13" s="663"/>
      <c r="AJ13" s="663"/>
      <c r="AK13" s="663"/>
      <c r="AL13" s="664" t="s">
        <v>237</v>
      </c>
      <c r="AM13" s="665"/>
      <c r="AN13" s="665"/>
      <c r="AO13" s="666"/>
      <c r="AP13" s="656" t="s">
        <v>258</v>
      </c>
      <c r="AQ13" s="657"/>
      <c r="AR13" s="657"/>
      <c r="AS13" s="657"/>
      <c r="AT13" s="657"/>
      <c r="AU13" s="657"/>
      <c r="AV13" s="657"/>
      <c r="AW13" s="657"/>
      <c r="AX13" s="657"/>
      <c r="AY13" s="657"/>
      <c r="AZ13" s="657"/>
      <c r="BA13" s="657"/>
      <c r="BB13" s="657"/>
      <c r="BC13" s="657"/>
      <c r="BD13" s="657"/>
      <c r="BE13" s="657"/>
      <c r="BF13" s="658"/>
      <c r="BG13" s="659">
        <v>1018924</v>
      </c>
      <c r="BH13" s="660"/>
      <c r="BI13" s="660"/>
      <c r="BJ13" s="660"/>
      <c r="BK13" s="660"/>
      <c r="BL13" s="660"/>
      <c r="BM13" s="660"/>
      <c r="BN13" s="661"/>
      <c r="BO13" s="662">
        <v>49.3</v>
      </c>
      <c r="BP13" s="662"/>
      <c r="BQ13" s="662"/>
      <c r="BR13" s="662"/>
      <c r="BS13" s="663" t="s">
        <v>231</v>
      </c>
      <c r="BT13" s="663"/>
      <c r="BU13" s="663"/>
      <c r="BV13" s="663"/>
      <c r="BW13" s="663"/>
      <c r="BX13" s="663"/>
      <c r="BY13" s="663"/>
      <c r="BZ13" s="663"/>
      <c r="CA13" s="663"/>
      <c r="CB13" s="667"/>
      <c r="CD13" s="656" t="s">
        <v>259</v>
      </c>
      <c r="CE13" s="657"/>
      <c r="CF13" s="657"/>
      <c r="CG13" s="657"/>
      <c r="CH13" s="657"/>
      <c r="CI13" s="657"/>
      <c r="CJ13" s="657"/>
      <c r="CK13" s="657"/>
      <c r="CL13" s="657"/>
      <c r="CM13" s="657"/>
      <c r="CN13" s="657"/>
      <c r="CO13" s="657"/>
      <c r="CP13" s="657"/>
      <c r="CQ13" s="658"/>
      <c r="CR13" s="659">
        <v>886524</v>
      </c>
      <c r="CS13" s="660"/>
      <c r="CT13" s="660"/>
      <c r="CU13" s="660"/>
      <c r="CV13" s="660"/>
      <c r="CW13" s="660"/>
      <c r="CX13" s="660"/>
      <c r="CY13" s="661"/>
      <c r="CZ13" s="662">
        <v>12.2</v>
      </c>
      <c r="DA13" s="662"/>
      <c r="DB13" s="662"/>
      <c r="DC13" s="662"/>
      <c r="DD13" s="668">
        <v>353840</v>
      </c>
      <c r="DE13" s="660"/>
      <c r="DF13" s="660"/>
      <c r="DG13" s="660"/>
      <c r="DH13" s="660"/>
      <c r="DI13" s="660"/>
      <c r="DJ13" s="660"/>
      <c r="DK13" s="660"/>
      <c r="DL13" s="660"/>
      <c r="DM13" s="660"/>
      <c r="DN13" s="660"/>
      <c r="DO13" s="660"/>
      <c r="DP13" s="661"/>
      <c r="DQ13" s="668">
        <v>537442</v>
      </c>
      <c r="DR13" s="660"/>
      <c r="DS13" s="660"/>
      <c r="DT13" s="660"/>
      <c r="DU13" s="660"/>
      <c r="DV13" s="660"/>
      <c r="DW13" s="660"/>
      <c r="DX13" s="660"/>
      <c r="DY13" s="660"/>
      <c r="DZ13" s="660"/>
      <c r="EA13" s="660"/>
      <c r="EB13" s="660"/>
      <c r="EC13" s="669"/>
    </row>
    <row r="14" spans="2:143" ht="11.25" customHeight="1" x14ac:dyDescent="0.15">
      <c r="B14" s="656" t="s">
        <v>260</v>
      </c>
      <c r="C14" s="657"/>
      <c r="D14" s="657"/>
      <c r="E14" s="657"/>
      <c r="F14" s="657"/>
      <c r="G14" s="657"/>
      <c r="H14" s="657"/>
      <c r="I14" s="657"/>
      <c r="J14" s="657"/>
      <c r="K14" s="657"/>
      <c r="L14" s="657"/>
      <c r="M14" s="657"/>
      <c r="N14" s="657"/>
      <c r="O14" s="657"/>
      <c r="P14" s="657"/>
      <c r="Q14" s="658"/>
      <c r="R14" s="659">
        <v>149</v>
      </c>
      <c r="S14" s="660"/>
      <c r="T14" s="660"/>
      <c r="U14" s="660"/>
      <c r="V14" s="660"/>
      <c r="W14" s="660"/>
      <c r="X14" s="660"/>
      <c r="Y14" s="661"/>
      <c r="Z14" s="662">
        <v>0</v>
      </c>
      <c r="AA14" s="662"/>
      <c r="AB14" s="662"/>
      <c r="AC14" s="662"/>
      <c r="AD14" s="663">
        <v>149</v>
      </c>
      <c r="AE14" s="663"/>
      <c r="AF14" s="663"/>
      <c r="AG14" s="663"/>
      <c r="AH14" s="663"/>
      <c r="AI14" s="663"/>
      <c r="AJ14" s="663"/>
      <c r="AK14" s="663"/>
      <c r="AL14" s="664">
        <v>0</v>
      </c>
      <c r="AM14" s="665"/>
      <c r="AN14" s="665"/>
      <c r="AO14" s="666"/>
      <c r="AP14" s="656" t="s">
        <v>261</v>
      </c>
      <c r="AQ14" s="657"/>
      <c r="AR14" s="657"/>
      <c r="AS14" s="657"/>
      <c r="AT14" s="657"/>
      <c r="AU14" s="657"/>
      <c r="AV14" s="657"/>
      <c r="AW14" s="657"/>
      <c r="AX14" s="657"/>
      <c r="AY14" s="657"/>
      <c r="AZ14" s="657"/>
      <c r="BA14" s="657"/>
      <c r="BB14" s="657"/>
      <c r="BC14" s="657"/>
      <c r="BD14" s="657"/>
      <c r="BE14" s="657"/>
      <c r="BF14" s="658"/>
      <c r="BG14" s="659">
        <v>66408</v>
      </c>
      <c r="BH14" s="660"/>
      <c r="BI14" s="660"/>
      <c r="BJ14" s="660"/>
      <c r="BK14" s="660"/>
      <c r="BL14" s="660"/>
      <c r="BM14" s="660"/>
      <c r="BN14" s="661"/>
      <c r="BO14" s="662">
        <v>3.2</v>
      </c>
      <c r="BP14" s="662"/>
      <c r="BQ14" s="662"/>
      <c r="BR14" s="662"/>
      <c r="BS14" s="663" t="s">
        <v>231</v>
      </c>
      <c r="BT14" s="663"/>
      <c r="BU14" s="663"/>
      <c r="BV14" s="663"/>
      <c r="BW14" s="663"/>
      <c r="BX14" s="663"/>
      <c r="BY14" s="663"/>
      <c r="BZ14" s="663"/>
      <c r="CA14" s="663"/>
      <c r="CB14" s="667"/>
      <c r="CD14" s="656" t="s">
        <v>262</v>
      </c>
      <c r="CE14" s="657"/>
      <c r="CF14" s="657"/>
      <c r="CG14" s="657"/>
      <c r="CH14" s="657"/>
      <c r="CI14" s="657"/>
      <c r="CJ14" s="657"/>
      <c r="CK14" s="657"/>
      <c r="CL14" s="657"/>
      <c r="CM14" s="657"/>
      <c r="CN14" s="657"/>
      <c r="CO14" s="657"/>
      <c r="CP14" s="657"/>
      <c r="CQ14" s="658"/>
      <c r="CR14" s="659">
        <v>261972</v>
      </c>
      <c r="CS14" s="660"/>
      <c r="CT14" s="660"/>
      <c r="CU14" s="660"/>
      <c r="CV14" s="660"/>
      <c r="CW14" s="660"/>
      <c r="CX14" s="660"/>
      <c r="CY14" s="661"/>
      <c r="CZ14" s="662">
        <v>3.6</v>
      </c>
      <c r="DA14" s="662"/>
      <c r="DB14" s="662"/>
      <c r="DC14" s="662"/>
      <c r="DD14" s="668">
        <v>9314</v>
      </c>
      <c r="DE14" s="660"/>
      <c r="DF14" s="660"/>
      <c r="DG14" s="660"/>
      <c r="DH14" s="660"/>
      <c r="DI14" s="660"/>
      <c r="DJ14" s="660"/>
      <c r="DK14" s="660"/>
      <c r="DL14" s="660"/>
      <c r="DM14" s="660"/>
      <c r="DN14" s="660"/>
      <c r="DO14" s="660"/>
      <c r="DP14" s="661"/>
      <c r="DQ14" s="668">
        <v>254186</v>
      </c>
      <c r="DR14" s="660"/>
      <c r="DS14" s="660"/>
      <c r="DT14" s="660"/>
      <c r="DU14" s="660"/>
      <c r="DV14" s="660"/>
      <c r="DW14" s="660"/>
      <c r="DX14" s="660"/>
      <c r="DY14" s="660"/>
      <c r="DZ14" s="660"/>
      <c r="EA14" s="660"/>
      <c r="EB14" s="660"/>
      <c r="EC14" s="669"/>
    </row>
    <row r="15" spans="2:143" ht="11.25" customHeight="1" x14ac:dyDescent="0.15">
      <c r="B15" s="656" t="s">
        <v>263</v>
      </c>
      <c r="C15" s="657"/>
      <c r="D15" s="657"/>
      <c r="E15" s="657"/>
      <c r="F15" s="657"/>
      <c r="G15" s="657"/>
      <c r="H15" s="657"/>
      <c r="I15" s="657"/>
      <c r="J15" s="657"/>
      <c r="K15" s="657"/>
      <c r="L15" s="657"/>
      <c r="M15" s="657"/>
      <c r="N15" s="657"/>
      <c r="O15" s="657"/>
      <c r="P15" s="657"/>
      <c r="Q15" s="658"/>
      <c r="R15" s="659" t="s">
        <v>237</v>
      </c>
      <c r="S15" s="660"/>
      <c r="T15" s="660"/>
      <c r="U15" s="660"/>
      <c r="V15" s="660"/>
      <c r="W15" s="660"/>
      <c r="X15" s="660"/>
      <c r="Y15" s="661"/>
      <c r="Z15" s="662" t="s">
        <v>237</v>
      </c>
      <c r="AA15" s="662"/>
      <c r="AB15" s="662"/>
      <c r="AC15" s="662"/>
      <c r="AD15" s="663" t="s">
        <v>237</v>
      </c>
      <c r="AE15" s="663"/>
      <c r="AF15" s="663"/>
      <c r="AG15" s="663"/>
      <c r="AH15" s="663"/>
      <c r="AI15" s="663"/>
      <c r="AJ15" s="663"/>
      <c r="AK15" s="663"/>
      <c r="AL15" s="664" t="s">
        <v>237</v>
      </c>
      <c r="AM15" s="665"/>
      <c r="AN15" s="665"/>
      <c r="AO15" s="666"/>
      <c r="AP15" s="656" t="s">
        <v>264</v>
      </c>
      <c r="AQ15" s="657"/>
      <c r="AR15" s="657"/>
      <c r="AS15" s="657"/>
      <c r="AT15" s="657"/>
      <c r="AU15" s="657"/>
      <c r="AV15" s="657"/>
      <c r="AW15" s="657"/>
      <c r="AX15" s="657"/>
      <c r="AY15" s="657"/>
      <c r="AZ15" s="657"/>
      <c r="BA15" s="657"/>
      <c r="BB15" s="657"/>
      <c r="BC15" s="657"/>
      <c r="BD15" s="657"/>
      <c r="BE15" s="657"/>
      <c r="BF15" s="658"/>
      <c r="BG15" s="659">
        <v>111984</v>
      </c>
      <c r="BH15" s="660"/>
      <c r="BI15" s="660"/>
      <c r="BJ15" s="660"/>
      <c r="BK15" s="660"/>
      <c r="BL15" s="660"/>
      <c r="BM15" s="660"/>
      <c r="BN15" s="661"/>
      <c r="BO15" s="662">
        <v>5.4</v>
      </c>
      <c r="BP15" s="662"/>
      <c r="BQ15" s="662"/>
      <c r="BR15" s="662"/>
      <c r="BS15" s="663" t="s">
        <v>237</v>
      </c>
      <c r="BT15" s="663"/>
      <c r="BU15" s="663"/>
      <c r="BV15" s="663"/>
      <c r="BW15" s="663"/>
      <c r="BX15" s="663"/>
      <c r="BY15" s="663"/>
      <c r="BZ15" s="663"/>
      <c r="CA15" s="663"/>
      <c r="CB15" s="667"/>
      <c r="CD15" s="656" t="s">
        <v>265</v>
      </c>
      <c r="CE15" s="657"/>
      <c r="CF15" s="657"/>
      <c r="CG15" s="657"/>
      <c r="CH15" s="657"/>
      <c r="CI15" s="657"/>
      <c r="CJ15" s="657"/>
      <c r="CK15" s="657"/>
      <c r="CL15" s="657"/>
      <c r="CM15" s="657"/>
      <c r="CN15" s="657"/>
      <c r="CO15" s="657"/>
      <c r="CP15" s="657"/>
      <c r="CQ15" s="658"/>
      <c r="CR15" s="659">
        <v>691958</v>
      </c>
      <c r="CS15" s="660"/>
      <c r="CT15" s="660"/>
      <c r="CU15" s="660"/>
      <c r="CV15" s="660"/>
      <c r="CW15" s="660"/>
      <c r="CX15" s="660"/>
      <c r="CY15" s="661"/>
      <c r="CZ15" s="662">
        <v>9.5</v>
      </c>
      <c r="DA15" s="662"/>
      <c r="DB15" s="662"/>
      <c r="DC15" s="662"/>
      <c r="DD15" s="668">
        <v>162781</v>
      </c>
      <c r="DE15" s="660"/>
      <c r="DF15" s="660"/>
      <c r="DG15" s="660"/>
      <c r="DH15" s="660"/>
      <c r="DI15" s="660"/>
      <c r="DJ15" s="660"/>
      <c r="DK15" s="660"/>
      <c r="DL15" s="660"/>
      <c r="DM15" s="660"/>
      <c r="DN15" s="660"/>
      <c r="DO15" s="660"/>
      <c r="DP15" s="661"/>
      <c r="DQ15" s="668">
        <v>478352</v>
      </c>
      <c r="DR15" s="660"/>
      <c r="DS15" s="660"/>
      <c r="DT15" s="660"/>
      <c r="DU15" s="660"/>
      <c r="DV15" s="660"/>
      <c r="DW15" s="660"/>
      <c r="DX15" s="660"/>
      <c r="DY15" s="660"/>
      <c r="DZ15" s="660"/>
      <c r="EA15" s="660"/>
      <c r="EB15" s="660"/>
      <c r="EC15" s="669"/>
    </row>
    <row r="16" spans="2:143" ht="11.25" customHeight="1" x14ac:dyDescent="0.15">
      <c r="B16" s="656" t="s">
        <v>266</v>
      </c>
      <c r="C16" s="657"/>
      <c r="D16" s="657"/>
      <c r="E16" s="657"/>
      <c r="F16" s="657"/>
      <c r="G16" s="657"/>
      <c r="H16" s="657"/>
      <c r="I16" s="657"/>
      <c r="J16" s="657"/>
      <c r="K16" s="657"/>
      <c r="L16" s="657"/>
      <c r="M16" s="657"/>
      <c r="N16" s="657"/>
      <c r="O16" s="657"/>
      <c r="P16" s="657"/>
      <c r="Q16" s="658"/>
      <c r="R16" s="659">
        <v>11204</v>
      </c>
      <c r="S16" s="660"/>
      <c r="T16" s="660"/>
      <c r="U16" s="660"/>
      <c r="V16" s="660"/>
      <c r="W16" s="660"/>
      <c r="X16" s="660"/>
      <c r="Y16" s="661"/>
      <c r="Z16" s="662">
        <v>0.1</v>
      </c>
      <c r="AA16" s="662"/>
      <c r="AB16" s="662"/>
      <c r="AC16" s="662"/>
      <c r="AD16" s="663">
        <v>11204</v>
      </c>
      <c r="AE16" s="663"/>
      <c r="AF16" s="663"/>
      <c r="AG16" s="663"/>
      <c r="AH16" s="663"/>
      <c r="AI16" s="663"/>
      <c r="AJ16" s="663"/>
      <c r="AK16" s="663"/>
      <c r="AL16" s="664">
        <v>0.2</v>
      </c>
      <c r="AM16" s="665"/>
      <c r="AN16" s="665"/>
      <c r="AO16" s="666"/>
      <c r="AP16" s="656" t="s">
        <v>267</v>
      </c>
      <c r="AQ16" s="657"/>
      <c r="AR16" s="657"/>
      <c r="AS16" s="657"/>
      <c r="AT16" s="657"/>
      <c r="AU16" s="657"/>
      <c r="AV16" s="657"/>
      <c r="AW16" s="657"/>
      <c r="AX16" s="657"/>
      <c r="AY16" s="657"/>
      <c r="AZ16" s="657"/>
      <c r="BA16" s="657"/>
      <c r="BB16" s="657"/>
      <c r="BC16" s="657"/>
      <c r="BD16" s="657"/>
      <c r="BE16" s="657"/>
      <c r="BF16" s="658"/>
      <c r="BG16" s="659" t="s">
        <v>231</v>
      </c>
      <c r="BH16" s="660"/>
      <c r="BI16" s="660"/>
      <c r="BJ16" s="660"/>
      <c r="BK16" s="660"/>
      <c r="BL16" s="660"/>
      <c r="BM16" s="660"/>
      <c r="BN16" s="661"/>
      <c r="BO16" s="662" t="s">
        <v>231</v>
      </c>
      <c r="BP16" s="662"/>
      <c r="BQ16" s="662"/>
      <c r="BR16" s="662"/>
      <c r="BS16" s="663" t="s">
        <v>237</v>
      </c>
      <c r="BT16" s="663"/>
      <c r="BU16" s="663"/>
      <c r="BV16" s="663"/>
      <c r="BW16" s="663"/>
      <c r="BX16" s="663"/>
      <c r="BY16" s="663"/>
      <c r="BZ16" s="663"/>
      <c r="CA16" s="663"/>
      <c r="CB16" s="667"/>
      <c r="CD16" s="656" t="s">
        <v>268</v>
      </c>
      <c r="CE16" s="657"/>
      <c r="CF16" s="657"/>
      <c r="CG16" s="657"/>
      <c r="CH16" s="657"/>
      <c r="CI16" s="657"/>
      <c r="CJ16" s="657"/>
      <c r="CK16" s="657"/>
      <c r="CL16" s="657"/>
      <c r="CM16" s="657"/>
      <c r="CN16" s="657"/>
      <c r="CO16" s="657"/>
      <c r="CP16" s="657"/>
      <c r="CQ16" s="658"/>
      <c r="CR16" s="659">
        <v>11307</v>
      </c>
      <c r="CS16" s="660"/>
      <c r="CT16" s="660"/>
      <c r="CU16" s="660"/>
      <c r="CV16" s="660"/>
      <c r="CW16" s="660"/>
      <c r="CX16" s="660"/>
      <c r="CY16" s="661"/>
      <c r="CZ16" s="662">
        <v>0.2</v>
      </c>
      <c r="DA16" s="662"/>
      <c r="DB16" s="662"/>
      <c r="DC16" s="662"/>
      <c r="DD16" s="668" t="s">
        <v>237</v>
      </c>
      <c r="DE16" s="660"/>
      <c r="DF16" s="660"/>
      <c r="DG16" s="660"/>
      <c r="DH16" s="660"/>
      <c r="DI16" s="660"/>
      <c r="DJ16" s="660"/>
      <c r="DK16" s="660"/>
      <c r="DL16" s="660"/>
      <c r="DM16" s="660"/>
      <c r="DN16" s="660"/>
      <c r="DO16" s="660"/>
      <c r="DP16" s="661"/>
      <c r="DQ16" s="668">
        <v>8312</v>
      </c>
      <c r="DR16" s="660"/>
      <c r="DS16" s="660"/>
      <c r="DT16" s="660"/>
      <c r="DU16" s="660"/>
      <c r="DV16" s="660"/>
      <c r="DW16" s="660"/>
      <c r="DX16" s="660"/>
      <c r="DY16" s="660"/>
      <c r="DZ16" s="660"/>
      <c r="EA16" s="660"/>
      <c r="EB16" s="660"/>
      <c r="EC16" s="669"/>
    </row>
    <row r="17" spans="2:133" ht="11.25" customHeight="1" x14ac:dyDescent="0.15">
      <c r="B17" s="656" t="s">
        <v>269</v>
      </c>
      <c r="C17" s="657"/>
      <c r="D17" s="657"/>
      <c r="E17" s="657"/>
      <c r="F17" s="657"/>
      <c r="G17" s="657"/>
      <c r="H17" s="657"/>
      <c r="I17" s="657"/>
      <c r="J17" s="657"/>
      <c r="K17" s="657"/>
      <c r="L17" s="657"/>
      <c r="M17" s="657"/>
      <c r="N17" s="657"/>
      <c r="O17" s="657"/>
      <c r="P17" s="657"/>
      <c r="Q17" s="658"/>
      <c r="R17" s="659">
        <v>52717</v>
      </c>
      <c r="S17" s="660"/>
      <c r="T17" s="660"/>
      <c r="U17" s="660"/>
      <c r="V17" s="660"/>
      <c r="W17" s="660"/>
      <c r="X17" s="660"/>
      <c r="Y17" s="661"/>
      <c r="Z17" s="662">
        <v>0.7</v>
      </c>
      <c r="AA17" s="662"/>
      <c r="AB17" s="662"/>
      <c r="AC17" s="662"/>
      <c r="AD17" s="663">
        <v>52717</v>
      </c>
      <c r="AE17" s="663"/>
      <c r="AF17" s="663"/>
      <c r="AG17" s="663"/>
      <c r="AH17" s="663"/>
      <c r="AI17" s="663"/>
      <c r="AJ17" s="663"/>
      <c r="AK17" s="663"/>
      <c r="AL17" s="664">
        <v>1.2</v>
      </c>
      <c r="AM17" s="665"/>
      <c r="AN17" s="665"/>
      <c r="AO17" s="666"/>
      <c r="AP17" s="656" t="s">
        <v>270</v>
      </c>
      <c r="AQ17" s="657"/>
      <c r="AR17" s="657"/>
      <c r="AS17" s="657"/>
      <c r="AT17" s="657"/>
      <c r="AU17" s="657"/>
      <c r="AV17" s="657"/>
      <c r="AW17" s="657"/>
      <c r="AX17" s="657"/>
      <c r="AY17" s="657"/>
      <c r="AZ17" s="657"/>
      <c r="BA17" s="657"/>
      <c r="BB17" s="657"/>
      <c r="BC17" s="657"/>
      <c r="BD17" s="657"/>
      <c r="BE17" s="657"/>
      <c r="BF17" s="658"/>
      <c r="BG17" s="659" t="s">
        <v>231</v>
      </c>
      <c r="BH17" s="660"/>
      <c r="BI17" s="660"/>
      <c r="BJ17" s="660"/>
      <c r="BK17" s="660"/>
      <c r="BL17" s="660"/>
      <c r="BM17" s="660"/>
      <c r="BN17" s="661"/>
      <c r="BO17" s="662" t="s">
        <v>231</v>
      </c>
      <c r="BP17" s="662"/>
      <c r="BQ17" s="662"/>
      <c r="BR17" s="662"/>
      <c r="BS17" s="663" t="s">
        <v>231</v>
      </c>
      <c r="BT17" s="663"/>
      <c r="BU17" s="663"/>
      <c r="BV17" s="663"/>
      <c r="BW17" s="663"/>
      <c r="BX17" s="663"/>
      <c r="BY17" s="663"/>
      <c r="BZ17" s="663"/>
      <c r="CA17" s="663"/>
      <c r="CB17" s="667"/>
      <c r="CD17" s="656" t="s">
        <v>271</v>
      </c>
      <c r="CE17" s="657"/>
      <c r="CF17" s="657"/>
      <c r="CG17" s="657"/>
      <c r="CH17" s="657"/>
      <c r="CI17" s="657"/>
      <c r="CJ17" s="657"/>
      <c r="CK17" s="657"/>
      <c r="CL17" s="657"/>
      <c r="CM17" s="657"/>
      <c r="CN17" s="657"/>
      <c r="CO17" s="657"/>
      <c r="CP17" s="657"/>
      <c r="CQ17" s="658"/>
      <c r="CR17" s="659">
        <v>482310</v>
      </c>
      <c r="CS17" s="660"/>
      <c r="CT17" s="660"/>
      <c r="CU17" s="660"/>
      <c r="CV17" s="660"/>
      <c r="CW17" s="660"/>
      <c r="CX17" s="660"/>
      <c r="CY17" s="661"/>
      <c r="CZ17" s="662">
        <v>6.6</v>
      </c>
      <c r="DA17" s="662"/>
      <c r="DB17" s="662"/>
      <c r="DC17" s="662"/>
      <c r="DD17" s="668" t="s">
        <v>237</v>
      </c>
      <c r="DE17" s="660"/>
      <c r="DF17" s="660"/>
      <c r="DG17" s="660"/>
      <c r="DH17" s="660"/>
      <c r="DI17" s="660"/>
      <c r="DJ17" s="660"/>
      <c r="DK17" s="660"/>
      <c r="DL17" s="660"/>
      <c r="DM17" s="660"/>
      <c r="DN17" s="660"/>
      <c r="DO17" s="660"/>
      <c r="DP17" s="661"/>
      <c r="DQ17" s="668">
        <v>476200</v>
      </c>
      <c r="DR17" s="660"/>
      <c r="DS17" s="660"/>
      <c r="DT17" s="660"/>
      <c r="DU17" s="660"/>
      <c r="DV17" s="660"/>
      <c r="DW17" s="660"/>
      <c r="DX17" s="660"/>
      <c r="DY17" s="660"/>
      <c r="DZ17" s="660"/>
      <c r="EA17" s="660"/>
      <c r="EB17" s="660"/>
      <c r="EC17" s="669"/>
    </row>
    <row r="18" spans="2:133" ht="11.25" customHeight="1" x14ac:dyDescent="0.15">
      <c r="B18" s="656" t="s">
        <v>272</v>
      </c>
      <c r="C18" s="657"/>
      <c r="D18" s="657"/>
      <c r="E18" s="657"/>
      <c r="F18" s="657"/>
      <c r="G18" s="657"/>
      <c r="H18" s="657"/>
      <c r="I18" s="657"/>
      <c r="J18" s="657"/>
      <c r="K18" s="657"/>
      <c r="L18" s="657"/>
      <c r="M18" s="657"/>
      <c r="N18" s="657"/>
      <c r="O18" s="657"/>
      <c r="P18" s="657"/>
      <c r="Q18" s="658"/>
      <c r="R18" s="659">
        <v>20541</v>
      </c>
      <c r="S18" s="660"/>
      <c r="T18" s="660"/>
      <c r="U18" s="660"/>
      <c r="V18" s="660"/>
      <c r="W18" s="660"/>
      <c r="X18" s="660"/>
      <c r="Y18" s="661"/>
      <c r="Z18" s="662">
        <v>0.3</v>
      </c>
      <c r="AA18" s="662"/>
      <c r="AB18" s="662"/>
      <c r="AC18" s="662"/>
      <c r="AD18" s="663">
        <v>20541</v>
      </c>
      <c r="AE18" s="663"/>
      <c r="AF18" s="663"/>
      <c r="AG18" s="663"/>
      <c r="AH18" s="663"/>
      <c r="AI18" s="663"/>
      <c r="AJ18" s="663"/>
      <c r="AK18" s="663"/>
      <c r="AL18" s="664">
        <v>0.5</v>
      </c>
      <c r="AM18" s="665"/>
      <c r="AN18" s="665"/>
      <c r="AO18" s="666"/>
      <c r="AP18" s="656" t="s">
        <v>273</v>
      </c>
      <c r="AQ18" s="657"/>
      <c r="AR18" s="657"/>
      <c r="AS18" s="657"/>
      <c r="AT18" s="657"/>
      <c r="AU18" s="657"/>
      <c r="AV18" s="657"/>
      <c r="AW18" s="657"/>
      <c r="AX18" s="657"/>
      <c r="AY18" s="657"/>
      <c r="AZ18" s="657"/>
      <c r="BA18" s="657"/>
      <c r="BB18" s="657"/>
      <c r="BC18" s="657"/>
      <c r="BD18" s="657"/>
      <c r="BE18" s="657"/>
      <c r="BF18" s="658"/>
      <c r="BG18" s="659" t="s">
        <v>237</v>
      </c>
      <c r="BH18" s="660"/>
      <c r="BI18" s="660"/>
      <c r="BJ18" s="660"/>
      <c r="BK18" s="660"/>
      <c r="BL18" s="660"/>
      <c r="BM18" s="660"/>
      <c r="BN18" s="661"/>
      <c r="BO18" s="662" t="s">
        <v>231</v>
      </c>
      <c r="BP18" s="662"/>
      <c r="BQ18" s="662"/>
      <c r="BR18" s="662"/>
      <c r="BS18" s="663" t="s">
        <v>231</v>
      </c>
      <c r="BT18" s="663"/>
      <c r="BU18" s="663"/>
      <c r="BV18" s="663"/>
      <c r="BW18" s="663"/>
      <c r="BX18" s="663"/>
      <c r="BY18" s="663"/>
      <c r="BZ18" s="663"/>
      <c r="CA18" s="663"/>
      <c r="CB18" s="667"/>
      <c r="CD18" s="656" t="s">
        <v>274</v>
      </c>
      <c r="CE18" s="657"/>
      <c r="CF18" s="657"/>
      <c r="CG18" s="657"/>
      <c r="CH18" s="657"/>
      <c r="CI18" s="657"/>
      <c r="CJ18" s="657"/>
      <c r="CK18" s="657"/>
      <c r="CL18" s="657"/>
      <c r="CM18" s="657"/>
      <c r="CN18" s="657"/>
      <c r="CO18" s="657"/>
      <c r="CP18" s="657"/>
      <c r="CQ18" s="658"/>
      <c r="CR18" s="659" t="s">
        <v>231</v>
      </c>
      <c r="CS18" s="660"/>
      <c r="CT18" s="660"/>
      <c r="CU18" s="660"/>
      <c r="CV18" s="660"/>
      <c r="CW18" s="660"/>
      <c r="CX18" s="660"/>
      <c r="CY18" s="661"/>
      <c r="CZ18" s="662" t="s">
        <v>231</v>
      </c>
      <c r="DA18" s="662"/>
      <c r="DB18" s="662"/>
      <c r="DC18" s="662"/>
      <c r="DD18" s="668" t="s">
        <v>231</v>
      </c>
      <c r="DE18" s="660"/>
      <c r="DF18" s="660"/>
      <c r="DG18" s="660"/>
      <c r="DH18" s="660"/>
      <c r="DI18" s="660"/>
      <c r="DJ18" s="660"/>
      <c r="DK18" s="660"/>
      <c r="DL18" s="660"/>
      <c r="DM18" s="660"/>
      <c r="DN18" s="660"/>
      <c r="DO18" s="660"/>
      <c r="DP18" s="661"/>
      <c r="DQ18" s="668" t="s">
        <v>237</v>
      </c>
      <c r="DR18" s="660"/>
      <c r="DS18" s="660"/>
      <c r="DT18" s="660"/>
      <c r="DU18" s="660"/>
      <c r="DV18" s="660"/>
      <c r="DW18" s="660"/>
      <c r="DX18" s="660"/>
      <c r="DY18" s="660"/>
      <c r="DZ18" s="660"/>
      <c r="EA18" s="660"/>
      <c r="EB18" s="660"/>
      <c r="EC18" s="669"/>
    </row>
    <row r="19" spans="2:133" ht="11.25" customHeight="1" x14ac:dyDescent="0.15">
      <c r="B19" s="656" t="s">
        <v>275</v>
      </c>
      <c r="C19" s="657"/>
      <c r="D19" s="657"/>
      <c r="E19" s="657"/>
      <c r="F19" s="657"/>
      <c r="G19" s="657"/>
      <c r="H19" s="657"/>
      <c r="I19" s="657"/>
      <c r="J19" s="657"/>
      <c r="K19" s="657"/>
      <c r="L19" s="657"/>
      <c r="M19" s="657"/>
      <c r="N19" s="657"/>
      <c r="O19" s="657"/>
      <c r="P19" s="657"/>
      <c r="Q19" s="658"/>
      <c r="R19" s="659">
        <v>19458</v>
      </c>
      <c r="S19" s="660"/>
      <c r="T19" s="660"/>
      <c r="U19" s="660"/>
      <c r="V19" s="660"/>
      <c r="W19" s="660"/>
      <c r="X19" s="660"/>
      <c r="Y19" s="661"/>
      <c r="Z19" s="662">
        <v>0.3</v>
      </c>
      <c r="AA19" s="662"/>
      <c r="AB19" s="662"/>
      <c r="AC19" s="662"/>
      <c r="AD19" s="663">
        <v>19458</v>
      </c>
      <c r="AE19" s="663"/>
      <c r="AF19" s="663"/>
      <c r="AG19" s="663"/>
      <c r="AH19" s="663"/>
      <c r="AI19" s="663"/>
      <c r="AJ19" s="663"/>
      <c r="AK19" s="663"/>
      <c r="AL19" s="664">
        <v>0.4</v>
      </c>
      <c r="AM19" s="665"/>
      <c r="AN19" s="665"/>
      <c r="AO19" s="666"/>
      <c r="AP19" s="656" t="s">
        <v>276</v>
      </c>
      <c r="AQ19" s="657"/>
      <c r="AR19" s="657"/>
      <c r="AS19" s="657"/>
      <c r="AT19" s="657"/>
      <c r="AU19" s="657"/>
      <c r="AV19" s="657"/>
      <c r="AW19" s="657"/>
      <c r="AX19" s="657"/>
      <c r="AY19" s="657"/>
      <c r="AZ19" s="657"/>
      <c r="BA19" s="657"/>
      <c r="BB19" s="657"/>
      <c r="BC19" s="657"/>
      <c r="BD19" s="657"/>
      <c r="BE19" s="657"/>
      <c r="BF19" s="658"/>
      <c r="BG19" s="659">
        <v>5419</v>
      </c>
      <c r="BH19" s="660"/>
      <c r="BI19" s="660"/>
      <c r="BJ19" s="660"/>
      <c r="BK19" s="660"/>
      <c r="BL19" s="660"/>
      <c r="BM19" s="660"/>
      <c r="BN19" s="661"/>
      <c r="BO19" s="662">
        <v>0.3</v>
      </c>
      <c r="BP19" s="662"/>
      <c r="BQ19" s="662"/>
      <c r="BR19" s="662"/>
      <c r="BS19" s="663" t="s">
        <v>231</v>
      </c>
      <c r="BT19" s="663"/>
      <c r="BU19" s="663"/>
      <c r="BV19" s="663"/>
      <c r="BW19" s="663"/>
      <c r="BX19" s="663"/>
      <c r="BY19" s="663"/>
      <c r="BZ19" s="663"/>
      <c r="CA19" s="663"/>
      <c r="CB19" s="667"/>
      <c r="CD19" s="656" t="s">
        <v>277</v>
      </c>
      <c r="CE19" s="657"/>
      <c r="CF19" s="657"/>
      <c r="CG19" s="657"/>
      <c r="CH19" s="657"/>
      <c r="CI19" s="657"/>
      <c r="CJ19" s="657"/>
      <c r="CK19" s="657"/>
      <c r="CL19" s="657"/>
      <c r="CM19" s="657"/>
      <c r="CN19" s="657"/>
      <c r="CO19" s="657"/>
      <c r="CP19" s="657"/>
      <c r="CQ19" s="658"/>
      <c r="CR19" s="659" t="s">
        <v>231</v>
      </c>
      <c r="CS19" s="660"/>
      <c r="CT19" s="660"/>
      <c r="CU19" s="660"/>
      <c r="CV19" s="660"/>
      <c r="CW19" s="660"/>
      <c r="CX19" s="660"/>
      <c r="CY19" s="661"/>
      <c r="CZ19" s="662" t="s">
        <v>237</v>
      </c>
      <c r="DA19" s="662"/>
      <c r="DB19" s="662"/>
      <c r="DC19" s="662"/>
      <c r="DD19" s="668" t="s">
        <v>231</v>
      </c>
      <c r="DE19" s="660"/>
      <c r="DF19" s="660"/>
      <c r="DG19" s="660"/>
      <c r="DH19" s="660"/>
      <c r="DI19" s="660"/>
      <c r="DJ19" s="660"/>
      <c r="DK19" s="660"/>
      <c r="DL19" s="660"/>
      <c r="DM19" s="660"/>
      <c r="DN19" s="660"/>
      <c r="DO19" s="660"/>
      <c r="DP19" s="661"/>
      <c r="DQ19" s="668" t="s">
        <v>231</v>
      </c>
      <c r="DR19" s="660"/>
      <c r="DS19" s="660"/>
      <c r="DT19" s="660"/>
      <c r="DU19" s="660"/>
      <c r="DV19" s="660"/>
      <c r="DW19" s="660"/>
      <c r="DX19" s="660"/>
      <c r="DY19" s="660"/>
      <c r="DZ19" s="660"/>
      <c r="EA19" s="660"/>
      <c r="EB19" s="660"/>
      <c r="EC19" s="669"/>
    </row>
    <row r="20" spans="2:133" ht="11.25" customHeight="1" x14ac:dyDescent="0.15">
      <c r="B20" s="672" t="s">
        <v>278</v>
      </c>
      <c r="C20" s="673"/>
      <c r="D20" s="673"/>
      <c r="E20" s="673"/>
      <c r="F20" s="673"/>
      <c r="G20" s="673"/>
      <c r="H20" s="673"/>
      <c r="I20" s="673"/>
      <c r="J20" s="673"/>
      <c r="K20" s="673"/>
      <c r="L20" s="673"/>
      <c r="M20" s="673"/>
      <c r="N20" s="673"/>
      <c r="O20" s="673"/>
      <c r="P20" s="673"/>
      <c r="Q20" s="674"/>
      <c r="R20" s="659">
        <v>1083</v>
      </c>
      <c r="S20" s="660"/>
      <c r="T20" s="660"/>
      <c r="U20" s="660"/>
      <c r="V20" s="660"/>
      <c r="W20" s="660"/>
      <c r="X20" s="660"/>
      <c r="Y20" s="661"/>
      <c r="Z20" s="662">
        <v>0</v>
      </c>
      <c r="AA20" s="662"/>
      <c r="AB20" s="662"/>
      <c r="AC20" s="662"/>
      <c r="AD20" s="663">
        <v>1083</v>
      </c>
      <c r="AE20" s="663"/>
      <c r="AF20" s="663"/>
      <c r="AG20" s="663"/>
      <c r="AH20" s="663"/>
      <c r="AI20" s="663"/>
      <c r="AJ20" s="663"/>
      <c r="AK20" s="663"/>
      <c r="AL20" s="664">
        <v>0</v>
      </c>
      <c r="AM20" s="665"/>
      <c r="AN20" s="665"/>
      <c r="AO20" s="666"/>
      <c r="AP20" s="656" t="s">
        <v>279</v>
      </c>
      <c r="AQ20" s="657"/>
      <c r="AR20" s="657"/>
      <c r="AS20" s="657"/>
      <c r="AT20" s="657"/>
      <c r="AU20" s="657"/>
      <c r="AV20" s="657"/>
      <c r="AW20" s="657"/>
      <c r="AX20" s="657"/>
      <c r="AY20" s="657"/>
      <c r="AZ20" s="657"/>
      <c r="BA20" s="657"/>
      <c r="BB20" s="657"/>
      <c r="BC20" s="657"/>
      <c r="BD20" s="657"/>
      <c r="BE20" s="657"/>
      <c r="BF20" s="658"/>
      <c r="BG20" s="659">
        <v>5419</v>
      </c>
      <c r="BH20" s="660"/>
      <c r="BI20" s="660"/>
      <c r="BJ20" s="660"/>
      <c r="BK20" s="660"/>
      <c r="BL20" s="660"/>
      <c r="BM20" s="660"/>
      <c r="BN20" s="661"/>
      <c r="BO20" s="662">
        <v>0.3</v>
      </c>
      <c r="BP20" s="662"/>
      <c r="BQ20" s="662"/>
      <c r="BR20" s="662"/>
      <c r="BS20" s="663" t="s">
        <v>231</v>
      </c>
      <c r="BT20" s="663"/>
      <c r="BU20" s="663"/>
      <c r="BV20" s="663"/>
      <c r="BW20" s="663"/>
      <c r="BX20" s="663"/>
      <c r="BY20" s="663"/>
      <c r="BZ20" s="663"/>
      <c r="CA20" s="663"/>
      <c r="CB20" s="667"/>
      <c r="CD20" s="656" t="s">
        <v>280</v>
      </c>
      <c r="CE20" s="657"/>
      <c r="CF20" s="657"/>
      <c r="CG20" s="657"/>
      <c r="CH20" s="657"/>
      <c r="CI20" s="657"/>
      <c r="CJ20" s="657"/>
      <c r="CK20" s="657"/>
      <c r="CL20" s="657"/>
      <c r="CM20" s="657"/>
      <c r="CN20" s="657"/>
      <c r="CO20" s="657"/>
      <c r="CP20" s="657"/>
      <c r="CQ20" s="658"/>
      <c r="CR20" s="659">
        <v>7288845</v>
      </c>
      <c r="CS20" s="660"/>
      <c r="CT20" s="660"/>
      <c r="CU20" s="660"/>
      <c r="CV20" s="660"/>
      <c r="CW20" s="660"/>
      <c r="CX20" s="660"/>
      <c r="CY20" s="661"/>
      <c r="CZ20" s="662">
        <v>100</v>
      </c>
      <c r="DA20" s="662"/>
      <c r="DB20" s="662"/>
      <c r="DC20" s="662"/>
      <c r="DD20" s="668">
        <v>786583</v>
      </c>
      <c r="DE20" s="660"/>
      <c r="DF20" s="660"/>
      <c r="DG20" s="660"/>
      <c r="DH20" s="660"/>
      <c r="DI20" s="660"/>
      <c r="DJ20" s="660"/>
      <c r="DK20" s="660"/>
      <c r="DL20" s="660"/>
      <c r="DM20" s="660"/>
      <c r="DN20" s="660"/>
      <c r="DO20" s="660"/>
      <c r="DP20" s="661"/>
      <c r="DQ20" s="668">
        <v>4751510</v>
      </c>
      <c r="DR20" s="660"/>
      <c r="DS20" s="660"/>
      <c r="DT20" s="660"/>
      <c r="DU20" s="660"/>
      <c r="DV20" s="660"/>
      <c r="DW20" s="660"/>
      <c r="DX20" s="660"/>
      <c r="DY20" s="660"/>
      <c r="DZ20" s="660"/>
      <c r="EA20" s="660"/>
      <c r="EB20" s="660"/>
      <c r="EC20" s="669"/>
    </row>
    <row r="21" spans="2:133" ht="11.25" customHeight="1" x14ac:dyDescent="0.15">
      <c r="B21" s="656" t="s">
        <v>281</v>
      </c>
      <c r="C21" s="657"/>
      <c r="D21" s="657"/>
      <c r="E21" s="657"/>
      <c r="F21" s="657"/>
      <c r="G21" s="657"/>
      <c r="H21" s="657"/>
      <c r="I21" s="657"/>
      <c r="J21" s="657"/>
      <c r="K21" s="657"/>
      <c r="L21" s="657"/>
      <c r="M21" s="657"/>
      <c r="N21" s="657"/>
      <c r="O21" s="657"/>
      <c r="P21" s="657"/>
      <c r="Q21" s="658"/>
      <c r="R21" s="659">
        <v>1965585</v>
      </c>
      <c r="S21" s="660"/>
      <c r="T21" s="660"/>
      <c r="U21" s="660"/>
      <c r="V21" s="660"/>
      <c r="W21" s="660"/>
      <c r="X21" s="660"/>
      <c r="Y21" s="661"/>
      <c r="Z21" s="662">
        <v>25.7</v>
      </c>
      <c r="AA21" s="662"/>
      <c r="AB21" s="662"/>
      <c r="AC21" s="662"/>
      <c r="AD21" s="663">
        <v>1825703</v>
      </c>
      <c r="AE21" s="663"/>
      <c r="AF21" s="663"/>
      <c r="AG21" s="663"/>
      <c r="AH21" s="663"/>
      <c r="AI21" s="663"/>
      <c r="AJ21" s="663"/>
      <c r="AK21" s="663"/>
      <c r="AL21" s="664">
        <v>40.5</v>
      </c>
      <c r="AM21" s="665"/>
      <c r="AN21" s="665"/>
      <c r="AO21" s="666"/>
      <c r="AP21" s="656" t="s">
        <v>282</v>
      </c>
      <c r="AQ21" s="675"/>
      <c r="AR21" s="675"/>
      <c r="AS21" s="675"/>
      <c r="AT21" s="675"/>
      <c r="AU21" s="675"/>
      <c r="AV21" s="675"/>
      <c r="AW21" s="675"/>
      <c r="AX21" s="675"/>
      <c r="AY21" s="675"/>
      <c r="AZ21" s="675"/>
      <c r="BA21" s="675"/>
      <c r="BB21" s="675"/>
      <c r="BC21" s="675"/>
      <c r="BD21" s="675"/>
      <c r="BE21" s="675"/>
      <c r="BF21" s="676"/>
      <c r="BG21" s="659">
        <v>5419</v>
      </c>
      <c r="BH21" s="660"/>
      <c r="BI21" s="660"/>
      <c r="BJ21" s="660"/>
      <c r="BK21" s="660"/>
      <c r="BL21" s="660"/>
      <c r="BM21" s="660"/>
      <c r="BN21" s="661"/>
      <c r="BO21" s="662">
        <v>0.3</v>
      </c>
      <c r="BP21" s="662"/>
      <c r="BQ21" s="662"/>
      <c r="BR21" s="662"/>
      <c r="BS21" s="663" t="s">
        <v>237</v>
      </c>
      <c r="BT21" s="663"/>
      <c r="BU21" s="663"/>
      <c r="BV21" s="663"/>
      <c r="BW21" s="663"/>
      <c r="BX21" s="663"/>
      <c r="BY21" s="663"/>
      <c r="BZ21" s="663"/>
      <c r="CA21" s="663"/>
      <c r="CB21" s="667"/>
      <c r="CD21" s="680"/>
      <c r="CE21" s="681"/>
      <c r="CF21" s="681"/>
      <c r="CG21" s="681"/>
      <c r="CH21" s="681"/>
      <c r="CI21" s="681"/>
      <c r="CJ21" s="681"/>
      <c r="CK21" s="681"/>
      <c r="CL21" s="681"/>
      <c r="CM21" s="681"/>
      <c r="CN21" s="681"/>
      <c r="CO21" s="681"/>
      <c r="CP21" s="681"/>
      <c r="CQ21" s="682"/>
      <c r="CR21" s="683"/>
      <c r="CS21" s="678"/>
      <c r="CT21" s="678"/>
      <c r="CU21" s="678"/>
      <c r="CV21" s="678"/>
      <c r="CW21" s="678"/>
      <c r="CX21" s="678"/>
      <c r="CY21" s="684"/>
      <c r="CZ21" s="685"/>
      <c r="DA21" s="685"/>
      <c r="DB21" s="685"/>
      <c r="DC21" s="685"/>
      <c r="DD21" s="677"/>
      <c r="DE21" s="678"/>
      <c r="DF21" s="678"/>
      <c r="DG21" s="678"/>
      <c r="DH21" s="678"/>
      <c r="DI21" s="678"/>
      <c r="DJ21" s="678"/>
      <c r="DK21" s="678"/>
      <c r="DL21" s="678"/>
      <c r="DM21" s="678"/>
      <c r="DN21" s="678"/>
      <c r="DO21" s="678"/>
      <c r="DP21" s="684"/>
      <c r="DQ21" s="677"/>
      <c r="DR21" s="678"/>
      <c r="DS21" s="678"/>
      <c r="DT21" s="678"/>
      <c r="DU21" s="678"/>
      <c r="DV21" s="678"/>
      <c r="DW21" s="678"/>
      <c r="DX21" s="678"/>
      <c r="DY21" s="678"/>
      <c r="DZ21" s="678"/>
      <c r="EA21" s="678"/>
      <c r="EB21" s="678"/>
      <c r="EC21" s="679"/>
    </row>
    <row r="22" spans="2:133" ht="11.25" customHeight="1" x14ac:dyDescent="0.15">
      <c r="B22" s="656" t="s">
        <v>283</v>
      </c>
      <c r="C22" s="657"/>
      <c r="D22" s="657"/>
      <c r="E22" s="657"/>
      <c r="F22" s="657"/>
      <c r="G22" s="657"/>
      <c r="H22" s="657"/>
      <c r="I22" s="657"/>
      <c r="J22" s="657"/>
      <c r="K22" s="657"/>
      <c r="L22" s="657"/>
      <c r="M22" s="657"/>
      <c r="N22" s="657"/>
      <c r="O22" s="657"/>
      <c r="P22" s="657"/>
      <c r="Q22" s="658"/>
      <c r="R22" s="659">
        <v>1825703</v>
      </c>
      <c r="S22" s="660"/>
      <c r="T22" s="660"/>
      <c r="U22" s="660"/>
      <c r="V22" s="660"/>
      <c r="W22" s="660"/>
      <c r="X22" s="660"/>
      <c r="Y22" s="661"/>
      <c r="Z22" s="662">
        <v>23.9</v>
      </c>
      <c r="AA22" s="662"/>
      <c r="AB22" s="662"/>
      <c r="AC22" s="662"/>
      <c r="AD22" s="663">
        <v>1825703</v>
      </c>
      <c r="AE22" s="663"/>
      <c r="AF22" s="663"/>
      <c r="AG22" s="663"/>
      <c r="AH22" s="663"/>
      <c r="AI22" s="663"/>
      <c r="AJ22" s="663"/>
      <c r="AK22" s="663"/>
      <c r="AL22" s="664">
        <v>40.5</v>
      </c>
      <c r="AM22" s="665"/>
      <c r="AN22" s="665"/>
      <c r="AO22" s="666"/>
      <c r="AP22" s="656" t="s">
        <v>284</v>
      </c>
      <c r="AQ22" s="675"/>
      <c r="AR22" s="675"/>
      <c r="AS22" s="675"/>
      <c r="AT22" s="675"/>
      <c r="AU22" s="675"/>
      <c r="AV22" s="675"/>
      <c r="AW22" s="675"/>
      <c r="AX22" s="675"/>
      <c r="AY22" s="675"/>
      <c r="AZ22" s="675"/>
      <c r="BA22" s="675"/>
      <c r="BB22" s="675"/>
      <c r="BC22" s="675"/>
      <c r="BD22" s="675"/>
      <c r="BE22" s="675"/>
      <c r="BF22" s="676"/>
      <c r="BG22" s="659" t="s">
        <v>231</v>
      </c>
      <c r="BH22" s="660"/>
      <c r="BI22" s="660"/>
      <c r="BJ22" s="660"/>
      <c r="BK22" s="660"/>
      <c r="BL22" s="660"/>
      <c r="BM22" s="660"/>
      <c r="BN22" s="661"/>
      <c r="BO22" s="662" t="s">
        <v>237</v>
      </c>
      <c r="BP22" s="662"/>
      <c r="BQ22" s="662"/>
      <c r="BR22" s="662"/>
      <c r="BS22" s="663" t="s">
        <v>237</v>
      </c>
      <c r="BT22" s="663"/>
      <c r="BU22" s="663"/>
      <c r="BV22" s="663"/>
      <c r="BW22" s="663"/>
      <c r="BX22" s="663"/>
      <c r="BY22" s="663"/>
      <c r="BZ22" s="663"/>
      <c r="CA22" s="663"/>
      <c r="CB22" s="667"/>
      <c r="CD22" s="641" t="s">
        <v>285</v>
      </c>
      <c r="CE22" s="642"/>
      <c r="CF22" s="642"/>
      <c r="CG22" s="642"/>
      <c r="CH22" s="642"/>
      <c r="CI22" s="642"/>
      <c r="CJ22" s="642"/>
      <c r="CK22" s="642"/>
      <c r="CL22" s="642"/>
      <c r="CM22" s="642"/>
      <c r="CN22" s="642"/>
      <c r="CO22" s="642"/>
      <c r="CP22" s="642"/>
      <c r="CQ22" s="642"/>
      <c r="CR22" s="642"/>
      <c r="CS22" s="642"/>
      <c r="CT22" s="642"/>
      <c r="CU22" s="642"/>
      <c r="CV22" s="642"/>
      <c r="CW22" s="642"/>
      <c r="CX22" s="642"/>
      <c r="CY22" s="642"/>
      <c r="CZ22" s="642"/>
      <c r="DA22" s="642"/>
      <c r="DB22" s="642"/>
      <c r="DC22" s="642"/>
      <c r="DD22" s="642"/>
      <c r="DE22" s="642"/>
      <c r="DF22" s="642"/>
      <c r="DG22" s="642"/>
      <c r="DH22" s="642"/>
      <c r="DI22" s="642"/>
      <c r="DJ22" s="642"/>
      <c r="DK22" s="642"/>
      <c r="DL22" s="642"/>
      <c r="DM22" s="642"/>
      <c r="DN22" s="642"/>
      <c r="DO22" s="642"/>
      <c r="DP22" s="642"/>
      <c r="DQ22" s="642"/>
      <c r="DR22" s="642"/>
      <c r="DS22" s="642"/>
      <c r="DT22" s="642"/>
      <c r="DU22" s="642"/>
      <c r="DV22" s="642"/>
      <c r="DW22" s="642"/>
      <c r="DX22" s="642"/>
      <c r="DY22" s="642"/>
      <c r="DZ22" s="642"/>
      <c r="EA22" s="642"/>
      <c r="EB22" s="642"/>
      <c r="EC22" s="643"/>
    </row>
    <row r="23" spans="2:133" ht="11.25" customHeight="1" x14ac:dyDescent="0.15">
      <c r="B23" s="656" t="s">
        <v>286</v>
      </c>
      <c r="C23" s="657"/>
      <c r="D23" s="657"/>
      <c r="E23" s="657"/>
      <c r="F23" s="657"/>
      <c r="G23" s="657"/>
      <c r="H23" s="657"/>
      <c r="I23" s="657"/>
      <c r="J23" s="657"/>
      <c r="K23" s="657"/>
      <c r="L23" s="657"/>
      <c r="M23" s="657"/>
      <c r="N23" s="657"/>
      <c r="O23" s="657"/>
      <c r="P23" s="657"/>
      <c r="Q23" s="658"/>
      <c r="R23" s="659">
        <v>139882</v>
      </c>
      <c r="S23" s="660"/>
      <c r="T23" s="660"/>
      <c r="U23" s="660"/>
      <c r="V23" s="660"/>
      <c r="W23" s="660"/>
      <c r="X23" s="660"/>
      <c r="Y23" s="661"/>
      <c r="Z23" s="662">
        <v>1.8</v>
      </c>
      <c r="AA23" s="662"/>
      <c r="AB23" s="662"/>
      <c r="AC23" s="662"/>
      <c r="AD23" s="663" t="s">
        <v>231</v>
      </c>
      <c r="AE23" s="663"/>
      <c r="AF23" s="663"/>
      <c r="AG23" s="663"/>
      <c r="AH23" s="663"/>
      <c r="AI23" s="663"/>
      <c r="AJ23" s="663"/>
      <c r="AK23" s="663"/>
      <c r="AL23" s="664" t="s">
        <v>237</v>
      </c>
      <c r="AM23" s="665"/>
      <c r="AN23" s="665"/>
      <c r="AO23" s="666"/>
      <c r="AP23" s="656" t="s">
        <v>287</v>
      </c>
      <c r="AQ23" s="675"/>
      <c r="AR23" s="675"/>
      <c r="AS23" s="675"/>
      <c r="AT23" s="675"/>
      <c r="AU23" s="675"/>
      <c r="AV23" s="675"/>
      <c r="AW23" s="675"/>
      <c r="AX23" s="675"/>
      <c r="AY23" s="675"/>
      <c r="AZ23" s="675"/>
      <c r="BA23" s="675"/>
      <c r="BB23" s="675"/>
      <c r="BC23" s="675"/>
      <c r="BD23" s="675"/>
      <c r="BE23" s="675"/>
      <c r="BF23" s="676"/>
      <c r="BG23" s="659" t="s">
        <v>231</v>
      </c>
      <c r="BH23" s="660"/>
      <c r="BI23" s="660"/>
      <c r="BJ23" s="660"/>
      <c r="BK23" s="660"/>
      <c r="BL23" s="660"/>
      <c r="BM23" s="660"/>
      <c r="BN23" s="661"/>
      <c r="BO23" s="662" t="s">
        <v>231</v>
      </c>
      <c r="BP23" s="662"/>
      <c r="BQ23" s="662"/>
      <c r="BR23" s="662"/>
      <c r="BS23" s="663" t="s">
        <v>237</v>
      </c>
      <c r="BT23" s="663"/>
      <c r="BU23" s="663"/>
      <c r="BV23" s="663"/>
      <c r="BW23" s="663"/>
      <c r="BX23" s="663"/>
      <c r="BY23" s="663"/>
      <c r="BZ23" s="663"/>
      <c r="CA23" s="663"/>
      <c r="CB23" s="667"/>
      <c r="CD23" s="641" t="s">
        <v>225</v>
      </c>
      <c r="CE23" s="642"/>
      <c r="CF23" s="642"/>
      <c r="CG23" s="642"/>
      <c r="CH23" s="642"/>
      <c r="CI23" s="642"/>
      <c r="CJ23" s="642"/>
      <c r="CK23" s="642"/>
      <c r="CL23" s="642"/>
      <c r="CM23" s="642"/>
      <c r="CN23" s="642"/>
      <c r="CO23" s="642"/>
      <c r="CP23" s="642"/>
      <c r="CQ23" s="643"/>
      <c r="CR23" s="641" t="s">
        <v>288</v>
      </c>
      <c r="CS23" s="642"/>
      <c r="CT23" s="642"/>
      <c r="CU23" s="642"/>
      <c r="CV23" s="642"/>
      <c r="CW23" s="642"/>
      <c r="CX23" s="642"/>
      <c r="CY23" s="643"/>
      <c r="CZ23" s="641" t="s">
        <v>289</v>
      </c>
      <c r="DA23" s="642"/>
      <c r="DB23" s="642"/>
      <c r="DC23" s="643"/>
      <c r="DD23" s="641" t="s">
        <v>290</v>
      </c>
      <c r="DE23" s="642"/>
      <c r="DF23" s="642"/>
      <c r="DG23" s="642"/>
      <c r="DH23" s="642"/>
      <c r="DI23" s="642"/>
      <c r="DJ23" s="642"/>
      <c r="DK23" s="643"/>
      <c r="DL23" s="686" t="s">
        <v>291</v>
      </c>
      <c r="DM23" s="687"/>
      <c r="DN23" s="687"/>
      <c r="DO23" s="687"/>
      <c r="DP23" s="687"/>
      <c r="DQ23" s="687"/>
      <c r="DR23" s="687"/>
      <c r="DS23" s="687"/>
      <c r="DT23" s="687"/>
      <c r="DU23" s="687"/>
      <c r="DV23" s="688"/>
      <c r="DW23" s="641" t="s">
        <v>292</v>
      </c>
      <c r="DX23" s="642"/>
      <c r="DY23" s="642"/>
      <c r="DZ23" s="642"/>
      <c r="EA23" s="642"/>
      <c r="EB23" s="642"/>
      <c r="EC23" s="643"/>
    </row>
    <row r="24" spans="2:133" ht="11.25" customHeight="1" x14ac:dyDescent="0.15">
      <c r="B24" s="656" t="s">
        <v>293</v>
      </c>
      <c r="C24" s="657"/>
      <c r="D24" s="657"/>
      <c r="E24" s="657"/>
      <c r="F24" s="657"/>
      <c r="G24" s="657"/>
      <c r="H24" s="657"/>
      <c r="I24" s="657"/>
      <c r="J24" s="657"/>
      <c r="K24" s="657"/>
      <c r="L24" s="657"/>
      <c r="M24" s="657"/>
      <c r="N24" s="657"/>
      <c r="O24" s="657"/>
      <c r="P24" s="657"/>
      <c r="Q24" s="658"/>
      <c r="R24" s="659" t="s">
        <v>237</v>
      </c>
      <c r="S24" s="660"/>
      <c r="T24" s="660"/>
      <c r="U24" s="660"/>
      <c r="V24" s="660"/>
      <c r="W24" s="660"/>
      <c r="X24" s="660"/>
      <c r="Y24" s="661"/>
      <c r="Z24" s="662" t="s">
        <v>231</v>
      </c>
      <c r="AA24" s="662"/>
      <c r="AB24" s="662"/>
      <c r="AC24" s="662"/>
      <c r="AD24" s="663" t="s">
        <v>231</v>
      </c>
      <c r="AE24" s="663"/>
      <c r="AF24" s="663"/>
      <c r="AG24" s="663"/>
      <c r="AH24" s="663"/>
      <c r="AI24" s="663"/>
      <c r="AJ24" s="663"/>
      <c r="AK24" s="663"/>
      <c r="AL24" s="664" t="s">
        <v>237</v>
      </c>
      <c r="AM24" s="665"/>
      <c r="AN24" s="665"/>
      <c r="AO24" s="666"/>
      <c r="AP24" s="656" t="s">
        <v>294</v>
      </c>
      <c r="AQ24" s="675"/>
      <c r="AR24" s="675"/>
      <c r="AS24" s="675"/>
      <c r="AT24" s="675"/>
      <c r="AU24" s="675"/>
      <c r="AV24" s="675"/>
      <c r="AW24" s="675"/>
      <c r="AX24" s="675"/>
      <c r="AY24" s="675"/>
      <c r="AZ24" s="675"/>
      <c r="BA24" s="675"/>
      <c r="BB24" s="675"/>
      <c r="BC24" s="675"/>
      <c r="BD24" s="675"/>
      <c r="BE24" s="675"/>
      <c r="BF24" s="676"/>
      <c r="BG24" s="659" t="s">
        <v>237</v>
      </c>
      <c r="BH24" s="660"/>
      <c r="BI24" s="660"/>
      <c r="BJ24" s="660"/>
      <c r="BK24" s="660"/>
      <c r="BL24" s="660"/>
      <c r="BM24" s="660"/>
      <c r="BN24" s="661"/>
      <c r="BO24" s="662" t="s">
        <v>237</v>
      </c>
      <c r="BP24" s="662"/>
      <c r="BQ24" s="662"/>
      <c r="BR24" s="662"/>
      <c r="BS24" s="663" t="s">
        <v>237</v>
      </c>
      <c r="BT24" s="663"/>
      <c r="BU24" s="663"/>
      <c r="BV24" s="663"/>
      <c r="BW24" s="663"/>
      <c r="BX24" s="663"/>
      <c r="BY24" s="663"/>
      <c r="BZ24" s="663"/>
      <c r="CA24" s="663"/>
      <c r="CB24" s="667"/>
      <c r="CD24" s="645" t="s">
        <v>295</v>
      </c>
      <c r="CE24" s="646"/>
      <c r="CF24" s="646"/>
      <c r="CG24" s="646"/>
      <c r="CH24" s="646"/>
      <c r="CI24" s="646"/>
      <c r="CJ24" s="646"/>
      <c r="CK24" s="646"/>
      <c r="CL24" s="646"/>
      <c r="CM24" s="646"/>
      <c r="CN24" s="646"/>
      <c r="CO24" s="646"/>
      <c r="CP24" s="646"/>
      <c r="CQ24" s="647"/>
      <c r="CR24" s="648">
        <v>2516952</v>
      </c>
      <c r="CS24" s="649"/>
      <c r="CT24" s="649"/>
      <c r="CU24" s="649"/>
      <c r="CV24" s="649"/>
      <c r="CW24" s="649"/>
      <c r="CX24" s="649"/>
      <c r="CY24" s="650"/>
      <c r="CZ24" s="653">
        <v>34.5</v>
      </c>
      <c r="DA24" s="654"/>
      <c r="DB24" s="654"/>
      <c r="DC24" s="670"/>
      <c r="DD24" s="694">
        <v>1755176</v>
      </c>
      <c r="DE24" s="649"/>
      <c r="DF24" s="649"/>
      <c r="DG24" s="649"/>
      <c r="DH24" s="649"/>
      <c r="DI24" s="649"/>
      <c r="DJ24" s="649"/>
      <c r="DK24" s="650"/>
      <c r="DL24" s="694">
        <v>1714392</v>
      </c>
      <c r="DM24" s="649"/>
      <c r="DN24" s="649"/>
      <c r="DO24" s="649"/>
      <c r="DP24" s="649"/>
      <c r="DQ24" s="649"/>
      <c r="DR24" s="649"/>
      <c r="DS24" s="649"/>
      <c r="DT24" s="649"/>
      <c r="DU24" s="649"/>
      <c r="DV24" s="650"/>
      <c r="DW24" s="653">
        <v>37.299999999999997</v>
      </c>
      <c r="DX24" s="654"/>
      <c r="DY24" s="654"/>
      <c r="DZ24" s="654"/>
      <c r="EA24" s="654"/>
      <c r="EB24" s="654"/>
      <c r="EC24" s="655"/>
    </row>
    <row r="25" spans="2:133" ht="11.25" customHeight="1" x14ac:dyDescent="0.15">
      <c r="B25" s="656" t="s">
        <v>296</v>
      </c>
      <c r="C25" s="657"/>
      <c r="D25" s="657"/>
      <c r="E25" s="657"/>
      <c r="F25" s="657"/>
      <c r="G25" s="657"/>
      <c r="H25" s="657"/>
      <c r="I25" s="657"/>
      <c r="J25" s="657"/>
      <c r="K25" s="657"/>
      <c r="L25" s="657"/>
      <c r="M25" s="657"/>
      <c r="N25" s="657"/>
      <c r="O25" s="657"/>
      <c r="P25" s="657"/>
      <c r="Q25" s="658"/>
      <c r="R25" s="659">
        <v>4612211</v>
      </c>
      <c r="S25" s="660"/>
      <c r="T25" s="660"/>
      <c r="U25" s="660"/>
      <c r="V25" s="660"/>
      <c r="W25" s="660"/>
      <c r="X25" s="660"/>
      <c r="Y25" s="661"/>
      <c r="Z25" s="662">
        <v>60.4</v>
      </c>
      <c r="AA25" s="662"/>
      <c r="AB25" s="662"/>
      <c r="AC25" s="662"/>
      <c r="AD25" s="663">
        <v>4472329</v>
      </c>
      <c r="AE25" s="663"/>
      <c r="AF25" s="663"/>
      <c r="AG25" s="663"/>
      <c r="AH25" s="663"/>
      <c r="AI25" s="663"/>
      <c r="AJ25" s="663"/>
      <c r="AK25" s="663"/>
      <c r="AL25" s="664">
        <v>99.3</v>
      </c>
      <c r="AM25" s="665"/>
      <c r="AN25" s="665"/>
      <c r="AO25" s="666"/>
      <c r="AP25" s="656" t="s">
        <v>297</v>
      </c>
      <c r="AQ25" s="675"/>
      <c r="AR25" s="675"/>
      <c r="AS25" s="675"/>
      <c r="AT25" s="675"/>
      <c r="AU25" s="675"/>
      <c r="AV25" s="675"/>
      <c r="AW25" s="675"/>
      <c r="AX25" s="675"/>
      <c r="AY25" s="675"/>
      <c r="AZ25" s="675"/>
      <c r="BA25" s="675"/>
      <c r="BB25" s="675"/>
      <c r="BC25" s="675"/>
      <c r="BD25" s="675"/>
      <c r="BE25" s="675"/>
      <c r="BF25" s="676"/>
      <c r="BG25" s="659" t="s">
        <v>237</v>
      </c>
      <c r="BH25" s="660"/>
      <c r="BI25" s="660"/>
      <c r="BJ25" s="660"/>
      <c r="BK25" s="660"/>
      <c r="BL25" s="660"/>
      <c r="BM25" s="660"/>
      <c r="BN25" s="661"/>
      <c r="BO25" s="662" t="s">
        <v>237</v>
      </c>
      <c r="BP25" s="662"/>
      <c r="BQ25" s="662"/>
      <c r="BR25" s="662"/>
      <c r="BS25" s="663" t="s">
        <v>231</v>
      </c>
      <c r="BT25" s="663"/>
      <c r="BU25" s="663"/>
      <c r="BV25" s="663"/>
      <c r="BW25" s="663"/>
      <c r="BX25" s="663"/>
      <c r="BY25" s="663"/>
      <c r="BZ25" s="663"/>
      <c r="CA25" s="663"/>
      <c r="CB25" s="667"/>
      <c r="CD25" s="656" t="s">
        <v>298</v>
      </c>
      <c r="CE25" s="657"/>
      <c r="CF25" s="657"/>
      <c r="CG25" s="657"/>
      <c r="CH25" s="657"/>
      <c r="CI25" s="657"/>
      <c r="CJ25" s="657"/>
      <c r="CK25" s="657"/>
      <c r="CL25" s="657"/>
      <c r="CM25" s="657"/>
      <c r="CN25" s="657"/>
      <c r="CO25" s="657"/>
      <c r="CP25" s="657"/>
      <c r="CQ25" s="658"/>
      <c r="CR25" s="659">
        <v>1107556</v>
      </c>
      <c r="CS25" s="691"/>
      <c r="CT25" s="691"/>
      <c r="CU25" s="691"/>
      <c r="CV25" s="691"/>
      <c r="CW25" s="691"/>
      <c r="CX25" s="691"/>
      <c r="CY25" s="692"/>
      <c r="CZ25" s="664">
        <v>15.2</v>
      </c>
      <c r="DA25" s="689"/>
      <c r="DB25" s="689"/>
      <c r="DC25" s="693"/>
      <c r="DD25" s="668">
        <v>1019309</v>
      </c>
      <c r="DE25" s="691"/>
      <c r="DF25" s="691"/>
      <c r="DG25" s="691"/>
      <c r="DH25" s="691"/>
      <c r="DI25" s="691"/>
      <c r="DJ25" s="691"/>
      <c r="DK25" s="692"/>
      <c r="DL25" s="668">
        <v>986462</v>
      </c>
      <c r="DM25" s="691"/>
      <c r="DN25" s="691"/>
      <c r="DO25" s="691"/>
      <c r="DP25" s="691"/>
      <c r="DQ25" s="691"/>
      <c r="DR25" s="691"/>
      <c r="DS25" s="691"/>
      <c r="DT25" s="691"/>
      <c r="DU25" s="691"/>
      <c r="DV25" s="692"/>
      <c r="DW25" s="664">
        <v>21.5</v>
      </c>
      <c r="DX25" s="689"/>
      <c r="DY25" s="689"/>
      <c r="DZ25" s="689"/>
      <c r="EA25" s="689"/>
      <c r="EB25" s="689"/>
      <c r="EC25" s="690"/>
    </row>
    <row r="26" spans="2:133" ht="11.25" customHeight="1" x14ac:dyDescent="0.15">
      <c r="B26" s="656" t="s">
        <v>299</v>
      </c>
      <c r="C26" s="657"/>
      <c r="D26" s="657"/>
      <c r="E26" s="657"/>
      <c r="F26" s="657"/>
      <c r="G26" s="657"/>
      <c r="H26" s="657"/>
      <c r="I26" s="657"/>
      <c r="J26" s="657"/>
      <c r="K26" s="657"/>
      <c r="L26" s="657"/>
      <c r="M26" s="657"/>
      <c r="N26" s="657"/>
      <c r="O26" s="657"/>
      <c r="P26" s="657"/>
      <c r="Q26" s="658"/>
      <c r="R26" s="659">
        <v>1331</v>
      </c>
      <c r="S26" s="660"/>
      <c r="T26" s="660"/>
      <c r="U26" s="660"/>
      <c r="V26" s="660"/>
      <c r="W26" s="660"/>
      <c r="X26" s="660"/>
      <c r="Y26" s="661"/>
      <c r="Z26" s="662">
        <v>0</v>
      </c>
      <c r="AA26" s="662"/>
      <c r="AB26" s="662"/>
      <c r="AC26" s="662"/>
      <c r="AD26" s="663">
        <v>1331</v>
      </c>
      <c r="AE26" s="663"/>
      <c r="AF26" s="663"/>
      <c r="AG26" s="663"/>
      <c r="AH26" s="663"/>
      <c r="AI26" s="663"/>
      <c r="AJ26" s="663"/>
      <c r="AK26" s="663"/>
      <c r="AL26" s="664">
        <v>0</v>
      </c>
      <c r="AM26" s="665"/>
      <c r="AN26" s="665"/>
      <c r="AO26" s="666"/>
      <c r="AP26" s="656" t="s">
        <v>300</v>
      </c>
      <c r="AQ26" s="675"/>
      <c r="AR26" s="675"/>
      <c r="AS26" s="675"/>
      <c r="AT26" s="675"/>
      <c r="AU26" s="675"/>
      <c r="AV26" s="675"/>
      <c r="AW26" s="675"/>
      <c r="AX26" s="675"/>
      <c r="AY26" s="675"/>
      <c r="AZ26" s="675"/>
      <c r="BA26" s="675"/>
      <c r="BB26" s="675"/>
      <c r="BC26" s="675"/>
      <c r="BD26" s="675"/>
      <c r="BE26" s="675"/>
      <c r="BF26" s="676"/>
      <c r="BG26" s="659" t="s">
        <v>237</v>
      </c>
      <c r="BH26" s="660"/>
      <c r="BI26" s="660"/>
      <c r="BJ26" s="660"/>
      <c r="BK26" s="660"/>
      <c r="BL26" s="660"/>
      <c r="BM26" s="660"/>
      <c r="BN26" s="661"/>
      <c r="BO26" s="662" t="s">
        <v>231</v>
      </c>
      <c r="BP26" s="662"/>
      <c r="BQ26" s="662"/>
      <c r="BR26" s="662"/>
      <c r="BS26" s="663" t="s">
        <v>231</v>
      </c>
      <c r="BT26" s="663"/>
      <c r="BU26" s="663"/>
      <c r="BV26" s="663"/>
      <c r="BW26" s="663"/>
      <c r="BX26" s="663"/>
      <c r="BY26" s="663"/>
      <c r="BZ26" s="663"/>
      <c r="CA26" s="663"/>
      <c r="CB26" s="667"/>
      <c r="CD26" s="656" t="s">
        <v>301</v>
      </c>
      <c r="CE26" s="657"/>
      <c r="CF26" s="657"/>
      <c r="CG26" s="657"/>
      <c r="CH26" s="657"/>
      <c r="CI26" s="657"/>
      <c r="CJ26" s="657"/>
      <c r="CK26" s="657"/>
      <c r="CL26" s="657"/>
      <c r="CM26" s="657"/>
      <c r="CN26" s="657"/>
      <c r="CO26" s="657"/>
      <c r="CP26" s="657"/>
      <c r="CQ26" s="658"/>
      <c r="CR26" s="659">
        <v>533150</v>
      </c>
      <c r="CS26" s="660"/>
      <c r="CT26" s="660"/>
      <c r="CU26" s="660"/>
      <c r="CV26" s="660"/>
      <c r="CW26" s="660"/>
      <c r="CX26" s="660"/>
      <c r="CY26" s="661"/>
      <c r="CZ26" s="664">
        <v>7.3</v>
      </c>
      <c r="DA26" s="689"/>
      <c r="DB26" s="689"/>
      <c r="DC26" s="693"/>
      <c r="DD26" s="668">
        <v>500727</v>
      </c>
      <c r="DE26" s="660"/>
      <c r="DF26" s="660"/>
      <c r="DG26" s="660"/>
      <c r="DH26" s="660"/>
      <c r="DI26" s="660"/>
      <c r="DJ26" s="660"/>
      <c r="DK26" s="661"/>
      <c r="DL26" s="668" t="s">
        <v>231</v>
      </c>
      <c r="DM26" s="660"/>
      <c r="DN26" s="660"/>
      <c r="DO26" s="660"/>
      <c r="DP26" s="660"/>
      <c r="DQ26" s="660"/>
      <c r="DR26" s="660"/>
      <c r="DS26" s="660"/>
      <c r="DT26" s="660"/>
      <c r="DU26" s="660"/>
      <c r="DV26" s="661"/>
      <c r="DW26" s="664" t="s">
        <v>231</v>
      </c>
      <c r="DX26" s="689"/>
      <c r="DY26" s="689"/>
      <c r="DZ26" s="689"/>
      <c r="EA26" s="689"/>
      <c r="EB26" s="689"/>
      <c r="EC26" s="690"/>
    </row>
    <row r="27" spans="2:133" ht="11.25" customHeight="1" x14ac:dyDescent="0.15">
      <c r="B27" s="656" t="s">
        <v>302</v>
      </c>
      <c r="C27" s="657"/>
      <c r="D27" s="657"/>
      <c r="E27" s="657"/>
      <c r="F27" s="657"/>
      <c r="G27" s="657"/>
      <c r="H27" s="657"/>
      <c r="I27" s="657"/>
      <c r="J27" s="657"/>
      <c r="K27" s="657"/>
      <c r="L27" s="657"/>
      <c r="M27" s="657"/>
      <c r="N27" s="657"/>
      <c r="O27" s="657"/>
      <c r="P27" s="657"/>
      <c r="Q27" s="658"/>
      <c r="R27" s="659">
        <v>7226</v>
      </c>
      <c r="S27" s="660"/>
      <c r="T27" s="660"/>
      <c r="U27" s="660"/>
      <c r="V27" s="660"/>
      <c r="W27" s="660"/>
      <c r="X27" s="660"/>
      <c r="Y27" s="661"/>
      <c r="Z27" s="662">
        <v>0.1</v>
      </c>
      <c r="AA27" s="662"/>
      <c r="AB27" s="662"/>
      <c r="AC27" s="662"/>
      <c r="AD27" s="663" t="s">
        <v>237</v>
      </c>
      <c r="AE27" s="663"/>
      <c r="AF27" s="663"/>
      <c r="AG27" s="663"/>
      <c r="AH27" s="663"/>
      <c r="AI27" s="663"/>
      <c r="AJ27" s="663"/>
      <c r="AK27" s="663"/>
      <c r="AL27" s="664" t="s">
        <v>231</v>
      </c>
      <c r="AM27" s="665"/>
      <c r="AN27" s="665"/>
      <c r="AO27" s="666"/>
      <c r="AP27" s="656" t="s">
        <v>303</v>
      </c>
      <c r="AQ27" s="657"/>
      <c r="AR27" s="657"/>
      <c r="AS27" s="657"/>
      <c r="AT27" s="657"/>
      <c r="AU27" s="657"/>
      <c r="AV27" s="657"/>
      <c r="AW27" s="657"/>
      <c r="AX27" s="657"/>
      <c r="AY27" s="657"/>
      <c r="AZ27" s="657"/>
      <c r="BA27" s="657"/>
      <c r="BB27" s="657"/>
      <c r="BC27" s="657"/>
      <c r="BD27" s="657"/>
      <c r="BE27" s="657"/>
      <c r="BF27" s="658"/>
      <c r="BG27" s="659">
        <v>2065167</v>
      </c>
      <c r="BH27" s="660"/>
      <c r="BI27" s="660"/>
      <c r="BJ27" s="660"/>
      <c r="BK27" s="660"/>
      <c r="BL27" s="660"/>
      <c r="BM27" s="660"/>
      <c r="BN27" s="661"/>
      <c r="BO27" s="662">
        <v>100</v>
      </c>
      <c r="BP27" s="662"/>
      <c r="BQ27" s="662"/>
      <c r="BR27" s="662"/>
      <c r="BS27" s="663" t="s">
        <v>231</v>
      </c>
      <c r="BT27" s="663"/>
      <c r="BU27" s="663"/>
      <c r="BV27" s="663"/>
      <c r="BW27" s="663"/>
      <c r="BX27" s="663"/>
      <c r="BY27" s="663"/>
      <c r="BZ27" s="663"/>
      <c r="CA27" s="663"/>
      <c r="CB27" s="667"/>
      <c r="CD27" s="656" t="s">
        <v>304</v>
      </c>
      <c r="CE27" s="657"/>
      <c r="CF27" s="657"/>
      <c r="CG27" s="657"/>
      <c r="CH27" s="657"/>
      <c r="CI27" s="657"/>
      <c r="CJ27" s="657"/>
      <c r="CK27" s="657"/>
      <c r="CL27" s="657"/>
      <c r="CM27" s="657"/>
      <c r="CN27" s="657"/>
      <c r="CO27" s="657"/>
      <c r="CP27" s="657"/>
      <c r="CQ27" s="658"/>
      <c r="CR27" s="659">
        <v>927086</v>
      </c>
      <c r="CS27" s="691"/>
      <c r="CT27" s="691"/>
      <c r="CU27" s="691"/>
      <c r="CV27" s="691"/>
      <c r="CW27" s="691"/>
      <c r="CX27" s="691"/>
      <c r="CY27" s="692"/>
      <c r="CZ27" s="664">
        <v>12.7</v>
      </c>
      <c r="DA27" s="689"/>
      <c r="DB27" s="689"/>
      <c r="DC27" s="693"/>
      <c r="DD27" s="668">
        <v>259667</v>
      </c>
      <c r="DE27" s="691"/>
      <c r="DF27" s="691"/>
      <c r="DG27" s="691"/>
      <c r="DH27" s="691"/>
      <c r="DI27" s="691"/>
      <c r="DJ27" s="691"/>
      <c r="DK27" s="692"/>
      <c r="DL27" s="668">
        <v>251730</v>
      </c>
      <c r="DM27" s="691"/>
      <c r="DN27" s="691"/>
      <c r="DO27" s="691"/>
      <c r="DP27" s="691"/>
      <c r="DQ27" s="691"/>
      <c r="DR27" s="691"/>
      <c r="DS27" s="691"/>
      <c r="DT27" s="691"/>
      <c r="DU27" s="691"/>
      <c r="DV27" s="692"/>
      <c r="DW27" s="664">
        <v>5.5</v>
      </c>
      <c r="DX27" s="689"/>
      <c r="DY27" s="689"/>
      <c r="DZ27" s="689"/>
      <c r="EA27" s="689"/>
      <c r="EB27" s="689"/>
      <c r="EC27" s="690"/>
    </row>
    <row r="28" spans="2:133" ht="11.25" customHeight="1" x14ac:dyDescent="0.15">
      <c r="B28" s="656" t="s">
        <v>305</v>
      </c>
      <c r="C28" s="657"/>
      <c r="D28" s="657"/>
      <c r="E28" s="657"/>
      <c r="F28" s="657"/>
      <c r="G28" s="657"/>
      <c r="H28" s="657"/>
      <c r="I28" s="657"/>
      <c r="J28" s="657"/>
      <c r="K28" s="657"/>
      <c r="L28" s="657"/>
      <c r="M28" s="657"/>
      <c r="N28" s="657"/>
      <c r="O28" s="657"/>
      <c r="P28" s="657"/>
      <c r="Q28" s="658"/>
      <c r="R28" s="659">
        <v>65182</v>
      </c>
      <c r="S28" s="660"/>
      <c r="T28" s="660"/>
      <c r="U28" s="660"/>
      <c r="V28" s="660"/>
      <c r="W28" s="660"/>
      <c r="X28" s="660"/>
      <c r="Y28" s="661"/>
      <c r="Z28" s="662">
        <v>0.9</v>
      </c>
      <c r="AA28" s="662"/>
      <c r="AB28" s="662"/>
      <c r="AC28" s="662"/>
      <c r="AD28" s="663">
        <v>5538</v>
      </c>
      <c r="AE28" s="663"/>
      <c r="AF28" s="663"/>
      <c r="AG28" s="663"/>
      <c r="AH28" s="663"/>
      <c r="AI28" s="663"/>
      <c r="AJ28" s="663"/>
      <c r="AK28" s="663"/>
      <c r="AL28" s="664">
        <v>0.1</v>
      </c>
      <c r="AM28" s="665"/>
      <c r="AN28" s="665"/>
      <c r="AO28" s="666"/>
      <c r="AP28" s="656"/>
      <c r="AQ28" s="657"/>
      <c r="AR28" s="657"/>
      <c r="AS28" s="657"/>
      <c r="AT28" s="657"/>
      <c r="AU28" s="657"/>
      <c r="AV28" s="657"/>
      <c r="AW28" s="657"/>
      <c r="AX28" s="657"/>
      <c r="AY28" s="657"/>
      <c r="AZ28" s="657"/>
      <c r="BA28" s="657"/>
      <c r="BB28" s="657"/>
      <c r="BC28" s="657"/>
      <c r="BD28" s="657"/>
      <c r="BE28" s="657"/>
      <c r="BF28" s="658"/>
      <c r="BG28" s="659"/>
      <c r="BH28" s="660"/>
      <c r="BI28" s="660"/>
      <c r="BJ28" s="660"/>
      <c r="BK28" s="660"/>
      <c r="BL28" s="660"/>
      <c r="BM28" s="660"/>
      <c r="BN28" s="661"/>
      <c r="BO28" s="662"/>
      <c r="BP28" s="662"/>
      <c r="BQ28" s="662"/>
      <c r="BR28" s="662"/>
      <c r="BS28" s="668"/>
      <c r="BT28" s="660"/>
      <c r="BU28" s="660"/>
      <c r="BV28" s="660"/>
      <c r="BW28" s="660"/>
      <c r="BX28" s="660"/>
      <c r="BY28" s="660"/>
      <c r="BZ28" s="660"/>
      <c r="CA28" s="660"/>
      <c r="CB28" s="669"/>
      <c r="CD28" s="656" t="s">
        <v>306</v>
      </c>
      <c r="CE28" s="657"/>
      <c r="CF28" s="657"/>
      <c r="CG28" s="657"/>
      <c r="CH28" s="657"/>
      <c r="CI28" s="657"/>
      <c r="CJ28" s="657"/>
      <c r="CK28" s="657"/>
      <c r="CL28" s="657"/>
      <c r="CM28" s="657"/>
      <c r="CN28" s="657"/>
      <c r="CO28" s="657"/>
      <c r="CP28" s="657"/>
      <c r="CQ28" s="658"/>
      <c r="CR28" s="659">
        <v>482310</v>
      </c>
      <c r="CS28" s="660"/>
      <c r="CT28" s="660"/>
      <c r="CU28" s="660"/>
      <c r="CV28" s="660"/>
      <c r="CW28" s="660"/>
      <c r="CX28" s="660"/>
      <c r="CY28" s="661"/>
      <c r="CZ28" s="664">
        <v>6.6</v>
      </c>
      <c r="DA28" s="689"/>
      <c r="DB28" s="689"/>
      <c r="DC28" s="693"/>
      <c r="DD28" s="668">
        <v>476200</v>
      </c>
      <c r="DE28" s="660"/>
      <c r="DF28" s="660"/>
      <c r="DG28" s="660"/>
      <c r="DH28" s="660"/>
      <c r="DI28" s="660"/>
      <c r="DJ28" s="660"/>
      <c r="DK28" s="661"/>
      <c r="DL28" s="668">
        <v>476200</v>
      </c>
      <c r="DM28" s="660"/>
      <c r="DN28" s="660"/>
      <c r="DO28" s="660"/>
      <c r="DP28" s="660"/>
      <c r="DQ28" s="660"/>
      <c r="DR28" s="660"/>
      <c r="DS28" s="660"/>
      <c r="DT28" s="660"/>
      <c r="DU28" s="660"/>
      <c r="DV28" s="661"/>
      <c r="DW28" s="664">
        <v>10.4</v>
      </c>
      <c r="DX28" s="689"/>
      <c r="DY28" s="689"/>
      <c r="DZ28" s="689"/>
      <c r="EA28" s="689"/>
      <c r="EB28" s="689"/>
      <c r="EC28" s="690"/>
    </row>
    <row r="29" spans="2:133" ht="11.25" customHeight="1" x14ac:dyDescent="0.15">
      <c r="B29" s="656" t="s">
        <v>307</v>
      </c>
      <c r="C29" s="657"/>
      <c r="D29" s="657"/>
      <c r="E29" s="657"/>
      <c r="F29" s="657"/>
      <c r="G29" s="657"/>
      <c r="H29" s="657"/>
      <c r="I29" s="657"/>
      <c r="J29" s="657"/>
      <c r="K29" s="657"/>
      <c r="L29" s="657"/>
      <c r="M29" s="657"/>
      <c r="N29" s="657"/>
      <c r="O29" s="657"/>
      <c r="P29" s="657"/>
      <c r="Q29" s="658"/>
      <c r="R29" s="659">
        <v>5725</v>
      </c>
      <c r="S29" s="660"/>
      <c r="T29" s="660"/>
      <c r="U29" s="660"/>
      <c r="V29" s="660"/>
      <c r="W29" s="660"/>
      <c r="X29" s="660"/>
      <c r="Y29" s="661"/>
      <c r="Z29" s="662">
        <v>0.1</v>
      </c>
      <c r="AA29" s="662"/>
      <c r="AB29" s="662"/>
      <c r="AC29" s="662"/>
      <c r="AD29" s="663">
        <v>22</v>
      </c>
      <c r="AE29" s="663"/>
      <c r="AF29" s="663"/>
      <c r="AG29" s="663"/>
      <c r="AH29" s="663"/>
      <c r="AI29" s="663"/>
      <c r="AJ29" s="663"/>
      <c r="AK29" s="663"/>
      <c r="AL29" s="664">
        <v>0</v>
      </c>
      <c r="AM29" s="665"/>
      <c r="AN29" s="665"/>
      <c r="AO29" s="666"/>
      <c r="AP29" s="680"/>
      <c r="AQ29" s="681"/>
      <c r="AR29" s="681"/>
      <c r="AS29" s="681"/>
      <c r="AT29" s="681"/>
      <c r="AU29" s="681"/>
      <c r="AV29" s="681"/>
      <c r="AW29" s="681"/>
      <c r="AX29" s="681"/>
      <c r="AY29" s="681"/>
      <c r="AZ29" s="681"/>
      <c r="BA29" s="681"/>
      <c r="BB29" s="681"/>
      <c r="BC29" s="681"/>
      <c r="BD29" s="681"/>
      <c r="BE29" s="681"/>
      <c r="BF29" s="682"/>
      <c r="BG29" s="659"/>
      <c r="BH29" s="660"/>
      <c r="BI29" s="660"/>
      <c r="BJ29" s="660"/>
      <c r="BK29" s="660"/>
      <c r="BL29" s="660"/>
      <c r="BM29" s="660"/>
      <c r="BN29" s="661"/>
      <c r="BO29" s="662"/>
      <c r="BP29" s="662"/>
      <c r="BQ29" s="662"/>
      <c r="BR29" s="662"/>
      <c r="BS29" s="663"/>
      <c r="BT29" s="663"/>
      <c r="BU29" s="663"/>
      <c r="BV29" s="663"/>
      <c r="BW29" s="663"/>
      <c r="BX29" s="663"/>
      <c r="BY29" s="663"/>
      <c r="BZ29" s="663"/>
      <c r="CA29" s="663"/>
      <c r="CB29" s="667"/>
      <c r="CD29" s="695" t="s">
        <v>308</v>
      </c>
      <c r="CE29" s="696"/>
      <c r="CF29" s="656" t="s">
        <v>71</v>
      </c>
      <c r="CG29" s="657"/>
      <c r="CH29" s="657"/>
      <c r="CI29" s="657"/>
      <c r="CJ29" s="657"/>
      <c r="CK29" s="657"/>
      <c r="CL29" s="657"/>
      <c r="CM29" s="657"/>
      <c r="CN29" s="657"/>
      <c r="CO29" s="657"/>
      <c r="CP29" s="657"/>
      <c r="CQ29" s="658"/>
      <c r="CR29" s="659">
        <v>482228</v>
      </c>
      <c r="CS29" s="691"/>
      <c r="CT29" s="691"/>
      <c r="CU29" s="691"/>
      <c r="CV29" s="691"/>
      <c r="CW29" s="691"/>
      <c r="CX29" s="691"/>
      <c r="CY29" s="692"/>
      <c r="CZ29" s="664">
        <v>6.6</v>
      </c>
      <c r="DA29" s="689"/>
      <c r="DB29" s="689"/>
      <c r="DC29" s="693"/>
      <c r="DD29" s="668">
        <v>476118</v>
      </c>
      <c r="DE29" s="691"/>
      <c r="DF29" s="691"/>
      <c r="DG29" s="691"/>
      <c r="DH29" s="691"/>
      <c r="DI29" s="691"/>
      <c r="DJ29" s="691"/>
      <c r="DK29" s="692"/>
      <c r="DL29" s="668">
        <v>476118</v>
      </c>
      <c r="DM29" s="691"/>
      <c r="DN29" s="691"/>
      <c r="DO29" s="691"/>
      <c r="DP29" s="691"/>
      <c r="DQ29" s="691"/>
      <c r="DR29" s="691"/>
      <c r="DS29" s="691"/>
      <c r="DT29" s="691"/>
      <c r="DU29" s="691"/>
      <c r="DV29" s="692"/>
      <c r="DW29" s="664">
        <v>10.4</v>
      </c>
      <c r="DX29" s="689"/>
      <c r="DY29" s="689"/>
      <c r="DZ29" s="689"/>
      <c r="EA29" s="689"/>
      <c r="EB29" s="689"/>
      <c r="EC29" s="690"/>
    </row>
    <row r="30" spans="2:133" ht="11.25" customHeight="1" x14ac:dyDescent="0.15">
      <c r="B30" s="656" t="s">
        <v>309</v>
      </c>
      <c r="C30" s="657"/>
      <c r="D30" s="657"/>
      <c r="E30" s="657"/>
      <c r="F30" s="657"/>
      <c r="G30" s="657"/>
      <c r="H30" s="657"/>
      <c r="I30" s="657"/>
      <c r="J30" s="657"/>
      <c r="K30" s="657"/>
      <c r="L30" s="657"/>
      <c r="M30" s="657"/>
      <c r="N30" s="657"/>
      <c r="O30" s="657"/>
      <c r="P30" s="657"/>
      <c r="Q30" s="658"/>
      <c r="R30" s="659">
        <v>1053678</v>
      </c>
      <c r="S30" s="660"/>
      <c r="T30" s="660"/>
      <c r="U30" s="660"/>
      <c r="V30" s="660"/>
      <c r="W30" s="660"/>
      <c r="X30" s="660"/>
      <c r="Y30" s="661"/>
      <c r="Z30" s="662">
        <v>13.8</v>
      </c>
      <c r="AA30" s="662"/>
      <c r="AB30" s="662"/>
      <c r="AC30" s="662"/>
      <c r="AD30" s="663" t="s">
        <v>237</v>
      </c>
      <c r="AE30" s="663"/>
      <c r="AF30" s="663"/>
      <c r="AG30" s="663"/>
      <c r="AH30" s="663"/>
      <c r="AI30" s="663"/>
      <c r="AJ30" s="663"/>
      <c r="AK30" s="663"/>
      <c r="AL30" s="664" t="s">
        <v>231</v>
      </c>
      <c r="AM30" s="665"/>
      <c r="AN30" s="665"/>
      <c r="AO30" s="666"/>
      <c r="AP30" s="641" t="s">
        <v>225</v>
      </c>
      <c r="AQ30" s="642"/>
      <c r="AR30" s="642"/>
      <c r="AS30" s="642"/>
      <c r="AT30" s="642"/>
      <c r="AU30" s="642"/>
      <c r="AV30" s="642"/>
      <c r="AW30" s="642"/>
      <c r="AX30" s="642"/>
      <c r="AY30" s="642"/>
      <c r="AZ30" s="642"/>
      <c r="BA30" s="642"/>
      <c r="BB30" s="642"/>
      <c r="BC30" s="642"/>
      <c r="BD30" s="642"/>
      <c r="BE30" s="642"/>
      <c r="BF30" s="643"/>
      <c r="BG30" s="641" t="s">
        <v>310</v>
      </c>
      <c r="BH30" s="701"/>
      <c r="BI30" s="701"/>
      <c r="BJ30" s="701"/>
      <c r="BK30" s="701"/>
      <c r="BL30" s="701"/>
      <c r="BM30" s="701"/>
      <c r="BN30" s="701"/>
      <c r="BO30" s="701"/>
      <c r="BP30" s="701"/>
      <c r="BQ30" s="702"/>
      <c r="BR30" s="641" t="s">
        <v>311</v>
      </c>
      <c r="BS30" s="701"/>
      <c r="BT30" s="701"/>
      <c r="BU30" s="701"/>
      <c r="BV30" s="701"/>
      <c r="BW30" s="701"/>
      <c r="BX30" s="701"/>
      <c r="BY30" s="701"/>
      <c r="BZ30" s="701"/>
      <c r="CA30" s="701"/>
      <c r="CB30" s="702"/>
      <c r="CD30" s="697"/>
      <c r="CE30" s="698"/>
      <c r="CF30" s="656" t="s">
        <v>312</v>
      </c>
      <c r="CG30" s="657"/>
      <c r="CH30" s="657"/>
      <c r="CI30" s="657"/>
      <c r="CJ30" s="657"/>
      <c r="CK30" s="657"/>
      <c r="CL30" s="657"/>
      <c r="CM30" s="657"/>
      <c r="CN30" s="657"/>
      <c r="CO30" s="657"/>
      <c r="CP30" s="657"/>
      <c r="CQ30" s="658"/>
      <c r="CR30" s="659">
        <v>465165</v>
      </c>
      <c r="CS30" s="660"/>
      <c r="CT30" s="660"/>
      <c r="CU30" s="660"/>
      <c r="CV30" s="660"/>
      <c r="CW30" s="660"/>
      <c r="CX30" s="660"/>
      <c r="CY30" s="661"/>
      <c r="CZ30" s="664">
        <v>6.4</v>
      </c>
      <c r="DA30" s="689"/>
      <c r="DB30" s="689"/>
      <c r="DC30" s="693"/>
      <c r="DD30" s="668">
        <v>459229</v>
      </c>
      <c r="DE30" s="660"/>
      <c r="DF30" s="660"/>
      <c r="DG30" s="660"/>
      <c r="DH30" s="660"/>
      <c r="DI30" s="660"/>
      <c r="DJ30" s="660"/>
      <c r="DK30" s="661"/>
      <c r="DL30" s="668">
        <v>459229</v>
      </c>
      <c r="DM30" s="660"/>
      <c r="DN30" s="660"/>
      <c r="DO30" s="660"/>
      <c r="DP30" s="660"/>
      <c r="DQ30" s="660"/>
      <c r="DR30" s="660"/>
      <c r="DS30" s="660"/>
      <c r="DT30" s="660"/>
      <c r="DU30" s="660"/>
      <c r="DV30" s="661"/>
      <c r="DW30" s="664">
        <v>10</v>
      </c>
      <c r="DX30" s="689"/>
      <c r="DY30" s="689"/>
      <c r="DZ30" s="689"/>
      <c r="EA30" s="689"/>
      <c r="EB30" s="689"/>
      <c r="EC30" s="690"/>
    </row>
    <row r="31" spans="2:133" ht="11.25" customHeight="1" x14ac:dyDescent="0.15">
      <c r="B31" s="672" t="s">
        <v>313</v>
      </c>
      <c r="C31" s="673"/>
      <c r="D31" s="673"/>
      <c r="E31" s="673"/>
      <c r="F31" s="673"/>
      <c r="G31" s="673"/>
      <c r="H31" s="673"/>
      <c r="I31" s="673"/>
      <c r="J31" s="673"/>
      <c r="K31" s="673"/>
      <c r="L31" s="673"/>
      <c r="M31" s="673"/>
      <c r="N31" s="673"/>
      <c r="O31" s="673"/>
      <c r="P31" s="673"/>
      <c r="Q31" s="674"/>
      <c r="R31" s="659">
        <v>352</v>
      </c>
      <c r="S31" s="660"/>
      <c r="T31" s="660"/>
      <c r="U31" s="660"/>
      <c r="V31" s="660"/>
      <c r="W31" s="660"/>
      <c r="X31" s="660"/>
      <c r="Y31" s="661"/>
      <c r="Z31" s="662">
        <v>0</v>
      </c>
      <c r="AA31" s="662"/>
      <c r="AB31" s="662"/>
      <c r="AC31" s="662"/>
      <c r="AD31" s="663">
        <v>352</v>
      </c>
      <c r="AE31" s="663"/>
      <c r="AF31" s="663"/>
      <c r="AG31" s="663"/>
      <c r="AH31" s="663"/>
      <c r="AI31" s="663"/>
      <c r="AJ31" s="663"/>
      <c r="AK31" s="663"/>
      <c r="AL31" s="664">
        <v>0</v>
      </c>
      <c r="AM31" s="665"/>
      <c r="AN31" s="665"/>
      <c r="AO31" s="666"/>
      <c r="AP31" s="705" t="s">
        <v>314</v>
      </c>
      <c r="AQ31" s="706"/>
      <c r="AR31" s="706"/>
      <c r="AS31" s="706"/>
      <c r="AT31" s="711" t="s">
        <v>315</v>
      </c>
      <c r="AU31" s="218"/>
      <c r="AV31" s="218"/>
      <c r="AW31" s="218"/>
      <c r="AX31" s="645" t="s">
        <v>188</v>
      </c>
      <c r="AY31" s="646"/>
      <c r="AZ31" s="646"/>
      <c r="BA31" s="646"/>
      <c r="BB31" s="646"/>
      <c r="BC31" s="646"/>
      <c r="BD31" s="646"/>
      <c r="BE31" s="646"/>
      <c r="BF31" s="647"/>
      <c r="BG31" s="715">
        <v>99.5</v>
      </c>
      <c r="BH31" s="703"/>
      <c r="BI31" s="703"/>
      <c r="BJ31" s="703"/>
      <c r="BK31" s="703"/>
      <c r="BL31" s="703"/>
      <c r="BM31" s="654">
        <v>98.8</v>
      </c>
      <c r="BN31" s="703"/>
      <c r="BO31" s="703"/>
      <c r="BP31" s="703"/>
      <c r="BQ31" s="704"/>
      <c r="BR31" s="715">
        <v>99.6</v>
      </c>
      <c r="BS31" s="703"/>
      <c r="BT31" s="703"/>
      <c r="BU31" s="703"/>
      <c r="BV31" s="703"/>
      <c r="BW31" s="703"/>
      <c r="BX31" s="654">
        <v>98.7</v>
      </c>
      <c r="BY31" s="703"/>
      <c r="BZ31" s="703"/>
      <c r="CA31" s="703"/>
      <c r="CB31" s="704"/>
      <c r="CD31" s="697"/>
      <c r="CE31" s="698"/>
      <c r="CF31" s="656" t="s">
        <v>316</v>
      </c>
      <c r="CG31" s="657"/>
      <c r="CH31" s="657"/>
      <c r="CI31" s="657"/>
      <c r="CJ31" s="657"/>
      <c r="CK31" s="657"/>
      <c r="CL31" s="657"/>
      <c r="CM31" s="657"/>
      <c r="CN31" s="657"/>
      <c r="CO31" s="657"/>
      <c r="CP31" s="657"/>
      <c r="CQ31" s="658"/>
      <c r="CR31" s="659">
        <v>17063</v>
      </c>
      <c r="CS31" s="691"/>
      <c r="CT31" s="691"/>
      <c r="CU31" s="691"/>
      <c r="CV31" s="691"/>
      <c r="CW31" s="691"/>
      <c r="CX31" s="691"/>
      <c r="CY31" s="692"/>
      <c r="CZ31" s="664">
        <v>0.2</v>
      </c>
      <c r="DA31" s="689"/>
      <c r="DB31" s="689"/>
      <c r="DC31" s="693"/>
      <c r="DD31" s="668">
        <v>16889</v>
      </c>
      <c r="DE31" s="691"/>
      <c r="DF31" s="691"/>
      <c r="DG31" s="691"/>
      <c r="DH31" s="691"/>
      <c r="DI31" s="691"/>
      <c r="DJ31" s="691"/>
      <c r="DK31" s="692"/>
      <c r="DL31" s="668">
        <v>16889</v>
      </c>
      <c r="DM31" s="691"/>
      <c r="DN31" s="691"/>
      <c r="DO31" s="691"/>
      <c r="DP31" s="691"/>
      <c r="DQ31" s="691"/>
      <c r="DR31" s="691"/>
      <c r="DS31" s="691"/>
      <c r="DT31" s="691"/>
      <c r="DU31" s="691"/>
      <c r="DV31" s="692"/>
      <c r="DW31" s="664">
        <v>0.4</v>
      </c>
      <c r="DX31" s="689"/>
      <c r="DY31" s="689"/>
      <c r="DZ31" s="689"/>
      <c r="EA31" s="689"/>
      <c r="EB31" s="689"/>
      <c r="EC31" s="690"/>
    </row>
    <row r="32" spans="2:133" ht="11.25" customHeight="1" x14ac:dyDescent="0.15">
      <c r="B32" s="656" t="s">
        <v>317</v>
      </c>
      <c r="C32" s="657"/>
      <c r="D32" s="657"/>
      <c r="E32" s="657"/>
      <c r="F32" s="657"/>
      <c r="G32" s="657"/>
      <c r="H32" s="657"/>
      <c r="I32" s="657"/>
      <c r="J32" s="657"/>
      <c r="K32" s="657"/>
      <c r="L32" s="657"/>
      <c r="M32" s="657"/>
      <c r="N32" s="657"/>
      <c r="O32" s="657"/>
      <c r="P32" s="657"/>
      <c r="Q32" s="658"/>
      <c r="R32" s="659">
        <v>442067</v>
      </c>
      <c r="S32" s="660"/>
      <c r="T32" s="660"/>
      <c r="U32" s="660"/>
      <c r="V32" s="660"/>
      <c r="W32" s="660"/>
      <c r="X32" s="660"/>
      <c r="Y32" s="661"/>
      <c r="Z32" s="662">
        <v>5.8</v>
      </c>
      <c r="AA32" s="662"/>
      <c r="AB32" s="662"/>
      <c r="AC32" s="662"/>
      <c r="AD32" s="663" t="s">
        <v>231</v>
      </c>
      <c r="AE32" s="663"/>
      <c r="AF32" s="663"/>
      <c r="AG32" s="663"/>
      <c r="AH32" s="663"/>
      <c r="AI32" s="663"/>
      <c r="AJ32" s="663"/>
      <c r="AK32" s="663"/>
      <c r="AL32" s="664" t="s">
        <v>231</v>
      </c>
      <c r="AM32" s="665"/>
      <c r="AN32" s="665"/>
      <c r="AO32" s="666"/>
      <c r="AP32" s="707"/>
      <c r="AQ32" s="708"/>
      <c r="AR32" s="708"/>
      <c r="AS32" s="708"/>
      <c r="AT32" s="712"/>
      <c r="AU32" s="214" t="s">
        <v>318</v>
      </c>
      <c r="AX32" s="656" t="s">
        <v>319</v>
      </c>
      <c r="AY32" s="657"/>
      <c r="AZ32" s="657"/>
      <c r="BA32" s="657"/>
      <c r="BB32" s="657"/>
      <c r="BC32" s="657"/>
      <c r="BD32" s="657"/>
      <c r="BE32" s="657"/>
      <c r="BF32" s="658"/>
      <c r="BG32" s="716">
        <v>99.4</v>
      </c>
      <c r="BH32" s="691"/>
      <c r="BI32" s="691"/>
      <c r="BJ32" s="691"/>
      <c r="BK32" s="691"/>
      <c r="BL32" s="691"/>
      <c r="BM32" s="665">
        <v>98.6</v>
      </c>
      <c r="BN32" s="691"/>
      <c r="BO32" s="691"/>
      <c r="BP32" s="691"/>
      <c r="BQ32" s="714"/>
      <c r="BR32" s="716">
        <v>99.6</v>
      </c>
      <c r="BS32" s="691"/>
      <c r="BT32" s="691"/>
      <c r="BU32" s="691"/>
      <c r="BV32" s="691"/>
      <c r="BW32" s="691"/>
      <c r="BX32" s="665">
        <v>98.9</v>
      </c>
      <c r="BY32" s="691"/>
      <c r="BZ32" s="691"/>
      <c r="CA32" s="691"/>
      <c r="CB32" s="714"/>
      <c r="CD32" s="699"/>
      <c r="CE32" s="700"/>
      <c r="CF32" s="656" t="s">
        <v>320</v>
      </c>
      <c r="CG32" s="657"/>
      <c r="CH32" s="657"/>
      <c r="CI32" s="657"/>
      <c r="CJ32" s="657"/>
      <c r="CK32" s="657"/>
      <c r="CL32" s="657"/>
      <c r="CM32" s="657"/>
      <c r="CN32" s="657"/>
      <c r="CO32" s="657"/>
      <c r="CP32" s="657"/>
      <c r="CQ32" s="658"/>
      <c r="CR32" s="659">
        <v>82</v>
      </c>
      <c r="CS32" s="660"/>
      <c r="CT32" s="660"/>
      <c r="CU32" s="660"/>
      <c r="CV32" s="660"/>
      <c r="CW32" s="660"/>
      <c r="CX32" s="660"/>
      <c r="CY32" s="661"/>
      <c r="CZ32" s="664">
        <v>0</v>
      </c>
      <c r="DA32" s="689"/>
      <c r="DB32" s="689"/>
      <c r="DC32" s="693"/>
      <c r="DD32" s="668">
        <v>82</v>
      </c>
      <c r="DE32" s="660"/>
      <c r="DF32" s="660"/>
      <c r="DG32" s="660"/>
      <c r="DH32" s="660"/>
      <c r="DI32" s="660"/>
      <c r="DJ32" s="660"/>
      <c r="DK32" s="661"/>
      <c r="DL32" s="668">
        <v>82</v>
      </c>
      <c r="DM32" s="660"/>
      <c r="DN32" s="660"/>
      <c r="DO32" s="660"/>
      <c r="DP32" s="660"/>
      <c r="DQ32" s="660"/>
      <c r="DR32" s="660"/>
      <c r="DS32" s="660"/>
      <c r="DT32" s="660"/>
      <c r="DU32" s="660"/>
      <c r="DV32" s="661"/>
      <c r="DW32" s="664">
        <v>0</v>
      </c>
      <c r="DX32" s="689"/>
      <c r="DY32" s="689"/>
      <c r="DZ32" s="689"/>
      <c r="EA32" s="689"/>
      <c r="EB32" s="689"/>
      <c r="EC32" s="690"/>
    </row>
    <row r="33" spans="2:133" ht="11.25" customHeight="1" x14ac:dyDescent="0.15">
      <c r="B33" s="656" t="s">
        <v>321</v>
      </c>
      <c r="C33" s="657"/>
      <c r="D33" s="657"/>
      <c r="E33" s="657"/>
      <c r="F33" s="657"/>
      <c r="G33" s="657"/>
      <c r="H33" s="657"/>
      <c r="I33" s="657"/>
      <c r="J33" s="657"/>
      <c r="K33" s="657"/>
      <c r="L33" s="657"/>
      <c r="M33" s="657"/>
      <c r="N33" s="657"/>
      <c r="O33" s="657"/>
      <c r="P33" s="657"/>
      <c r="Q33" s="658"/>
      <c r="R33" s="659">
        <v>3039</v>
      </c>
      <c r="S33" s="660"/>
      <c r="T33" s="660"/>
      <c r="U33" s="660"/>
      <c r="V33" s="660"/>
      <c r="W33" s="660"/>
      <c r="X33" s="660"/>
      <c r="Y33" s="661"/>
      <c r="Z33" s="662">
        <v>0</v>
      </c>
      <c r="AA33" s="662"/>
      <c r="AB33" s="662"/>
      <c r="AC33" s="662"/>
      <c r="AD33" s="663">
        <v>26</v>
      </c>
      <c r="AE33" s="663"/>
      <c r="AF33" s="663"/>
      <c r="AG33" s="663"/>
      <c r="AH33" s="663"/>
      <c r="AI33" s="663"/>
      <c r="AJ33" s="663"/>
      <c r="AK33" s="663"/>
      <c r="AL33" s="664">
        <v>0</v>
      </c>
      <c r="AM33" s="665"/>
      <c r="AN33" s="665"/>
      <c r="AO33" s="666"/>
      <c r="AP33" s="709"/>
      <c r="AQ33" s="710"/>
      <c r="AR33" s="710"/>
      <c r="AS33" s="710"/>
      <c r="AT33" s="713"/>
      <c r="AU33" s="219"/>
      <c r="AV33" s="219"/>
      <c r="AW33" s="219"/>
      <c r="AX33" s="680" t="s">
        <v>322</v>
      </c>
      <c r="AY33" s="681"/>
      <c r="AZ33" s="681"/>
      <c r="BA33" s="681"/>
      <c r="BB33" s="681"/>
      <c r="BC33" s="681"/>
      <c r="BD33" s="681"/>
      <c r="BE33" s="681"/>
      <c r="BF33" s="682"/>
      <c r="BG33" s="717">
        <v>99.7</v>
      </c>
      <c r="BH33" s="718"/>
      <c r="BI33" s="718"/>
      <c r="BJ33" s="718"/>
      <c r="BK33" s="718"/>
      <c r="BL33" s="718"/>
      <c r="BM33" s="719">
        <v>99</v>
      </c>
      <c r="BN33" s="718"/>
      <c r="BO33" s="718"/>
      <c r="BP33" s="718"/>
      <c r="BQ33" s="720"/>
      <c r="BR33" s="717">
        <v>99.6</v>
      </c>
      <c r="BS33" s="718"/>
      <c r="BT33" s="718"/>
      <c r="BU33" s="718"/>
      <c r="BV33" s="718"/>
      <c r="BW33" s="718"/>
      <c r="BX33" s="719">
        <v>98.5</v>
      </c>
      <c r="BY33" s="718"/>
      <c r="BZ33" s="718"/>
      <c r="CA33" s="718"/>
      <c r="CB33" s="720"/>
      <c r="CD33" s="656" t="s">
        <v>323</v>
      </c>
      <c r="CE33" s="657"/>
      <c r="CF33" s="657"/>
      <c r="CG33" s="657"/>
      <c r="CH33" s="657"/>
      <c r="CI33" s="657"/>
      <c r="CJ33" s="657"/>
      <c r="CK33" s="657"/>
      <c r="CL33" s="657"/>
      <c r="CM33" s="657"/>
      <c r="CN33" s="657"/>
      <c r="CO33" s="657"/>
      <c r="CP33" s="657"/>
      <c r="CQ33" s="658"/>
      <c r="CR33" s="659">
        <v>3974003</v>
      </c>
      <c r="CS33" s="691"/>
      <c r="CT33" s="691"/>
      <c r="CU33" s="691"/>
      <c r="CV33" s="691"/>
      <c r="CW33" s="691"/>
      <c r="CX33" s="691"/>
      <c r="CY33" s="692"/>
      <c r="CZ33" s="664">
        <v>54.5</v>
      </c>
      <c r="DA33" s="689"/>
      <c r="DB33" s="689"/>
      <c r="DC33" s="693"/>
      <c r="DD33" s="668">
        <v>2859110</v>
      </c>
      <c r="DE33" s="691"/>
      <c r="DF33" s="691"/>
      <c r="DG33" s="691"/>
      <c r="DH33" s="691"/>
      <c r="DI33" s="691"/>
      <c r="DJ33" s="691"/>
      <c r="DK33" s="692"/>
      <c r="DL33" s="668">
        <v>1903041</v>
      </c>
      <c r="DM33" s="691"/>
      <c r="DN33" s="691"/>
      <c r="DO33" s="691"/>
      <c r="DP33" s="691"/>
      <c r="DQ33" s="691"/>
      <c r="DR33" s="691"/>
      <c r="DS33" s="691"/>
      <c r="DT33" s="691"/>
      <c r="DU33" s="691"/>
      <c r="DV33" s="692"/>
      <c r="DW33" s="664">
        <v>41.4</v>
      </c>
      <c r="DX33" s="689"/>
      <c r="DY33" s="689"/>
      <c r="DZ33" s="689"/>
      <c r="EA33" s="689"/>
      <c r="EB33" s="689"/>
      <c r="EC33" s="690"/>
    </row>
    <row r="34" spans="2:133" ht="11.25" customHeight="1" x14ac:dyDescent="0.15">
      <c r="B34" s="656" t="s">
        <v>324</v>
      </c>
      <c r="C34" s="657"/>
      <c r="D34" s="657"/>
      <c r="E34" s="657"/>
      <c r="F34" s="657"/>
      <c r="G34" s="657"/>
      <c r="H34" s="657"/>
      <c r="I34" s="657"/>
      <c r="J34" s="657"/>
      <c r="K34" s="657"/>
      <c r="L34" s="657"/>
      <c r="M34" s="657"/>
      <c r="N34" s="657"/>
      <c r="O34" s="657"/>
      <c r="P34" s="657"/>
      <c r="Q34" s="658"/>
      <c r="R34" s="659">
        <v>201140</v>
      </c>
      <c r="S34" s="660"/>
      <c r="T34" s="660"/>
      <c r="U34" s="660"/>
      <c r="V34" s="660"/>
      <c r="W34" s="660"/>
      <c r="X34" s="660"/>
      <c r="Y34" s="661"/>
      <c r="Z34" s="662">
        <v>2.6</v>
      </c>
      <c r="AA34" s="662"/>
      <c r="AB34" s="662"/>
      <c r="AC34" s="662"/>
      <c r="AD34" s="663" t="s">
        <v>231</v>
      </c>
      <c r="AE34" s="663"/>
      <c r="AF34" s="663"/>
      <c r="AG34" s="663"/>
      <c r="AH34" s="663"/>
      <c r="AI34" s="663"/>
      <c r="AJ34" s="663"/>
      <c r="AK34" s="663"/>
      <c r="AL34" s="664" t="s">
        <v>231</v>
      </c>
      <c r="AM34" s="665"/>
      <c r="AN34" s="665"/>
      <c r="AO34" s="666"/>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56" t="s">
        <v>325</v>
      </c>
      <c r="CE34" s="657"/>
      <c r="CF34" s="657"/>
      <c r="CG34" s="657"/>
      <c r="CH34" s="657"/>
      <c r="CI34" s="657"/>
      <c r="CJ34" s="657"/>
      <c r="CK34" s="657"/>
      <c r="CL34" s="657"/>
      <c r="CM34" s="657"/>
      <c r="CN34" s="657"/>
      <c r="CO34" s="657"/>
      <c r="CP34" s="657"/>
      <c r="CQ34" s="658"/>
      <c r="CR34" s="659">
        <v>1362910</v>
      </c>
      <c r="CS34" s="660"/>
      <c r="CT34" s="660"/>
      <c r="CU34" s="660"/>
      <c r="CV34" s="660"/>
      <c r="CW34" s="660"/>
      <c r="CX34" s="660"/>
      <c r="CY34" s="661"/>
      <c r="CZ34" s="664">
        <v>18.7</v>
      </c>
      <c r="DA34" s="689"/>
      <c r="DB34" s="689"/>
      <c r="DC34" s="693"/>
      <c r="DD34" s="668">
        <v>921439</v>
      </c>
      <c r="DE34" s="660"/>
      <c r="DF34" s="660"/>
      <c r="DG34" s="660"/>
      <c r="DH34" s="660"/>
      <c r="DI34" s="660"/>
      <c r="DJ34" s="660"/>
      <c r="DK34" s="661"/>
      <c r="DL34" s="668">
        <v>789568</v>
      </c>
      <c r="DM34" s="660"/>
      <c r="DN34" s="660"/>
      <c r="DO34" s="660"/>
      <c r="DP34" s="660"/>
      <c r="DQ34" s="660"/>
      <c r="DR34" s="660"/>
      <c r="DS34" s="660"/>
      <c r="DT34" s="660"/>
      <c r="DU34" s="660"/>
      <c r="DV34" s="661"/>
      <c r="DW34" s="664">
        <v>17.2</v>
      </c>
      <c r="DX34" s="689"/>
      <c r="DY34" s="689"/>
      <c r="DZ34" s="689"/>
      <c r="EA34" s="689"/>
      <c r="EB34" s="689"/>
      <c r="EC34" s="690"/>
    </row>
    <row r="35" spans="2:133" ht="11.25" customHeight="1" x14ac:dyDescent="0.15">
      <c r="B35" s="656" t="s">
        <v>326</v>
      </c>
      <c r="C35" s="657"/>
      <c r="D35" s="657"/>
      <c r="E35" s="657"/>
      <c r="F35" s="657"/>
      <c r="G35" s="657"/>
      <c r="H35" s="657"/>
      <c r="I35" s="657"/>
      <c r="J35" s="657"/>
      <c r="K35" s="657"/>
      <c r="L35" s="657"/>
      <c r="M35" s="657"/>
      <c r="N35" s="657"/>
      <c r="O35" s="657"/>
      <c r="P35" s="657"/>
      <c r="Q35" s="658"/>
      <c r="R35" s="659">
        <v>351624</v>
      </c>
      <c r="S35" s="660"/>
      <c r="T35" s="660"/>
      <c r="U35" s="660"/>
      <c r="V35" s="660"/>
      <c r="W35" s="660"/>
      <c r="X35" s="660"/>
      <c r="Y35" s="661"/>
      <c r="Z35" s="662">
        <v>4.5999999999999996</v>
      </c>
      <c r="AA35" s="662"/>
      <c r="AB35" s="662"/>
      <c r="AC35" s="662"/>
      <c r="AD35" s="663" t="s">
        <v>237</v>
      </c>
      <c r="AE35" s="663"/>
      <c r="AF35" s="663"/>
      <c r="AG35" s="663"/>
      <c r="AH35" s="663"/>
      <c r="AI35" s="663"/>
      <c r="AJ35" s="663"/>
      <c r="AK35" s="663"/>
      <c r="AL35" s="664" t="s">
        <v>231</v>
      </c>
      <c r="AM35" s="665"/>
      <c r="AN35" s="665"/>
      <c r="AO35" s="666"/>
      <c r="AP35" s="222"/>
      <c r="AQ35" s="641" t="s">
        <v>327</v>
      </c>
      <c r="AR35" s="642"/>
      <c r="AS35" s="642"/>
      <c r="AT35" s="642"/>
      <c r="AU35" s="642"/>
      <c r="AV35" s="642"/>
      <c r="AW35" s="642"/>
      <c r="AX35" s="642"/>
      <c r="AY35" s="642"/>
      <c r="AZ35" s="642"/>
      <c r="BA35" s="642"/>
      <c r="BB35" s="642"/>
      <c r="BC35" s="642"/>
      <c r="BD35" s="642"/>
      <c r="BE35" s="642"/>
      <c r="BF35" s="643"/>
      <c r="BG35" s="641" t="s">
        <v>328</v>
      </c>
      <c r="BH35" s="642"/>
      <c r="BI35" s="642"/>
      <c r="BJ35" s="642"/>
      <c r="BK35" s="642"/>
      <c r="BL35" s="642"/>
      <c r="BM35" s="642"/>
      <c r="BN35" s="642"/>
      <c r="BO35" s="642"/>
      <c r="BP35" s="642"/>
      <c r="BQ35" s="642"/>
      <c r="BR35" s="642"/>
      <c r="BS35" s="642"/>
      <c r="BT35" s="642"/>
      <c r="BU35" s="642"/>
      <c r="BV35" s="642"/>
      <c r="BW35" s="642"/>
      <c r="BX35" s="642"/>
      <c r="BY35" s="642"/>
      <c r="BZ35" s="642"/>
      <c r="CA35" s="642"/>
      <c r="CB35" s="643"/>
      <c r="CD35" s="656" t="s">
        <v>329</v>
      </c>
      <c r="CE35" s="657"/>
      <c r="CF35" s="657"/>
      <c r="CG35" s="657"/>
      <c r="CH35" s="657"/>
      <c r="CI35" s="657"/>
      <c r="CJ35" s="657"/>
      <c r="CK35" s="657"/>
      <c r="CL35" s="657"/>
      <c r="CM35" s="657"/>
      <c r="CN35" s="657"/>
      <c r="CO35" s="657"/>
      <c r="CP35" s="657"/>
      <c r="CQ35" s="658"/>
      <c r="CR35" s="659">
        <v>159544</v>
      </c>
      <c r="CS35" s="691"/>
      <c r="CT35" s="691"/>
      <c r="CU35" s="691"/>
      <c r="CV35" s="691"/>
      <c r="CW35" s="691"/>
      <c r="CX35" s="691"/>
      <c r="CY35" s="692"/>
      <c r="CZ35" s="664">
        <v>2.2000000000000002</v>
      </c>
      <c r="DA35" s="689"/>
      <c r="DB35" s="689"/>
      <c r="DC35" s="693"/>
      <c r="DD35" s="668">
        <v>137274</v>
      </c>
      <c r="DE35" s="691"/>
      <c r="DF35" s="691"/>
      <c r="DG35" s="691"/>
      <c r="DH35" s="691"/>
      <c r="DI35" s="691"/>
      <c r="DJ35" s="691"/>
      <c r="DK35" s="692"/>
      <c r="DL35" s="668">
        <v>70255</v>
      </c>
      <c r="DM35" s="691"/>
      <c r="DN35" s="691"/>
      <c r="DO35" s="691"/>
      <c r="DP35" s="691"/>
      <c r="DQ35" s="691"/>
      <c r="DR35" s="691"/>
      <c r="DS35" s="691"/>
      <c r="DT35" s="691"/>
      <c r="DU35" s="691"/>
      <c r="DV35" s="692"/>
      <c r="DW35" s="664">
        <v>1.5</v>
      </c>
      <c r="DX35" s="689"/>
      <c r="DY35" s="689"/>
      <c r="DZ35" s="689"/>
      <c r="EA35" s="689"/>
      <c r="EB35" s="689"/>
      <c r="EC35" s="690"/>
    </row>
    <row r="36" spans="2:133" ht="11.25" customHeight="1" x14ac:dyDescent="0.15">
      <c r="B36" s="656" t="s">
        <v>330</v>
      </c>
      <c r="C36" s="657"/>
      <c r="D36" s="657"/>
      <c r="E36" s="657"/>
      <c r="F36" s="657"/>
      <c r="G36" s="657"/>
      <c r="H36" s="657"/>
      <c r="I36" s="657"/>
      <c r="J36" s="657"/>
      <c r="K36" s="657"/>
      <c r="L36" s="657"/>
      <c r="M36" s="657"/>
      <c r="N36" s="657"/>
      <c r="O36" s="657"/>
      <c r="P36" s="657"/>
      <c r="Q36" s="658"/>
      <c r="R36" s="659">
        <v>203012</v>
      </c>
      <c r="S36" s="660"/>
      <c r="T36" s="660"/>
      <c r="U36" s="660"/>
      <c r="V36" s="660"/>
      <c r="W36" s="660"/>
      <c r="X36" s="660"/>
      <c r="Y36" s="661"/>
      <c r="Z36" s="662">
        <v>2.7</v>
      </c>
      <c r="AA36" s="662"/>
      <c r="AB36" s="662"/>
      <c r="AC36" s="662"/>
      <c r="AD36" s="663" t="s">
        <v>231</v>
      </c>
      <c r="AE36" s="663"/>
      <c r="AF36" s="663"/>
      <c r="AG36" s="663"/>
      <c r="AH36" s="663"/>
      <c r="AI36" s="663"/>
      <c r="AJ36" s="663"/>
      <c r="AK36" s="663"/>
      <c r="AL36" s="664" t="s">
        <v>237</v>
      </c>
      <c r="AM36" s="665"/>
      <c r="AN36" s="665"/>
      <c r="AO36" s="666"/>
      <c r="AP36" s="222"/>
      <c r="AQ36" s="725" t="s">
        <v>331</v>
      </c>
      <c r="AR36" s="726"/>
      <c r="AS36" s="726"/>
      <c r="AT36" s="726"/>
      <c r="AU36" s="726"/>
      <c r="AV36" s="726"/>
      <c r="AW36" s="726"/>
      <c r="AX36" s="726"/>
      <c r="AY36" s="727"/>
      <c r="AZ36" s="648">
        <v>1044799</v>
      </c>
      <c r="BA36" s="649"/>
      <c r="BB36" s="649"/>
      <c r="BC36" s="649"/>
      <c r="BD36" s="649"/>
      <c r="BE36" s="649"/>
      <c r="BF36" s="721"/>
      <c r="BG36" s="645" t="s">
        <v>332</v>
      </c>
      <c r="BH36" s="646"/>
      <c r="BI36" s="646"/>
      <c r="BJ36" s="646"/>
      <c r="BK36" s="646"/>
      <c r="BL36" s="646"/>
      <c r="BM36" s="646"/>
      <c r="BN36" s="646"/>
      <c r="BO36" s="646"/>
      <c r="BP36" s="646"/>
      <c r="BQ36" s="646"/>
      <c r="BR36" s="646"/>
      <c r="BS36" s="646"/>
      <c r="BT36" s="646"/>
      <c r="BU36" s="647"/>
      <c r="BV36" s="648">
        <v>43300</v>
      </c>
      <c r="BW36" s="649"/>
      <c r="BX36" s="649"/>
      <c r="BY36" s="649"/>
      <c r="BZ36" s="649"/>
      <c r="CA36" s="649"/>
      <c r="CB36" s="721"/>
      <c r="CD36" s="656" t="s">
        <v>333</v>
      </c>
      <c r="CE36" s="657"/>
      <c r="CF36" s="657"/>
      <c r="CG36" s="657"/>
      <c r="CH36" s="657"/>
      <c r="CI36" s="657"/>
      <c r="CJ36" s="657"/>
      <c r="CK36" s="657"/>
      <c r="CL36" s="657"/>
      <c r="CM36" s="657"/>
      <c r="CN36" s="657"/>
      <c r="CO36" s="657"/>
      <c r="CP36" s="657"/>
      <c r="CQ36" s="658"/>
      <c r="CR36" s="659">
        <v>1482059</v>
      </c>
      <c r="CS36" s="660"/>
      <c r="CT36" s="660"/>
      <c r="CU36" s="660"/>
      <c r="CV36" s="660"/>
      <c r="CW36" s="660"/>
      <c r="CX36" s="660"/>
      <c r="CY36" s="661"/>
      <c r="CZ36" s="664">
        <v>20.3</v>
      </c>
      <c r="DA36" s="689"/>
      <c r="DB36" s="689"/>
      <c r="DC36" s="693"/>
      <c r="DD36" s="668">
        <v>1102846</v>
      </c>
      <c r="DE36" s="660"/>
      <c r="DF36" s="660"/>
      <c r="DG36" s="660"/>
      <c r="DH36" s="660"/>
      <c r="DI36" s="660"/>
      <c r="DJ36" s="660"/>
      <c r="DK36" s="661"/>
      <c r="DL36" s="668">
        <v>648736</v>
      </c>
      <c r="DM36" s="660"/>
      <c r="DN36" s="660"/>
      <c r="DO36" s="660"/>
      <c r="DP36" s="660"/>
      <c r="DQ36" s="660"/>
      <c r="DR36" s="660"/>
      <c r="DS36" s="660"/>
      <c r="DT36" s="660"/>
      <c r="DU36" s="660"/>
      <c r="DV36" s="661"/>
      <c r="DW36" s="664">
        <v>14.1</v>
      </c>
      <c r="DX36" s="689"/>
      <c r="DY36" s="689"/>
      <c r="DZ36" s="689"/>
      <c r="EA36" s="689"/>
      <c r="EB36" s="689"/>
      <c r="EC36" s="690"/>
    </row>
    <row r="37" spans="2:133" ht="11.25" customHeight="1" x14ac:dyDescent="0.15">
      <c r="B37" s="656" t="s">
        <v>334</v>
      </c>
      <c r="C37" s="657"/>
      <c r="D37" s="657"/>
      <c r="E37" s="657"/>
      <c r="F37" s="657"/>
      <c r="G37" s="657"/>
      <c r="H37" s="657"/>
      <c r="I37" s="657"/>
      <c r="J37" s="657"/>
      <c r="K37" s="657"/>
      <c r="L37" s="657"/>
      <c r="M37" s="657"/>
      <c r="N37" s="657"/>
      <c r="O37" s="657"/>
      <c r="P37" s="657"/>
      <c r="Q37" s="658"/>
      <c r="R37" s="659">
        <v>121305</v>
      </c>
      <c r="S37" s="660"/>
      <c r="T37" s="660"/>
      <c r="U37" s="660"/>
      <c r="V37" s="660"/>
      <c r="W37" s="660"/>
      <c r="X37" s="660"/>
      <c r="Y37" s="661"/>
      <c r="Z37" s="662">
        <v>1.6</v>
      </c>
      <c r="AA37" s="662"/>
      <c r="AB37" s="662"/>
      <c r="AC37" s="662"/>
      <c r="AD37" s="663">
        <v>25013</v>
      </c>
      <c r="AE37" s="663"/>
      <c r="AF37" s="663"/>
      <c r="AG37" s="663"/>
      <c r="AH37" s="663"/>
      <c r="AI37" s="663"/>
      <c r="AJ37" s="663"/>
      <c r="AK37" s="663"/>
      <c r="AL37" s="664">
        <v>0.6</v>
      </c>
      <c r="AM37" s="665"/>
      <c r="AN37" s="665"/>
      <c r="AO37" s="666"/>
      <c r="AQ37" s="722" t="s">
        <v>335</v>
      </c>
      <c r="AR37" s="723"/>
      <c r="AS37" s="723"/>
      <c r="AT37" s="723"/>
      <c r="AU37" s="723"/>
      <c r="AV37" s="723"/>
      <c r="AW37" s="723"/>
      <c r="AX37" s="723"/>
      <c r="AY37" s="724"/>
      <c r="AZ37" s="659">
        <v>419467</v>
      </c>
      <c r="BA37" s="660"/>
      <c r="BB37" s="660"/>
      <c r="BC37" s="660"/>
      <c r="BD37" s="691"/>
      <c r="BE37" s="691"/>
      <c r="BF37" s="714"/>
      <c r="BG37" s="656" t="s">
        <v>336</v>
      </c>
      <c r="BH37" s="657"/>
      <c r="BI37" s="657"/>
      <c r="BJ37" s="657"/>
      <c r="BK37" s="657"/>
      <c r="BL37" s="657"/>
      <c r="BM37" s="657"/>
      <c r="BN37" s="657"/>
      <c r="BO37" s="657"/>
      <c r="BP37" s="657"/>
      <c r="BQ37" s="657"/>
      <c r="BR37" s="657"/>
      <c r="BS37" s="657"/>
      <c r="BT37" s="657"/>
      <c r="BU37" s="658"/>
      <c r="BV37" s="659">
        <v>10867</v>
      </c>
      <c r="BW37" s="660"/>
      <c r="BX37" s="660"/>
      <c r="BY37" s="660"/>
      <c r="BZ37" s="660"/>
      <c r="CA37" s="660"/>
      <c r="CB37" s="669"/>
      <c r="CD37" s="656" t="s">
        <v>337</v>
      </c>
      <c r="CE37" s="657"/>
      <c r="CF37" s="657"/>
      <c r="CG37" s="657"/>
      <c r="CH37" s="657"/>
      <c r="CI37" s="657"/>
      <c r="CJ37" s="657"/>
      <c r="CK37" s="657"/>
      <c r="CL37" s="657"/>
      <c r="CM37" s="657"/>
      <c r="CN37" s="657"/>
      <c r="CO37" s="657"/>
      <c r="CP37" s="657"/>
      <c r="CQ37" s="658"/>
      <c r="CR37" s="659">
        <v>169307</v>
      </c>
      <c r="CS37" s="691"/>
      <c r="CT37" s="691"/>
      <c r="CU37" s="691"/>
      <c r="CV37" s="691"/>
      <c r="CW37" s="691"/>
      <c r="CX37" s="691"/>
      <c r="CY37" s="692"/>
      <c r="CZ37" s="664">
        <v>2.2999999999999998</v>
      </c>
      <c r="DA37" s="689"/>
      <c r="DB37" s="689"/>
      <c r="DC37" s="693"/>
      <c r="DD37" s="668">
        <v>169307</v>
      </c>
      <c r="DE37" s="691"/>
      <c r="DF37" s="691"/>
      <c r="DG37" s="691"/>
      <c r="DH37" s="691"/>
      <c r="DI37" s="691"/>
      <c r="DJ37" s="691"/>
      <c r="DK37" s="692"/>
      <c r="DL37" s="668">
        <v>169307</v>
      </c>
      <c r="DM37" s="691"/>
      <c r="DN37" s="691"/>
      <c r="DO37" s="691"/>
      <c r="DP37" s="691"/>
      <c r="DQ37" s="691"/>
      <c r="DR37" s="691"/>
      <c r="DS37" s="691"/>
      <c r="DT37" s="691"/>
      <c r="DU37" s="691"/>
      <c r="DV37" s="692"/>
      <c r="DW37" s="664">
        <v>3.7</v>
      </c>
      <c r="DX37" s="689"/>
      <c r="DY37" s="689"/>
      <c r="DZ37" s="689"/>
      <c r="EA37" s="689"/>
      <c r="EB37" s="689"/>
      <c r="EC37" s="690"/>
    </row>
    <row r="38" spans="2:133" ht="11.25" customHeight="1" x14ac:dyDescent="0.15">
      <c r="B38" s="656" t="s">
        <v>338</v>
      </c>
      <c r="C38" s="657"/>
      <c r="D38" s="657"/>
      <c r="E38" s="657"/>
      <c r="F38" s="657"/>
      <c r="G38" s="657"/>
      <c r="H38" s="657"/>
      <c r="I38" s="657"/>
      <c r="J38" s="657"/>
      <c r="K38" s="657"/>
      <c r="L38" s="657"/>
      <c r="M38" s="657"/>
      <c r="N38" s="657"/>
      <c r="O38" s="657"/>
      <c r="P38" s="657"/>
      <c r="Q38" s="658"/>
      <c r="R38" s="659">
        <v>568100</v>
      </c>
      <c r="S38" s="660"/>
      <c r="T38" s="660"/>
      <c r="U38" s="660"/>
      <c r="V38" s="660"/>
      <c r="W38" s="660"/>
      <c r="X38" s="660"/>
      <c r="Y38" s="661"/>
      <c r="Z38" s="662">
        <v>7.4</v>
      </c>
      <c r="AA38" s="662"/>
      <c r="AB38" s="662"/>
      <c r="AC38" s="662"/>
      <c r="AD38" s="663" t="s">
        <v>237</v>
      </c>
      <c r="AE38" s="663"/>
      <c r="AF38" s="663"/>
      <c r="AG38" s="663"/>
      <c r="AH38" s="663"/>
      <c r="AI38" s="663"/>
      <c r="AJ38" s="663"/>
      <c r="AK38" s="663"/>
      <c r="AL38" s="664" t="s">
        <v>237</v>
      </c>
      <c r="AM38" s="665"/>
      <c r="AN38" s="665"/>
      <c r="AO38" s="666"/>
      <c r="AQ38" s="722" t="s">
        <v>339</v>
      </c>
      <c r="AR38" s="723"/>
      <c r="AS38" s="723"/>
      <c r="AT38" s="723"/>
      <c r="AU38" s="723"/>
      <c r="AV38" s="723"/>
      <c r="AW38" s="723"/>
      <c r="AX38" s="723"/>
      <c r="AY38" s="724"/>
      <c r="AZ38" s="659">
        <v>117974</v>
      </c>
      <c r="BA38" s="660"/>
      <c r="BB38" s="660"/>
      <c r="BC38" s="660"/>
      <c r="BD38" s="691"/>
      <c r="BE38" s="691"/>
      <c r="BF38" s="714"/>
      <c r="BG38" s="656" t="s">
        <v>340</v>
      </c>
      <c r="BH38" s="657"/>
      <c r="BI38" s="657"/>
      <c r="BJ38" s="657"/>
      <c r="BK38" s="657"/>
      <c r="BL38" s="657"/>
      <c r="BM38" s="657"/>
      <c r="BN38" s="657"/>
      <c r="BO38" s="657"/>
      <c r="BP38" s="657"/>
      <c r="BQ38" s="657"/>
      <c r="BR38" s="657"/>
      <c r="BS38" s="657"/>
      <c r="BT38" s="657"/>
      <c r="BU38" s="658"/>
      <c r="BV38" s="659">
        <v>1889</v>
      </c>
      <c r="BW38" s="660"/>
      <c r="BX38" s="660"/>
      <c r="BY38" s="660"/>
      <c r="BZ38" s="660"/>
      <c r="CA38" s="660"/>
      <c r="CB38" s="669"/>
      <c r="CD38" s="656" t="s">
        <v>341</v>
      </c>
      <c r="CE38" s="657"/>
      <c r="CF38" s="657"/>
      <c r="CG38" s="657"/>
      <c r="CH38" s="657"/>
      <c r="CI38" s="657"/>
      <c r="CJ38" s="657"/>
      <c r="CK38" s="657"/>
      <c r="CL38" s="657"/>
      <c r="CM38" s="657"/>
      <c r="CN38" s="657"/>
      <c r="CO38" s="657"/>
      <c r="CP38" s="657"/>
      <c r="CQ38" s="658"/>
      <c r="CR38" s="659">
        <v>550886</v>
      </c>
      <c r="CS38" s="660"/>
      <c r="CT38" s="660"/>
      <c r="CU38" s="660"/>
      <c r="CV38" s="660"/>
      <c r="CW38" s="660"/>
      <c r="CX38" s="660"/>
      <c r="CY38" s="661"/>
      <c r="CZ38" s="664">
        <v>7.6</v>
      </c>
      <c r="DA38" s="689"/>
      <c r="DB38" s="689"/>
      <c r="DC38" s="693"/>
      <c r="DD38" s="668">
        <v>468128</v>
      </c>
      <c r="DE38" s="660"/>
      <c r="DF38" s="660"/>
      <c r="DG38" s="660"/>
      <c r="DH38" s="660"/>
      <c r="DI38" s="660"/>
      <c r="DJ38" s="660"/>
      <c r="DK38" s="661"/>
      <c r="DL38" s="668">
        <v>394482</v>
      </c>
      <c r="DM38" s="660"/>
      <c r="DN38" s="660"/>
      <c r="DO38" s="660"/>
      <c r="DP38" s="660"/>
      <c r="DQ38" s="660"/>
      <c r="DR38" s="660"/>
      <c r="DS38" s="660"/>
      <c r="DT38" s="660"/>
      <c r="DU38" s="660"/>
      <c r="DV38" s="661"/>
      <c r="DW38" s="664">
        <v>8.6</v>
      </c>
      <c r="DX38" s="689"/>
      <c r="DY38" s="689"/>
      <c r="DZ38" s="689"/>
      <c r="EA38" s="689"/>
      <c r="EB38" s="689"/>
      <c r="EC38" s="690"/>
    </row>
    <row r="39" spans="2:133" ht="11.25" customHeight="1" x14ac:dyDescent="0.15">
      <c r="B39" s="656" t="s">
        <v>342</v>
      </c>
      <c r="C39" s="657"/>
      <c r="D39" s="657"/>
      <c r="E39" s="657"/>
      <c r="F39" s="657"/>
      <c r="G39" s="657"/>
      <c r="H39" s="657"/>
      <c r="I39" s="657"/>
      <c r="J39" s="657"/>
      <c r="K39" s="657"/>
      <c r="L39" s="657"/>
      <c r="M39" s="657"/>
      <c r="N39" s="657"/>
      <c r="O39" s="657"/>
      <c r="P39" s="657"/>
      <c r="Q39" s="658"/>
      <c r="R39" s="659" t="s">
        <v>231</v>
      </c>
      <c r="S39" s="660"/>
      <c r="T39" s="660"/>
      <c r="U39" s="660"/>
      <c r="V39" s="660"/>
      <c r="W39" s="660"/>
      <c r="X39" s="660"/>
      <c r="Y39" s="661"/>
      <c r="Z39" s="662" t="s">
        <v>237</v>
      </c>
      <c r="AA39" s="662"/>
      <c r="AB39" s="662"/>
      <c r="AC39" s="662"/>
      <c r="AD39" s="663" t="s">
        <v>237</v>
      </c>
      <c r="AE39" s="663"/>
      <c r="AF39" s="663"/>
      <c r="AG39" s="663"/>
      <c r="AH39" s="663"/>
      <c r="AI39" s="663"/>
      <c r="AJ39" s="663"/>
      <c r="AK39" s="663"/>
      <c r="AL39" s="664" t="s">
        <v>231</v>
      </c>
      <c r="AM39" s="665"/>
      <c r="AN39" s="665"/>
      <c r="AO39" s="666"/>
      <c r="AQ39" s="722" t="s">
        <v>343</v>
      </c>
      <c r="AR39" s="723"/>
      <c r="AS39" s="723"/>
      <c r="AT39" s="723"/>
      <c r="AU39" s="723"/>
      <c r="AV39" s="723"/>
      <c r="AW39" s="723"/>
      <c r="AX39" s="723"/>
      <c r="AY39" s="724"/>
      <c r="AZ39" s="659">
        <v>17320</v>
      </c>
      <c r="BA39" s="660"/>
      <c r="BB39" s="660"/>
      <c r="BC39" s="660"/>
      <c r="BD39" s="691"/>
      <c r="BE39" s="691"/>
      <c r="BF39" s="714"/>
      <c r="BG39" s="656" t="s">
        <v>344</v>
      </c>
      <c r="BH39" s="657"/>
      <c r="BI39" s="657"/>
      <c r="BJ39" s="657"/>
      <c r="BK39" s="657"/>
      <c r="BL39" s="657"/>
      <c r="BM39" s="657"/>
      <c r="BN39" s="657"/>
      <c r="BO39" s="657"/>
      <c r="BP39" s="657"/>
      <c r="BQ39" s="657"/>
      <c r="BR39" s="657"/>
      <c r="BS39" s="657"/>
      <c r="BT39" s="657"/>
      <c r="BU39" s="658"/>
      <c r="BV39" s="659">
        <v>3058</v>
      </c>
      <c r="BW39" s="660"/>
      <c r="BX39" s="660"/>
      <c r="BY39" s="660"/>
      <c r="BZ39" s="660"/>
      <c r="CA39" s="660"/>
      <c r="CB39" s="669"/>
      <c r="CD39" s="656" t="s">
        <v>345</v>
      </c>
      <c r="CE39" s="657"/>
      <c r="CF39" s="657"/>
      <c r="CG39" s="657"/>
      <c r="CH39" s="657"/>
      <c r="CI39" s="657"/>
      <c r="CJ39" s="657"/>
      <c r="CK39" s="657"/>
      <c r="CL39" s="657"/>
      <c r="CM39" s="657"/>
      <c r="CN39" s="657"/>
      <c r="CO39" s="657"/>
      <c r="CP39" s="657"/>
      <c r="CQ39" s="658"/>
      <c r="CR39" s="659">
        <v>393104</v>
      </c>
      <c r="CS39" s="691"/>
      <c r="CT39" s="691"/>
      <c r="CU39" s="691"/>
      <c r="CV39" s="691"/>
      <c r="CW39" s="691"/>
      <c r="CX39" s="691"/>
      <c r="CY39" s="692"/>
      <c r="CZ39" s="664">
        <v>5.4</v>
      </c>
      <c r="DA39" s="689"/>
      <c r="DB39" s="689"/>
      <c r="DC39" s="693"/>
      <c r="DD39" s="668">
        <v>229423</v>
      </c>
      <c r="DE39" s="691"/>
      <c r="DF39" s="691"/>
      <c r="DG39" s="691"/>
      <c r="DH39" s="691"/>
      <c r="DI39" s="691"/>
      <c r="DJ39" s="691"/>
      <c r="DK39" s="692"/>
      <c r="DL39" s="668" t="s">
        <v>231</v>
      </c>
      <c r="DM39" s="691"/>
      <c r="DN39" s="691"/>
      <c r="DO39" s="691"/>
      <c r="DP39" s="691"/>
      <c r="DQ39" s="691"/>
      <c r="DR39" s="691"/>
      <c r="DS39" s="691"/>
      <c r="DT39" s="691"/>
      <c r="DU39" s="691"/>
      <c r="DV39" s="692"/>
      <c r="DW39" s="664" t="s">
        <v>231</v>
      </c>
      <c r="DX39" s="689"/>
      <c r="DY39" s="689"/>
      <c r="DZ39" s="689"/>
      <c r="EA39" s="689"/>
      <c r="EB39" s="689"/>
      <c r="EC39" s="690"/>
    </row>
    <row r="40" spans="2:133" ht="11.25" customHeight="1" x14ac:dyDescent="0.15">
      <c r="B40" s="656" t="s">
        <v>346</v>
      </c>
      <c r="C40" s="657"/>
      <c r="D40" s="657"/>
      <c r="E40" s="657"/>
      <c r="F40" s="657"/>
      <c r="G40" s="657"/>
      <c r="H40" s="657"/>
      <c r="I40" s="657"/>
      <c r="J40" s="657"/>
      <c r="K40" s="657"/>
      <c r="L40" s="657"/>
      <c r="M40" s="657"/>
      <c r="N40" s="657"/>
      <c r="O40" s="657"/>
      <c r="P40" s="657"/>
      <c r="Q40" s="658"/>
      <c r="R40" s="659">
        <v>92700</v>
      </c>
      <c r="S40" s="660"/>
      <c r="T40" s="660"/>
      <c r="U40" s="660"/>
      <c r="V40" s="660"/>
      <c r="W40" s="660"/>
      <c r="X40" s="660"/>
      <c r="Y40" s="661"/>
      <c r="Z40" s="662">
        <v>1.2</v>
      </c>
      <c r="AA40" s="662"/>
      <c r="AB40" s="662"/>
      <c r="AC40" s="662"/>
      <c r="AD40" s="663" t="s">
        <v>237</v>
      </c>
      <c r="AE40" s="663"/>
      <c r="AF40" s="663"/>
      <c r="AG40" s="663"/>
      <c r="AH40" s="663"/>
      <c r="AI40" s="663"/>
      <c r="AJ40" s="663"/>
      <c r="AK40" s="663"/>
      <c r="AL40" s="664" t="s">
        <v>231</v>
      </c>
      <c r="AM40" s="665"/>
      <c r="AN40" s="665"/>
      <c r="AO40" s="666"/>
      <c r="AQ40" s="722" t="s">
        <v>347</v>
      </c>
      <c r="AR40" s="723"/>
      <c r="AS40" s="723"/>
      <c r="AT40" s="723"/>
      <c r="AU40" s="723"/>
      <c r="AV40" s="723"/>
      <c r="AW40" s="723"/>
      <c r="AX40" s="723"/>
      <c r="AY40" s="724"/>
      <c r="AZ40" s="659">
        <v>500</v>
      </c>
      <c r="BA40" s="660"/>
      <c r="BB40" s="660"/>
      <c r="BC40" s="660"/>
      <c r="BD40" s="691"/>
      <c r="BE40" s="691"/>
      <c r="BF40" s="714"/>
      <c r="BG40" s="707" t="s">
        <v>348</v>
      </c>
      <c r="BH40" s="708"/>
      <c r="BI40" s="708"/>
      <c r="BJ40" s="708"/>
      <c r="BK40" s="708"/>
      <c r="BL40" s="223"/>
      <c r="BM40" s="657" t="s">
        <v>349</v>
      </c>
      <c r="BN40" s="657"/>
      <c r="BO40" s="657"/>
      <c r="BP40" s="657"/>
      <c r="BQ40" s="657"/>
      <c r="BR40" s="657"/>
      <c r="BS40" s="657"/>
      <c r="BT40" s="657"/>
      <c r="BU40" s="658"/>
      <c r="BV40" s="659">
        <v>81</v>
      </c>
      <c r="BW40" s="660"/>
      <c r="BX40" s="660"/>
      <c r="BY40" s="660"/>
      <c r="BZ40" s="660"/>
      <c r="CA40" s="660"/>
      <c r="CB40" s="669"/>
      <c r="CD40" s="656" t="s">
        <v>350</v>
      </c>
      <c r="CE40" s="657"/>
      <c r="CF40" s="657"/>
      <c r="CG40" s="657"/>
      <c r="CH40" s="657"/>
      <c r="CI40" s="657"/>
      <c r="CJ40" s="657"/>
      <c r="CK40" s="657"/>
      <c r="CL40" s="657"/>
      <c r="CM40" s="657"/>
      <c r="CN40" s="657"/>
      <c r="CO40" s="657"/>
      <c r="CP40" s="657"/>
      <c r="CQ40" s="658"/>
      <c r="CR40" s="659">
        <v>25500</v>
      </c>
      <c r="CS40" s="660"/>
      <c r="CT40" s="660"/>
      <c r="CU40" s="660"/>
      <c r="CV40" s="660"/>
      <c r="CW40" s="660"/>
      <c r="CX40" s="660"/>
      <c r="CY40" s="661"/>
      <c r="CZ40" s="664">
        <v>0.3</v>
      </c>
      <c r="DA40" s="689"/>
      <c r="DB40" s="689"/>
      <c r="DC40" s="693"/>
      <c r="DD40" s="668" t="s">
        <v>231</v>
      </c>
      <c r="DE40" s="660"/>
      <c r="DF40" s="660"/>
      <c r="DG40" s="660"/>
      <c r="DH40" s="660"/>
      <c r="DI40" s="660"/>
      <c r="DJ40" s="660"/>
      <c r="DK40" s="661"/>
      <c r="DL40" s="668" t="s">
        <v>231</v>
      </c>
      <c r="DM40" s="660"/>
      <c r="DN40" s="660"/>
      <c r="DO40" s="660"/>
      <c r="DP40" s="660"/>
      <c r="DQ40" s="660"/>
      <c r="DR40" s="660"/>
      <c r="DS40" s="660"/>
      <c r="DT40" s="660"/>
      <c r="DU40" s="660"/>
      <c r="DV40" s="661"/>
      <c r="DW40" s="664" t="s">
        <v>237</v>
      </c>
      <c r="DX40" s="689"/>
      <c r="DY40" s="689"/>
      <c r="DZ40" s="689"/>
      <c r="EA40" s="689"/>
      <c r="EB40" s="689"/>
      <c r="EC40" s="690"/>
    </row>
    <row r="41" spans="2:133" ht="11.25" customHeight="1" x14ac:dyDescent="0.15">
      <c r="B41" s="680" t="s">
        <v>351</v>
      </c>
      <c r="C41" s="681"/>
      <c r="D41" s="681"/>
      <c r="E41" s="681"/>
      <c r="F41" s="681"/>
      <c r="G41" s="681"/>
      <c r="H41" s="681"/>
      <c r="I41" s="681"/>
      <c r="J41" s="681"/>
      <c r="K41" s="681"/>
      <c r="L41" s="681"/>
      <c r="M41" s="681"/>
      <c r="N41" s="681"/>
      <c r="O41" s="681"/>
      <c r="P41" s="681"/>
      <c r="Q41" s="682"/>
      <c r="R41" s="731">
        <v>7635992</v>
      </c>
      <c r="S41" s="732"/>
      <c r="T41" s="732"/>
      <c r="U41" s="732"/>
      <c r="V41" s="732"/>
      <c r="W41" s="732"/>
      <c r="X41" s="732"/>
      <c r="Y41" s="736"/>
      <c r="Z41" s="737">
        <v>100</v>
      </c>
      <c r="AA41" s="737"/>
      <c r="AB41" s="737"/>
      <c r="AC41" s="737"/>
      <c r="AD41" s="738">
        <v>4504611</v>
      </c>
      <c r="AE41" s="738"/>
      <c r="AF41" s="738"/>
      <c r="AG41" s="738"/>
      <c r="AH41" s="738"/>
      <c r="AI41" s="738"/>
      <c r="AJ41" s="738"/>
      <c r="AK41" s="738"/>
      <c r="AL41" s="739">
        <v>100</v>
      </c>
      <c r="AM41" s="719"/>
      <c r="AN41" s="719"/>
      <c r="AO41" s="740"/>
      <c r="AQ41" s="722" t="s">
        <v>352</v>
      </c>
      <c r="AR41" s="723"/>
      <c r="AS41" s="723"/>
      <c r="AT41" s="723"/>
      <c r="AU41" s="723"/>
      <c r="AV41" s="723"/>
      <c r="AW41" s="723"/>
      <c r="AX41" s="723"/>
      <c r="AY41" s="724"/>
      <c r="AZ41" s="659">
        <v>100954</v>
      </c>
      <c r="BA41" s="660"/>
      <c r="BB41" s="660"/>
      <c r="BC41" s="660"/>
      <c r="BD41" s="691"/>
      <c r="BE41" s="691"/>
      <c r="BF41" s="714"/>
      <c r="BG41" s="707"/>
      <c r="BH41" s="708"/>
      <c r="BI41" s="708"/>
      <c r="BJ41" s="708"/>
      <c r="BK41" s="708"/>
      <c r="BL41" s="223"/>
      <c r="BM41" s="657" t="s">
        <v>353</v>
      </c>
      <c r="BN41" s="657"/>
      <c r="BO41" s="657"/>
      <c r="BP41" s="657"/>
      <c r="BQ41" s="657"/>
      <c r="BR41" s="657"/>
      <c r="BS41" s="657"/>
      <c r="BT41" s="657"/>
      <c r="BU41" s="658"/>
      <c r="BV41" s="659" t="s">
        <v>237</v>
      </c>
      <c r="BW41" s="660"/>
      <c r="BX41" s="660"/>
      <c r="BY41" s="660"/>
      <c r="BZ41" s="660"/>
      <c r="CA41" s="660"/>
      <c r="CB41" s="669"/>
      <c r="CD41" s="656" t="s">
        <v>354</v>
      </c>
      <c r="CE41" s="657"/>
      <c r="CF41" s="657"/>
      <c r="CG41" s="657"/>
      <c r="CH41" s="657"/>
      <c r="CI41" s="657"/>
      <c r="CJ41" s="657"/>
      <c r="CK41" s="657"/>
      <c r="CL41" s="657"/>
      <c r="CM41" s="657"/>
      <c r="CN41" s="657"/>
      <c r="CO41" s="657"/>
      <c r="CP41" s="657"/>
      <c r="CQ41" s="658"/>
      <c r="CR41" s="659" t="s">
        <v>231</v>
      </c>
      <c r="CS41" s="691"/>
      <c r="CT41" s="691"/>
      <c r="CU41" s="691"/>
      <c r="CV41" s="691"/>
      <c r="CW41" s="691"/>
      <c r="CX41" s="691"/>
      <c r="CY41" s="692"/>
      <c r="CZ41" s="664" t="s">
        <v>237</v>
      </c>
      <c r="DA41" s="689"/>
      <c r="DB41" s="689"/>
      <c r="DC41" s="693"/>
      <c r="DD41" s="668" t="s">
        <v>237</v>
      </c>
      <c r="DE41" s="691"/>
      <c r="DF41" s="691"/>
      <c r="DG41" s="691"/>
      <c r="DH41" s="691"/>
      <c r="DI41" s="691"/>
      <c r="DJ41" s="691"/>
      <c r="DK41" s="692"/>
      <c r="DL41" s="742"/>
      <c r="DM41" s="743"/>
      <c r="DN41" s="743"/>
      <c r="DO41" s="743"/>
      <c r="DP41" s="743"/>
      <c r="DQ41" s="743"/>
      <c r="DR41" s="743"/>
      <c r="DS41" s="743"/>
      <c r="DT41" s="743"/>
      <c r="DU41" s="743"/>
      <c r="DV41" s="744"/>
      <c r="DW41" s="733"/>
      <c r="DX41" s="734"/>
      <c r="DY41" s="734"/>
      <c r="DZ41" s="734"/>
      <c r="EA41" s="734"/>
      <c r="EB41" s="734"/>
      <c r="EC41" s="735"/>
    </row>
    <row r="42" spans="2:133" ht="11.25" customHeight="1" x14ac:dyDescent="0.15">
      <c r="AQ42" s="728" t="s">
        <v>355</v>
      </c>
      <c r="AR42" s="729"/>
      <c r="AS42" s="729"/>
      <c r="AT42" s="729"/>
      <c r="AU42" s="729"/>
      <c r="AV42" s="729"/>
      <c r="AW42" s="729"/>
      <c r="AX42" s="729"/>
      <c r="AY42" s="730"/>
      <c r="AZ42" s="731">
        <v>388584</v>
      </c>
      <c r="BA42" s="732"/>
      <c r="BB42" s="732"/>
      <c r="BC42" s="732"/>
      <c r="BD42" s="718"/>
      <c r="BE42" s="718"/>
      <c r="BF42" s="720"/>
      <c r="BG42" s="709"/>
      <c r="BH42" s="710"/>
      <c r="BI42" s="710"/>
      <c r="BJ42" s="710"/>
      <c r="BK42" s="710"/>
      <c r="BL42" s="224"/>
      <c r="BM42" s="681" t="s">
        <v>356</v>
      </c>
      <c r="BN42" s="681"/>
      <c r="BO42" s="681"/>
      <c r="BP42" s="681"/>
      <c r="BQ42" s="681"/>
      <c r="BR42" s="681"/>
      <c r="BS42" s="681"/>
      <c r="BT42" s="681"/>
      <c r="BU42" s="682"/>
      <c r="BV42" s="731">
        <v>332</v>
      </c>
      <c r="BW42" s="732"/>
      <c r="BX42" s="732"/>
      <c r="BY42" s="732"/>
      <c r="BZ42" s="732"/>
      <c r="CA42" s="732"/>
      <c r="CB42" s="741"/>
      <c r="CD42" s="656" t="s">
        <v>357</v>
      </c>
      <c r="CE42" s="657"/>
      <c r="CF42" s="657"/>
      <c r="CG42" s="657"/>
      <c r="CH42" s="657"/>
      <c r="CI42" s="657"/>
      <c r="CJ42" s="657"/>
      <c r="CK42" s="657"/>
      <c r="CL42" s="657"/>
      <c r="CM42" s="657"/>
      <c r="CN42" s="657"/>
      <c r="CO42" s="657"/>
      <c r="CP42" s="657"/>
      <c r="CQ42" s="658"/>
      <c r="CR42" s="659">
        <v>797890</v>
      </c>
      <c r="CS42" s="691"/>
      <c r="CT42" s="691"/>
      <c r="CU42" s="691"/>
      <c r="CV42" s="691"/>
      <c r="CW42" s="691"/>
      <c r="CX42" s="691"/>
      <c r="CY42" s="692"/>
      <c r="CZ42" s="664">
        <v>10.9</v>
      </c>
      <c r="DA42" s="689"/>
      <c r="DB42" s="689"/>
      <c r="DC42" s="693"/>
      <c r="DD42" s="668">
        <v>137224</v>
      </c>
      <c r="DE42" s="691"/>
      <c r="DF42" s="691"/>
      <c r="DG42" s="691"/>
      <c r="DH42" s="691"/>
      <c r="DI42" s="691"/>
      <c r="DJ42" s="691"/>
      <c r="DK42" s="692"/>
      <c r="DL42" s="742"/>
      <c r="DM42" s="743"/>
      <c r="DN42" s="743"/>
      <c r="DO42" s="743"/>
      <c r="DP42" s="743"/>
      <c r="DQ42" s="743"/>
      <c r="DR42" s="743"/>
      <c r="DS42" s="743"/>
      <c r="DT42" s="743"/>
      <c r="DU42" s="743"/>
      <c r="DV42" s="744"/>
      <c r="DW42" s="733"/>
      <c r="DX42" s="734"/>
      <c r="DY42" s="734"/>
      <c r="DZ42" s="734"/>
      <c r="EA42" s="734"/>
      <c r="EB42" s="734"/>
      <c r="EC42" s="735"/>
    </row>
    <row r="43" spans="2:133" ht="11.25" customHeight="1" x14ac:dyDescent="0.15">
      <c r="B43" s="214" t="s">
        <v>358</v>
      </c>
      <c r="CD43" s="656" t="s">
        <v>359</v>
      </c>
      <c r="CE43" s="657"/>
      <c r="CF43" s="657"/>
      <c r="CG43" s="657"/>
      <c r="CH43" s="657"/>
      <c r="CI43" s="657"/>
      <c r="CJ43" s="657"/>
      <c r="CK43" s="657"/>
      <c r="CL43" s="657"/>
      <c r="CM43" s="657"/>
      <c r="CN43" s="657"/>
      <c r="CO43" s="657"/>
      <c r="CP43" s="657"/>
      <c r="CQ43" s="658"/>
      <c r="CR43" s="659">
        <v>20720</v>
      </c>
      <c r="CS43" s="691"/>
      <c r="CT43" s="691"/>
      <c r="CU43" s="691"/>
      <c r="CV43" s="691"/>
      <c r="CW43" s="691"/>
      <c r="CX43" s="691"/>
      <c r="CY43" s="692"/>
      <c r="CZ43" s="664">
        <v>0.3</v>
      </c>
      <c r="DA43" s="689"/>
      <c r="DB43" s="689"/>
      <c r="DC43" s="693"/>
      <c r="DD43" s="668">
        <v>20720</v>
      </c>
      <c r="DE43" s="691"/>
      <c r="DF43" s="691"/>
      <c r="DG43" s="691"/>
      <c r="DH43" s="691"/>
      <c r="DI43" s="691"/>
      <c r="DJ43" s="691"/>
      <c r="DK43" s="692"/>
      <c r="DL43" s="742"/>
      <c r="DM43" s="743"/>
      <c r="DN43" s="743"/>
      <c r="DO43" s="743"/>
      <c r="DP43" s="743"/>
      <c r="DQ43" s="743"/>
      <c r="DR43" s="743"/>
      <c r="DS43" s="743"/>
      <c r="DT43" s="743"/>
      <c r="DU43" s="743"/>
      <c r="DV43" s="744"/>
      <c r="DW43" s="733"/>
      <c r="DX43" s="734"/>
      <c r="DY43" s="734"/>
      <c r="DZ43" s="734"/>
      <c r="EA43" s="734"/>
      <c r="EB43" s="734"/>
      <c r="EC43" s="735"/>
    </row>
    <row r="44" spans="2:133" ht="11.25" customHeight="1" x14ac:dyDescent="0.15">
      <c r="B44" s="745" t="s">
        <v>360</v>
      </c>
      <c r="C44" s="745"/>
      <c r="D44" s="745"/>
      <c r="E44" s="745"/>
      <c r="F44" s="745"/>
      <c r="G44" s="745"/>
      <c r="H44" s="745"/>
      <c r="I44" s="745"/>
      <c r="J44" s="745"/>
      <c r="K44" s="745"/>
      <c r="L44" s="745"/>
      <c r="M44" s="745"/>
      <c r="N44" s="745"/>
      <c r="O44" s="745"/>
      <c r="P44" s="745"/>
      <c r="Q44" s="745"/>
      <c r="R44" s="745"/>
      <c r="S44" s="745"/>
      <c r="T44" s="745"/>
      <c r="U44" s="745"/>
      <c r="V44" s="745"/>
      <c r="W44" s="745"/>
      <c r="X44" s="745"/>
      <c r="Y44" s="745"/>
      <c r="Z44" s="745"/>
      <c r="AA44" s="745"/>
      <c r="AB44" s="745"/>
      <c r="AC44" s="745"/>
      <c r="AD44" s="745"/>
      <c r="AE44" s="745"/>
      <c r="AF44" s="745"/>
      <c r="AG44" s="745"/>
      <c r="AH44" s="745"/>
      <c r="AI44" s="745"/>
      <c r="AJ44" s="745"/>
      <c r="AK44" s="745"/>
      <c r="AL44" s="745"/>
      <c r="AM44" s="745"/>
      <c r="AN44" s="745"/>
      <c r="AO44" s="745"/>
      <c r="AP44" s="745"/>
      <c r="AQ44" s="745"/>
      <c r="AR44" s="745"/>
      <c r="AS44" s="745"/>
      <c r="AT44" s="745"/>
      <c r="AU44" s="745"/>
      <c r="AV44" s="745"/>
      <c r="AW44" s="745"/>
      <c r="AX44" s="745"/>
      <c r="AY44" s="745"/>
      <c r="AZ44" s="745"/>
      <c r="BA44" s="745"/>
      <c r="BB44" s="745"/>
      <c r="BC44" s="745"/>
      <c r="BD44" s="745"/>
      <c r="BE44" s="745"/>
      <c r="BF44" s="745"/>
      <c r="BG44" s="745"/>
      <c r="BH44" s="745"/>
      <c r="BI44" s="745"/>
      <c r="BJ44" s="745"/>
      <c r="BK44" s="745"/>
      <c r="BL44" s="745"/>
      <c r="BM44" s="745"/>
      <c r="BN44" s="745"/>
      <c r="BO44" s="745"/>
      <c r="BP44" s="745"/>
      <c r="BQ44" s="745"/>
      <c r="BR44" s="745"/>
      <c r="BS44" s="745"/>
      <c r="BT44" s="745"/>
      <c r="BU44" s="745"/>
      <c r="BV44" s="745"/>
      <c r="BW44" s="745"/>
      <c r="BX44" s="745"/>
      <c r="BY44" s="745"/>
      <c r="BZ44" s="745"/>
      <c r="CA44" s="745"/>
      <c r="CB44" s="745"/>
      <c r="CC44" s="746"/>
      <c r="CD44" s="695" t="s">
        <v>308</v>
      </c>
      <c r="CE44" s="696"/>
      <c r="CF44" s="656" t="s">
        <v>361</v>
      </c>
      <c r="CG44" s="657"/>
      <c r="CH44" s="657"/>
      <c r="CI44" s="657"/>
      <c r="CJ44" s="657"/>
      <c r="CK44" s="657"/>
      <c r="CL44" s="657"/>
      <c r="CM44" s="657"/>
      <c r="CN44" s="657"/>
      <c r="CO44" s="657"/>
      <c r="CP44" s="657"/>
      <c r="CQ44" s="658"/>
      <c r="CR44" s="659">
        <v>786583</v>
      </c>
      <c r="CS44" s="660"/>
      <c r="CT44" s="660"/>
      <c r="CU44" s="660"/>
      <c r="CV44" s="660"/>
      <c r="CW44" s="660"/>
      <c r="CX44" s="660"/>
      <c r="CY44" s="661"/>
      <c r="CZ44" s="664">
        <v>10.8</v>
      </c>
      <c r="DA44" s="665"/>
      <c r="DB44" s="665"/>
      <c r="DC44" s="671"/>
      <c r="DD44" s="668">
        <v>128912</v>
      </c>
      <c r="DE44" s="660"/>
      <c r="DF44" s="660"/>
      <c r="DG44" s="660"/>
      <c r="DH44" s="660"/>
      <c r="DI44" s="660"/>
      <c r="DJ44" s="660"/>
      <c r="DK44" s="661"/>
      <c r="DL44" s="742"/>
      <c r="DM44" s="743"/>
      <c r="DN44" s="743"/>
      <c r="DO44" s="743"/>
      <c r="DP44" s="743"/>
      <c r="DQ44" s="743"/>
      <c r="DR44" s="743"/>
      <c r="DS44" s="743"/>
      <c r="DT44" s="743"/>
      <c r="DU44" s="743"/>
      <c r="DV44" s="744"/>
      <c r="DW44" s="733"/>
      <c r="DX44" s="734"/>
      <c r="DY44" s="734"/>
      <c r="DZ44" s="734"/>
      <c r="EA44" s="734"/>
      <c r="EB44" s="734"/>
      <c r="EC44" s="735"/>
    </row>
    <row r="45" spans="2:133" ht="11.25" customHeight="1" x14ac:dyDescent="0.15">
      <c r="B45" s="745" t="s">
        <v>362</v>
      </c>
      <c r="C45" s="745"/>
      <c r="D45" s="745"/>
      <c r="E45" s="745"/>
      <c r="F45" s="745"/>
      <c r="G45" s="745"/>
      <c r="H45" s="745"/>
      <c r="I45" s="745"/>
      <c r="J45" s="745"/>
      <c r="K45" s="745"/>
      <c r="L45" s="745"/>
      <c r="M45" s="745"/>
      <c r="N45" s="745"/>
      <c r="O45" s="745"/>
      <c r="P45" s="745"/>
      <c r="Q45" s="745"/>
      <c r="R45" s="745"/>
      <c r="S45" s="745"/>
      <c r="T45" s="745"/>
      <c r="U45" s="745"/>
      <c r="V45" s="745"/>
      <c r="W45" s="745"/>
      <c r="X45" s="745"/>
      <c r="Y45" s="745"/>
      <c r="Z45" s="745"/>
      <c r="AA45" s="745"/>
      <c r="AB45" s="745"/>
      <c r="AC45" s="745"/>
      <c r="AD45" s="745"/>
      <c r="AE45" s="745"/>
      <c r="AF45" s="745"/>
      <c r="AG45" s="745"/>
      <c r="AH45" s="745"/>
      <c r="AI45" s="745"/>
      <c r="AJ45" s="745"/>
      <c r="AK45" s="745"/>
      <c r="AL45" s="745"/>
      <c r="AM45" s="745"/>
      <c r="AN45" s="745"/>
      <c r="AO45" s="745"/>
      <c r="AP45" s="745"/>
      <c r="AQ45" s="745"/>
      <c r="AR45" s="745"/>
      <c r="AS45" s="745"/>
      <c r="AT45" s="745"/>
      <c r="AU45" s="745"/>
      <c r="AV45" s="745"/>
      <c r="AW45" s="745"/>
      <c r="AX45" s="745"/>
      <c r="AY45" s="745"/>
      <c r="AZ45" s="745"/>
      <c r="BA45" s="745"/>
      <c r="BB45" s="745"/>
      <c r="BC45" s="745"/>
      <c r="BD45" s="745"/>
      <c r="BE45" s="745"/>
      <c r="BF45" s="745"/>
      <c r="BG45" s="745"/>
      <c r="BH45" s="745"/>
      <c r="BI45" s="745"/>
      <c r="BJ45" s="745"/>
      <c r="BK45" s="745"/>
      <c r="BL45" s="745"/>
      <c r="BM45" s="745"/>
      <c r="BN45" s="745"/>
      <c r="BO45" s="745"/>
      <c r="BP45" s="745"/>
      <c r="BQ45" s="745"/>
      <c r="BR45" s="745"/>
      <c r="BS45" s="745"/>
      <c r="BT45" s="745"/>
      <c r="BU45" s="745"/>
      <c r="BV45" s="745"/>
      <c r="BW45" s="745"/>
      <c r="BX45" s="745"/>
      <c r="BY45" s="745"/>
      <c r="BZ45" s="745"/>
      <c r="CA45" s="745"/>
      <c r="CB45" s="745"/>
      <c r="CC45" s="746"/>
      <c r="CD45" s="697"/>
      <c r="CE45" s="698"/>
      <c r="CF45" s="656" t="s">
        <v>363</v>
      </c>
      <c r="CG45" s="657"/>
      <c r="CH45" s="657"/>
      <c r="CI45" s="657"/>
      <c r="CJ45" s="657"/>
      <c r="CK45" s="657"/>
      <c r="CL45" s="657"/>
      <c r="CM45" s="657"/>
      <c r="CN45" s="657"/>
      <c r="CO45" s="657"/>
      <c r="CP45" s="657"/>
      <c r="CQ45" s="658"/>
      <c r="CR45" s="659">
        <v>161650</v>
      </c>
      <c r="CS45" s="691"/>
      <c r="CT45" s="691"/>
      <c r="CU45" s="691"/>
      <c r="CV45" s="691"/>
      <c r="CW45" s="691"/>
      <c r="CX45" s="691"/>
      <c r="CY45" s="692"/>
      <c r="CZ45" s="664">
        <v>2.2000000000000002</v>
      </c>
      <c r="DA45" s="689"/>
      <c r="DB45" s="689"/>
      <c r="DC45" s="693"/>
      <c r="DD45" s="668">
        <v>15723</v>
      </c>
      <c r="DE45" s="691"/>
      <c r="DF45" s="691"/>
      <c r="DG45" s="691"/>
      <c r="DH45" s="691"/>
      <c r="DI45" s="691"/>
      <c r="DJ45" s="691"/>
      <c r="DK45" s="692"/>
      <c r="DL45" s="742"/>
      <c r="DM45" s="743"/>
      <c r="DN45" s="743"/>
      <c r="DO45" s="743"/>
      <c r="DP45" s="743"/>
      <c r="DQ45" s="743"/>
      <c r="DR45" s="743"/>
      <c r="DS45" s="743"/>
      <c r="DT45" s="743"/>
      <c r="DU45" s="743"/>
      <c r="DV45" s="744"/>
      <c r="DW45" s="733"/>
      <c r="DX45" s="734"/>
      <c r="DY45" s="734"/>
      <c r="DZ45" s="734"/>
      <c r="EA45" s="734"/>
      <c r="EB45" s="734"/>
      <c r="EC45" s="735"/>
    </row>
    <row r="46" spans="2:133" ht="11.25" customHeight="1" x14ac:dyDescent="0.15">
      <c r="B46" s="225"/>
      <c r="CD46" s="697"/>
      <c r="CE46" s="698"/>
      <c r="CF46" s="656" t="s">
        <v>364</v>
      </c>
      <c r="CG46" s="657"/>
      <c r="CH46" s="657"/>
      <c r="CI46" s="657"/>
      <c r="CJ46" s="657"/>
      <c r="CK46" s="657"/>
      <c r="CL46" s="657"/>
      <c r="CM46" s="657"/>
      <c r="CN46" s="657"/>
      <c r="CO46" s="657"/>
      <c r="CP46" s="657"/>
      <c r="CQ46" s="658"/>
      <c r="CR46" s="659">
        <v>506663</v>
      </c>
      <c r="CS46" s="660"/>
      <c r="CT46" s="660"/>
      <c r="CU46" s="660"/>
      <c r="CV46" s="660"/>
      <c r="CW46" s="660"/>
      <c r="CX46" s="660"/>
      <c r="CY46" s="661"/>
      <c r="CZ46" s="664">
        <v>7</v>
      </c>
      <c r="DA46" s="665"/>
      <c r="DB46" s="665"/>
      <c r="DC46" s="671"/>
      <c r="DD46" s="668">
        <v>99119</v>
      </c>
      <c r="DE46" s="660"/>
      <c r="DF46" s="660"/>
      <c r="DG46" s="660"/>
      <c r="DH46" s="660"/>
      <c r="DI46" s="660"/>
      <c r="DJ46" s="660"/>
      <c r="DK46" s="661"/>
      <c r="DL46" s="742"/>
      <c r="DM46" s="743"/>
      <c r="DN46" s="743"/>
      <c r="DO46" s="743"/>
      <c r="DP46" s="743"/>
      <c r="DQ46" s="743"/>
      <c r="DR46" s="743"/>
      <c r="DS46" s="743"/>
      <c r="DT46" s="743"/>
      <c r="DU46" s="743"/>
      <c r="DV46" s="744"/>
      <c r="DW46" s="733"/>
      <c r="DX46" s="734"/>
      <c r="DY46" s="734"/>
      <c r="DZ46" s="734"/>
      <c r="EA46" s="734"/>
      <c r="EB46" s="734"/>
      <c r="EC46" s="735"/>
    </row>
    <row r="47" spans="2:133" ht="11.25" customHeight="1" x14ac:dyDescent="0.15">
      <c r="B47" s="225"/>
      <c r="CD47" s="697"/>
      <c r="CE47" s="698"/>
      <c r="CF47" s="656" t="s">
        <v>365</v>
      </c>
      <c r="CG47" s="657"/>
      <c r="CH47" s="657"/>
      <c r="CI47" s="657"/>
      <c r="CJ47" s="657"/>
      <c r="CK47" s="657"/>
      <c r="CL47" s="657"/>
      <c r="CM47" s="657"/>
      <c r="CN47" s="657"/>
      <c r="CO47" s="657"/>
      <c r="CP47" s="657"/>
      <c r="CQ47" s="658"/>
      <c r="CR47" s="659">
        <v>11307</v>
      </c>
      <c r="CS47" s="691"/>
      <c r="CT47" s="691"/>
      <c r="CU47" s="691"/>
      <c r="CV47" s="691"/>
      <c r="CW47" s="691"/>
      <c r="CX47" s="691"/>
      <c r="CY47" s="692"/>
      <c r="CZ47" s="664">
        <v>0.2</v>
      </c>
      <c r="DA47" s="689"/>
      <c r="DB47" s="689"/>
      <c r="DC47" s="693"/>
      <c r="DD47" s="668">
        <v>8312</v>
      </c>
      <c r="DE47" s="691"/>
      <c r="DF47" s="691"/>
      <c r="DG47" s="691"/>
      <c r="DH47" s="691"/>
      <c r="DI47" s="691"/>
      <c r="DJ47" s="691"/>
      <c r="DK47" s="692"/>
      <c r="DL47" s="742"/>
      <c r="DM47" s="743"/>
      <c r="DN47" s="743"/>
      <c r="DO47" s="743"/>
      <c r="DP47" s="743"/>
      <c r="DQ47" s="743"/>
      <c r="DR47" s="743"/>
      <c r="DS47" s="743"/>
      <c r="DT47" s="743"/>
      <c r="DU47" s="743"/>
      <c r="DV47" s="744"/>
      <c r="DW47" s="733"/>
      <c r="DX47" s="734"/>
      <c r="DY47" s="734"/>
      <c r="DZ47" s="734"/>
      <c r="EA47" s="734"/>
      <c r="EB47" s="734"/>
      <c r="EC47" s="735"/>
    </row>
    <row r="48" spans="2:133" x14ac:dyDescent="0.15">
      <c r="B48" s="225"/>
      <c r="CD48" s="699"/>
      <c r="CE48" s="700"/>
      <c r="CF48" s="656" t="s">
        <v>366</v>
      </c>
      <c r="CG48" s="657"/>
      <c r="CH48" s="657"/>
      <c r="CI48" s="657"/>
      <c r="CJ48" s="657"/>
      <c r="CK48" s="657"/>
      <c r="CL48" s="657"/>
      <c r="CM48" s="657"/>
      <c r="CN48" s="657"/>
      <c r="CO48" s="657"/>
      <c r="CP48" s="657"/>
      <c r="CQ48" s="658"/>
      <c r="CR48" s="659" t="s">
        <v>231</v>
      </c>
      <c r="CS48" s="660"/>
      <c r="CT48" s="660"/>
      <c r="CU48" s="660"/>
      <c r="CV48" s="660"/>
      <c r="CW48" s="660"/>
      <c r="CX48" s="660"/>
      <c r="CY48" s="661"/>
      <c r="CZ48" s="664" t="s">
        <v>237</v>
      </c>
      <c r="DA48" s="665"/>
      <c r="DB48" s="665"/>
      <c r="DC48" s="671"/>
      <c r="DD48" s="668" t="s">
        <v>231</v>
      </c>
      <c r="DE48" s="660"/>
      <c r="DF48" s="660"/>
      <c r="DG48" s="660"/>
      <c r="DH48" s="660"/>
      <c r="DI48" s="660"/>
      <c r="DJ48" s="660"/>
      <c r="DK48" s="661"/>
      <c r="DL48" s="742"/>
      <c r="DM48" s="743"/>
      <c r="DN48" s="743"/>
      <c r="DO48" s="743"/>
      <c r="DP48" s="743"/>
      <c r="DQ48" s="743"/>
      <c r="DR48" s="743"/>
      <c r="DS48" s="743"/>
      <c r="DT48" s="743"/>
      <c r="DU48" s="743"/>
      <c r="DV48" s="744"/>
      <c r="DW48" s="733"/>
      <c r="DX48" s="734"/>
      <c r="DY48" s="734"/>
      <c r="DZ48" s="734"/>
      <c r="EA48" s="734"/>
      <c r="EB48" s="734"/>
      <c r="EC48" s="735"/>
    </row>
    <row r="49" spans="2:133" ht="11.25" customHeight="1" x14ac:dyDescent="0.15">
      <c r="B49" s="225"/>
      <c r="CD49" s="680" t="s">
        <v>367</v>
      </c>
      <c r="CE49" s="681"/>
      <c r="CF49" s="681"/>
      <c r="CG49" s="681"/>
      <c r="CH49" s="681"/>
      <c r="CI49" s="681"/>
      <c r="CJ49" s="681"/>
      <c r="CK49" s="681"/>
      <c r="CL49" s="681"/>
      <c r="CM49" s="681"/>
      <c r="CN49" s="681"/>
      <c r="CO49" s="681"/>
      <c r="CP49" s="681"/>
      <c r="CQ49" s="682"/>
      <c r="CR49" s="731">
        <v>7288845</v>
      </c>
      <c r="CS49" s="718"/>
      <c r="CT49" s="718"/>
      <c r="CU49" s="718"/>
      <c r="CV49" s="718"/>
      <c r="CW49" s="718"/>
      <c r="CX49" s="718"/>
      <c r="CY49" s="747"/>
      <c r="CZ49" s="739">
        <v>100</v>
      </c>
      <c r="DA49" s="748"/>
      <c r="DB49" s="748"/>
      <c r="DC49" s="749"/>
      <c r="DD49" s="750">
        <v>4751510</v>
      </c>
      <c r="DE49" s="718"/>
      <c r="DF49" s="718"/>
      <c r="DG49" s="718"/>
      <c r="DH49" s="718"/>
      <c r="DI49" s="718"/>
      <c r="DJ49" s="718"/>
      <c r="DK49" s="747"/>
      <c r="DL49" s="751"/>
      <c r="DM49" s="752"/>
      <c r="DN49" s="752"/>
      <c r="DO49" s="752"/>
      <c r="DP49" s="752"/>
      <c r="DQ49" s="752"/>
      <c r="DR49" s="752"/>
      <c r="DS49" s="752"/>
      <c r="DT49" s="752"/>
      <c r="DU49" s="752"/>
      <c r="DV49" s="753"/>
      <c r="DW49" s="754"/>
      <c r="DX49" s="755"/>
      <c r="DY49" s="755"/>
      <c r="DZ49" s="755"/>
      <c r="EA49" s="755"/>
      <c r="EB49" s="755"/>
      <c r="EC49" s="756"/>
    </row>
  </sheetData>
  <sheetProtection algorithmName="SHA-512" hashValue="nfH3Vc+lSxJG+2V6qLFbWmm+2lMInHQyInKKjtNrC8WOUYk9cz4jaZaJOuGTX0jJJex7vya11gogAy7tTBp6yg==" saltValue="a2DskFaGlNKZsFV/T9N7wA==" spinCount="100000" sheet="1" objects="1" scenarios="1"/>
  <mergeCells count="603">
    <mergeCell ref="CD49:CQ49"/>
    <mergeCell ref="CR49:CY49"/>
    <mergeCell ref="CZ49:DC49"/>
    <mergeCell ref="DD49:DK49"/>
    <mergeCell ref="DL49:DV49"/>
    <mergeCell ref="DW49:EC49"/>
    <mergeCell ref="CF48:CQ48"/>
    <mergeCell ref="CR48:CY48"/>
    <mergeCell ref="CZ48:DC48"/>
    <mergeCell ref="DD48:DK48"/>
    <mergeCell ref="DL48:DV48"/>
    <mergeCell ref="DW48:EC48"/>
    <mergeCell ref="DL46:DV46"/>
    <mergeCell ref="DW46:EC46"/>
    <mergeCell ref="CF47:CQ47"/>
    <mergeCell ref="CR47:CY47"/>
    <mergeCell ref="CZ47:DC47"/>
    <mergeCell ref="DD47:DK47"/>
    <mergeCell ref="DL47:DV47"/>
    <mergeCell ref="DW47:EC47"/>
    <mergeCell ref="DL44:DV44"/>
    <mergeCell ref="DW44:EC44"/>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BV42:CB42"/>
    <mergeCell ref="CD42:CQ42"/>
    <mergeCell ref="CR42:CY42"/>
    <mergeCell ref="CD41:CQ41"/>
    <mergeCell ref="CR41:CY41"/>
    <mergeCell ref="CZ41:DC41"/>
    <mergeCell ref="CZ42:DC42"/>
    <mergeCell ref="DD42:DK42"/>
    <mergeCell ref="DL42:DV42"/>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AD29:AK29"/>
    <mergeCell ref="AL29:AO29"/>
    <mergeCell ref="AP29:BF29"/>
    <mergeCell ref="BG29:BN29"/>
    <mergeCell ref="BG28:BN28"/>
    <mergeCell ref="BO28:BR28"/>
    <mergeCell ref="Z32:AC32"/>
    <mergeCell ref="AD32:AK32"/>
    <mergeCell ref="AL32:AO32"/>
    <mergeCell ref="AD31:AK31"/>
    <mergeCell ref="AL31:AO31"/>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DL25:DV25"/>
    <mergeCell ref="DW27:EC27"/>
    <mergeCell ref="DW26:EC26"/>
    <mergeCell ref="BS26:CB26"/>
    <mergeCell ref="CD26:CQ26"/>
    <mergeCell ref="CR26:CY26"/>
    <mergeCell ref="CZ26:DC26"/>
    <mergeCell ref="DD26:DK26"/>
    <mergeCell ref="DL26:DV26"/>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65"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A135"/>
  <sheetViews>
    <sheetView view="pageBreakPreview" zoomScaleNormal="40" zoomScaleSheetLayoutView="100" workbookViewId="0"/>
  </sheetViews>
  <sheetFormatPr defaultColWidth="0" defaultRowHeight="13.5" zeroHeight="1" x14ac:dyDescent="0.15"/>
  <cols>
    <col min="1" max="130" width="2.625" style="231" customWidth="1"/>
    <col min="131" max="131" width="1.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757" t="s">
        <v>368</v>
      </c>
      <c r="B2" s="757"/>
      <c r="C2" s="757"/>
      <c r="D2" s="757"/>
      <c r="E2" s="757"/>
      <c r="F2" s="757"/>
      <c r="G2" s="757"/>
      <c r="H2" s="757"/>
      <c r="I2" s="757"/>
      <c r="J2" s="757"/>
      <c r="K2" s="757"/>
      <c r="L2" s="757"/>
      <c r="M2" s="757"/>
      <c r="N2" s="757"/>
      <c r="O2" s="757"/>
      <c r="P2" s="757"/>
      <c r="Q2" s="757"/>
      <c r="R2" s="757"/>
      <c r="S2" s="757"/>
      <c r="T2" s="757"/>
      <c r="U2" s="757"/>
      <c r="V2" s="757"/>
      <c r="W2" s="757"/>
      <c r="X2" s="757"/>
      <c r="Y2" s="757"/>
      <c r="Z2" s="757"/>
      <c r="AA2" s="757"/>
      <c r="AB2" s="757"/>
      <c r="AC2" s="757"/>
      <c r="AD2" s="757"/>
      <c r="AE2" s="757"/>
      <c r="AF2" s="757"/>
      <c r="AG2" s="757"/>
      <c r="AH2" s="757"/>
      <c r="AI2" s="757"/>
      <c r="AJ2" s="757"/>
      <c r="AK2" s="757"/>
      <c r="AL2" s="757"/>
      <c r="AM2" s="757"/>
      <c r="AN2" s="757"/>
      <c r="AO2" s="757"/>
      <c r="AP2" s="757"/>
      <c r="AQ2" s="757"/>
      <c r="AR2" s="757"/>
      <c r="AS2" s="757"/>
      <c r="AT2" s="757"/>
      <c r="AU2" s="757"/>
      <c r="AV2" s="757"/>
      <c r="AW2" s="757"/>
      <c r="AX2" s="757"/>
      <c r="AY2" s="757"/>
      <c r="AZ2" s="757"/>
      <c r="BA2" s="757"/>
      <c r="BB2" s="757"/>
      <c r="BC2" s="757"/>
      <c r="BD2" s="757"/>
      <c r="BE2" s="757"/>
      <c r="BF2" s="757"/>
      <c r="BG2" s="757"/>
      <c r="BH2" s="757"/>
      <c r="BI2" s="757"/>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758" t="s">
        <v>369</v>
      </c>
      <c r="DK2" s="759"/>
      <c r="DL2" s="759"/>
      <c r="DM2" s="759"/>
      <c r="DN2" s="759"/>
      <c r="DO2" s="760"/>
      <c r="DP2" s="228"/>
      <c r="DQ2" s="758" t="s">
        <v>370</v>
      </c>
      <c r="DR2" s="759"/>
      <c r="DS2" s="759"/>
      <c r="DT2" s="759"/>
      <c r="DU2" s="759"/>
      <c r="DV2" s="759"/>
      <c r="DW2" s="759"/>
      <c r="DX2" s="759"/>
      <c r="DY2" s="759"/>
      <c r="DZ2" s="760"/>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761" t="s">
        <v>371</v>
      </c>
      <c r="B4" s="761"/>
      <c r="C4" s="761"/>
      <c r="D4" s="761"/>
      <c r="E4" s="761"/>
      <c r="F4" s="761"/>
      <c r="G4" s="761"/>
      <c r="H4" s="761"/>
      <c r="I4" s="761"/>
      <c r="J4" s="761"/>
      <c r="K4" s="761"/>
      <c r="L4" s="761"/>
      <c r="M4" s="761"/>
      <c r="N4" s="761"/>
      <c r="O4" s="761"/>
      <c r="P4" s="761"/>
      <c r="Q4" s="761"/>
      <c r="R4" s="761"/>
      <c r="S4" s="761"/>
      <c r="T4" s="761"/>
      <c r="U4" s="761"/>
      <c r="V4" s="761"/>
      <c r="W4" s="761"/>
      <c r="X4" s="761"/>
      <c r="Y4" s="761"/>
      <c r="Z4" s="761"/>
      <c r="AA4" s="761"/>
      <c r="AB4" s="761"/>
      <c r="AC4" s="761"/>
      <c r="AD4" s="761"/>
      <c r="AE4" s="761"/>
      <c r="AF4" s="761"/>
      <c r="AG4" s="761"/>
      <c r="AH4" s="761"/>
      <c r="AI4" s="761"/>
      <c r="AJ4" s="761"/>
      <c r="AK4" s="761"/>
      <c r="AL4" s="761"/>
      <c r="AM4" s="761"/>
      <c r="AN4" s="761"/>
      <c r="AO4" s="761"/>
      <c r="AP4" s="761"/>
      <c r="AQ4" s="761"/>
      <c r="AR4" s="761"/>
      <c r="AS4" s="761"/>
      <c r="AT4" s="761"/>
      <c r="AU4" s="761"/>
      <c r="AV4" s="761"/>
      <c r="AW4" s="761"/>
      <c r="AX4" s="761"/>
      <c r="AY4" s="761"/>
      <c r="AZ4" s="232"/>
      <c r="BA4" s="232"/>
      <c r="BB4" s="232"/>
      <c r="BC4" s="232"/>
      <c r="BD4" s="232"/>
      <c r="BE4" s="233"/>
      <c r="BF4" s="233"/>
      <c r="BG4" s="233"/>
      <c r="BH4" s="233"/>
      <c r="BI4" s="233"/>
      <c r="BJ4" s="233"/>
      <c r="BK4" s="233"/>
      <c r="BL4" s="233"/>
      <c r="BM4" s="233"/>
      <c r="BN4" s="233"/>
      <c r="BO4" s="233"/>
      <c r="BP4" s="233"/>
      <c r="BQ4" s="762" t="s">
        <v>372</v>
      </c>
      <c r="BR4" s="762"/>
      <c r="BS4" s="762"/>
      <c r="BT4" s="762"/>
      <c r="BU4" s="762"/>
      <c r="BV4" s="762"/>
      <c r="BW4" s="762"/>
      <c r="BX4" s="762"/>
      <c r="BY4" s="762"/>
      <c r="BZ4" s="762"/>
      <c r="CA4" s="762"/>
      <c r="CB4" s="762"/>
      <c r="CC4" s="762"/>
      <c r="CD4" s="762"/>
      <c r="CE4" s="762"/>
      <c r="CF4" s="762"/>
      <c r="CG4" s="762"/>
      <c r="CH4" s="762"/>
      <c r="CI4" s="762"/>
      <c r="CJ4" s="762"/>
      <c r="CK4" s="762"/>
      <c r="CL4" s="762"/>
      <c r="CM4" s="762"/>
      <c r="CN4" s="762"/>
      <c r="CO4" s="762"/>
      <c r="CP4" s="762"/>
      <c r="CQ4" s="762"/>
      <c r="CR4" s="762"/>
      <c r="CS4" s="762"/>
      <c r="CT4" s="762"/>
      <c r="CU4" s="762"/>
      <c r="CV4" s="762"/>
      <c r="CW4" s="762"/>
      <c r="CX4" s="762"/>
      <c r="CY4" s="762"/>
      <c r="CZ4" s="762"/>
      <c r="DA4" s="762"/>
      <c r="DB4" s="762"/>
      <c r="DC4" s="762"/>
      <c r="DD4" s="762"/>
      <c r="DE4" s="762"/>
      <c r="DF4" s="762"/>
      <c r="DG4" s="762"/>
      <c r="DH4" s="762"/>
      <c r="DI4" s="762"/>
      <c r="DJ4" s="762"/>
      <c r="DK4" s="762"/>
      <c r="DL4" s="762"/>
      <c r="DM4" s="762"/>
      <c r="DN4" s="762"/>
      <c r="DO4" s="762"/>
      <c r="DP4" s="762"/>
      <c r="DQ4" s="762"/>
      <c r="DR4" s="762"/>
      <c r="DS4" s="762"/>
      <c r="DT4" s="762"/>
      <c r="DU4" s="762"/>
      <c r="DV4" s="762"/>
      <c r="DW4" s="762"/>
      <c r="DX4" s="762"/>
      <c r="DY4" s="762"/>
      <c r="DZ4" s="762"/>
      <c r="EA4" s="234"/>
    </row>
    <row r="5" spans="1:131" s="235" customFormat="1" ht="26.25" customHeight="1" x14ac:dyDescent="0.15">
      <c r="A5" s="763" t="s">
        <v>373</v>
      </c>
      <c r="B5" s="764"/>
      <c r="C5" s="764"/>
      <c r="D5" s="764"/>
      <c r="E5" s="764"/>
      <c r="F5" s="764"/>
      <c r="G5" s="764"/>
      <c r="H5" s="764"/>
      <c r="I5" s="764"/>
      <c r="J5" s="764"/>
      <c r="K5" s="764"/>
      <c r="L5" s="764"/>
      <c r="M5" s="764"/>
      <c r="N5" s="764"/>
      <c r="O5" s="764"/>
      <c r="P5" s="765"/>
      <c r="Q5" s="769" t="s">
        <v>374</v>
      </c>
      <c r="R5" s="770"/>
      <c r="S5" s="770"/>
      <c r="T5" s="770"/>
      <c r="U5" s="771"/>
      <c r="V5" s="769" t="s">
        <v>375</v>
      </c>
      <c r="W5" s="770"/>
      <c r="X5" s="770"/>
      <c r="Y5" s="770"/>
      <c r="Z5" s="771"/>
      <c r="AA5" s="769" t="s">
        <v>376</v>
      </c>
      <c r="AB5" s="770"/>
      <c r="AC5" s="770"/>
      <c r="AD5" s="770"/>
      <c r="AE5" s="770"/>
      <c r="AF5" s="775" t="s">
        <v>377</v>
      </c>
      <c r="AG5" s="770"/>
      <c r="AH5" s="770"/>
      <c r="AI5" s="770"/>
      <c r="AJ5" s="776"/>
      <c r="AK5" s="770" t="s">
        <v>378</v>
      </c>
      <c r="AL5" s="770"/>
      <c r="AM5" s="770"/>
      <c r="AN5" s="770"/>
      <c r="AO5" s="771"/>
      <c r="AP5" s="769" t="s">
        <v>379</v>
      </c>
      <c r="AQ5" s="770"/>
      <c r="AR5" s="770"/>
      <c r="AS5" s="770"/>
      <c r="AT5" s="771"/>
      <c r="AU5" s="769" t="s">
        <v>380</v>
      </c>
      <c r="AV5" s="770"/>
      <c r="AW5" s="770"/>
      <c r="AX5" s="770"/>
      <c r="AY5" s="776"/>
      <c r="AZ5" s="232"/>
      <c r="BA5" s="232"/>
      <c r="BB5" s="232"/>
      <c r="BC5" s="232"/>
      <c r="BD5" s="232"/>
      <c r="BE5" s="233"/>
      <c r="BF5" s="233"/>
      <c r="BG5" s="233"/>
      <c r="BH5" s="233"/>
      <c r="BI5" s="233"/>
      <c r="BJ5" s="233"/>
      <c r="BK5" s="233"/>
      <c r="BL5" s="233"/>
      <c r="BM5" s="233"/>
      <c r="BN5" s="233"/>
      <c r="BO5" s="233"/>
      <c r="BP5" s="233"/>
      <c r="BQ5" s="763" t="s">
        <v>381</v>
      </c>
      <c r="BR5" s="764"/>
      <c r="BS5" s="764"/>
      <c r="BT5" s="764"/>
      <c r="BU5" s="764"/>
      <c r="BV5" s="764"/>
      <c r="BW5" s="764"/>
      <c r="BX5" s="764"/>
      <c r="BY5" s="764"/>
      <c r="BZ5" s="764"/>
      <c r="CA5" s="764"/>
      <c r="CB5" s="764"/>
      <c r="CC5" s="764"/>
      <c r="CD5" s="764"/>
      <c r="CE5" s="764"/>
      <c r="CF5" s="764"/>
      <c r="CG5" s="765"/>
      <c r="CH5" s="769" t="s">
        <v>382</v>
      </c>
      <c r="CI5" s="770"/>
      <c r="CJ5" s="770"/>
      <c r="CK5" s="770"/>
      <c r="CL5" s="771"/>
      <c r="CM5" s="769" t="s">
        <v>383</v>
      </c>
      <c r="CN5" s="770"/>
      <c r="CO5" s="770"/>
      <c r="CP5" s="770"/>
      <c r="CQ5" s="771"/>
      <c r="CR5" s="769" t="s">
        <v>384</v>
      </c>
      <c r="CS5" s="770"/>
      <c r="CT5" s="770"/>
      <c r="CU5" s="770"/>
      <c r="CV5" s="771"/>
      <c r="CW5" s="769" t="s">
        <v>385</v>
      </c>
      <c r="CX5" s="770"/>
      <c r="CY5" s="770"/>
      <c r="CZ5" s="770"/>
      <c r="DA5" s="771"/>
      <c r="DB5" s="769" t="s">
        <v>386</v>
      </c>
      <c r="DC5" s="770"/>
      <c r="DD5" s="770"/>
      <c r="DE5" s="770"/>
      <c r="DF5" s="771"/>
      <c r="DG5" s="799" t="s">
        <v>387</v>
      </c>
      <c r="DH5" s="800"/>
      <c r="DI5" s="800"/>
      <c r="DJ5" s="800"/>
      <c r="DK5" s="801"/>
      <c r="DL5" s="799" t="s">
        <v>388</v>
      </c>
      <c r="DM5" s="800"/>
      <c r="DN5" s="800"/>
      <c r="DO5" s="800"/>
      <c r="DP5" s="801"/>
      <c r="DQ5" s="769" t="s">
        <v>389</v>
      </c>
      <c r="DR5" s="770"/>
      <c r="DS5" s="770"/>
      <c r="DT5" s="770"/>
      <c r="DU5" s="771"/>
      <c r="DV5" s="769" t="s">
        <v>380</v>
      </c>
      <c r="DW5" s="770"/>
      <c r="DX5" s="770"/>
      <c r="DY5" s="770"/>
      <c r="DZ5" s="776"/>
      <c r="EA5" s="234"/>
    </row>
    <row r="6" spans="1:131" s="235" customFormat="1" ht="26.25" customHeight="1" thickBot="1" x14ac:dyDescent="0.2">
      <c r="A6" s="766"/>
      <c r="B6" s="767"/>
      <c r="C6" s="767"/>
      <c r="D6" s="767"/>
      <c r="E6" s="767"/>
      <c r="F6" s="767"/>
      <c r="G6" s="767"/>
      <c r="H6" s="767"/>
      <c r="I6" s="767"/>
      <c r="J6" s="767"/>
      <c r="K6" s="767"/>
      <c r="L6" s="767"/>
      <c r="M6" s="767"/>
      <c r="N6" s="767"/>
      <c r="O6" s="767"/>
      <c r="P6" s="768"/>
      <c r="Q6" s="772"/>
      <c r="R6" s="773"/>
      <c r="S6" s="773"/>
      <c r="T6" s="773"/>
      <c r="U6" s="774"/>
      <c r="V6" s="772"/>
      <c r="W6" s="773"/>
      <c r="X6" s="773"/>
      <c r="Y6" s="773"/>
      <c r="Z6" s="774"/>
      <c r="AA6" s="772"/>
      <c r="AB6" s="773"/>
      <c r="AC6" s="773"/>
      <c r="AD6" s="773"/>
      <c r="AE6" s="773"/>
      <c r="AF6" s="777"/>
      <c r="AG6" s="773"/>
      <c r="AH6" s="773"/>
      <c r="AI6" s="773"/>
      <c r="AJ6" s="778"/>
      <c r="AK6" s="773"/>
      <c r="AL6" s="773"/>
      <c r="AM6" s="773"/>
      <c r="AN6" s="773"/>
      <c r="AO6" s="774"/>
      <c r="AP6" s="772"/>
      <c r="AQ6" s="773"/>
      <c r="AR6" s="773"/>
      <c r="AS6" s="773"/>
      <c r="AT6" s="774"/>
      <c r="AU6" s="772"/>
      <c r="AV6" s="773"/>
      <c r="AW6" s="773"/>
      <c r="AX6" s="773"/>
      <c r="AY6" s="778"/>
      <c r="AZ6" s="232"/>
      <c r="BA6" s="232"/>
      <c r="BB6" s="232"/>
      <c r="BC6" s="232"/>
      <c r="BD6" s="232"/>
      <c r="BE6" s="233"/>
      <c r="BF6" s="233"/>
      <c r="BG6" s="233"/>
      <c r="BH6" s="233"/>
      <c r="BI6" s="233"/>
      <c r="BJ6" s="233"/>
      <c r="BK6" s="233"/>
      <c r="BL6" s="233"/>
      <c r="BM6" s="233"/>
      <c r="BN6" s="233"/>
      <c r="BO6" s="233"/>
      <c r="BP6" s="233"/>
      <c r="BQ6" s="766"/>
      <c r="BR6" s="767"/>
      <c r="BS6" s="767"/>
      <c r="BT6" s="767"/>
      <c r="BU6" s="767"/>
      <c r="BV6" s="767"/>
      <c r="BW6" s="767"/>
      <c r="BX6" s="767"/>
      <c r="BY6" s="767"/>
      <c r="BZ6" s="767"/>
      <c r="CA6" s="767"/>
      <c r="CB6" s="767"/>
      <c r="CC6" s="767"/>
      <c r="CD6" s="767"/>
      <c r="CE6" s="767"/>
      <c r="CF6" s="767"/>
      <c r="CG6" s="768"/>
      <c r="CH6" s="772"/>
      <c r="CI6" s="773"/>
      <c r="CJ6" s="773"/>
      <c r="CK6" s="773"/>
      <c r="CL6" s="774"/>
      <c r="CM6" s="772"/>
      <c r="CN6" s="773"/>
      <c r="CO6" s="773"/>
      <c r="CP6" s="773"/>
      <c r="CQ6" s="774"/>
      <c r="CR6" s="772"/>
      <c r="CS6" s="773"/>
      <c r="CT6" s="773"/>
      <c r="CU6" s="773"/>
      <c r="CV6" s="774"/>
      <c r="CW6" s="772"/>
      <c r="CX6" s="773"/>
      <c r="CY6" s="773"/>
      <c r="CZ6" s="773"/>
      <c r="DA6" s="774"/>
      <c r="DB6" s="772"/>
      <c r="DC6" s="773"/>
      <c r="DD6" s="773"/>
      <c r="DE6" s="773"/>
      <c r="DF6" s="774"/>
      <c r="DG6" s="802"/>
      <c r="DH6" s="803"/>
      <c r="DI6" s="803"/>
      <c r="DJ6" s="803"/>
      <c r="DK6" s="804"/>
      <c r="DL6" s="802"/>
      <c r="DM6" s="803"/>
      <c r="DN6" s="803"/>
      <c r="DO6" s="803"/>
      <c r="DP6" s="804"/>
      <c r="DQ6" s="772"/>
      <c r="DR6" s="773"/>
      <c r="DS6" s="773"/>
      <c r="DT6" s="773"/>
      <c r="DU6" s="774"/>
      <c r="DV6" s="772"/>
      <c r="DW6" s="773"/>
      <c r="DX6" s="773"/>
      <c r="DY6" s="773"/>
      <c r="DZ6" s="778"/>
      <c r="EA6" s="234"/>
    </row>
    <row r="7" spans="1:131" s="235" customFormat="1" ht="26.25" customHeight="1" thickTop="1" x14ac:dyDescent="0.15">
      <c r="A7" s="236">
        <v>1</v>
      </c>
      <c r="B7" s="785" t="s">
        <v>390</v>
      </c>
      <c r="C7" s="786"/>
      <c r="D7" s="786"/>
      <c r="E7" s="786"/>
      <c r="F7" s="786"/>
      <c r="G7" s="786"/>
      <c r="H7" s="786"/>
      <c r="I7" s="786"/>
      <c r="J7" s="786"/>
      <c r="K7" s="786"/>
      <c r="L7" s="786"/>
      <c r="M7" s="786"/>
      <c r="N7" s="786"/>
      <c r="O7" s="786"/>
      <c r="P7" s="787"/>
      <c r="Q7" s="788">
        <v>7622</v>
      </c>
      <c r="R7" s="789"/>
      <c r="S7" s="789"/>
      <c r="T7" s="789"/>
      <c r="U7" s="789"/>
      <c r="V7" s="789">
        <v>7277</v>
      </c>
      <c r="W7" s="789"/>
      <c r="X7" s="789"/>
      <c r="Y7" s="789"/>
      <c r="Z7" s="789"/>
      <c r="AA7" s="789">
        <v>345</v>
      </c>
      <c r="AB7" s="789"/>
      <c r="AC7" s="789"/>
      <c r="AD7" s="789"/>
      <c r="AE7" s="790"/>
      <c r="AF7" s="791">
        <v>228</v>
      </c>
      <c r="AG7" s="792"/>
      <c r="AH7" s="792"/>
      <c r="AI7" s="792"/>
      <c r="AJ7" s="793"/>
      <c r="AK7" s="794">
        <v>352</v>
      </c>
      <c r="AL7" s="795"/>
      <c r="AM7" s="795"/>
      <c r="AN7" s="795"/>
      <c r="AO7" s="795"/>
      <c r="AP7" s="795">
        <v>5603</v>
      </c>
      <c r="AQ7" s="795"/>
      <c r="AR7" s="795"/>
      <c r="AS7" s="795"/>
      <c r="AT7" s="795"/>
      <c r="AU7" s="796"/>
      <c r="AV7" s="796"/>
      <c r="AW7" s="796"/>
      <c r="AX7" s="796"/>
      <c r="AY7" s="797"/>
      <c r="AZ7" s="232"/>
      <c r="BA7" s="232"/>
      <c r="BB7" s="232"/>
      <c r="BC7" s="232"/>
      <c r="BD7" s="232"/>
      <c r="BE7" s="233"/>
      <c r="BF7" s="233"/>
      <c r="BG7" s="233"/>
      <c r="BH7" s="233"/>
      <c r="BI7" s="233"/>
      <c r="BJ7" s="233"/>
      <c r="BK7" s="233"/>
      <c r="BL7" s="233"/>
      <c r="BM7" s="233"/>
      <c r="BN7" s="233"/>
      <c r="BO7" s="233"/>
      <c r="BP7" s="233"/>
      <c r="BQ7" s="236">
        <v>1</v>
      </c>
      <c r="BR7" s="237"/>
      <c r="BS7" s="782" t="s">
        <v>612</v>
      </c>
      <c r="BT7" s="783"/>
      <c r="BU7" s="783"/>
      <c r="BV7" s="783"/>
      <c r="BW7" s="783"/>
      <c r="BX7" s="783"/>
      <c r="BY7" s="783"/>
      <c r="BZ7" s="783"/>
      <c r="CA7" s="783"/>
      <c r="CB7" s="783"/>
      <c r="CC7" s="783"/>
      <c r="CD7" s="783"/>
      <c r="CE7" s="783"/>
      <c r="CF7" s="783"/>
      <c r="CG7" s="798"/>
      <c r="CH7" s="779">
        <v>0</v>
      </c>
      <c r="CI7" s="780"/>
      <c r="CJ7" s="780"/>
      <c r="CK7" s="780"/>
      <c r="CL7" s="781"/>
      <c r="CM7" s="779">
        <v>4</v>
      </c>
      <c r="CN7" s="780"/>
      <c r="CO7" s="780"/>
      <c r="CP7" s="780"/>
      <c r="CQ7" s="781"/>
      <c r="CR7" s="779">
        <v>2</v>
      </c>
      <c r="CS7" s="780"/>
      <c r="CT7" s="780"/>
      <c r="CU7" s="780"/>
      <c r="CV7" s="781"/>
      <c r="CW7" s="779" t="s">
        <v>611</v>
      </c>
      <c r="CX7" s="780"/>
      <c r="CY7" s="780"/>
      <c r="CZ7" s="780"/>
      <c r="DA7" s="781"/>
      <c r="DB7" s="779" t="s">
        <v>611</v>
      </c>
      <c r="DC7" s="780"/>
      <c r="DD7" s="780"/>
      <c r="DE7" s="780"/>
      <c r="DF7" s="781"/>
      <c r="DG7" s="779">
        <v>20</v>
      </c>
      <c r="DH7" s="780"/>
      <c r="DI7" s="780"/>
      <c r="DJ7" s="780"/>
      <c r="DK7" s="781"/>
      <c r="DL7" s="779" t="s">
        <v>611</v>
      </c>
      <c r="DM7" s="780"/>
      <c r="DN7" s="780"/>
      <c r="DO7" s="780"/>
      <c r="DP7" s="781"/>
      <c r="DQ7" s="779" t="s">
        <v>611</v>
      </c>
      <c r="DR7" s="780"/>
      <c r="DS7" s="780"/>
      <c r="DT7" s="780"/>
      <c r="DU7" s="781"/>
      <c r="DV7" s="782"/>
      <c r="DW7" s="783"/>
      <c r="DX7" s="783"/>
      <c r="DY7" s="783"/>
      <c r="DZ7" s="784"/>
      <c r="EA7" s="234"/>
    </row>
    <row r="8" spans="1:131" s="235" customFormat="1" ht="26.25" customHeight="1" x14ac:dyDescent="0.15">
      <c r="A8" s="238">
        <v>2</v>
      </c>
      <c r="B8" s="816" t="s">
        <v>391</v>
      </c>
      <c r="C8" s="817"/>
      <c r="D8" s="817"/>
      <c r="E8" s="817"/>
      <c r="F8" s="817"/>
      <c r="G8" s="817"/>
      <c r="H8" s="817"/>
      <c r="I8" s="817"/>
      <c r="J8" s="817"/>
      <c r="K8" s="817"/>
      <c r="L8" s="817"/>
      <c r="M8" s="817"/>
      <c r="N8" s="817"/>
      <c r="O8" s="817"/>
      <c r="P8" s="818"/>
      <c r="Q8" s="819">
        <v>47</v>
      </c>
      <c r="R8" s="820"/>
      <c r="S8" s="820"/>
      <c r="T8" s="820"/>
      <c r="U8" s="820"/>
      <c r="V8" s="820">
        <v>45</v>
      </c>
      <c r="W8" s="820"/>
      <c r="X8" s="820"/>
      <c r="Y8" s="820"/>
      <c r="Z8" s="820"/>
      <c r="AA8" s="820">
        <v>2</v>
      </c>
      <c r="AB8" s="820"/>
      <c r="AC8" s="820"/>
      <c r="AD8" s="820"/>
      <c r="AE8" s="821"/>
      <c r="AF8" s="822">
        <v>2</v>
      </c>
      <c r="AG8" s="823"/>
      <c r="AH8" s="823"/>
      <c r="AI8" s="823"/>
      <c r="AJ8" s="824"/>
      <c r="AK8" s="805">
        <v>31</v>
      </c>
      <c r="AL8" s="806"/>
      <c r="AM8" s="806"/>
      <c r="AN8" s="806"/>
      <c r="AO8" s="806"/>
      <c r="AP8" s="806" t="s">
        <v>592</v>
      </c>
      <c r="AQ8" s="806"/>
      <c r="AR8" s="806"/>
      <c r="AS8" s="806"/>
      <c r="AT8" s="806"/>
      <c r="AU8" s="807"/>
      <c r="AV8" s="807"/>
      <c r="AW8" s="807"/>
      <c r="AX8" s="807"/>
      <c r="AY8" s="808"/>
      <c r="AZ8" s="232"/>
      <c r="BA8" s="232"/>
      <c r="BB8" s="232"/>
      <c r="BC8" s="232"/>
      <c r="BD8" s="232"/>
      <c r="BE8" s="233"/>
      <c r="BF8" s="233"/>
      <c r="BG8" s="233"/>
      <c r="BH8" s="233"/>
      <c r="BI8" s="233"/>
      <c r="BJ8" s="233"/>
      <c r="BK8" s="233"/>
      <c r="BL8" s="233"/>
      <c r="BM8" s="233"/>
      <c r="BN8" s="233"/>
      <c r="BO8" s="233"/>
      <c r="BP8" s="233"/>
      <c r="BQ8" s="238">
        <v>2</v>
      </c>
      <c r="BR8" s="239"/>
      <c r="BS8" s="809"/>
      <c r="BT8" s="810"/>
      <c r="BU8" s="810"/>
      <c r="BV8" s="810"/>
      <c r="BW8" s="810"/>
      <c r="BX8" s="810"/>
      <c r="BY8" s="810"/>
      <c r="BZ8" s="810"/>
      <c r="CA8" s="810"/>
      <c r="CB8" s="810"/>
      <c r="CC8" s="810"/>
      <c r="CD8" s="810"/>
      <c r="CE8" s="810"/>
      <c r="CF8" s="810"/>
      <c r="CG8" s="811"/>
      <c r="CH8" s="812"/>
      <c r="CI8" s="813"/>
      <c r="CJ8" s="813"/>
      <c r="CK8" s="813"/>
      <c r="CL8" s="814"/>
      <c r="CM8" s="812"/>
      <c r="CN8" s="813"/>
      <c r="CO8" s="813"/>
      <c r="CP8" s="813"/>
      <c r="CQ8" s="814"/>
      <c r="CR8" s="812"/>
      <c r="CS8" s="813"/>
      <c r="CT8" s="813"/>
      <c r="CU8" s="813"/>
      <c r="CV8" s="814"/>
      <c r="CW8" s="812"/>
      <c r="CX8" s="813"/>
      <c r="CY8" s="813"/>
      <c r="CZ8" s="813"/>
      <c r="DA8" s="814"/>
      <c r="DB8" s="812"/>
      <c r="DC8" s="813"/>
      <c r="DD8" s="813"/>
      <c r="DE8" s="813"/>
      <c r="DF8" s="814"/>
      <c r="DG8" s="812"/>
      <c r="DH8" s="813"/>
      <c r="DI8" s="813"/>
      <c r="DJ8" s="813"/>
      <c r="DK8" s="814"/>
      <c r="DL8" s="812"/>
      <c r="DM8" s="813"/>
      <c r="DN8" s="813"/>
      <c r="DO8" s="813"/>
      <c r="DP8" s="814"/>
      <c r="DQ8" s="812"/>
      <c r="DR8" s="813"/>
      <c r="DS8" s="813"/>
      <c r="DT8" s="813"/>
      <c r="DU8" s="814"/>
      <c r="DV8" s="809"/>
      <c r="DW8" s="810"/>
      <c r="DX8" s="810"/>
      <c r="DY8" s="810"/>
      <c r="DZ8" s="815"/>
      <c r="EA8" s="234"/>
    </row>
    <row r="9" spans="1:131" s="235" customFormat="1" ht="17.25" x14ac:dyDescent="0.15">
      <c r="A9" s="238">
        <v>3</v>
      </c>
      <c r="B9" s="816"/>
      <c r="C9" s="817"/>
      <c r="D9" s="817"/>
      <c r="E9" s="817"/>
      <c r="F9" s="817"/>
      <c r="G9" s="817"/>
      <c r="H9" s="817"/>
      <c r="I9" s="817"/>
      <c r="J9" s="817"/>
      <c r="K9" s="817"/>
      <c r="L9" s="817"/>
      <c r="M9" s="817"/>
      <c r="N9" s="817"/>
      <c r="O9" s="817"/>
      <c r="P9" s="818"/>
      <c r="Q9" s="819"/>
      <c r="R9" s="820"/>
      <c r="S9" s="820"/>
      <c r="T9" s="820"/>
      <c r="U9" s="820"/>
      <c r="V9" s="820"/>
      <c r="W9" s="820"/>
      <c r="X9" s="820"/>
      <c r="Y9" s="820"/>
      <c r="Z9" s="820"/>
      <c r="AA9" s="820"/>
      <c r="AB9" s="820"/>
      <c r="AC9" s="820"/>
      <c r="AD9" s="820"/>
      <c r="AE9" s="821"/>
      <c r="AF9" s="822"/>
      <c r="AG9" s="823"/>
      <c r="AH9" s="823"/>
      <c r="AI9" s="823"/>
      <c r="AJ9" s="824"/>
      <c r="AK9" s="805"/>
      <c r="AL9" s="806"/>
      <c r="AM9" s="806"/>
      <c r="AN9" s="806"/>
      <c r="AO9" s="806"/>
      <c r="AP9" s="806"/>
      <c r="AQ9" s="806"/>
      <c r="AR9" s="806"/>
      <c r="AS9" s="806"/>
      <c r="AT9" s="806"/>
      <c r="AU9" s="807"/>
      <c r="AV9" s="807"/>
      <c r="AW9" s="807"/>
      <c r="AX9" s="807"/>
      <c r="AY9" s="808"/>
      <c r="AZ9" s="232"/>
      <c r="BA9" s="232"/>
      <c r="BB9" s="232"/>
      <c r="BC9" s="232"/>
      <c r="BD9" s="232"/>
      <c r="BE9" s="233"/>
      <c r="BF9" s="233"/>
      <c r="BG9" s="233"/>
      <c r="BH9" s="233"/>
      <c r="BI9" s="233"/>
      <c r="BJ9" s="233"/>
      <c r="BK9" s="233"/>
      <c r="BL9" s="233"/>
      <c r="BM9" s="233"/>
      <c r="BN9" s="233"/>
      <c r="BO9" s="233"/>
      <c r="BP9" s="233"/>
      <c r="BQ9" s="238">
        <v>3</v>
      </c>
      <c r="BR9" s="239"/>
      <c r="BS9" s="809"/>
      <c r="BT9" s="810"/>
      <c r="BU9" s="810"/>
      <c r="BV9" s="810"/>
      <c r="BW9" s="810"/>
      <c r="BX9" s="810"/>
      <c r="BY9" s="810"/>
      <c r="BZ9" s="810"/>
      <c r="CA9" s="810"/>
      <c r="CB9" s="810"/>
      <c r="CC9" s="810"/>
      <c r="CD9" s="810"/>
      <c r="CE9" s="810"/>
      <c r="CF9" s="810"/>
      <c r="CG9" s="811"/>
      <c r="CH9" s="812"/>
      <c r="CI9" s="813"/>
      <c r="CJ9" s="813"/>
      <c r="CK9" s="813"/>
      <c r="CL9" s="814"/>
      <c r="CM9" s="812"/>
      <c r="CN9" s="813"/>
      <c r="CO9" s="813"/>
      <c r="CP9" s="813"/>
      <c r="CQ9" s="814"/>
      <c r="CR9" s="812"/>
      <c r="CS9" s="813"/>
      <c r="CT9" s="813"/>
      <c r="CU9" s="813"/>
      <c r="CV9" s="814"/>
      <c r="CW9" s="812"/>
      <c r="CX9" s="813"/>
      <c r="CY9" s="813"/>
      <c r="CZ9" s="813"/>
      <c r="DA9" s="814"/>
      <c r="DB9" s="812"/>
      <c r="DC9" s="813"/>
      <c r="DD9" s="813"/>
      <c r="DE9" s="813"/>
      <c r="DF9" s="814"/>
      <c r="DG9" s="812"/>
      <c r="DH9" s="813"/>
      <c r="DI9" s="813"/>
      <c r="DJ9" s="813"/>
      <c r="DK9" s="814"/>
      <c r="DL9" s="812"/>
      <c r="DM9" s="813"/>
      <c r="DN9" s="813"/>
      <c r="DO9" s="813"/>
      <c r="DP9" s="814"/>
      <c r="DQ9" s="812"/>
      <c r="DR9" s="813"/>
      <c r="DS9" s="813"/>
      <c r="DT9" s="813"/>
      <c r="DU9" s="814"/>
      <c r="DV9" s="809"/>
      <c r="DW9" s="810"/>
      <c r="DX9" s="810"/>
      <c r="DY9" s="810"/>
      <c r="DZ9" s="815"/>
      <c r="EA9" s="234"/>
    </row>
    <row r="10" spans="1:131" s="235" customFormat="1" ht="17.25" x14ac:dyDescent="0.15">
      <c r="A10" s="238">
        <v>4</v>
      </c>
      <c r="B10" s="816"/>
      <c r="C10" s="817"/>
      <c r="D10" s="817"/>
      <c r="E10" s="817"/>
      <c r="F10" s="817"/>
      <c r="G10" s="817"/>
      <c r="H10" s="817"/>
      <c r="I10" s="817"/>
      <c r="J10" s="817"/>
      <c r="K10" s="817"/>
      <c r="L10" s="817"/>
      <c r="M10" s="817"/>
      <c r="N10" s="817"/>
      <c r="O10" s="817"/>
      <c r="P10" s="818"/>
      <c r="Q10" s="819"/>
      <c r="R10" s="820"/>
      <c r="S10" s="820"/>
      <c r="T10" s="820"/>
      <c r="U10" s="820"/>
      <c r="V10" s="820"/>
      <c r="W10" s="820"/>
      <c r="X10" s="820"/>
      <c r="Y10" s="820"/>
      <c r="Z10" s="820"/>
      <c r="AA10" s="820"/>
      <c r="AB10" s="820"/>
      <c r="AC10" s="820"/>
      <c r="AD10" s="820"/>
      <c r="AE10" s="821"/>
      <c r="AF10" s="822"/>
      <c r="AG10" s="823"/>
      <c r="AH10" s="823"/>
      <c r="AI10" s="823"/>
      <c r="AJ10" s="824"/>
      <c r="AK10" s="805"/>
      <c r="AL10" s="806"/>
      <c r="AM10" s="806"/>
      <c r="AN10" s="806"/>
      <c r="AO10" s="806"/>
      <c r="AP10" s="806"/>
      <c r="AQ10" s="806"/>
      <c r="AR10" s="806"/>
      <c r="AS10" s="806"/>
      <c r="AT10" s="806"/>
      <c r="AU10" s="807"/>
      <c r="AV10" s="807"/>
      <c r="AW10" s="807"/>
      <c r="AX10" s="807"/>
      <c r="AY10" s="808"/>
      <c r="AZ10" s="232"/>
      <c r="BA10" s="232"/>
      <c r="BB10" s="232"/>
      <c r="BC10" s="232"/>
      <c r="BD10" s="232"/>
      <c r="BE10" s="233"/>
      <c r="BF10" s="233"/>
      <c r="BG10" s="233"/>
      <c r="BH10" s="233"/>
      <c r="BI10" s="233"/>
      <c r="BJ10" s="233"/>
      <c r="BK10" s="233"/>
      <c r="BL10" s="233"/>
      <c r="BM10" s="233"/>
      <c r="BN10" s="233"/>
      <c r="BO10" s="233"/>
      <c r="BP10" s="233"/>
      <c r="BQ10" s="238">
        <v>4</v>
      </c>
      <c r="BR10" s="239"/>
      <c r="BS10" s="809"/>
      <c r="BT10" s="810"/>
      <c r="BU10" s="810"/>
      <c r="BV10" s="810"/>
      <c r="BW10" s="810"/>
      <c r="BX10" s="810"/>
      <c r="BY10" s="810"/>
      <c r="BZ10" s="810"/>
      <c r="CA10" s="810"/>
      <c r="CB10" s="810"/>
      <c r="CC10" s="810"/>
      <c r="CD10" s="810"/>
      <c r="CE10" s="810"/>
      <c r="CF10" s="810"/>
      <c r="CG10" s="811"/>
      <c r="CH10" s="812"/>
      <c r="CI10" s="813"/>
      <c r="CJ10" s="813"/>
      <c r="CK10" s="813"/>
      <c r="CL10" s="814"/>
      <c r="CM10" s="812"/>
      <c r="CN10" s="813"/>
      <c r="CO10" s="813"/>
      <c r="CP10" s="813"/>
      <c r="CQ10" s="814"/>
      <c r="CR10" s="812"/>
      <c r="CS10" s="813"/>
      <c r="CT10" s="813"/>
      <c r="CU10" s="813"/>
      <c r="CV10" s="814"/>
      <c r="CW10" s="812"/>
      <c r="CX10" s="813"/>
      <c r="CY10" s="813"/>
      <c r="CZ10" s="813"/>
      <c r="DA10" s="814"/>
      <c r="DB10" s="812"/>
      <c r="DC10" s="813"/>
      <c r="DD10" s="813"/>
      <c r="DE10" s="813"/>
      <c r="DF10" s="814"/>
      <c r="DG10" s="812"/>
      <c r="DH10" s="813"/>
      <c r="DI10" s="813"/>
      <c r="DJ10" s="813"/>
      <c r="DK10" s="814"/>
      <c r="DL10" s="812"/>
      <c r="DM10" s="813"/>
      <c r="DN10" s="813"/>
      <c r="DO10" s="813"/>
      <c r="DP10" s="814"/>
      <c r="DQ10" s="812"/>
      <c r="DR10" s="813"/>
      <c r="DS10" s="813"/>
      <c r="DT10" s="813"/>
      <c r="DU10" s="814"/>
      <c r="DV10" s="809"/>
      <c r="DW10" s="810"/>
      <c r="DX10" s="810"/>
      <c r="DY10" s="810"/>
      <c r="DZ10" s="815"/>
      <c r="EA10" s="234"/>
    </row>
    <row r="11" spans="1:131" s="235" customFormat="1" ht="17.25" x14ac:dyDescent="0.15">
      <c r="A11" s="238">
        <v>5</v>
      </c>
      <c r="B11" s="816"/>
      <c r="C11" s="817"/>
      <c r="D11" s="817"/>
      <c r="E11" s="817"/>
      <c r="F11" s="817"/>
      <c r="G11" s="817"/>
      <c r="H11" s="817"/>
      <c r="I11" s="817"/>
      <c r="J11" s="817"/>
      <c r="K11" s="817"/>
      <c r="L11" s="817"/>
      <c r="M11" s="817"/>
      <c r="N11" s="817"/>
      <c r="O11" s="817"/>
      <c r="P11" s="818"/>
      <c r="Q11" s="819"/>
      <c r="R11" s="820"/>
      <c r="S11" s="820"/>
      <c r="T11" s="820"/>
      <c r="U11" s="820"/>
      <c r="V11" s="820"/>
      <c r="W11" s="820"/>
      <c r="X11" s="820"/>
      <c r="Y11" s="820"/>
      <c r="Z11" s="820"/>
      <c r="AA11" s="820"/>
      <c r="AB11" s="820"/>
      <c r="AC11" s="820"/>
      <c r="AD11" s="820"/>
      <c r="AE11" s="821"/>
      <c r="AF11" s="822"/>
      <c r="AG11" s="823"/>
      <c r="AH11" s="823"/>
      <c r="AI11" s="823"/>
      <c r="AJ11" s="824"/>
      <c r="AK11" s="805"/>
      <c r="AL11" s="806"/>
      <c r="AM11" s="806"/>
      <c r="AN11" s="806"/>
      <c r="AO11" s="806"/>
      <c r="AP11" s="806"/>
      <c r="AQ11" s="806"/>
      <c r="AR11" s="806"/>
      <c r="AS11" s="806"/>
      <c r="AT11" s="806"/>
      <c r="AU11" s="807"/>
      <c r="AV11" s="807"/>
      <c r="AW11" s="807"/>
      <c r="AX11" s="807"/>
      <c r="AY11" s="808"/>
      <c r="AZ11" s="232"/>
      <c r="BA11" s="232"/>
      <c r="BB11" s="232"/>
      <c r="BC11" s="232"/>
      <c r="BD11" s="232"/>
      <c r="BE11" s="233"/>
      <c r="BF11" s="233"/>
      <c r="BG11" s="233"/>
      <c r="BH11" s="233"/>
      <c r="BI11" s="233"/>
      <c r="BJ11" s="233"/>
      <c r="BK11" s="233"/>
      <c r="BL11" s="233"/>
      <c r="BM11" s="233"/>
      <c r="BN11" s="233"/>
      <c r="BO11" s="233"/>
      <c r="BP11" s="233"/>
      <c r="BQ11" s="238">
        <v>5</v>
      </c>
      <c r="BR11" s="239"/>
      <c r="BS11" s="809"/>
      <c r="BT11" s="810"/>
      <c r="BU11" s="810"/>
      <c r="BV11" s="810"/>
      <c r="BW11" s="810"/>
      <c r="BX11" s="810"/>
      <c r="BY11" s="810"/>
      <c r="BZ11" s="810"/>
      <c r="CA11" s="810"/>
      <c r="CB11" s="810"/>
      <c r="CC11" s="810"/>
      <c r="CD11" s="810"/>
      <c r="CE11" s="810"/>
      <c r="CF11" s="810"/>
      <c r="CG11" s="811"/>
      <c r="CH11" s="812"/>
      <c r="CI11" s="813"/>
      <c r="CJ11" s="813"/>
      <c r="CK11" s="813"/>
      <c r="CL11" s="814"/>
      <c r="CM11" s="812"/>
      <c r="CN11" s="813"/>
      <c r="CO11" s="813"/>
      <c r="CP11" s="813"/>
      <c r="CQ11" s="814"/>
      <c r="CR11" s="812"/>
      <c r="CS11" s="813"/>
      <c r="CT11" s="813"/>
      <c r="CU11" s="813"/>
      <c r="CV11" s="814"/>
      <c r="CW11" s="812"/>
      <c r="CX11" s="813"/>
      <c r="CY11" s="813"/>
      <c r="CZ11" s="813"/>
      <c r="DA11" s="814"/>
      <c r="DB11" s="812"/>
      <c r="DC11" s="813"/>
      <c r="DD11" s="813"/>
      <c r="DE11" s="813"/>
      <c r="DF11" s="814"/>
      <c r="DG11" s="812"/>
      <c r="DH11" s="813"/>
      <c r="DI11" s="813"/>
      <c r="DJ11" s="813"/>
      <c r="DK11" s="814"/>
      <c r="DL11" s="812"/>
      <c r="DM11" s="813"/>
      <c r="DN11" s="813"/>
      <c r="DO11" s="813"/>
      <c r="DP11" s="814"/>
      <c r="DQ11" s="812"/>
      <c r="DR11" s="813"/>
      <c r="DS11" s="813"/>
      <c r="DT11" s="813"/>
      <c r="DU11" s="814"/>
      <c r="DV11" s="809"/>
      <c r="DW11" s="810"/>
      <c r="DX11" s="810"/>
      <c r="DY11" s="810"/>
      <c r="DZ11" s="815"/>
      <c r="EA11" s="234"/>
    </row>
    <row r="12" spans="1:131" s="235" customFormat="1" ht="17.25" x14ac:dyDescent="0.15">
      <c r="A12" s="238">
        <v>6</v>
      </c>
      <c r="B12" s="816"/>
      <c r="C12" s="817"/>
      <c r="D12" s="817"/>
      <c r="E12" s="817"/>
      <c r="F12" s="817"/>
      <c r="G12" s="817"/>
      <c r="H12" s="817"/>
      <c r="I12" s="817"/>
      <c r="J12" s="817"/>
      <c r="K12" s="817"/>
      <c r="L12" s="817"/>
      <c r="M12" s="817"/>
      <c r="N12" s="817"/>
      <c r="O12" s="817"/>
      <c r="P12" s="818"/>
      <c r="Q12" s="819"/>
      <c r="R12" s="820"/>
      <c r="S12" s="820"/>
      <c r="T12" s="820"/>
      <c r="U12" s="820"/>
      <c r="V12" s="820"/>
      <c r="W12" s="820"/>
      <c r="X12" s="820"/>
      <c r="Y12" s="820"/>
      <c r="Z12" s="820"/>
      <c r="AA12" s="820"/>
      <c r="AB12" s="820"/>
      <c r="AC12" s="820"/>
      <c r="AD12" s="820"/>
      <c r="AE12" s="821"/>
      <c r="AF12" s="822"/>
      <c r="AG12" s="823"/>
      <c r="AH12" s="823"/>
      <c r="AI12" s="823"/>
      <c r="AJ12" s="824"/>
      <c r="AK12" s="805"/>
      <c r="AL12" s="806"/>
      <c r="AM12" s="806"/>
      <c r="AN12" s="806"/>
      <c r="AO12" s="806"/>
      <c r="AP12" s="806"/>
      <c r="AQ12" s="806"/>
      <c r="AR12" s="806"/>
      <c r="AS12" s="806"/>
      <c r="AT12" s="806"/>
      <c r="AU12" s="807"/>
      <c r="AV12" s="807"/>
      <c r="AW12" s="807"/>
      <c r="AX12" s="807"/>
      <c r="AY12" s="808"/>
      <c r="AZ12" s="232"/>
      <c r="BA12" s="232"/>
      <c r="BB12" s="232"/>
      <c r="BC12" s="232"/>
      <c r="BD12" s="232"/>
      <c r="BE12" s="233"/>
      <c r="BF12" s="233"/>
      <c r="BG12" s="233"/>
      <c r="BH12" s="233"/>
      <c r="BI12" s="233"/>
      <c r="BJ12" s="233"/>
      <c r="BK12" s="233"/>
      <c r="BL12" s="233"/>
      <c r="BM12" s="233"/>
      <c r="BN12" s="233"/>
      <c r="BO12" s="233"/>
      <c r="BP12" s="233"/>
      <c r="BQ12" s="238">
        <v>6</v>
      </c>
      <c r="BR12" s="239"/>
      <c r="BS12" s="809"/>
      <c r="BT12" s="810"/>
      <c r="BU12" s="810"/>
      <c r="BV12" s="810"/>
      <c r="BW12" s="810"/>
      <c r="BX12" s="810"/>
      <c r="BY12" s="810"/>
      <c r="BZ12" s="810"/>
      <c r="CA12" s="810"/>
      <c r="CB12" s="810"/>
      <c r="CC12" s="810"/>
      <c r="CD12" s="810"/>
      <c r="CE12" s="810"/>
      <c r="CF12" s="810"/>
      <c r="CG12" s="811"/>
      <c r="CH12" s="812"/>
      <c r="CI12" s="813"/>
      <c r="CJ12" s="813"/>
      <c r="CK12" s="813"/>
      <c r="CL12" s="814"/>
      <c r="CM12" s="812"/>
      <c r="CN12" s="813"/>
      <c r="CO12" s="813"/>
      <c r="CP12" s="813"/>
      <c r="CQ12" s="814"/>
      <c r="CR12" s="812"/>
      <c r="CS12" s="813"/>
      <c r="CT12" s="813"/>
      <c r="CU12" s="813"/>
      <c r="CV12" s="814"/>
      <c r="CW12" s="812"/>
      <c r="CX12" s="813"/>
      <c r="CY12" s="813"/>
      <c r="CZ12" s="813"/>
      <c r="DA12" s="814"/>
      <c r="DB12" s="812"/>
      <c r="DC12" s="813"/>
      <c r="DD12" s="813"/>
      <c r="DE12" s="813"/>
      <c r="DF12" s="814"/>
      <c r="DG12" s="812"/>
      <c r="DH12" s="813"/>
      <c r="DI12" s="813"/>
      <c r="DJ12" s="813"/>
      <c r="DK12" s="814"/>
      <c r="DL12" s="812"/>
      <c r="DM12" s="813"/>
      <c r="DN12" s="813"/>
      <c r="DO12" s="813"/>
      <c r="DP12" s="814"/>
      <c r="DQ12" s="812"/>
      <c r="DR12" s="813"/>
      <c r="DS12" s="813"/>
      <c r="DT12" s="813"/>
      <c r="DU12" s="814"/>
      <c r="DV12" s="809"/>
      <c r="DW12" s="810"/>
      <c r="DX12" s="810"/>
      <c r="DY12" s="810"/>
      <c r="DZ12" s="815"/>
      <c r="EA12" s="234"/>
    </row>
    <row r="13" spans="1:131" s="235" customFormat="1" ht="17.25" x14ac:dyDescent="0.15">
      <c r="A13" s="238">
        <v>7</v>
      </c>
      <c r="B13" s="816"/>
      <c r="C13" s="817"/>
      <c r="D13" s="817"/>
      <c r="E13" s="817"/>
      <c r="F13" s="817"/>
      <c r="G13" s="817"/>
      <c r="H13" s="817"/>
      <c r="I13" s="817"/>
      <c r="J13" s="817"/>
      <c r="K13" s="817"/>
      <c r="L13" s="817"/>
      <c r="M13" s="817"/>
      <c r="N13" s="817"/>
      <c r="O13" s="817"/>
      <c r="P13" s="818"/>
      <c r="Q13" s="819"/>
      <c r="R13" s="820"/>
      <c r="S13" s="820"/>
      <c r="T13" s="820"/>
      <c r="U13" s="820"/>
      <c r="V13" s="820"/>
      <c r="W13" s="820"/>
      <c r="X13" s="820"/>
      <c r="Y13" s="820"/>
      <c r="Z13" s="820"/>
      <c r="AA13" s="820"/>
      <c r="AB13" s="820"/>
      <c r="AC13" s="820"/>
      <c r="AD13" s="820"/>
      <c r="AE13" s="821"/>
      <c r="AF13" s="822"/>
      <c r="AG13" s="823"/>
      <c r="AH13" s="823"/>
      <c r="AI13" s="823"/>
      <c r="AJ13" s="824"/>
      <c r="AK13" s="805"/>
      <c r="AL13" s="806"/>
      <c r="AM13" s="806"/>
      <c r="AN13" s="806"/>
      <c r="AO13" s="806"/>
      <c r="AP13" s="806"/>
      <c r="AQ13" s="806"/>
      <c r="AR13" s="806"/>
      <c r="AS13" s="806"/>
      <c r="AT13" s="806"/>
      <c r="AU13" s="807"/>
      <c r="AV13" s="807"/>
      <c r="AW13" s="807"/>
      <c r="AX13" s="807"/>
      <c r="AY13" s="808"/>
      <c r="AZ13" s="232"/>
      <c r="BA13" s="232"/>
      <c r="BB13" s="232"/>
      <c r="BC13" s="232"/>
      <c r="BD13" s="232"/>
      <c r="BE13" s="233"/>
      <c r="BF13" s="233"/>
      <c r="BG13" s="233"/>
      <c r="BH13" s="233"/>
      <c r="BI13" s="233"/>
      <c r="BJ13" s="233"/>
      <c r="BK13" s="233"/>
      <c r="BL13" s="233"/>
      <c r="BM13" s="233"/>
      <c r="BN13" s="233"/>
      <c r="BO13" s="233"/>
      <c r="BP13" s="233"/>
      <c r="BQ13" s="238">
        <v>7</v>
      </c>
      <c r="BR13" s="239"/>
      <c r="BS13" s="809"/>
      <c r="BT13" s="810"/>
      <c r="BU13" s="810"/>
      <c r="BV13" s="810"/>
      <c r="BW13" s="810"/>
      <c r="BX13" s="810"/>
      <c r="BY13" s="810"/>
      <c r="BZ13" s="810"/>
      <c r="CA13" s="810"/>
      <c r="CB13" s="810"/>
      <c r="CC13" s="810"/>
      <c r="CD13" s="810"/>
      <c r="CE13" s="810"/>
      <c r="CF13" s="810"/>
      <c r="CG13" s="811"/>
      <c r="CH13" s="812"/>
      <c r="CI13" s="813"/>
      <c r="CJ13" s="813"/>
      <c r="CK13" s="813"/>
      <c r="CL13" s="814"/>
      <c r="CM13" s="812"/>
      <c r="CN13" s="813"/>
      <c r="CO13" s="813"/>
      <c r="CP13" s="813"/>
      <c r="CQ13" s="814"/>
      <c r="CR13" s="812"/>
      <c r="CS13" s="813"/>
      <c r="CT13" s="813"/>
      <c r="CU13" s="813"/>
      <c r="CV13" s="814"/>
      <c r="CW13" s="812"/>
      <c r="CX13" s="813"/>
      <c r="CY13" s="813"/>
      <c r="CZ13" s="813"/>
      <c r="DA13" s="814"/>
      <c r="DB13" s="812"/>
      <c r="DC13" s="813"/>
      <c r="DD13" s="813"/>
      <c r="DE13" s="813"/>
      <c r="DF13" s="814"/>
      <c r="DG13" s="812"/>
      <c r="DH13" s="813"/>
      <c r="DI13" s="813"/>
      <c r="DJ13" s="813"/>
      <c r="DK13" s="814"/>
      <c r="DL13" s="812"/>
      <c r="DM13" s="813"/>
      <c r="DN13" s="813"/>
      <c r="DO13" s="813"/>
      <c r="DP13" s="814"/>
      <c r="DQ13" s="812"/>
      <c r="DR13" s="813"/>
      <c r="DS13" s="813"/>
      <c r="DT13" s="813"/>
      <c r="DU13" s="814"/>
      <c r="DV13" s="809"/>
      <c r="DW13" s="810"/>
      <c r="DX13" s="810"/>
      <c r="DY13" s="810"/>
      <c r="DZ13" s="815"/>
      <c r="EA13" s="234"/>
    </row>
    <row r="14" spans="1:131" s="235" customFormat="1" ht="17.25" x14ac:dyDescent="0.15">
      <c r="A14" s="238">
        <v>8</v>
      </c>
      <c r="B14" s="816"/>
      <c r="C14" s="817"/>
      <c r="D14" s="817"/>
      <c r="E14" s="817"/>
      <c r="F14" s="817"/>
      <c r="G14" s="817"/>
      <c r="H14" s="817"/>
      <c r="I14" s="817"/>
      <c r="J14" s="817"/>
      <c r="K14" s="817"/>
      <c r="L14" s="817"/>
      <c r="M14" s="817"/>
      <c r="N14" s="817"/>
      <c r="O14" s="817"/>
      <c r="P14" s="818"/>
      <c r="Q14" s="819"/>
      <c r="R14" s="820"/>
      <c r="S14" s="820"/>
      <c r="T14" s="820"/>
      <c r="U14" s="820"/>
      <c r="V14" s="820"/>
      <c r="W14" s="820"/>
      <c r="X14" s="820"/>
      <c r="Y14" s="820"/>
      <c r="Z14" s="820"/>
      <c r="AA14" s="820"/>
      <c r="AB14" s="820"/>
      <c r="AC14" s="820"/>
      <c r="AD14" s="820"/>
      <c r="AE14" s="821"/>
      <c r="AF14" s="822"/>
      <c r="AG14" s="823"/>
      <c r="AH14" s="823"/>
      <c r="AI14" s="823"/>
      <c r="AJ14" s="824"/>
      <c r="AK14" s="805"/>
      <c r="AL14" s="806"/>
      <c r="AM14" s="806"/>
      <c r="AN14" s="806"/>
      <c r="AO14" s="806"/>
      <c r="AP14" s="806"/>
      <c r="AQ14" s="806"/>
      <c r="AR14" s="806"/>
      <c r="AS14" s="806"/>
      <c r="AT14" s="806"/>
      <c r="AU14" s="807"/>
      <c r="AV14" s="807"/>
      <c r="AW14" s="807"/>
      <c r="AX14" s="807"/>
      <c r="AY14" s="808"/>
      <c r="AZ14" s="232"/>
      <c r="BA14" s="232"/>
      <c r="BB14" s="232"/>
      <c r="BC14" s="232"/>
      <c r="BD14" s="232"/>
      <c r="BE14" s="233"/>
      <c r="BF14" s="233"/>
      <c r="BG14" s="233"/>
      <c r="BH14" s="233"/>
      <c r="BI14" s="233"/>
      <c r="BJ14" s="233"/>
      <c r="BK14" s="233"/>
      <c r="BL14" s="233"/>
      <c r="BM14" s="233"/>
      <c r="BN14" s="233"/>
      <c r="BO14" s="233"/>
      <c r="BP14" s="233"/>
      <c r="BQ14" s="238">
        <v>8</v>
      </c>
      <c r="BR14" s="239"/>
      <c r="BS14" s="809"/>
      <c r="BT14" s="810"/>
      <c r="BU14" s="810"/>
      <c r="BV14" s="810"/>
      <c r="BW14" s="810"/>
      <c r="BX14" s="810"/>
      <c r="BY14" s="810"/>
      <c r="BZ14" s="810"/>
      <c r="CA14" s="810"/>
      <c r="CB14" s="810"/>
      <c r="CC14" s="810"/>
      <c r="CD14" s="810"/>
      <c r="CE14" s="810"/>
      <c r="CF14" s="810"/>
      <c r="CG14" s="811"/>
      <c r="CH14" s="812"/>
      <c r="CI14" s="813"/>
      <c r="CJ14" s="813"/>
      <c r="CK14" s="813"/>
      <c r="CL14" s="814"/>
      <c r="CM14" s="812"/>
      <c r="CN14" s="813"/>
      <c r="CO14" s="813"/>
      <c r="CP14" s="813"/>
      <c r="CQ14" s="814"/>
      <c r="CR14" s="812"/>
      <c r="CS14" s="813"/>
      <c r="CT14" s="813"/>
      <c r="CU14" s="813"/>
      <c r="CV14" s="814"/>
      <c r="CW14" s="812"/>
      <c r="CX14" s="813"/>
      <c r="CY14" s="813"/>
      <c r="CZ14" s="813"/>
      <c r="DA14" s="814"/>
      <c r="DB14" s="812"/>
      <c r="DC14" s="813"/>
      <c r="DD14" s="813"/>
      <c r="DE14" s="813"/>
      <c r="DF14" s="814"/>
      <c r="DG14" s="812"/>
      <c r="DH14" s="813"/>
      <c r="DI14" s="813"/>
      <c r="DJ14" s="813"/>
      <c r="DK14" s="814"/>
      <c r="DL14" s="812"/>
      <c r="DM14" s="813"/>
      <c r="DN14" s="813"/>
      <c r="DO14" s="813"/>
      <c r="DP14" s="814"/>
      <c r="DQ14" s="812"/>
      <c r="DR14" s="813"/>
      <c r="DS14" s="813"/>
      <c r="DT14" s="813"/>
      <c r="DU14" s="814"/>
      <c r="DV14" s="809"/>
      <c r="DW14" s="810"/>
      <c r="DX14" s="810"/>
      <c r="DY14" s="810"/>
      <c r="DZ14" s="815"/>
      <c r="EA14" s="234"/>
    </row>
    <row r="15" spans="1:131" s="235" customFormat="1" ht="17.25" x14ac:dyDescent="0.15">
      <c r="A15" s="238">
        <v>9</v>
      </c>
      <c r="B15" s="816"/>
      <c r="C15" s="817"/>
      <c r="D15" s="817"/>
      <c r="E15" s="817"/>
      <c r="F15" s="817"/>
      <c r="G15" s="817"/>
      <c r="H15" s="817"/>
      <c r="I15" s="817"/>
      <c r="J15" s="817"/>
      <c r="K15" s="817"/>
      <c r="L15" s="817"/>
      <c r="M15" s="817"/>
      <c r="N15" s="817"/>
      <c r="O15" s="817"/>
      <c r="P15" s="818"/>
      <c r="Q15" s="819"/>
      <c r="R15" s="820"/>
      <c r="S15" s="820"/>
      <c r="T15" s="820"/>
      <c r="U15" s="820"/>
      <c r="V15" s="820"/>
      <c r="W15" s="820"/>
      <c r="X15" s="820"/>
      <c r="Y15" s="820"/>
      <c r="Z15" s="820"/>
      <c r="AA15" s="820"/>
      <c r="AB15" s="820"/>
      <c r="AC15" s="820"/>
      <c r="AD15" s="820"/>
      <c r="AE15" s="821"/>
      <c r="AF15" s="822"/>
      <c r="AG15" s="823"/>
      <c r="AH15" s="823"/>
      <c r="AI15" s="823"/>
      <c r="AJ15" s="824"/>
      <c r="AK15" s="805"/>
      <c r="AL15" s="806"/>
      <c r="AM15" s="806"/>
      <c r="AN15" s="806"/>
      <c r="AO15" s="806"/>
      <c r="AP15" s="806"/>
      <c r="AQ15" s="806"/>
      <c r="AR15" s="806"/>
      <c r="AS15" s="806"/>
      <c r="AT15" s="806"/>
      <c r="AU15" s="807"/>
      <c r="AV15" s="807"/>
      <c r="AW15" s="807"/>
      <c r="AX15" s="807"/>
      <c r="AY15" s="808"/>
      <c r="AZ15" s="232"/>
      <c r="BA15" s="232"/>
      <c r="BB15" s="232"/>
      <c r="BC15" s="232"/>
      <c r="BD15" s="232"/>
      <c r="BE15" s="233"/>
      <c r="BF15" s="233"/>
      <c r="BG15" s="233"/>
      <c r="BH15" s="233"/>
      <c r="BI15" s="233"/>
      <c r="BJ15" s="233"/>
      <c r="BK15" s="233"/>
      <c r="BL15" s="233"/>
      <c r="BM15" s="233"/>
      <c r="BN15" s="233"/>
      <c r="BO15" s="233"/>
      <c r="BP15" s="233"/>
      <c r="BQ15" s="238">
        <v>9</v>
      </c>
      <c r="BR15" s="239"/>
      <c r="BS15" s="809"/>
      <c r="BT15" s="810"/>
      <c r="BU15" s="810"/>
      <c r="BV15" s="810"/>
      <c r="BW15" s="810"/>
      <c r="BX15" s="810"/>
      <c r="BY15" s="810"/>
      <c r="BZ15" s="810"/>
      <c r="CA15" s="810"/>
      <c r="CB15" s="810"/>
      <c r="CC15" s="810"/>
      <c r="CD15" s="810"/>
      <c r="CE15" s="810"/>
      <c r="CF15" s="810"/>
      <c r="CG15" s="811"/>
      <c r="CH15" s="812"/>
      <c r="CI15" s="813"/>
      <c r="CJ15" s="813"/>
      <c r="CK15" s="813"/>
      <c r="CL15" s="814"/>
      <c r="CM15" s="812"/>
      <c r="CN15" s="813"/>
      <c r="CO15" s="813"/>
      <c r="CP15" s="813"/>
      <c r="CQ15" s="814"/>
      <c r="CR15" s="812"/>
      <c r="CS15" s="813"/>
      <c r="CT15" s="813"/>
      <c r="CU15" s="813"/>
      <c r="CV15" s="814"/>
      <c r="CW15" s="812"/>
      <c r="CX15" s="813"/>
      <c r="CY15" s="813"/>
      <c r="CZ15" s="813"/>
      <c r="DA15" s="814"/>
      <c r="DB15" s="812"/>
      <c r="DC15" s="813"/>
      <c r="DD15" s="813"/>
      <c r="DE15" s="813"/>
      <c r="DF15" s="814"/>
      <c r="DG15" s="812"/>
      <c r="DH15" s="813"/>
      <c r="DI15" s="813"/>
      <c r="DJ15" s="813"/>
      <c r="DK15" s="814"/>
      <c r="DL15" s="812"/>
      <c r="DM15" s="813"/>
      <c r="DN15" s="813"/>
      <c r="DO15" s="813"/>
      <c r="DP15" s="814"/>
      <c r="DQ15" s="812"/>
      <c r="DR15" s="813"/>
      <c r="DS15" s="813"/>
      <c r="DT15" s="813"/>
      <c r="DU15" s="814"/>
      <c r="DV15" s="809"/>
      <c r="DW15" s="810"/>
      <c r="DX15" s="810"/>
      <c r="DY15" s="810"/>
      <c r="DZ15" s="815"/>
      <c r="EA15" s="234"/>
    </row>
    <row r="16" spans="1:131" s="235" customFormat="1" ht="17.25" x14ac:dyDescent="0.15">
      <c r="A16" s="238">
        <v>10</v>
      </c>
      <c r="B16" s="816"/>
      <c r="C16" s="817"/>
      <c r="D16" s="817"/>
      <c r="E16" s="817"/>
      <c r="F16" s="817"/>
      <c r="G16" s="817"/>
      <c r="H16" s="817"/>
      <c r="I16" s="817"/>
      <c r="J16" s="817"/>
      <c r="K16" s="817"/>
      <c r="L16" s="817"/>
      <c r="M16" s="817"/>
      <c r="N16" s="817"/>
      <c r="O16" s="817"/>
      <c r="P16" s="818"/>
      <c r="Q16" s="819"/>
      <c r="R16" s="820"/>
      <c r="S16" s="820"/>
      <c r="T16" s="820"/>
      <c r="U16" s="820"/>
      <c r="V16" s="820"/>
      <c r="W16" s="820"/>
      <c r="X16" s="820"/>
      <c r="Y16" s="820"/>
      <c r="Z16" s="820"/>
      <c r="AA16" s="820"/>
      <c r="AB16" s="820"/>
      <c r="AC16" s="820"/>
      <c r="AD16" s="820"/>
      <c r="AE16" s="821"/>
      <c r="AF16" s="822"/>
      <c r="AG16" s="823"/>
      <c r="AH16" s="823"/>
      <c r="AI16" s="823"/>
      <c r="AJ16" s="824"/>
      <c r="AK16" s="805"/>
      <c r="AL16" s="806"/>
      <c r="AM16" s="806"/>
      <c r="AN16" s="806"/>
      <c r="AO16" s="806"/>
      <c r="AP16" s="806"/>
      <c r="AQ16" s="806"/>
      <c r="AR16" s="806"/>
      <c r="AS16" s="806"/>
      <c r="AT16" s="806"/>
      <c r="AU16" s="807"/>
      <c r="AV16" s="807"/>
      <c r="AW16" s="807"/>
      <c r="AX16" s="807"/>
      <c r="AY16" s="808"/>
      <c r="AZ16" s="232"/>
      <c r="BA16" s="232"/>
      <c r="BB16" s="232"/>
      <c r="BC16" s="232"/>
      <c r="BD16" s="232"/>
      <c r="BE16" s="233"/>
      <c r="BF16" s="233"/>
      <c r="BG16" s="233"/>
      <c r="BH16" s="233"/>
      <c r="BI16" s="233"/>
      <c r="BJ16" s="233"/>
      <c r="BK16" s="233"/>
      <c r="BL16" s="233"/>
      <c r="BM16" s="233"/>
      <c r="BN16" s="233"/>
      <c r="BO16" s="233"/>
      <c r="BP16" s="233"/>
      <c r="BQ16" s="238">
        <v>10</v>
      </c>
      <c r="BR16" s="239"/>
      <c r="BS16" s="809"/>
      <c r="BT16" s="810"/>
      <c r="BU16" s="810"/>
      <c r="BV16" s="810"/>
      <c r="BW16" s="810"/>
      <c r="BX16" s="810"/>
      <c r="BY16" s="810"/>
      <c r="BZ16" s="810"/>
      <c r="CA16" s="810"/>
      <c r="CB16" s="810"/>
      <c r="CC16" s="810"/>
      <c r="CD16" s="810"/>
      <c r="CE16" s="810"/>
      <c r="CF16" s="810"/>
      <c r="CG16" s="811"/>
      <c r="CH16" s="812"/>
      <c r="CI16" s="813"/>
      <c r="CJ16" s="813"/>
      <c r="CK16" s="813"/>
      <c r="CL16" s="814"/>
      <c r="CM16" s="812"/>
      <c r="CN16" s="813"/>
      <c r="CO16" s="813"/>
      <c r="CP16" s="813"/>
      <c r="CQ16" s="814"/>
      <c r="CR16" s="812"/>
      <c r="CS16" s="813"/>
      <c r="CT16" s="813"/>
      <c r="CU16" s="813"/>
      <c r="CV16" s="814"/>
      <c r="CW16" s="812"/>
      <c r="CX16" s="813"/>
      <c r="CY16" s="813"/>
      <c r="CZ16" s="813"/>
      <c r="DA16" s="814"/>
      <c r="DB16" s="812"/>
      <c r="DC16" s="813"/>
      <c r="DD16" s="813"/>
      <c r="DE16" s="813"/>
      <c r="DF16" s="814"/>
      <c r="DG16" s="812"/>
      <c r="DH16" s="813"/>
      <c r="DI16" s="813"/>
      <c r="DJ16" s="813"/>
      <c r="DK16" s="814"/>
      <c r="DL16" s="812"/>
      <c r="DM16" s="813"/>
      <c r="DN16" s="813"/>
      <c r="DO16" s="813"/>
      <c r="DP16" s="814"/>
      <c r="DQ16" s="812"/>
      <c r="DR16" s="813"/>
      <c r="DS16" s="813"/>
      <c r="DT16" s="813"/>
      <c r="DU16" s="814"/>
      <c r="DV16" s="809"/>
      <c r="DW16" s="810"/>
      <c r="DX16" s="810"/>
      <c r="DY16" s="810"/>
      <c r="DZ16" s="815"/>
      <c r="EA16" s="234"/>
    </row>
    <row r="17" spans="1:131" s="235" customFormat="1" ht="17.25" x14ac:dyDescent="0.15">
      <c r="A17" s="238">
        <v>11</v>
      </c>
      <c r="B17" s="816"/>
      <c r="C17" s="817"/>
      <c r="D17" s="817"/>
      <c r="E17" s="817"/>
      <c r="F17" s="817"/>
      <c r="G17" s="817"/>
      <c r="H17" s="817"/>
      <c r="I17" s="817"/>
      <c r="J17" s="817"/>
      <c r="K17" s="817"/>
      <c r="L17" s="817"/>
      <c r="M17" s="817"/>
      <c r="N17" s="817"/>
      <c r="O17" s="817"/>
      <c r="P17" s="818"/>
      <c r="Q17" s="819"/>
      <c r="R17" s="820"/>
      <c r="S17" s="820"/>
      <c r="T17" s="820"/>
      <c r="U17" s="820"/>
      <c r="V17" s="820"/>
      <c r="W17" s="820"/>
      <c r="X17" s="820"/>
      <c r="Y17" s="820"/>
      <c r="Z17" s="820"/>
      <c r="AA17" s="820"/>
      <c r="AB17" s="820"/>
      <c r="AC17" s="820"/>
      <c r="AD17" s="820"/>
      <c r="AE17" s="821"/>
      <c r="AF17" s="822"/>
      <c r="AG17" s="823"/>
      <c r="AH17" s="823"/>
      <c r="AI17" s="823"/>
      <c r="AJ17" s="824"/>
      <c r="AK17" s="805"/>
      <c r="AL17" s="806"/>
      <c r="AM17" s="806"/>
      <c r="AN17" s="806"/>
      <c r="AO17" s="806"/>
      <c r="AP17" s="806"/>
      <c r="AQ17" s="806"/>
      <c r="AR17" s="806"/>
      <c r="AS17" s="806"/>
      <c r="AT17" s="806"/>
      <c r="AU17" s="807"/>
      <c r="AV17" s="807"/>
      <c r="AW17" s="807"/>
      <c r="AX17" s="807"/>
      <c r="AY17" s="808"/>
      <c r="AZ17" s="232"/>
      <c r="BA17" s="232"/>
      <c r="BB17" s="232"/>
      <c r="BC17" s="232"/>
      <c r="BD17" s="232"/>
      <c r="BE17" s="233"/>
      <c r="BF17" s="233"/>
      <c r="BG17" s="233"/>
      <c r="BH17" s="233"/>
      <c r="BI17" s="233"/>
      <c r="BJ17" s="233"/>
      <c r="BK17" s="233"/>
      <c r="BL17" s="233"/>
      <c r="BM17" s="233"/>
      <c r="BN17" s="233"/>
      <c r="BO17" s="233"/>
      <c r="BP17" s="233"/>
      <c r="BQ17" s="238">
        <v>11</v>
      </c>
      <c r="BR17" s="239"/>
      <c r="BS17" s="809"/>
      <c r="BT17" s="810"/>
      <c r="BU17" s="810"/>
      <c r="BV17" s="810"/>
      <c r="BW17" s="810"/>
      <c r="BX17" s="810"/>
      <c r="BY17" s="810"/>
      <c r="BZ17" s="810"/>
      <c r="CA17" s="810"/>
      <c r="CB17" s="810"/>
      <c r="CC17" s="810"/>
      <c r="CD17" s="810"/>
      <c r="CE17" s="810"/>
      <c r="CF17" s="810"/>
      <c r="CG17" s="811"/>
      <c r="CH17" s="812"/>
      <c r="CI17" s="813"/>
      <c r="CJ17" s="813"/>
      <c r="CK17" s="813"/>
      <c r="CL17" s="814"/>
      <c r="CM17" s="812"/>
      <c r="CN17" s="813"/>
      <c r="CO17" s="813"/>
      <c r="CP17" s="813"/>
      <c r="CQ17" s="814"/>
      <c r="CR17" s="812"/>
      <c r="CS17" s="813"/>
      <c r="CT17" s="813"/>
      <c r="CU17" s="813"/>
      <c r="CV17" s="814"/>
      <c r="CW17" s="812"/>
      <c r="CX17" s="813"/>
      <c r="CY17" s="813"/>
      <c r="CZ17" s="813"/>
      <c r="DA17" s="814"/>
      <c r="DB17" s="812"/>
      <c r="DC17" s="813"/>
      <c r="DD17" s="813"/>
      <c r="DE17" s="813"/>
      <c r="DF17" s="814"/>
      <c r="DG17" s="812"/>
      <c r="DH17" s="813"/>
      <c r="DI17" s="813"/>
      <c r="DJ17" s="813"/>
      <c r="DK17" s="814"/>
      <c r="DL17" s="812"/>
      <c r="DM17" s="813"/>
      <c r="DN17" s="813"/>
      <c r="DO17" s="813"/>
      <c r="DP17" s="814"/>
      <c r="DQ17" s="812"/>
      <c r="DR17" s="813"/>
      <c r="DS17" s="813"/>
      <c r="DT17" s="813"/>
      <c r="DU17" s="814"/>
      <c r="DV17" s="809"/>
      <c r="DW17" s="810"/>
      <c r="DX17" s="810"/>
      <c r="DY17" s="810"/>
      <c r="DZ17" s="815"/>
      <c r="EA17" s="234"/>
    </row>
    <row r="18" spans="1:131" s="235" customFormat="1" ht="17.25" x14ac:dyDescent="0.15">
      <c r="A18" s="238">
        <v>12</v>
      </c>
      <c r="B18" s="816"/>
      <c r="C18" s="817"/>
      <c r="D18" s="817"/>
      <c r="E18" s="817"/>
      <c r="F18" s="817"/>
      <c r="G18" s="817"/>
      <c r="H18" s="817"/>
      <c r="I18" s="817"/>
      <c r="J18" s="817"/>
      <c r="K18" s="817"/>
      <c r="L18" s="817"/>
      <c r="M18" s="817"/>
      <c r="N18" s="817"/>
      <c r="O18" s="817"/>
      <c r="P18" s="818"/>
      <c r="Q18" s="819"/>
      <c r="R18" s="820"/>
      <c r="S18" s="820"/>
      <c r="T18" s="820"/>
      <c r="U18" s="820"/>
      <c r="V18" s="820"/>
      <c r="W18" s="820"/>
      <c r="X18" s="820"/>
      <c r="Y18" s="820"/>
      <c r="Z18" s="820"/>
      <c r="AA18" s="820"/>
      <c r="AB18" s="820"/>
      <c r="AC18" s="820"/>
      <c r="AD18" s="820"/>
      <c r="AE18" s="821"/>
      <c r="AF18" s="822"/>
      <c r="AG18" s="823"/>
      <c r="AH18" s="823"/>
      <c r="AI18" s="823"/>
      <c r="AJ18" s="824"/>
      <c r="AK18" s="805"/>
      <c r="AL18" s="806"/>
      <c r="AM18" s="806"/>
      <c r="AN18" s="806"/>
      <c r="AO18" s="806"/>
      <c r="AP18" s="806"/>
      <c r="AQ18" s="806"/>
      <c r="AR18" s="806"/>
      <c r="AS18" s="806"/>
      <c r="AT18" s="806"/>
      <c r="AU18" s="807"/>
      <c r="AV18" s="807"/>
      <c r="AW18" s="807"/>
      <c r="AX18" s="807"/>
      <c r="AY18" s="808"/>
      <c r="AZ18" s="232"/>
      <c r="BA18" s="232"/>
      <c r="BB18" s="232"/>
      <c r="BC18" s="232"/>
      <c r="BD18" s="232"/>
      <c r="BE18" s="233"/>
      <c r="BF18" s="233"/>
      <c r="BG18" s="233"/>
      <c r="BH18" s="233"/>
      <c r="BI18" s="233"/>
      <c r="BJ18" s="233"/>
      <c r="BK18" s="233"/>
      <c r="BL18" s="233"/>
      <c r="BM18" s="233"/>
      <c r="BN18" s="233"/>
      <c r="BO18" s="233"/>
      <c r="BP18" s="233"/>
      <c r="BQ18" s="238">
        <v>12</v>
      </c>
      <c r="BR18" s="239"/>
      <c r="BS18" s="809"/>
      <c r="BT18" s="810"/>
      <c r="BU18" s="810"/>
      <c r="BV18" s="810"/>
      <c r="BW18" s="810"/>
      <c r="BX18" s="810"/>
      <c r="BY18" s="810"/>
      <c r="BZ18" s="810"/>
      <c r="CA18" s="810"/>
      <c r="CB18" s="810"/>
      <c r="CC18" s="810"/>
      <c r="CD18" s="810"/>
      <c r="CE18" s="810"/>
      <c r="CF18" s="810"/>
      <c r="CG18" s="811"/>
      <c r="CH18" s="812"/>
      <c r="CI18" s="813"/>
      <c r="CJ18" s="813"/>
      <c r="CK18" s="813"/>
      <c r="CL18" s="814"/>
      <c r="CM18" s="812"/>
      <c r="CN18" s="813"/>
      <c r="CO18" s="813"/>
      <c r="CP18" s="813"/>
      <c r="CQ18" s="814"/>
      <c r="CR18" s="812"/>
      <c r="CS18" s="813"/>
      <c r="CT18" s="813"/>
      <c r="CU18" s="813"/>
      <c r="CV18" s="814"/>
      <c r="CW18" s="812"/>
      <c r="CX18" s="813"/>
      <c r="CY18" s="813"/>
      <c r="CZ18" s="813"/>
      <c r="DA18" s="814"/>
      <c r="DB18" s="812"/>
      <c r="DC18" s="813"/>
      <c r="DD18" s="813"/>
      <c r="DE18" s="813"/>
      <c r="DF18" s="814"/>
      <c r="DG18" s="812"/>
      <c r="DH18" s="813"/>
      <c r="DI18" s="813"/>
      <c r="DJ18" s="813"/>
      <c r="DK18" s="814"/>
      <c r="DL18" s="812"/>
      <c r="DM18" s="813"/>
      <c r="DN18" s="813"/>
      <c r="DO18" s="813"/>
      <c r="DP18" s="814"/>
      <c r="DQ18" s="812"/>
      <c r="DR18" s="813"/>
      <c r="DS18" s="813"/>
      <c r="DT18" s="813"/>
      <c r="DU18" s="814"/>
      <c r="DV18" s="809"/>
      <c r="DW18" s="810"/>
      <c r="DX18" s="810"/>
      <c r="DY18" s="810"/>
      <c r="DZ18" s="815"/>
      <c r="EA18" s="234"/>
    </row>
    <row r="19" spans="1:131" s="235" customFormat="1" ht="17.25" x14ac:dyDescent="0.15">
      <c r="A19" s="238">
        <v>13</v>
      </c>
      <c r="B19" s="816"/>
      <c r="C19" s="817"/>
      <c r="D19" s="817"/>
      <c r="E19" s="817"/>
      <c r="F19" s="817"/>
      <c r="G19" s="817"/>
      <c r="H19" s="817"/>
      <c r="I19" s="817"/>
      <c r="J19" s="817"/>
      <c r="K19" s="817"/>
      <c r="L19" s="817"/>
      <c r="M19" s="817"/>
      <c r="N19" s="817"/>
      <c r="O19" s="817"/>
      <c r="P19" s="818"/>
      <c r="Q19" s="819"/>
      <c r="R19" s="820"/>
      <c r="S19" s="820"/>
      <c r="T19" s="820"/>
      <c r="U19" s="820"/>
      <c r="V19" s="820"/>
      <c r="W19" s="820"/>
      <c r="X19" s="820"/>
      <c r="Y19" s="820"/>
      <c r="Z19" s="820"/>
      <c r="AA19" s="820"/>
      <c r="AB19" s="820"/>
      <c r="AC19" s="820"/>
      <c r="AD19" s="820"/>
      <c r="AE19" s="821"/>
      <c r="AF19" s="822"/>
      <c r="AG19" s="823"/>
      <c r="AH19" s="823"/>
      <c r="AI19" s="823"/>
      <c r="AJ19" s="824"/>
      <c r="AK19" s="805"/>
      <c r="AL19" s="806"/>
      <c r="AM19" s="806"/>
      <c r="AN19" s="806"/>
      <c r="AO19" s="806"/>
      <c r="AP19" s="806"/>
      <c r="AQ19" s="806"/>
      <c r="AR19" s="806"/>
      <c r="AS19" s="806"/>
      <c r="AT19" s="806"/>
      <c r="AU19" s="807"/>
      <c r="AV19" s="807"/>
      <c r="AW19" s="807"/>
      <c r="AX19" s="807"/>
      <c r="AY19" s="808"/>
      <c r="AZ19" s="232"/>
      <c r="BA19" s="232"/>
      <c r="BB19" s="232"/>
      <c r="BC19" s="232"/>
      <c r="BD19" s="232"/>
      <c r="BE19" s="233"/>
      <c r="BF19" s="233"/>
      <c r="BG19" s="233"/>
      <c r="BH19" s="233"/>
      <c r="BI19" s="233"/>
      <c r="BJ19" s="233"/>
      <c r="BK19" s="233"/>
      <c r="BL19" s="233"/>
      <c r="BM19" s="233"/>
      <c r="BN19" s="233"/>
      <c r="BO19" s="233"/>
      <c r="BP19" s="233"/>
      <c r="BQ19" s="238">
        <v>13</v>
      </c>
      <c r="BR19" s="239"/>
      <c r="BS19" s="809"/>
      <c r="BT19" s="810"/>
      <c r="BU19" s="810"/>
      <c r="BV19" s="810"/>
      <c r="BW19" s="810"/>
      <c r="BX19" s="810"/>
      <c r="BY19" s="810"/>
      <c r="BZ19" s="810"/>
      <c r="CA19" s="810"/>
      <c r="CB19" s="810"/>
      <c r="CC19" s="810"/>
      <c r="CD19" s="810"/>
      <c r="CE19" s="810"/>
      <c r="CF19" s="810"/>
      <c r="CG19" s="811"/>
      <c r="CH19" s="812"/>
      <c r="CI19" s="813"/>
      <c r="CJ19" s="813"/>
      <c r="CK19" s="813"/>
      <c r="CL19" s="814"/>
      <c r="CM19" s="812"/>
      <c r="CN19" s="813"/>
      <c r="CO19" s="813"/>
      <c r="CP19" s="813"/>
      <c r="CQ19" s="814"/>
      <c r="CR19" s="812"/>
      <c r="CS19" s="813"/>
      <c r="CT19" s="813"/>
      <c r="CU19" s="813"/>
      <c r="CV19" s="814"/>
      <c r="CW19" s="812"/>
      <c r="CX19" s="813"/>
      <c r="CY19" s="813"/>
      <c r="CZ19" s="813"/>
      <c r="DA19" s="814"/>
      <c r="DB19" s="812"/>
      <c r="DC19" s="813"/>
      <c r="DD19" s="813"/>
      <c r="DE19" s="813"/>
      <c r="DF19" s="814"/>
      <c r="DG19" s="812"/>
      <c r="DH19" s="813"/>
      <c r="DI19" s="813"/>
      <c r="DJ19" s="813"/>
      <c r="DK19" s="814"/>
      <c r="DL19" s="812"/>
      <c r="DM19" s="813"/>
      <c r="DN19" s="813"/>
      <c r="DO19" s="813"/>
      <c r="DP19" s="814"/>
      <c r="DQ19" s="812"/>
      <c r="DR19" s="813"/>
      <c r="DS19" s="813"/>
      <c r="DT19" s="813"/>
      <c r="DU19" s="814"/>
      <c r="DV19" s="809"/>
      <c r="DW19" s="810"/>
      <c r="DX19" s="810"/>
      <c r="DY19" s="810"/>
      <c r="DZ19" s="815"/>
      <c r="EA19" s="234"/>
    </row>
    <row r="20" spans="1:131" s="235" customFormat="1" ht="17.25" x14ac:dyDescent="0.15">
      <c r="A20" s="238">
        <v>14</v>
      </c>
      <c r="B20" s="816"/>
      <c r="C20" s="817"/>
      <c r="D20" s="817"/>
      <c r="E20" s="817"/>
      <c r="F20" s="817"/>
      <c r="G20" s="817"/>
      <c r="H20" s="817"/>
      <c r="I20" s="817"/>
      <c r="J20" s="817"/>
      <c r="K20" s="817"/>
      <c r="L20" s="817"/>
      <c r="M20" s="817"/>
      <c r="N20" s="817"/>
      <c r="O20" s="817"/>
      <c r="P20" s="818"/>
      <c r="Q20" s="819"/>
      <c r="R20" s="820"/>
      <c r="S20" s="820"/>
      <c r="T20" s="820"/>
      <c r="U20" s="820"/>
      <c r="V20" s="820"/>
      <c r="W20" s="820"/>
      <c r="X20" s="820"/>
      <c r="Y20" s="820"/>
      <c r="Z20" s="820"/>
      <c r="AA20" s="820"/>
      <c r="AB20" s="820"/>
      <c r="AC20" s="820"/>
      <c r="AD20" s="820"/>
      <c r="AE20" s="821"/>
      <c r="AF20" s="822"/>
      <c r="AG20" s="823"/>
      <c r="AH20" s="823"/>
      <c r="AI20" s="823"/>
      <c r="AJ20" s="824"/>
      <c r="AK20" s="805"/>
      <c r="AL20" s="806"/>
      <c r="AM20" s="806"/>
      <c r="AN20" s="806"/>
      <c r="AO20" s="806"/>
      <c r="AP20" s="806"/>
      <c r="AQ20" s="806"/>
      <c r="AR20" s="806"/>
      <c r="AS20" s="806"/>
      <c r="AT20" s="806"/>
      <c r="AU20" s="807"/>
      <c r="AV20" s="807"/>
      <c r="AW20" s="807"/>
      <c r="AX20" s="807"/>
      <c r="AY20" s="808"/>
      <c r="AZ20" s="232"/>
      <c r="BA20" s="232"/>
      <c r="BB20" s="232"/>
      <c r="BC20" s="232"/>
      <c r="BD20" s="232"/>
      <c r="BE20" s="233"/>
      <c r="BF20" s="233"/>
      <c r="BG20" s="233"/>
      <c r="BH20" s="233"/>
      <c r="BI20" s="233"/>
      <c r="BJ20" s="233"/>
      <c r="BK20" s="233"/>
      <c r="BL20" s="233"/>
      <c r="BM20" s="233"/>
      <c r="BN20" s="233"/>
      <c r="BO20" s="233"/>
      <c r="BP20" s="233"/>
      <c r="BQ20" s="238">
        <v>14</v>
      </c>
      <c r="BR20" s="239"/>
      <c r="BS20" s="809"/>
      <c r="BT20" s="810"/>
      <c r="BU20" s="810"/>
      <c r="BV20" s="810"/>
      <c r="BW20" s="810"/>
      <c r="BX20" s="810"/>
      <c r="BY20" s="810"/>
      <c r="BZ20" s="810"/>
      <c r="CA20" s="810"/>
      <c r="CB20" s="810"/>
      <c r="CC20" s="810"/>
      <c r="CD20" s="810"/>
      <c r="CE20" s="810"/>
      <c r="CF20" s="810"/>
      <c r="CG20" s="811"/>
      <c r="CH20" s="812"/>
      <c r="CI20" s="813"/>
      <c r="CJ20" s="813"/>
      <c r="CK20" s="813"/>
      <c r="CL20" s="814"/>
      <c r="CM20" s="812"/>
      <c r="CN20" s="813"/>
      <c r="CO20" s="813"/>
      <c r="CP20" s="813"/>
      <c r="CQ20" s="814"/>
      <c r="CR20" s="812"/>
      <c r="CS20" s="813"/>
      <c r="CT20" s="813"/>
      <c r="CU20" s="813"/>
      <c r="CV20" s="814"/>
      <c r="CW20" s="812"/>
      <c r="CX20" s="813"/>
      <c r="CY20" s="813"/>
      <c r="CZ20" s="813"/>
      <c r="DA20" s="814"/>
      <c r="DB20" s="812"/>
      <c r="DC20" s="813"/>
      <c r="DD20" s="813"/>
      <c r="DE20" s="813"/>
      <c r="DF20" s="814"/>
      <c r="DG20" s="812"/>
      <c r="DH20" s="813"/>
      <c r="DI20" s="813"/>
      <c r="DJ20" s="813"/>
      <c r="DK20" s="814"/>
      <c r="DL20" s="812"/>
      <c r="DM20" s="813"/>
      <c r="DN20" s="813"/>
      <c r="DO20" s="813"/>
      <c r="DP20" s="814"/>
      <c r="DQ20" s="812"/>
      <c r="DR20" s="813"/>
      <c r="DS20" s="813"/>
      <c r="DT20" s="813"/>
      <c r="DU20" s="814"/>
      <c r="DV20" s="809"/>
      <c r="DW20" s="810"/>
      <c r="DX20" s="810"/>
      <c r="DY20" s="810"/>
      <c r="DZ20" s="815"/>
      <c r="EA20" s="234"/>
    </row>
    <row r="21" spans="1:131" s="235" customFormat="1" ht="18" thickBot="1" x14ac:dyDescent="0.2">
      <c r="A21" s="238">
        <v>15</v>
      </c>
      <c r="B21" s="816"/>
      <c r="C21" s="817"/>
      <c r="D21" s="817"/>
      <c r="E21" s="817"/>
      <c r="F21" s="817"/>
      <c r="G21" s="817"/>
      <c r="H21" s="817"/>
      <c r="I21" s="817"/>
      <c r="J21" s="817"/>
      <c r="K21" s="817"/>
      <c r="L21" s="817"/>
      <c r="M21" s="817"/>
      <c r="N21" s="817"/>
      <c r="O21" s="817"/>
      <c r="P21" s="818"/>
      <c r="Q21" s="819"/>
      <c r="R21" s="820"/>
      <c r="S21" s="820"/>
      <c r="T21" s="820"/>
      <c r="U21" s="820"/>
      <c r="V21" s="820"/>
      <c r="W21" s="820"/>
      <c r="X21" s="820"/>
      <c r="Y21" s="820"/>
      <c r="Z21" s="820"/>
      <c r="AA21" s="820"/>
      <c r="AB21" s="820"/>
      <c r="AC21" s="820"/>
      <c r="AD21" s="820"/>
      <c r="AE21" s="821"/>
      <c r="AF21" s="822"/>
      <c r="AG21" s="823"/>
      <c r="AH21" s="823"/>
      <c r="AI21" s="823"/>
      <c r="AJ21" s="824"/>
      <c r="AK21" s="805"/>
      <c r="AL21" s="806"/>
      <c r="AM21" s="806"/>
      <c r="AN21" s="806"/>
      <c r="AO21" s="806"/>
      <c r="AP21" s="806"/>
      <c r="AQ21" s="806"/>
      <c r="AR21" s="806"/>
      <c r="AS21" s="806"/>
      <c r="AT21" s="806"/>
      <c r="AU21" s="807"/>
      <c r="AV21" s="807"/>
      <c r="AW21" s="807"/>
      <c r="AX21" s="807"/>
      <c r="AY21" s="808"/>
      <c r="AZ21" s="232"/>
      <c r="BA21" s="232"/>
      <c r="BB21" s="232"/>
      <c r="BC21" s="232"/>
      <c r="BD21" s="232"/>
      <c r="BE21" s="233"/>
      <c r="BF21" s="233"/>
      <c r="BG21" s="233"/>
      <c r="BH21" s="233"/>
      <c r="BI21" s="233"/>
      <c r="BJ21" s="233"/>
      <c r="BK21" s="233"/>
      <c r="BL21" s="233"/>
      <c r="BM21" s="233"/>
      <c r="BN21" s="233"/>
      <c r="BO21" s="233"/>
      <c r="BP21" s="233"/>
      <c r="BQ21" s="238">
        <v>15</v>
      </c>
      <c r="BR21" s="239"/>
      <c r="BS21" s="809"/>
      <c r="BT21" s="810"/>
      <c r="BU21" s="810"/>
      <c r="BV21" s="810"/>
      <c r="BW21" s="810"/>
      <c r="BX21" s="810"/>
      <c r="BY21" s="810"/>
      <c r="BZ21" s="810"/>
      <c r="CA21" s="810"/>
      <c r="CB21" s="810"/>
      <c r="CC21" s="810"/>
      <c r="CD21" s="810"/>
      <c r="CE21" s="810"/>
      <c r="CF21" s="810"/>
      <c r="CG21" s="811"/>
      <c r="CH21" s="812"/>
      <c r="CI21" s="813"/>
      <c r="CJ21" s="813"/>
      <c r="CK21" s="813"/>
      <c r="CL21" s="814"/>
      <c r="CM21" s="812"/>
      <c r="CN21" s="813"/>
      <c r="CO21" s="813"/>
      <c r="CP21" s="813"/>
      <c r="CQ21" s="814"/>
      <c r="CR21" s="812"/>
      <c r="CS21" s="813"/>
      <c r="CT21" s="813"/>
      <c r="CU21" s="813"/>
      <c r="CV21" s="814"/>
      <c r="CW21" s="812"/>
      <c r="CX21" s="813"/>
      <c r="CY21" s="813"/>
      <c r="CZ21" s="813"/>
      <c r="DA21" s="814"/>
      <c r="DB21" s="812"/>
      <c r="DC21" s="813"/>
      <c r="DD21" s="813"/>
      <c r="DE21" s="813"/>
      <c r="DF21" s="814"/>
      <c r="DG21" s="812"/>
      <c r="DH21" s="813"/>
      <c r="DI21" s="813"/>
      <c r="DJ21" s="813"/>
      <c r="DK21" s="814"/>
      <c r="DL21" s="812"/>
      <c r="DM21" s="813"/>
      <c r="DN21" s="813"/>
      <c r="DO21" s="813"/>
      <c r="DP21" s="814"/>
      <c r="DQ21" s="812"/>
      <c r="DR21" s="813"/>
      <c r="DS21" s="813"/>
      <c r="DT21" s="813"/>
      <c r="DU21" s="814"/>
      <c r="DV21" s="809"/>
      <c r="DW21" s="810"/>
      <c r="DX21" s="810"/>
      <c r="DY21" s="810"/>
      <c r="DZ21" s="815"/>
      <c r="EA21" s="234"/>
    </row>
    <row r="22" spans="1:131" s="235" customFormat="1" ht="17.25" x14ac:dyDescent="0.15">
      <c r="A22" s="238">
        <v>16</v>
      </c>
      <c r="B22" s="816"/>
      <c r="C22" s="817"/>
      <c r="D22" s="817"/>
      <c r="E22" s="817"/>
      <c r="F22" s="817"/>
      <c r="G22" s="817"/>
      <c r="H22" s="817"/>
      <c r="I22" s="817"/>
      <c r="J22" s="817"/>
      <c r="K22" s="817"/>
      <c r="L22" s="817"/>
      <c r="M22" s="817"/>
      <c r="N22" s="817"/>
      <c r="O22" s="817"/>
      <c r="P22" s="818"/>
      <c r="Q22" s="835"/>
      <c r="R22" s="836"/>
      <c r="S22" s="836"/>
      <c r="T22" s="836"/>
      <c r="U22" s="836"/>
      <c r="V22" s="836"/>
      <c r="W22" s="836"/>
      <c r="X22" s="836"/>
      <c r="Y22" s="836"/>
      <c r="Z22" s="836"/>
      <c r="AA22" s="836"/>
      <c r="AB22" s="836"/>
      <c r="AC22" s="836"/>
      <c r="AD22" s="836"/>
      <c r="AE22" s="837"/>
      <c r="AF22" s="822"/>
      <c r="AG22" s="823"/>
      <c r="AH22" s="823"/>
      <c r="AI22" s="823"/>
      <c r="AJ22" s="824"/>
      <c r="AK22" s="838"/>
      <c r="AL22" s="839"/>
      <c r="AM22" s="839"/>
      <c r="AN22" s="839"/>
      <c r="AO22" s="839"/>
      <c r="AP22" s="839"/>
      <c r="AQ22" s="839"/>
      <c r="AR22" s="839"/>
      <c r="AS22" s="839"/>
      <c r="AT22" s="839"/>
      <c r="AU22" s="840"/>
      <c r="AV22" s="840"/>
      <c r="AW22" s="840"/>
      <c r="AX22" s="840"/>
      <c r="AY22" s="841"/>
      <c r="AZ22" s="842" t="s">
        <v>392</v>
      </c>
      <c r="BA22" s="842"/>
      <c r="BB22" s="842"/>
      <c r="BC22" s="842"/>
      <c r="BD22" s="843"/>
      <c r="BE22" s="233"/>
      <c r="BF22" s="233"/>
      <c r="BG22" s="233"/>
      <c r="BH22" s="233"/>
      <c r="BI22" s="233"/>
      <c r="BJ22" s="233"/>
      <c r="BK22" s="233"/>
      <c r="BL22" s="233"/>
      <c r="BM22" s="233"/>
      <c r="BN22" s="233"/>
      <c r="BO22" s="233"/>
      <c r="BP22" s="233"/>
      <c r="BQ22" s="238">
        <v>16</v>
      </c>
      <c r="BR22" s="239"/>
      <c r="BS22" s="809"/>
      <c r="BT22" s="810"/>
      <c r="BU22" s="810"/>
      <c r="BV22" s="810"/>
      <c r="BW22" s="810"/>
      <c r="BX22" s="810"/>
      <c r="BY22" s="810"/>
      <c r="BZ22" s="810"/>
      <c r="CA22" s="810"/>
      <c r="CB22" s="810"/>
      <c r="CC22" s="810"/>
      <c r="CD22" s="810"/>
      <c r="CE22" s="810"/>
      <c r="CF22" s="810"/>
      <c r="CG22" s="811"/>
      <c r="CH22" s="812"/>
      <c r="CI22" s="813"/>
      <c r="CJ22" s="813"/>
      <c r="CK22" s="813"/>
      <c r="CL22" s="814"/>
      <c r="CM22" s="812"/>
      <c r="CN22" s="813"/>
      <c r="CO22" s="813"/>
      <c r="CP22" s="813"/>
      <c r="CQ22" s="814"/>
      <c r="CR22" s="812"/>
      <c r="CS22" s="813"/>
      <c r="CT22" s="813"/>
      <c r="CU22" s="813"/>
      <c r="CV22" s="814"/>
      <c r="CW22" s="812"/>
      <c r="CX22" s="813"/>
      <c r="CY22" s="813"/>
      <c r="CZ22" s="813"/>
      <c r="DA22" s="814"/>
      <c r="DB22" s="812"/>
      <c r="DC22" s="813"/>
      <c r="DD22" s="813"/>
      <c r="DE22" s="813"/>
      <c r="DF22" s="814"/>
      <c r="DG22" s="812"/>
      <c r="DH22" s="813"/>
      <c r="DI22" s="813"/>
      <c r="DJ22" s="813"/>
      <c r="DK22" s="814"/>
      <c r="DL22" s="812"/>
      <c r="DM22" s="813"/>
      <c r="DN22" s="813"/>
      <c r="DO22" s="813"/>
      <c r="DP22" s="814"/>
      <c r="DQ22" s="812"/>
      <c r="DR22" s="813"/>
      <c r="DS22" s="813"/>
      <c r="DT22" s="813"/>
      <c r="DU22" s="814"/>
      <c r="DV22" s="809"/>
      <c r="DW22" s="810"/>
      <c r="DX22" s="810"/>
      <c r="DY22" s="810"/>
      <c r="DZ22" s="815"/>
      <c r="EA22" s="234"/>
    </row>
    <row r="23" spans="1:131" s="235" customFormat="1" ht="26.25" customHeight="1" thickBot="1" x14ac:dyDescent="0.2">
      <c r="A23" s="240" t="s">
        <v>393</v>
      </c>
      <c r="B23" s="825" t="s">
        <v>394</v>
      </c>
      <c r="C23" s="826"/>
      <c r="D23" s="826"/>
      <c r="E23" s="826"/>
      <c r="F23" s="826"/>
      <c r="G23" s="826"/>
      <c r="H23" s="826"/>
      <c r="I23" s="826"/>
      <c r="J23" s="826"/>
      <c r="K23" s="826"/>
      <c r="L23" s="826"/>
      <c r="M23" s="826"/>
      <c r="N23" s="826"/>
      <c r="O23" s="826"/>
      <c r="P23" s="827"/>
      <c r="Q23" s="828">
        <v>7636</v>
      </c>
      <c r="R23" s="829"/>
      <c r="S23" s="829"/>
      <c r="T23" s="829"/>
      <c r="U23" s="829"/>
      <c r="V23" s="829">
        <v>7289</v>
      </c>
      <c r="W23" s="829"/>
      <c r="X23" s="829"/>
      <c r="Y23" s="829"/>
      <c r="Z23" s="829"/>
      <c r="AA23" s="829">
        <v>347</v>
      </c>
      <c r="AB23" s="829"/>
      <c r="AC23" s="829"/>
      <c r="AD23" s="829"/>
      <c r="AE23" s="830"/>
      <c r="AF23" s="831">
        <v>230</v>
      </c>
      <c r="AG23" s="829"/>
      <c r="AH23" s="829"/>
      <c r="AI23" s="829"/>
      <c r="AJ23" s="832"/>
      <c r="AK23" s="833"/>
      <c r="AL23" s="834"/>
      <c r="AM23" s="834"/>
      <c r="AN23" s="834"/>
      <c r="AO23" s="834"/>
      <c r="AP23" s="829">
        <v>5603</v>
      </c>
      <c r="AQ23" s="829"/>
      <c r="AR23" s="829"/>
      <c r="AS23" s="829"/>
      <c r="AT23" s="829"/>
      <c r="AU23" s="845"/>
      <c r="AV23" s="845"/>
      <c r="AW23" s="845"/>
      <c r="AX23" s="845"/>
      <c r="AY23" s="846"/>
      <c r="AZ23" s="847" t="s">
        <v>395</v>
      </c>
      <c r="BA23" s="848"/>
      <c r="BB23" s="848"/>
      <c r="BC23" s="848"/>
      <c r="BD23" s="849"/>
      <c r="BE23" s="233"/>
      <c r="BF23" s="233"/>
      <c r="BG23" s="233"/>
      <c r="BH23" s="233"/>
      <c r="BI23" s="233"/>
      <c r="BJ23" s="233"/>
      <c r="BK23" s="233"/>
      <c r="BL23" s="233"/>
      <c r="BM23" s="233"/>
      <c r="BN23" s="233"/>
      <c r="BO23" s="233"/>
      <c r="BP23" s="233"/>
      <c r="BQ23" s="238">
        <v>17</v>
      </c>
      <c r="BR23" s="239"/>
      <c r="BS23" s="809"/>
      <c r="BT23" s="810"/>
      <c r="BU23" s="810"/>
      <c r="BV23" s="810"/>
      <c r="BW23" s="810"/>
      <c r="BX23" s="810"/>
      <c r="BY23" s="810"/>
      <c r="BZ23" s="810"/>
      <c r="CA23" s="810"/>
      <c r="CB23" s="810"/>
      <c r="CC23" s="810"/>
      <c r="CD23" s="810"/>
      <c r="CE23" s="810"/>
      <c r="CF23" s="810"/>
      <c r="CG23" s="811"/>
      <c r="CH23" s="812"/>
      <c r="CI23" s="813"/>
      <c r="CJ23" s="813"/>
      <c r="CK23" s="813"/>
      <c r="CL23" s="814"/>
      <c r="CM23" s="812"/>
      <c r="CN23" s="813"/>
      <c r="CO23" s="813"/>
      <c r="CP23" s="813"/>
      <c r="CQ23" s="814"/>
      <c r="CR23" s="812"/>
      <c r="CS23" s="813"/>
      <c r="CT23" s="813"/>
      <c r="CU23" s="813"/>
      <c r="CV23" s="814"/>
      <c r="CW23" s="812"/>
      <c r="CX23" s="813"/>
      <c r="CY23" s="813"/>
      <c r="CZ23" s="813"/>
      <c r="DA23" s="814"/>
      <c r="DB23" s="812"/>
      <c r="DC23" s="813"/>
      <c r="DD23" s="813"/>
      <c r="DE23" s="813"/>
      <c r="DF23" s="814"/>
      <c r="DG23" s="812"/>
      <c r="DH23" s="813"/>
      <c r="DI23" s="813"/>
      <c r="DJ23" s="813"/>
      <c r="DK23" s="814"/>
      <c r="DL23" s="812"/>
      <c r="DM23" s="813"/>
      <c r="DN23" s="813"/>
      <c r="DO23" s="813"/>
      <c r="DP23" s="814"/>
      <c r="DQ23" s="812"/>
      <c r="DR23" s="813"/>
      <c r="DS23" s="813"/>
      <c r="DT23" s="813"/>
      <c r="DU23" s="814"/>
      <c r="DV23" s="809"/>
      <c r="DW23" s="810"/>
      <c r="DX23" s="810"/>
      <c r="DY23" s="810"/>
      <c r="DZ23" s="815"/>
      <c r="EA23" s="234"/>
    </row>
    <row r="24" spans="1:131" s="235" customFormat="1" ht="26.25" customHeight="1" x14ac:dyDescent="0.15">
      <c r="A24" s="844" t="s">
        <v>396</v>
      </c>
      <c r="B24" s="844"/>
      <c r="C24" s="844"/>
      <c r="D24" s="844"/>
      <c r="E24" s="844"/>
      <c r="F24" s="844"/>
      <c r="G24" s="844"/>
      <c r="H24" s="844"/>
      <c r="I24" s="844"/>
      <c r="J24" s="844"/>
      <c r="K24" s="844"/>
      <c r="L24" s="844"/>
      <c r="M24" s="844"/>
      <c r="N24" s="844"/>
      <c r="O24" s="844"/>
      <c r="P24" s="844"/>
      <c r="Q24" s="844"/>
      <c r="R24" s="844"/>
      <c r="S24" s="844"/>
      <c r="T24" s="844"/>
      <c r="U24" s="844"/>
      <c r="V24" s="844"/>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4"/>
      <c r="AS24" s="844"/>
      <c r="AT24" s="844"/>
      <c r="AU24" s="844"/>
      <c r="AV24" s="844"/>
      <c r="AW24" s="844"/>
      <c r="AX24" s="844"/>
      <c r="AY24" s="844"/>
      <c r="AZ24" s="232"/>
      <c r="BA24" s="232"/>
      <c r="BB24" s="232"/>
      <c r="BC24" s="232"/>
      <c r="BD24" s="232"/>
      <c r="BE24" s="233"/>
      <c r="BF24" s="233"/>
      <c r="BG24" s="233"/>
      <c r="BH24" s="233"/>
      <c r="BI24" s="233"/>
      <c r="BJ24" s="233"/>
      <c r="BK24" s="233"/>
      <c r="BL24" s="233"/>
      <c r="BM24" s="233"/>
      <c r="BN24" s="233"/>
      <c r="BO24" s="233"/>
      <c r="BP24" s="233"/>
      <c r="BQ24" s="238">
        <v>18</v>
      </c>
      <c r="BR24" s="239"/>
      <c r="BS24" s="809"/>
      <c r="BT24" s="810"/>
      <c r="BU24" s="810"/>
      <c r="BV24" s="810"/>
      <c r="BW24" s="810"/>
      <c r="BX24" s="810"/>
      <c r="BY24" s="810"/>
      <c r="BZ24" s="810"/>
      <c r="CA24" s="810"/>
      <c r="CB24" s="810"/>
      <c r="CC24" s="810"/>
      <c r="CD24" s="810"/>
      <c r="CE24" s="810"/>
      <c r="CF24" s="810"/>
      <c r="CG24" s="811"/>
      <c r="CH24" s="812"/>
      <c r="CI24" s="813"/>
      <c r="CJ24" s="813"/>
      <c r="CK24" s="813"/>
      <c r="CL24" s="814"/>
      <c r="CM24" s="812"/>
      <c r="CN24" s="813"/>
      <c r="CO24" s="813"/>
      <c r="CP24" s="813"/>
      <c r="CQ24" s="814"/>
      <c r="CR24" s="812"/>
      <c r="CS24" s="813"/>
      <c r="CT24" s="813"/>
      <c r="CU24" s="813"/>
      <c r="CV24" s="814"/>
      <c r="CW24" s="812"/>
      <c r="CX24" s="813"/>
      <c r="CY24" s="813"/>
      <c r="CZ24" s="813"/>
      <c r="DA24" s="814"/>
      <c r="DB24" s="812"/>
      <c r="DC24" s="813"/>
      <c r="DD24" s="813"/>
      <c r="DE24" s="813"/>
      <c r="DF24" s="814"/>
      <c r="DG24" s="812"/>
      <c r="DH24" s="813"/>
      <c r="DI24" s="813"/>
      <c r="DJ24" s="813"/>
      <c r="DK24" s="814"/>
      <c r="DL24" s="812"/>
      <c r="DM24" s="813"/>
      <c r="DN24" s="813"/>
      <c r="DO24" s="813"/>
      <c r="DP24" s="814"/>
      <c r="DQ24" s="812"/>
      <c r="DR24" s="813"/>
      <c r="DS24" s="813"/>
      <c r="DT24" s="813"/>
      <c r="DU24" s="814"/>
      <c r="DV24" s="809"/>
      <c r="DW24" s="810"/>
      <c r="DX24" s="810"/>
      <c r="DY24" s="810"/>
      <c r="DZ24" s="815"/>
      <c r="EA24" s="234"/>
    </row>
    <row r="25" spans="1:131" ht="26.25" customHeight="1" thickBot="1" x14ac:dyDescent="0.2">
      <c r="A25" s="761" t="s">
        <v>397</v>
      </c>
      <c r="B25" s="761"/>
      <c r="C25" s="761"/>
      <c r="D25" s="761"/>
      <c r="E25" s="761"/>
      <c r="F25" s="761"/>
      <c r="G25" s="761"/>
      <c r="H25" s="761"/>
      <c r="I25" s="761"/>
      <c r="J25" s="761"/>
      <c r="K25" s="761"/>
      <c r="L25" s="761"/>
      <c r="M25" s="761"/>
      <c r="N25" s="761"/>
      <c r="O25" s="761"/>
      <c r="P25" s="761"/>
      <c r="Q25" s="761"/>
      <c r="R25" s="761"/>
      <c r="S25" s="761"/>
      <c r="T25" s="761"/>
      <c r="U25" s="761"/>
      <c r="V25" s="761"/>
      <c r="W25" s="761"/>
      <c r="X25" s="761"/>
      <c r="Y25" s="761"/>
      <c r="Z25" s="761"/>
      <c r="AA25" s="761"/>
      <c r="AB25" s="761"/>
      <c r="AC25" s="761"/>
      <c r="AD25" s="761"/>
      <c r="AE25" s="761"/>
      <c r="AF25" s="761"/>
      <c r="AG25" s="761"/>
      <c r="AH25" s="761"/>
      <c r="AI25" s="761"/>
      <c r="AJ25" s="761"/>
      <c r="AK25" s="761"/>
      <c r="AL25" s="761"/>
      <c r="AM25" s="761"/>
      <c r="AN25" s="761"/>
      <c r="AO25" s="761"/>
      <c r="AP25" s="761"/>
      <c r="AQ25" s="761"/>
      <c r="AR25" s="761"/>
      <c r="AS25" s="761"/>
      <c r="AT25" s="761"/>
      <c r="AU25" s="761"/>
      <c r="AV25" s="761"/>
      <c r="AW25" s="761"/>
      <c r="AX25" s="761"/>
      <c r="AY25" s="761"/>
      <c r="AZ25" s="761"/>
      <c r="BA25" s="761"/>
      <c r="BB25" s="761"/>
      <c r="BC25" s="761"/>
      <c r="BD25" s="761"/>
      <c r="BE25" s="761"/>
      <c r="BF25" s="761"/>
      <c r="BG25" s="761"/>
      <c r="BH25" s="761"/>
      <c r="BI25" s="761"/>
      <c r="BJ25" s="232"/>
      <c r="BK25" s="232"/>
      <c r="BL25" s="232"/>
      <c r="BM25" s="232"/>
      <c r="BN25" s="232"/>
      <c r="BO25" s="241"/>
      <c r="BP25" s="241"/>
      <c r="BQ25" s="238">
        <v>19</v>
      </c>
      <c r="BR25" s="239"/>
      <c r="BS25" s="809"/>
      <c r="BT25" s="810"/>
      <c r="BU25" s="810"/>
      <c r="BV25" s="810"/>
      <c r="BW25" s="810"/>
      <c r="BX25" s="810"/>
      <c r="BY25" s="810"/>
      <c r="BZ25" s="810"/>
      <c r="CA25" s="810"/>
      <c r="CB25" s="810"/>
      <c r="CC25" s="810"/>
      <c r="CD25" s="810"/>
      <c r="CE25" s="810"/>
      <c r="CF25" s="810"/>
      <c r="CG25" s="811"/>
      <c r="CH25" s="812"/>
      <c r="CI25" s="813"/>
      <c r="CJ25" s="813"/>
      <c r="CK25" s="813"/>
      <c r="CL25" s="814"/>
      <c r="CM25" s="812"/>
      <c r="CN25" s="813"/>
      <c r="CO25" s="813"/>
      <c r="CP25" s="813"/>
      <c r="CQ25" s="814"/>
      <c r="CR25" s="812"/>
      <c r="CS25" s="813"/>
      <c r="CT25" s="813"/>
      <c r="CU25" s="813"/>
      <c r="CV25" s="814"/>
      <c r="CW25" s="812"/>
      <c r="CX25" s="813"/>
      <c r="CY25" s="813"/>
      <c r="CZ25" s="813"/>
      <c r="DA25" s="814"/>
      <c r="DB25" s="812"/>
      <c r="DC25" s="813"/>
      <c r="DD25" s="813"/>
      <c r="DE25" s="813"/>
      <c r="DF25" s="814"/>
      <c r="DG25" s="812"/>
      <c r="DH25" s="813"/>
      <c r="DI25" s="813"/>
      <c r="DJ25" s="813"/>
      <c r="DK25" s="814"/>
      <c r="DL25" s="812"/>
      <c r="DM25" s="813"/>
      <c r="DN25" s="813"/>
      <c r="DO25" s="813"/>
      <c r="DP25" s="814"/>
      <c r="DQ25" s="812"/>
      <c r="DR25" s="813"/>
      <c r="DS25" s="813"/>
      <c r="DT25" s="813"/>
      <c r="DU25" s="814"/>
      <c r="DV25" s="809"/>
      <c r="DW25" s="810"/>
      <c r="DX25" s="810"/>
      <c r="DY25" s="810"/>
      <c r="DZ25" s="815"/>
      <c r="EA25" s="230"/>
    </row>
    <row r="26" spans="1:131" ht="26.25" customHeight="1" x14ac:dyDescent="0.15">
      <c r="A26" s="763" t="s">
        <v>373</v>
      </c>
      <c r="B26" s="764"/>
      <c r="C26" s="764"/>
      <c r="D26" s="764"/>
      <c r="E26" s="764"/>
      <c r="F26" s="764"/>
      <c r="G26" s="764"/>
      <c r="H26" s="764"/>
      <c r="I26" s="764"/>
      <c r="J26" s="764"/>
      <c r="K26" s="764"/>
      <c r="L26" s="764"/>
      <c r="M26" s="764"/>
      <c r="N26" s="764"/>
      <c r="O26" s="764"/>
      <c r="P26" s="765"/>
      <c r="Q26" s="769" t="s">
        <v>398</v>
      </c>
      <c r="R26" s="770"/>
      <c r="S26" s="770"/>
      <c r="T26" s="770"/>
      <c r="U26" s="771"/>
      <c r="V26" s="769" t="s">
        <v>399</v>
      </c>
      <c r="W26" s="770"/>
      <c r="X26" s="770"/>
      <c r="Y26" s="770"/>
      <c r="Z26" s="771"/>
      <c r="AA26" s="769" t="s">
        <v>400</v>
      </c>
      <c r="AB26" s="770"/>
      <c r="AC26" s="770"/>
      <c r="AD26" s="770"/>
      <c r="AE26" s="770"/>
      <c r="AF26" s="850" t="s">
        <v>401</v>
      </c>
      <c r="AG26" s="851"/>
      <c r="AH26" s="851"/>
      <c r="AI26" s="851"/>
      <c r="AJ26" s="852"/>
      <c r="AK26" s="770" t="s">
        <v>402</v>
      </c>
      <c r="AL26" s="770"/>
      <c r="AM26" s="770"/>
      <c r="AN26" s="770"/>
      <c r="AO26" s="771"/>
      <c r="AP26" s="769" t="s">
        <v>403</v>
      </c>
      <c r="AQ26" s="770"/>
      <c r="AR26" s="770"/>
      <c r="AS26" s="770"/>
      <c r="AT26" s="771"/>
      <c r="AU26" s="769" t="s">
        <v>404</v>
      </c>
      <c r="AV26" s="770"/>
      <c r="AW26" s="770"/>
      <c r="AX26" s="770"/>
      <c r="AY26" s="771"/>
      <c r="AZ26" s="769" t="s">
        <v>405</v>
      </c>
      <c r="BA26" s="770"/>
      <c r="BB26" s="770"/>
      <c r="BC26" s="770"/>
      <c r="BD26" s="771"/>
      <c r="BE26" s="769" t="s">
        <v>380</v>
      </c>
      <c r="BF26" s="770"/>
      <c r="BG26" s="770"/>
      <c r="BH26" s="770"/>
      <c r="BI26" s="776"/>
      <c r="BJ26" s="232"/>
      <c r="BK26" s="232"/>
      <c r="BL26" s="232"/>
      <c r="BM26" s="232"/>
      <c r="BN26" s="232"/>
      <c r="BO26" s="241"/>
      <c r="BP26" s="241"/>
      <c r="BQ26" s="238">
        <v>20</v>
      </c>
      <c r="BR26" s="239"/>
      <c r="BS26" s="809"/>
      <c r="BT26" s="810"/>
      <c r="BU26" s="810"/>
      <c r="BV26" s="810"/>
      <c r="BW26" s="810"/>
      <c r="BX26" s="810"/>
      <c r="BY26" s="810"/>
      <c r="BZ26" s="810"/>
      <c r="CA26" s="810"/>
      <c r="CB26" s="810"/>
      <c r="CC26" s="810"/>
      <c r="CD26" s="810"/>
      <c r="CE26" s="810"/>
      <c r="CF26" s="810"/>
      <c r="CG26" s="811"/>
      <c r="CH26" s="812"/>
      <c r="CI26" s="813"/>
      <c r="CJ26" s="813"/>
      <c r="CK26" s="813"/>
      <c r="CL26" s="814"/>
      <c r="CM26" s="812"/>
      <c r="CN26" s="813"/>
      <c r="CO26" s="813"/>
      <c r="CP26" s="813"/>
      <c r="CQ26" s="814"/>
      <c r="CR26" s="812"/>
      <c r="CS26" s="813"/>
      <c r="CT26" s="813"/>
      <c r="CU26" s="813"/>
      <c r="CV26" s="814"/>
      <c r="CW26" s="812"/>
      <c r="CX26" s="813"/>
      <c r="CY26" s="813"/>
      <c r="CZ26" s="813"/>
      <c r="DA26" s="814"/>
      <c r="DB26" s="812"/>
      <c r="DC26" s="813"/>
      <c r="DD26" s="813"/>
      <c r="DE26" s="813"/>
      <c r="DF26" s="814"/>
      <c r="DG26" s="812"/>
      <c r="DH26" s="813"/>
      <c r="DI26" s="813"/>
      <c r="DJ26" s="813"/>
      <c r="DK26" s="814"/>
      <c r="DL26" s="812"/>
      <c r="DM26" s="813"/>
      <c r="DN26" s="813"/>
      <c r="DO26" s="813"/>
      <c r="DP26" s="814"/>
      <c r="DQ26" s="812"/>
      <c r="DR26" s="813"/>
      <c r="DS26" s="813"/>
      <c r="DT26" s="813"/>
      <c r="DU26" s="814"/>
      <c r="DV26" s="809"/>
      <c r="DW26" s="810"/>
      <c r="DX26" s="810"/>
      <c r="DY26" s="810"/>
      <c r="DZ26" s="815"/>
      <c r="EA26" s="230"/>
    </row>
    <row r="27" spans="1:131" ht="26.25" customHeight="1" thickBot="1" x14ac:dyDescent="0.2">
      <c r="A27" s="766"/>
      <c r="B27" s="767"/>
      <c r="C27" s="767"/>
      <c r="D27" s="767"/>
      <c r="E27" s="767"/>
      <c r="F27" s="767"/>
      <c r="G27" s="767"/>
      <c r="H27" s="767"/>
      <c r="I27" s="767"/>
      <c r="J27" s="767"/>
      <c r="K27" s="767"/>
      <c r="L27" s="767"/>
      <c r="M27" s="767"/>
      <c r="N27" s="767"/>
      <c r="O27" s="767"/>
      <c r="P27" s="768"/>
      <c r="Q27" s="772"/>
      <c r="R27" s="773"/>
      <c r="S27" s="773"/>
      <c r="T27" s="773"/>
      <c r="U27" s="774"/>
      <c r="V27" s="772"/>
      <c r="W27" s="773"/>
      <c r="X27" s="773"/>
      <c r="Y27" s="773"/>
      <c r="Z27" s="774"/>
      <c r="AA27" s="772"/>
      <c r="AB27" s="773"/>
      <c r="AC27" s="773"/>
      <c r="AD27" s="773"/>
      <c r="AE27" s="773"/>
      <c r="AF27" s="853"/>
      <c r="AG27" s="854"/>
      <c r="AH27" s="854"/>
      <c r="AI27" s="854"/>
      <c r="AJ27" s="855"/>
      <c r="AK27" s="773"/>
      <c r="AL27" s="773"/>
      <c r="AM27" s="773"/>
      <c r="AN27" s="773"/>
      <c r="AO27" s="774"/>
      <c r="AP27" s="772"/>
      <c r="AQ27" s="773"/>
      <c r="AR27" s="773"/>
      <c r="AS27" s="773"/>
      <c r="AT27" s="774"/>
      <c r="AU27" s="772"/>
      <c r="AV27" s="773"/>
      <c r="AW27" s="773"/>
      <c r="AX27" s="773"/>
      <c r="AY27" s="774"/>
      <c r="AZ27" s="772"/>
      <c r="BA27" s="773"/>
      <c r="BB27" s="773"/>
      <c r="BC27" s="773"/>
      <c r="BD27" s="774"/>
      <c r="BE27" s="772"/>
      <c r="BF27" s="773"/>
      <c r="BG27" s="773"/>
      <c r="BH27" s="773"/>
      <c r="BI27" s="778"/>
      <c r="BJ27" s="232"/>
      <c r="BK27" s="232"/>
      <c r="BL27" s="232"/>
      <c r="BM27" s="232"/>
      <c r="BN27" s="232"/>
      <c r="BO27" s="241"/>
      <c r="BP27" s="241"/>
      <c r="BQ27" s="238">
        <v>21</v>
      </c>
      <c r="BR27" s="239"/>
      <c r="BS27" s="809"/>
      <c r="BT27" s="810"/>
      <c r="BU27" s="810"/>
      <c r="BV27" s="810"/>
      <c r="BW27" s="810"/>
      <c r="BX27" s="810"/>
      <c r="BY27" s="810"/>
      <c r="BZ27" s="810"/>
      <c r="CA27" s="810"/>
      <c r="CB27" s="810"/>
      <c r="CC27" s="810"/>
      <c r="CD27" s="810"/>
      <c r="CE27" s="810"/>
      <c r="CF27" s="810"/>
      <c r="CG27" s="811"/>
      <c r="CH27" s="812"/>
      <c r="CI27" s="813"/>
      <c r="CJ27" s="813"/>
      <c r="CK27" s="813"/>
      <c r="CL27" s="814"/>
      <c r="CM27" s="812"/>
      <c r="CN27" s="813"/>
      <c r="CO27" s="813"/>
      <c r="CP27" s="813"/>
      <c r="CQ27" s="814"/>
      <c r="CR27" s="812"/>
      <c r="CS27" s="813"/>
      <c r="CT27" s="813"/>
      <c r="CU27" s="813"/>
      <c r="CV27" s="814"/>
      <c r="CW27" s="812"/>
      <c r="CX27" s="813"/>
      <c r="CY27" s="813"/>
      <c r="CZ27" s="813"/>
      <c r="DA27" s="814"/>
      <c r="DB27" s="812"/>
      <c r="DC27" s="813"/>
      <c r="DD27" s="813"/>
      <c r="DE27" s="813"/>
      <c r="DF27" s="814"/>
      <c r="DG27" s="812"/>
      <c r="DH27" s="813"/>
      <c r="DI27" s="813"/>
      <c r="DJ27" s="813"/>
      <c r="DK27" s="814"/>
      <c r="DL27" s="812"/>
      <c r="DM27" s="813"/>
      <c r="DN27" s="813"/>
      <c r="DO27" s="813"/>
      <c r="DP27" s="814"/>
      <c r="DQ27" s="812"/>
      <c r="DR27" s="813"/>
      <c r="DS27" s="813"/>
      <c r="DT27" s="813"/>
      <c r="DU27" s="814"/>
      <c r="DV27" s="809"/>
      <c r="DW27" s="810"/>
      <c r="DX27" s="810"/>
      <c r="DY27" s="810"/>
      <c r="DZ27" s="815"/>
      <c r="EA27" s="230"/>
    </row>
    <row r="28" spans="1:131" ht="26.25" customHeight="1" thickTop="1" x14ac:dyDescent="0.15">
      <c r="A28" s="242">
        <v>1</v>
      </c>
      <c r="B28" s="785" t="s">
        <v>406</v>
      </c>
      <c r="C28" s="786"/>
      <c r="D28" s="786"/>
      <c r="E28" s="786"/>
      <c r="F28" s="786"/>
      <c r="G28" s="786"/>
      <c r="H28" s="786"/>
      <c r="I28" s="786"/>
      <c r="J28" s="786"/>
      <c r="K28" s="786"/>
      <c r="L28" s="786"/>
      <c r="M28" s="786"/>
      <c r="N28" s="786"/>
      <c r="O28" s="786"/>
      <c r="P28" s="787"/>
      <c r="Q28" s="858">
        <v>1526</v>
      </c>
      <c r="R28" s="859"/>
      <c r="S28" s="859"/>
      <c r="T28" s="859"/>
      <c r="U28" s="859"/>
      <c r="V28" s="859">
        <v>1483</v>
      </c>
      <c r="W28" s="859"/>
      <c r="X28" s="859"/>
      <c r="Y28" s="859"/>
      <c r="Z28" s="859"/>
      <c r="AA28" s="859">
        <v>43</v>
      </c>
      <c r="AB28" s="859"/>
      <c r="AC28" s="859"/>
      <c r="AD28" s="859"/>
      <c r="AE28" s="860"/>
      <c r="AF28" s="861">
        <v>43</v>
      </c>
      <c r="AG28" s="859"/>
      <c r="AH28" s="859"/>
      <c r="AI28" s="859"/>
      <c r="AJ28" s="862"/>
      <c r="AK28" s="863">
        <v>161</v>
      </c>
      <c r="AL28" s="864"/>
      <c r="AM28" s="864"/>
      <c r="AN28" s="864"/>
      <c r="AO28" s="864"/>
      <c r="AP28" s="864" t="s">
        <v>592</v>
      </c>
      <c r="AQ28" s="864"/>
      <c r="AR28" s="864"/>
      <c r="AS28" s="864"/>
      <c r="AT28" s="864"/>
      <c r="AU28" s="864" t="s">
        <v>619</v>
      </c>
      <c r="AV28" s="864"/>
      <c r="AW28" s="864"/>
      <c r="AX28" s="864"/>
      <c r="AY28" s="864"/>
      <c r="AZ28" s="865" t="s">
        <v>610</v>
      </c>
      <c r="BA28" s="865"/>
      <c r="BB28" s="865"/>
      <c r="BC28" s="865"/>
      <c r="BD28" s="865"/>
      <c r="BE28" s="856"/>
      <c r="BF28" s="856"/>
      <c r="BG28" s="856"/>
      <c r="BH28" s="856"/>
      <c r="BI28" s="857"/>
      <c r="BJ28" s="232"/>
      <c r="BK28" s="232"/>
      <c r="BL28" s="232"/>
      <c r="BM28" s="232"/>
      <c r="BN28" s="232"/>
      <c r="BO28" s="241"/>
      <c r="BP28" s="241"/>
      <c r="BQ28" s="238">
        <v>22</v>
      </c>
      <c r="BR28" s="239"/>
      <c r="BS28" s="809"/>
      <c r="BT28" s="810"/>
      <c r="BU28" s="810"/>
      <c r="BV28" s="810"/>
      <c r="BW28" s="810"/>
      <c r="BX28" s="810"/>
      <c r="BY28" s="810"/>
      <c r="BZ28" s="810"/>
      <c r="CA28" s="810"/>
      <c r="CB28" s="810"/>
      <c r="CC28" s="810"/>
      <c r="CD28" s="810"/>
      <c r="CE28" s="810"/>
      <c r="CF28" s="810"/>
      <c r="CG28" s="811"/>
      <c r="CH28" s="812"/>
      <c r="CI28" s="813"/>
      <c r="CJ28" s="813"/>
      <c r="CK28" s="813"/>
      <c r="CL28" s="814"/>
      <c r="CM28" s="812"/>
      <c r="CN28" s="813"/>
      <c r="CO28" s="813"/>
      <c r="CP28" s="813"/>
      <c r="CQ28" s="814"/>
      <c r="CR28" s="812"/>
      <c r="CS28" s="813"/>
      <c r="CT28" s="813"/>
      <c r="CU28" s="813"/>
      <c r="CV28" s="814"/>
      <c r="CW28" s="812"/>
      <c r="CX28" s="813"/>
      <c r="CY28" s="813"/>
      <c r="CZ28" s="813"/>
      <c r="DA28" s="814"/>
      <c r="DB28" s="812"/>
      <c r="DC28" s="813"/>
      <c r="DD28" s="813"/>
      <c r="DE28" s="813"/>
      <c r="DF28" s="814"/>
      <c r="DG28" s="812"/>
      <c r="DH28" s="813"/>
      <c r="DI28" s="813"/>
      <c r="DJ28" s="813"/>
      <c r="DK28" s="814"/>
      <c r="DL28" s="812"/>
      <c r="DM28" s="813"/>
      <c r="DN28" s="813"/>
      <c r="DO28" s="813"/>
      <c r="DP28" s="814"/>
      <c r="DQ28" s="812"/>
      <c r="DR28" s="813"/>
      <c r="DS28" s="813"/>
      <c r="DT28" s="813"/>
      <c r="DU28" s="814"/>
      <c r="DV28" s="809"/>
      <c r="DW28" s="810"/>
      <c r="DX28" s="810"/>
      <c r="DY28" s="810"/>
      <c r="DZ28" s="815"/>
      <c r="EA28" s="230"/>
    </row>
    <row r="29" spans="1:131" ht="26.25" customHeight="1" x14ac:dyDescent="0.15">
      <c r="A29" s="242">
        <v>2</v>
      </c>
      <c r="B29" s="816" t="s">
        <v>407</v>
      </c>
      <c r="C29" s="817"/>
      <c r="D29" s="817"/>
      <c r="E29" s="817"/>
      <c r="F29" s="817"/>
      <c r="G29" s="817"/>
      <c r="H29" s="817"/>
      <c r="I29" s="817"/>
      <c r="J29" s="817"/>
      <c r="K29" s="817"/>
      <c r="L29" s="817"/>
      <c r="M29" s="817"/>
      <c r="N29" s="817"/>
      <c r="O29" s="817"/>
      <c r="P29" s="818"/>
      <c r="Q29" s="819">
        <v>1466</v>
      </c>
      <c r="R29" s="820"/>
      <c r="S29" s="820"/>
      <c r="T29" s="820"/>
      <c r="U29" s="820"/>
      <c r="V29" s="820">
        <v>1422</v>
      </c>
      <c r="W29" s="820"/>
      <c r="X29" s="820"/>
      <c r="Y29" s="820"/>
      <c r="Z29" s="820"/>
      <c r="AA29" s="820">
        <v>44</v>
      </c>
      <c r="AB29" s="820"/>
      <c r="AC29" s="820"/>
      <c r="AD29" s="820"/>
      <c r="AE29" s="821"/>
      <c r="AF29" s="822">
        <v>44</v>
      </c>
      <c r="AG29" s="823"/>
      <c r="AH29" s="823"/>
      <c r="AI29" s="823"/>
      <c r="AJ29" s="824"/>
      <c r="AK29" s="870">
        <v>215</v>
      </c>
      <c r="AL29" s="866"/>
      <c r="AM29" s="866"/>
      <c r="AN29" s="866"/>
      <c r="AO29" s="866"/>
      <c r="AP29" s="866" t="s">
        <v>592</v>
      </c>
      <c r="AQ29" s="866"/>
      <c r="AR29" s="866"/>
      <c r="AS29" s="866"/>
      <c r="AT29" s="866"/>
      <c r="AU29" s="866" t="s">
        <v>619</v>
      </c>
      <c r="AV29" s="866"/>
      <c r="AW29" s="866"/>
      <c r="AX29" s="866"/>
      <c r="AY29" s="866"/>
      <c r="AZ29" s="867" t="s">
        <v>610</v>
      </c>
      <c r="BA29" s="867"/>
      <c r="BB29" s="867"/>
      <c r="BC29" s="867"/>
      <c r="BD29" s="867"/>
      <c r="BE29" s="868"/>
      <c r="BF29" s="868"/>
      <c r="BG29" s="868"/>
      <c r="BH29" s="868"/>
      <c r="BI29" s="869"/>
      <c r="BJ29" s="232"/>
      <c r="BK29" s="232"/>
      <c r="BL29" s="232"/>
      <c r="BM29" s="232"/>
      <c r="BN29" s="232"/>
      <c r="BO29" s="241"/>
      <c r="BP29" s="241"/>
      <c r="BQ29" s="238">
        <v>23</v>
      </c>
      <c r="BR29" s="239"/>
      <c r="BS29" s="809"/>
      <c r="BT29" s="810"/>
      <c r="BU29" s="810"/>
      <c r="BV29" s="810"/>
      <c r="BW29" s="810"/>
      <c r="BX29" s="810"/>
      <c r="BY29" s="810"/>
      <c r="BZ29" s="810"/>
      <c r="CA29" s="810"/>
      <c r="CB29" s="810"/>
      <c r="CC29" s="810"/>
      <c r="CD29" s="810"/>
      <c r="CE29" s="810"/>
      <c r="CF29" s="810"/>
      <c r="CG29" s="811"/>
      <c r="CH29" s="812"/>
      <c r="CI29" s="813"/>
      <c r="CJ29" s="813"/>
      <c r="CK29" s="813"/>
      <c r="CL29" s="814"/>
      <c r="CM29" s="812"/>
      <c r="CN29" s="813"/>
      <c r="CO29" s="813"/>
      <c r="CP29" s="813"/>
      <c r="CQ29" s="814"/>
      <c r="CR29" s="812"/>
      <c r="CS29" s="813"/>
      <c r="CT29" s="813"/>
      <c r="CU29" s="813"/>
      <c r="CV29" s="814"/>
      <c r="CW29" s="812"/>
      <c r="CX29" s="813"/>
      <c r="CY29" s="813"/>
      <c r="CZ29" s="813"/>
      <c r="DA29" s="814"/>
      <c r="DB29" s="812"/>
      <c r="DC29" s="813"/>
      <c r="DD29" s="813"/>
      <c r="DE29" s="813"/>
      <c r="DF29" s="814"/>
      <c r="DG29" s="812"/>
      <c r="DH29" s="813"/>
      <c r="DI29" s="813"/>
      <c r="DJ29" s="813"/>
      <c r="DK29" s="814"/>
      <c r="DL29" s="812"/>
      <c r="DM29" s="813"/>
      <c r="DN29" s="813"/>
      <c r="DO29" s="813"/>
      <c r="DP29" s="814"/>
      <c r="DQ29" s="812"/>
      <c r="DR29" s="813"/>
      <c r="DS29" s="813"/>
      <c r="DT29" s="813"/>
      <c r="DU29" s="814"/>
      <c r="DV29" s="809"/>
      <c r="DW29" s="810"/>
      <c r="DX29" s="810"/>
      <c r="DY29" s="810"/>
      <c r="DZ29" s="815"/>
      <c r="EA29" s="230"/>
    </row>
    <row r="30" spans="1:131" ht="26.25" customHeight="1" x14ac:dyDescent="0.15">
      <c r="A30" s="242">
        <v>3</v>
      </c>
      <c r="B30" s="816" t="s">
        <v>408</v>
      </c>
      <c r="C30" s="817"/>
      <c r="D30" s="817"/>
      <c r="E30" s="817"/>
      <c r="F30" s="817"/>
      <c r="G30" s="817"/>
      <c r="H30" s="817"/>
      <c r="I30" s="817"/>
      <c r="J30" s="817"/>
      <c r="K30" s="817"/>
      <c r="L30" s="817"/>
      <c r="M30" s="817"/>
      <c r="N30" s="817"/>
      <c r="O30" s="817"/>
      <c r="P30" s="818"/>
      <c r="Q30" s="819">
        <v>320</v>
      </c>
      <c r="R30" s="820"/>
      <c r="S30" s="820"/>
      <c r="T30" s="820"/>
      <c r="U30" s="820"/>
      <c r="V30" s="820">
        <v>317</v>
      </c>
      <c r="W30" s="820"/>
      <c r="X30" s="820"/>
      <c r="Y30" s="820"/>
      <c r="Z30" s="820"/>
      <c r="AA30" s="820">
        <v>3</v>
      </c>
      <c r="AB30" s="820"/>
      <c r="AC30" s="820"/>
      <c r="AD30" s="820"/>
      <c r="AE30" s="821"/>
      <c r="AF30" s="822">
        <v>3</v>
      </c>
      <c r="AG30" s="823"/>
      <c r="AH30" s="823"/>
      <c r="AI30" s="823"/>
      <c r="AJ30" s="824"/>
      <c r="AK30" s="870">
        <v>173</v>
      </c>
      <c r="AL30" s="866"/>
      <c r="AM30" s="866"/>
      <c r="AN30" s="866"/>
      <c r="AO30" s="866"/>
      <c r="AP30" s="866" t="s">
        <v>592</v>
      </c>
      <c r="AQ30" s="866"/>
      <c r="AR30" s="866"/>
      <c r="AS30" s="866"/>
      <c r="AT30" s="866"/>
      <c r="AU30" s="866" t="s">
        <v>619</v>
      </c>
      <c r="AV30" s="866"/>
      <c r="AW30" s="866"/>
      <c r="AX30" s="866"/>
      <c r="AY30" s="866"/>
      <c r="AZ30" s="867" t="s">
        <v>610</v>
      </c>
      <c r="BA30" s="867"/>
      <c r="BB30" s="867"/>
      <c r="BC30" s="867"/>
      <c r="BD30" s="867"/>
      <c r="BE30" s="868"/>
      <c r="BF30" s="868"/>
      <c r="BG30" s="868"/>
      <c r="BH30" s="868"/>
      <c r="BI30" s="869"/>
      <c r="BJ30" s="232"/>
      <c r="BK30" s="232"/>
      <c r="BL30" s="232"/>
      <c r="BM30" s="232"/>
      <c r="BN30" s="232"/>
      <c r="BO30" s="241"/>
      <c r="BP30" s="241"/>
      <c r="BQ30" s="238">
        <v>24</v>
      </c>
      <c r="BR30" s="239"/>
      <c r="BS30" s="809"/>
      <c r="BT30" s="810"/>
      <c r="BU30" s="810"/>
      <c r="BV30" s="810"/>
      <c r="BW30" s="810"/>
      <c r="BX30" s="810"/>
      <c r="BY30" s="810"/>
      <c r="BZ30" s="810"/>
      <c r="CA30" s="810"/>
      <c r="CB30" s="810"/>
      <c r="CC30" s="810"/>
      <c r="CD30" s="810"/>
      <c r="CE30" s="810"/>
      <c r="CF30" s="810"/>
      <c r="CG30" s="811"/>
      <c r="CH30" s="812"/>
      <c r="CI30" s="813"/>
      <c r="CJ30" s="813"/>
      <c r="CK30" s="813"/>
      <c r="CL30" s="814"/>
      <c r="CM30" s="812"/>
      <c r="CN30" s="813"/>
      <c r="CO30" s="813"/>
      <c r="CP30" s="813"/>
      <c r="CQ30" s="814"/>
      <c r="CR30" s="812"/>
      <c r="CS30" s="813"/>
      <c r="CT30" s="813"/>
      <c r="CU30" s="813"/>
      <c r="CV30" s="814"/>
      <c r="CW30" s="812"/>
      <c r="CX30" s="813"/>
      <c r="CY30" s="813"/>
      <c r="CZ30" s="813"/>
      <c r="DA30" s="814"/>
      <c r="DB30" s="812"/>
      <c r="DC30" s="813"/>
      <c r="DD30" s="813"/>
      <c r="DE30" s="813"/>
      <c r="DF30" s="814"/>
      <c r="DG30" s="812"/>
      <c r="DH30" s="813"/>
      <c r="DI30" s="813"/>
      <c r="DJ30" s="813"/>
      <c r="DK30" s="814"/>
      <c r="DL30" s="812"/>
      <c r="DM30" s="813"/>
      <c r="DN30" s="813"/>
      <c r="DO30" s="813"/>
      <c r="DP30" s="814"/>
      <c r="DQ30" s="812"/>
      <c r="DR30" s="813"/>
      <c r="DS30" s="813"/>
      <c r="DT30" s="813"/>
      <c r="DU30" s="814"/>
      <c r="DV30" s="809"/>
      <c r="DW30" s="810"/>
      <c r="DX30" s="810"/>
      <c r="DY30" s="810"/>
      <c r="DZ30" s="815"/>
      <c r="EA30" s="230"/>
    </row>
    <row r="31" spans="1:131" ht="26.25" customHeight="1" x14ac:dyDescent="0.15">
      <c r="A31" s="242">
        <v>4</v>
      </c>
      <c r="B31" s="816" t="s">
        <v>409</v>
      </c>
      <c r="C31" s="817"/>
      <c r="D31" s="817"/>
      <c r="E31" s="817"/>
      <c r="F31" s="817"/>
      <c r="G31" s="817"/>
      <c r="H31" s="817"/>
      <c r="I31" s="817"/>
      <c r="J31" s="817"/>
      <c r="K31" s="817"/>
      <c r="L31" s="817"/>
      <c r="M31" s="817"/>
      <c r="N31" s="817"/>
      <c r="O31" s="817"/>
      <c r="P31" s="818"/>
      <c r="Q31" s="819">
        <v>288</v>
      </c>
      <c r="R31" s="820"/>
      <c r="S31" s="820"/>
      <c r="T31" s="820"/>
      <c r="U31" s="820"/>
      <c r="V31" s="820">
        <v>254</v>
      </c>
      <c r="W31" s="820"/>
      <c r="X31" s="820"/>
      <c r="Y31" s="820"/>
      <c r="Z31" s="820"/>
      <c r="AA31" s="820">
        <v>34</v>
      </c>
      <c r="AB31" s="820"/>
      <c r="AC31" s="820"/>
      <c r="AD31" s="820"/>
      <c r="AE31" s="821"/>
      <c r="AF31" s="822">
        <v>971</v>
      </c>
      <c r="AG31" s="823"/>
      <c r="AH31" s="823"/>
      <c r="AI31" s="823"/>
      <c r="AJ31" s="824"/>
      <c r="AK31" s="870">
        <v>1</v>
      </c>
      <c r="AL31" s="866"/>
      <c r="AM31" s="866"/>
      <c r="AN31" s="866"/>
      <c r="AO31" s="866"/>
      <c r="AP31" s="866">
        <v>665</v>
      </c>
      <c r="AQ31" s="866"/>
      <c r="AR31" s="866"/>
      <c r="AS31" s="866"/>
      <c r="AT31" s="866"/>
      <c r="AU31" s="866">
        <v>28</v>
      </c>
      <c r="AV31" s="866"/>
      <c r="AW31" s="866"/>
      <c r="AX31" s="866"/>
      <c r="AY31" s="866"/>
      <c r="AZ31" s="867" t="s">
        <v>610</v>
      </c>
      <c r="BA31" s="867"/>
      <c r="BB31" s="867"/>
      <c r="BC31" s="867"/>
      <c r="BD31" s="867"/>
      <c r="BE31" s="868" t="s">
        <v>410</v>
      </c>
      <c r="BF31" s="868"/>
      <c r="BG31" s="868"/>
      <c r="BH31" s="868"/>
      <c r="BI31" s="869"/>
      <c r="BJ31" s="232"/>
      <c r="BK31" s="232"/>
      <c r="BL31" s="232"/>
      <c r="BM31" s="232"/>
      <c r="BN31" s="232"/>
      <c r="BO31" s="241"/>
      <c r="BP31" s="241"/>
      <c r="BQ31" s="238">
        <v>25</v>
      </c>
      <c r="BR31" s="239"/>
      <c r="BS31" s="809"/>
      <c r="BT31" s="810"/>
      <c r="BU31" s="810"/>
      <c r="BV31" s="810"/>
      <c r="BW31" s="810"/>
      <c r="BX31" s="810"/>
      <c r="BY31" s="810"/>
      <c r="BZ31" s="810"/>
      <c r="CA31" s="810"/>
      <c r="CB31" s="810"/>
      <c r="CC31" s="810"/>
      <c r="CD31" s="810"/>
      <c r="CE31" s="810"/>
      <c r="CF31" s="810"/>
      <c r="CG31" s="811"/>
      <c r="CH31" s="812"/>
      <c r="CI31" s="813"/>
      <c r="CJ31" s="813"/>
      <c r="CK31" s="813"/>
      <c r="CL31" s="814"/>
      <c r="CM31" s="812"/>
      <c r="CN31" s="813"/>
      <c r="CO31" s="813"/>
      <c r="CP31" s="813"/>
      <c r="CQ31" s="814"/>
      <c r="CR31" s="812"/>
      <c r="CS31" s="813"/>
      <c r="CT31" s="813"/>
      <c r="CU31" s="813"/>
      <c r="CV31" s="814"/>
      <c r="CW31" s="812"/>
      <c r="CX31" s="813"/>
      <c r="CY31" s="813"/>
      <c r="CZ31" s="813"/>
      <c r="DA31" s="814"/>
      <c r="DB31" s="812"/>
      <c r="DC31" s="813"/>
      <c r="DD31" s="813"/>
      <c r="DE31" s="813"/>
      <c r="DF31" s="814"/>
      <c r="DG31" s="812"/>
      <c r="DH31" s="813"/>
      <c r="DI31" s="813"/>
      <c r="DJ31" s="813"/>
      <c r="DK31" s="814"/>
      <c r="DL31" s="812"/>
      <c r="DM31" s="813"/>
      <c r="DN31" s="813"/>
      <c r="DO31" s="813"/>
      <c r="DP31" s="814"/>
      <c r="DQ31" s="812"/>
      <c r="DR31" s="813"/>
      <c r="DS31" s="813"/>
      <c r="DT31" s="813"/>
      <c r="DU31" s="814"/>
      <c r="DV31" s="809"/>
      <c r="DW31" s="810"/>
      <c r="DX31" s="810"/>
      <c r="DY31" s="810"/>
      <c r="DZ31" s="815"/>
      <c r="EA31" s="230"/>
    </row>
    <row r="32" spans="1:131" ht="26.25" customHeight="1" x14ac:dyDescent="0.15">
      <c r="A32" s="242">
        <v>5</v>
      </c>
      <c r="B32" s="816" t="s">
        <v>411</v>
      </c>
      <c r="C32" s="817"/>
      <c r="D32" s="817"/>
      <c r="E32" s="817"/>
      <c r="F32" s="817"/>
      <c r="G32" s="817"/>
      <c r="H32" s="817"/>
      <c r="I32" s="817"/>
      <c r="J32" s="817"/>
      <c r="K32" s="817"/>
      <c r="L32" s="817"/>
      <c r="M32" s="817"/>
      <c r="N32" s="817"/>
      <c r="O32" s="817"/>
      <c r="P32" s="818"/>
      <c r="Q32" s="819">
        <v>534</v>
      </c>
      <c r="R32" s="820"/>
      <c r="S32" s="820"/>
      <c r="T32" s="820"/>
      <c r="U32" s="820"/>
      <c r="V32" s="820">
        <v>521</v>
      </c>
      <c r="W32" s="820"/>
      <c r="X32" s="820"/>
      <c r="Y32" s="820"/>
      <c r="Z32" s="820"/>
      <c r="AA32" s="820">
        <v>12</v>
      </c>
      <c r="AB32" s="820"/>
      <c r="AC32" s="820"/>
      <c r="AD32" s="820"/>
      <c r="AE32" s="821"/>
      <c r="AF32" s="822">
        <v>404</v>
      </c>
      <c r="AG32" s="823"/>
      <c r="AH32" s="823"/>
      <c r="AI32" s="823"/>
      <c r="AJ32" s="824"/>
      <c r="AK32" s="870">
        <v>358</v>
      </c>
      <c r="AL32" s="866"/>
      <c r="AM32" s="866"/>
      <c r="AN32" s="866"/>
      <c r="AO32" s="866"/>
      <c r="AP32" s="866">
        <v>4888</v>
      </c>
      <c r="AQ32" s="866"/>
      <c r="AR32" s="866"/>
      <c r="AS32" s="866"/>
      <c r="AT32" s="866"/>
      <c r="AU32" s="866">
        <v>4085</v>
      </c>
      <c r="AV32" s="866"/>
      <c r="AW32" s="866"/>
      <c r="AX32" s="866"/>
      <c r="AY32" s="866"/>
      <c r="AZ32" s="867" t="s">
        <v>610</v>
      </c>
      <c r="BA32" s="867"/>
      <c r="BB32" s="867"/>
      <c r="BC32" s="867"/>
      <c r="BD32" s="867"/>
      <c r="BE32" s="868" t="s">
        <v>410</v>
      </c>
      <c r="BF32" s="868"/>
      <c r="BG32" s="868"/>
      <c r="BH32" s="868"/>
      <c r="BI32" s="869"/>
      <c r="BJ32" s="232"/>
      <c r="BK32" s="232"/>
      <c r="BL32" s="232"/>
      <c r="BM32" s="232"/>
      <c r="BN32" s="232"/>
      <c r="BO32" s="241"/>
      <c r="BP32" s="241"/>
      <c r="BQ32" s="238">
        <v>26</v>
      </c>
      <c r="BR32" s="239"/>
      <c r="BS32" s="809"/>
      <c r="BT32" s="810"/>
      <c r="BU32" s="810"/>
      <c r="BV32" s="810"/>
      <c r="BW32" s="810"/>
      <c r="BX32" s="810"/>
      <c r="BY32" s="810"/>
      <c r="BZ32" s="810"/>
      <c r="CA32" s="810"/>
      <c r="CB32" s="810"/>
      <c r="CC32" s="810"/>
      <c r="CD32" s="810"/>
      <c r="CE32" s="810"/>
      <c r="CF32" s="810"/>
      <c r="CG32" s="811"/>
      <c r="CH32" s="812"/>
      <c r="CI32" s="813"/>
      <c r="CJ32" s="813"/>
      <c r="CK32" s="813"/>
      <c r="CL32" s="814"/>
      <c r="CM32" s="812"/>
      <c r="CN32" s="813"/>
      <c r="CO32" s="813"/>
      <c r="CP32" s="813"/>
      <c r="CQ32" s="814"/>
      <c r="CR32" s="812"/>
      <c r="CS32" s="813"/>
      <c r="CT32" s="813"/>
      <c r="CU32" s="813"/>
      <c r="CV32" s="814"/>
      <c r="CW32" s="812"/>
      <c r="CX32" s="813"/>
      <c r="CY32" s="813"/>
      <c r="CZ32" s="813"/>
      <c r="DA32" s="814"/>
      <c r="DB32" s="812"/>
      <c r="DC32" s="813"/>
      <c r="DD32" s="813"/>
      <c r="DE32" s="813"/>
      <c r="DF32" s="814"/>
      <c r="DG32" s="812"/>
      <c r="DH32" s="813"/>
      <c r="DI32" s="813"/>
      <c r="DJ32" s="813"/>
      <c r="DK32" s="814"/>
      <c r="DL32" s="812"/>
      <c r="DM32" s="813"/>
      <c r="DN32" s="813"/>
      <c r="DO32" s="813"/>
      <c r="DP32" s="814"/>
      <c r="DQ32" s="812"/>
      <c r="DR32" s="813"/>
      <c r="DS32" s="813"/>
      <c r="DT32" s="813"/>
      <c r="DU32" s="814"/>
      <c r="DV32" s="809"/>
      <c r="DW32" s="810"/>
      <c r="DX32" s="810"/>
      <c r="DY32" s="810"/>
      <c r="DZ32" s="815"/>
      <c r="EA32" s="230"/>
    </row>
    <row r="33" spans="1:131" ht="26.25" customHeight="1" x14ac:dyDescent="0.15">
      <c r="A33" s="242">
        <v>6</v>
      </c>
      <c r="B33" s="816" t="s">
        <v>412</v>
      </c>
      <c r="C33" s="817"/>
      <c r="D33" s="817"/>
      <c r="E33" s="817"/>
      <c r="F33" s="817"/>
      <c r="G33" s="817"/>
      <c r="H33" s="817"/>
      <c r="I33" s="817"/>
      <c r="J33" s="817"/>
      <c r="K33" s="817"/>
      <c r="L33" s="817"/>
      <c r="M33" s="817"/>
      <c r="N33" s="817"/>
      <c r="O33" s="817"/>
      <c r="P33" s="818"/>
      <c r="Q33" s="819">
        <v>903</v>
      </c>
      <c r="R33" s="820"/>
      <c r="S33" s="820"/>
      <c r="T33" s="820"/>
      <c r="U33" s="820"/>
      <c r="V33" s="820">
        <v>808</v>
      </c>
      <c r="W33" s="820"/>
      <c r="X33" s="820"/>
      <c r="Y33" s="820"/>
      <c r="Z33" s="820"/>
      <c r="AA33" s="820">
        <v>63</v>
      </c>
      <c r="AB33" s="820"/>
      <c r="AC33" s="820"/>
      <c r="AD33" s="820"/>
      <c r="AE33" s="821"/>
      <c r="AF33" s="822">
        <v>781</v>
      </c>
      <c r="AG33" s="823"/>
      <c r="AH33" s="823"/>
      <c r="AI33" s="823"/>
      <c r="AJ33" s="824"/>
      <c r="AK33" s="870">
        <v>125</v>
      </c>
      <c r="AL33" s="866"/>
      <c r="AM33" s="866"/>
      <c r="AN33" s="866"/>
      <c r="AO33" s="866"/>
      <c r="AP33" s="866">
        <v>528</v>
      </c>
      <c r="AQ33" s="866"/>
      <c r="AR33" s="866"/>
      <c r="AS33" s="866"/>
      <c r="AT33" s="866"/>
      <c r="AU33" s="866">
        <v>351</v>
      </c>
      <c r="AV33" s="866"/>
      <c r="AW33" s="866"/>
      <c r="AX33" s="866"/>
      <c r="AY33" s="866"/>
      <c r="AZ33" s="867" t="s">
        <v>610</v>
      </c>
      <c r="BA33" s="867"/>
      <c r="BB33" s="867"/>
      <c r="BC33" s="867"/>
      <c r="BD33" s="867"/>
      <c r="BE33" s="868" t="s">
        <v>410</v>
      </c>
      <c r="BF33" s="868"/>
      <c r="BG33" s="868"/>
      <c r="BH33" s="868"/>
      <c r="BI33" s="869"/>
      <c r="BJ33" s="232"/>
      <c r="BK33" s="232"/>
      <c r="BL33" s="232"/>
      <c r="BM33" s="232"/>
      <c r="BN33" s="232"/>
      <c r="BO33" s="241"/>
      <c r="BP33" s="241"/>
      <c r="BQ33" s="238">
        <v>27</v>
      </c>
      <c r="BR33" s="239"/>
      <c r="BS33" s="809"/>
      <c r="BT33" s="810"/>
      <c r="BU33" s="810"/>
      <c r="BV33" s="810"/>
      <c r="BW33" s="810"/>
      <c r="BX33" s="810"/>
      <c r="BY33" s="810"/>
      <c r="BZ33" s="810"/>
      <c r="CA33" s="810"/>
      <c r="CB33" s="810"/>
      <c r="CC33" s="810"/>
      <c r="CD33" s="810"/>
      <c r="CE33" s="810"/>
      <c r="CF33" s="810"/>
      <c r="CG33" s="811"/>
      <c r="CH33" s="812"/>
      <c r="CI33" s="813"/>
      <c r="CJ33" s="813"/>
      <c r="CK33" s="813"/>
      <c r="CL33" s="814"/>
      <c r="CM33" s="812"/>
      <c r="CN33" s="813"/>
      <c r="CO33" s="813"/>
      <c r="CP33" s="813"/>
      <c r="CQ33" s="814"/>
      <c r="CR33" s="812"/>
      <c r="CS33" s="813"/>
      <c r="CT33" s="813"/>
      <c r="CU33" s="813"/>
      <c r="CV33" s="814"/>
      <c r="CW33" s="812"/>
      <c r="CX33" s="813"/>
      <c r="CY33" s="813"/>
      <c r="CZ33" s="813"/>
      <c r="DA33" s="814"/>
      <c r="DB33" s="812"/>
      <c r="DC33" s="813"/>
      <c r="DD33" s="813"/>
      <c r="DE33" s="813"/>
      <c r="DF33" s="814"/>
      <c r="DG33" s="812"/>
      <c r="DH33" s="813"/>
      <c r="DI33" s="813"/>
      <c r="DJ33" s="813"/>
      <c r="DK33" s="814"/>
      <c r="DL33" s="812"/>
      <c r="DM33" s="813"/>
      <c r="DN33" s="813"/>
      <c r="DO33" s="813"/>
      <c r="DP33" s="814"/>
      <c r="DQ33" s="812"/>
      <c r="DR33" s="813"/>
      <c r="DS33" s="813"/>
      <c r="DT33" s="813"/>
      <c r="DU33" s="814"/>
      <c r="DV33" s="809"/>
      <c r="DW33" s="810"/>
      <c r="DX33" s="810"/>
      <c r="DY33" s="810"/>
      <c r="DZ33" s="815"/>
      <c r="EA33" s="230"/>
    </row>
    <row r="34" spans="1:131" ht="26.25" customHeight="1" x14ac:dyDescent="0.15">
      <c r="A34" s="242">
        <v>7</v>
      </c>
      <c r="B34" s="816" t="s">
        <v>413</v>
      </c>
      <c r="C34" s="817"/>
      <c r="D34" s="817"/>
      <c r="E34" s="817"/>
      <c r="F34" s="817"/>
      <c r="G34" s="817"/>
      <c r="H34" s="817"/>
      <c r="I34" s="817"/>
      <c r="J34" s="817"/>
      <c r="K34" s="817"/>
      <c r="L34" s="817"/>
      <c r="M34" s="817"/>
      <c r="N34" s="817"/>
      <c r="O34" s="817"/>
      <c r="P34" s="818"/>
      <c r="Q34" s="819">
        <v>371</v>
      </c>
      <c r="R34" s="820"/>
      <c r="S34" s="820"/>
      <c r="T34" s="820"/>
      <c r="U34" s="820"/>
      <c r="V34" s="820">
        <v>377</v>
      </c>
      <c r="W34" s="820"/>
      <c r="X34" s="820"/>
      <c r="Y34" s="820"/>
      <c r="Z34" s="820"/>
      <c r="AA34" s="820">
        <v>-6</v>
      </c>
      <c r="AB34" s="820"/>
      <c r="AC34" s="820"/>
      <c r="AD34" s="820"/>
      <c r="AE34" s="821"/>
      <c r="AF34" s="822">
        <v>47</v>
      </c>
      <c r="AG34" s="823"/>
      <c r="AH34" s="823"/>
      <c r="AI34" s="823"/>
      <c r="AJ34" s="824"/>
      <c r="AK34" s="870">
        <v>17</v>
      </c>
      <c r="AL34" s="866"/>
      <c r="AM34" s="866"/>
      <c r="AN34" s="866"/>
      <c r="AO34" s="866"/>
      <c r="AP34" s="866">
        <v>20</v>
      </c>
      <c r="AQ34" s="866"/>
      <c r="AR34" s="866"/>
      <c r="AS34" s="866"/>
      <c r="AT34" s="866"/>
      <c r="AU34" s="866" t="s">
        <v>619</v>
      </c>
      <c r="AV34" s="866"/>
      <c r="AW34" s="866"/>
      <c r="AX34" s="866"/>
      <c r="AY34" s="866"/>
      <c r="AZ34" s="867" t="s">
        <v>610</v>
      </c>
      <c r="BA34" s="867"/>
      <c r="BB34" s="867"/>
      <c r="BC34" s="867"/>
      <c r="BD34" s="867"/>
      <c r="BE34" s="868" t="s">
        <v>410</v>
      </c>
      <c r="BF34" s="868"/>
      <c r="BG34" s="868"/>
      <c r="BH34" s="868"/>
      <c r="BI34" s="869"/>
      <c r="BJ34" s="232"/>
      <c r="BK34" s="232"/>
      <c r="BL34" s="232"/>
      <c r="BM34" s="232"/>
      <c r="BN34" s="232"/>
      <c r="BO34" s="241"/>
      <c r="BP34" s="241"/>
      <c r="BQ34" s="238">
        <v>28</v>
      </c>
      <c r="BR34" s="239"/>
      <c r="BS34" s="809"/>
      <c r="BT34" s="810"/>
      <c r="BU34" s="810"/>
      <c r="BV34" s="810"/>
      <c r="BW34" s="810"/>
      <c r="BX34" s="810"/>
      <c r="BY34" s="810"/>
      <c r="BZ34" s="810"/>
      <c r="CA34" s="810"/>
      <c r="CB34" s="810"/>
      <c r="CC34" s="810"/>
      <c r="CD34" s="810"/>
      <c r="CE34" s="810"/>
      <c r="CF34" s="810"/>
      <c r="CG34" s="811"/>
      <c r="CH34" s="812"/>
      <c r="CI34" s="813"/>
      <c r="CJ34" s="813"/>
      <c r="CK34" s="813"/>
      <c r="CL34" s="814"/>
      <c r="CM34" s="812"/>
      <c r="CN34" s="813"/>
      <c r="CO34" s="813"/>
      <c r="CP34" s="813"/>
      <c r="CQ34" s="814"/>
      <c r="CR34" s="812"/>
      <c r="CS34" s="813"/>
      <c r="CT34" s="813"/>
      <c r="CU34" s="813"/>
      <c r="CV34" s="814"/>
      <c r="CW34" s="812"/>
      <c r="CX34" s="813"/>
      <c r="CY34" s="813"/>
      <c r="CZ34" s="813"/>
      <c r="DA34" s="814"/>
      <c r="DB34" s="812"/>
      <c r="DC34" s="813"/>
      <c r="DD34" s="813"/>
      <c r="DE34" s="813"/>
      <c r="DF34" s="814"/>
      <c r="DG34" s="812"/>
      <c r="DH34" s="813"/>
      <c r="DI34" s="813"/>
      <c r="DJ34" s="813"/>
      <c r="DK34" s="814"/>
      <c r="DL34" s="812"/>
      <c r="DM34" s="813"/>
      <c r="DN34" s="813"/>
      <c r="DO34" s="813"/>
      <c r="DP34" s="814"/>
      <c r="DQ34" s="812"/>
      <c r="DR34" s="813"/>
      <c r="DS34" s="813"/>
      <c r="DT34" s="813"/>
      <c r="DU34" s="814"/>
      <c r="DV34" s="809"/>
      <c r="DW34" s="810"/>
      <c r="DX34" s="810"/>
      <c r="DY34" s="810"/>
      <c r="DZ34" s="815"/>
      <c r="EA34" s="230"/>
    </row>
    <row r="35" spans="1:131" ht="26.25" customHeight="1" x14ac:dyDescent="0.15">
      <c r="A35" s="242">
        <v>8</v>
      </c>
      <c r="B35" s="816" t="s">
        <v>414</v>
      </c>
      <c r="C35" s="817"/>
      <c r="D35" s="817"/>
      <c r="E35" s="817"/>
      <c r="F35" s="817"/>
      <c r="G35" s="817"/>
      <c r="H35" s="817"/>
      <c r="I35" s="817"/>
      <c r="J35" s="817"/>
      <c r="K35" s="817"/>
      <c r="L35" s="817"/>
      <c r="M35" s="817"/>
      <c r="N35" s="817"/>
      <c r="O35" s="817"/>
      <c r="P35" s="818"/>
      <c r="Q35" s="819">
        <v>104</v>
      </c>
      <c r="R35" s="820"/>
      <c r="S35" s="820"/>
      <c r="T35" s="820"/>
      <c r="U35" s="820"/>
      <c r="V35" s="820">
        <v>95</v>
      </c>
      <c r="W35" s="820"/>
      <c r="X35" s="820"/>
      <c r="Y35" s="820"/>
      <c r="Z35" s="820"/>
      <c r="AA35" s="820">
        <v>9</v>
      </c>
      <c r="AB35" s="820"/>
      <c r="AC35" s="820"/>
      <c r="AD35" s="820"/>
      <c r="AE35" s="821"/>
      <c r="AF35" s="822">
        <v>9</v>
      </c>
      <c r="AG35" s="823"/>
      <c r="AH35" s="823"/>
      <c r="AI35" s="823"/>
      <c r="AJ35" s="824"/>
      <c r="AK35" s="870">
        <v>61</v>
      </c>
      <c r="AL35" s="866"/>
      <c r="AM35" s="866"/>
      <c r="AN35" s="866"/>
      <c r="AO35" s="866"/>
      <c r="AP35" s="866">
        <v>439</v>
      </c>
      <c r="AQ35" s="866"/>
      <c r="AR35" s="866"/>
      <c r="AS35" s="866"/>
      <c r="AT35" s="866"/>
      <c r="AU35" s="866">
        <v>422</v>
      </c>
      <c r="AV35" s="866"/>
      <c r="AW35" s="866"/>
      <c r="AX35" s="866"/>
      <c r="AY35" s="866"/>
      <c r="AZ35" s="867" t="s">
        <v>610</v>
      </c>
      <c r="BA35" s="867"/>
      <c r="BB35" s="867"/>
      <c r="BC35" s="867"/>
      <c r="BD35" s="867"/>
      <c r="BE35" s="868" t="s">
        <v>415</v>
      </c>
      <c r="BF35" s="868"/>
      <c r="BG35" s="868"/>
      <c r="BH35" s="868"/>
      <c r="BI35" s="869"/>
      <c r="BJ35" s="232"/>
      <c r="BK35" s="232"/>
      <c r="BL35" s="232"/>
      <c r="BM35" s="232"/>
      <c r="BN35" s="232"/>
      <c r="BO35" s="241"/>
      <c r="BP35" s="241"/>
      <c r="BQ35" s="238">
        <v>29</v>
      </c>
      <c r="BR35" s="239"/>
      <c r="BS35" s="809"/>
      <c r="BT35" s="810"/>
      <c r="BU35" s="810"/>
      <c r="BV35" s="810"/>
      <c r="BW35" s="810"/>
      <c r="BX35" s="810"/>
      <c r="BY35" s="810"/>
      <c r="BZ35" s="810"/>
      <c r="CA35" s="810"/>
      <c r="CB35" s="810"/>
      <c r="CC35" s="810"/>
      <c r="CD35" s="810"/>
      <c r="CE35" s="810"/>
      <c r="CF35" s="810"/>
      <c r="CG35" s="811"/>
      <c r="CH35" s="812"/>
      <c r="CI35" s="813"/>
      <c r="CJ35" s="813"/>
      <c r="CK35" s="813"/>
      <c r="CL35" s="814"/>
      <c r="CM35" s="812"/>
      <c r="CN35" s="813"/>
      <c r="CO35" s="813"/>
      <c r="CP35" s="813"/>
      <c r="CQ35" s="814"/>
      <c r="CR35" s="812"/>
      <c r="CS35" s="813"/>
      <c r="CT35" s="813"/>
      <c r="CU35" s="813"/>
      <c r="CV35" s="814"/>
      <c r="CW35" s="812"/>
      <c r="CX35" s="813"/>
      <c r="CY35" s="813"/>
      <c r="CZ35" s="813"/>
      <c r="DA35" s="814"/>
      <c r="DB35" s="812"/>
      <c r="DC35" s="813"/>
      <c r="DD35" s="813"/>
      <c r="DE35" s="813"/>
      <c r="DF35" s="814"/>
      <c r="DG35" s="812"/>
      <c r="DH35" s="813"/>
      <c r="DI35" s="813"/>
      <c r="DJ35" s="813"/>
      <c r="DK35" s="814"/>
      <c r="DL35" s="812"/>
      <c r="DM35" s="813"/>
      <c r="DN35" s="813"/>
      <c r="DO35" s="813"/>
      <c r="DP35" s="814"/>
      <c r="DQ35" s="812"/>
      <c r="DR35" s="813"/>
      <c r="DS35" s="813"/>
      <c r="DT35" s="813"/>
      <c r="DU35" s="814"/>
      <c r="DV35" s="809"/>
      <c r="DW35" s="810"/>
      <c r="DX35" s="810"/>
      <c r="DY35" s="810"/>
      <c r="DZ35" s="815"/>
      <c r="EA35" s="230"/>
    </row>
    <row r="36" spans="1:131" ht="17.25" x14ac:dyDescent="0.15">
      <c r="A36" s="242">
        <v>9</v>
      </c>
      <c r="B36" s="816"/>
      <c r="C36" s="817"/>
      <c r="D36" s="817"/>
      <c r="E36" s="817"/>
      <c r="F36" s="817"/>
      <c r="G36" s="817"/>
      <c r="H36" s="817"/>
      <c r="I36" s="817"/>
      <c r="J36" s="817"/>
      <c r="K36" s="817"/>
      <c r="L36" s="817"/>
      <c r="M36" s="817"/>
      <c r="N36" s="817"/>
      <c r="O36" s="817"/>
      <c r="P36" s="818"/>
      <c r="Q36" s="819"/>
      <c r="R36" s="820"/>
      <c r="S36" s="820"/>
      <c r="T36" s="820"/>
      <c r="U36" s="820"/>
      <c r="V36" s="820"/>
      <c r="W36" s="820"/>
      <c r="X36" s="820"/>
      <c r="Y36" s="820"/>
      <c r="Z36" s="820"/>
      <c r="AA36" s="820"/>
      <c r="AB36" s="820"/>
      <c r="AC36" s="820"/>
      <c r="AD36" s="820"/>
      <c r="AE36" s="821"/>
      <c r="AF36" s="822"/>
      <c r="AG36" s="823"/>
      <c r="AH36" s="823"/>
      <c r="AI36" s="823"/>
      <c r="AJ36" s="824"/>
      <c r="AK36" s="870"/>
      <c r="AL36" s="866"/>
      <c r="AM36" s="866"/>
      <c r="AN36" s="866"/>
      <c r="AO36" s="866"/>
      <c r="AP36" s="866"/>
      <c r="AQ36" s="866"/>
      <c r="AR36" s="866"/>
      <c r="AS36" s="866"/>
      <c r="AT36" s="866"/>
      <c r="AU36" s="866"/>
      <c r="AV36" s="866"/>
      <c r="AW36" s="866"/>
      <c r="AX36" s="866"/>
      <c r="AY36" s="866"/>
      <c r="AZ36" s="871"/>
      <c r="BA36" s="872"/>
      <c r="BB36" s="872"/>
      <c r="BC36" s="872"/>
      <c r="BD36" s="873"/>
      <c r="BE36" s="868"/>
      <c r="BF36" s="868"/>
      <c r="BG36" s="868"/>
      <c r="BH36" s="868"/>
      <c r="BI36" s="869"/>
      <c r="BJ36" s="232"/>
      <c r="BK36" s="232"/>
      <c r="BL36" s="232"/>
      <c r="BM36" s="232"/>
      <c r="BN36" s="232"/>
      <c r="BO36" s="241"/>
      <c r="BP36" s="241"/>
      <c r="BQ36" s="238">
        <v>30</v>
      </c>
      <c r="BR36" s="239"/>
      <c r="BS36" s="809"/>
      <c r="BT36" s="810"/>
      <c r="BU36" s="810"/>
      <c r="BV36" s="810"/>
      <c r="BW36" s="810"/>
      <c r="BX36" s="810"/>
      <c r="BY36" s="810"/>
      <c r="BZ36" s="810"/>
      <c r="CA36" s="810"/>
      <c r="CB36" s="810"/>
      <c r="CC36" s="810"/>
      <c r="CD36" s="810"/>
      <c r="CE36" s="810"/>
      <c r="CF36" s="810"/>
      <c r="CG36" s="811"/>
      <c r="CH36" s="812"/>
      <c r="CI36" s="813"/>
      <c r="CJ36" s="813"/>
      <c r="CK36" s="813"/>
      <c r="CL36" s="814"/>
      <c r="CM36" s="812"/>
      <c r="CN36" s="813"/>
      <c r="CO36" s="813"/>
      <c r="CP36" s="813"/>
      <c r="CQ36" s="814"/>
      <c r="CR36" s="812"/>
      <c r="CS36" s="813"/>
      <c r="CT36" s="813"/>
      <c r="CU36" s="813"/>
      <c r="CV36" s="814"/>
      <c r="CW36" s="812"/>
      <c r="CX36" s="813"/>
      <c r="CY36" s="813"/>
      <c r="CZ36" s="813"/>
      <c r="DA36" s="814"/>
      <c r="DB36" s="812"/>
      <c r="DC36" s="813"/>
      <c r="DD36" s="813"/>
      <c r="DE36" s="813"/>
      <c r="DF36" s="814"/>
      <c r="DG36" s="812"/>
      <c r="DH36" s="813"/>
      <c r="DI36" s="813"/>
      <c r="DJ36" s="813"/>
      <c r="DK36" s="814"/>
      <c r="DL36" s="812"/>
      <c r="DM36" s="813"/>
      <c r="DN36" s="813"/>
      <c r="DO36" s="813"/>
      <c r="DP36" s="814"/>
      <c r="DQ36" s="812"/>
      <c r="DR36" s="813"/>
      <c r="DS36" s="813"/>
      <c r="DT36" s="813"/>
      <c r="DU36" s="814"/>
      <c r="DV36" s="809"/>
      <c r="DW36" s="810"/>
      <c r="DX36" s="810"/>
      <c r="DY36" s="810"/>
      <c r="DZ36" s="815"/>
      <c r="EA36" s="230"/>
    </row>
    <row r="37" spans="1:131" ht="17.25" x14ac:dyDescent="0.15">
      <c r="A37" s="242">
        <v>10</v>
      </c>
      <c r="B37" s="816"/>
      <c r="C37" s="817"/>
      <c r="D37" s="817"/>
      <c r="E37" s="817"/>
      <c r="F37" s="817"/>
      <c r="G37" s="817"/>
      <c r="H37" s="817"/>
      <c r="I37" s="817"/>
      <c r="J37" s="817"/>
      <c r="K37" s="817"/>
      <c r="L37" s="817"/>
      <c r="M37" s="817"/>
      <c r="N37" s="817"/>
      <c r="O37" s="817"/>
      <c r="P37" s="818"/>
      <c r="Q37" s="819"/>
      <c r="R37" s="820"/>
      <c r="S37" s="820"/>
      <c r="T37" s="820"/>
      <c r="U37" s="820"/>
      <c r="V37" s="820"/>
      <c r="W37" s="820"/>
      <c r="X37" s="820"/>
      <c r="Y37" s="820"/>
      <c r="Z37" s="820"/>
      <c r="AA37" s="820"/>
      <c r="AB37" s="820"/>
      <c r="AC37" s="820"/>
      <c r="AD37" s="820"/>
      <c r="AE37" s="821"/>
      <c r="AF37" s="822"/>
      <c r="AG37" s="823"/>
      <c r="AH37" s="823"/>
      <c r="AI37" s="823"/>
      <c r="AJ37" s="824"/>
      <c r="AK37" s="870"/>
      <c r="AL37" s="866"/>
      <c r="AM37" s="866"/>
      <c r="AN37" s="866"/>
      <c r="AO37" s="866"/>
      <c r="AP37" s="866"/>
      <c r="AQ37" s="866"/>
      <c r="AR37" s="866"/>
      <c r="AS37" s="866"/>
      <c r="AT37" s="866"/>
      <c r="AU37" s="866"/>
      <c r="AV37" s="866"/>
      <c r="AW37" s="866"/>
      <c r="AX37" s="866"/>
      <c r="AY37" s="866"/>
      <c r="AZ37" s="871"/>
      <c r="BA37" s="872"/>
      <c r="BB37" s="872"/>
      <c r="BC37" s="872"/>
      <c r="BD37" s="873"/>
      <c r="BE37" s="868"/>
      <c r="BF37" s="868"/>
      <c r="BG37" s="868"/>
      <c r="BH37" s="868"/>
      <c r="BI37" s="869"/>
      <c r="BJ37" s="232"/>
      <c r="BK37" s="232"/>
      <c r="BL37" s="232"/>
      <c r="BM37" s="232"/>
      <c r="BN37" s="232"/>
      <c r="BO37" s="241"/>
      <c r="BP37" s="241"/>
      <c r="BQ37" s="238">
        <v>31</v>
      </c>
      <c r="BR37" s="239"/>
      <c r="BS37" s="809"/>
      <c r="BT37" s="810"/>
      <c r="BU37" s="810"/>
      <c r="BV37" s="810"/>
      <c r="BW37" s="810"/>
      <c r="BX37" s="810"/>
      <c r="BY37" s="810"/>
      <c r="BZ37" s="810"/>
      <c r="CA37" s="810"/>
      <c r="CB37" s="810"/>
      <c r="CC37" s="810"/>
      <c r="CD37" s="810"/>
      <c r="CE37" s="810"/>
      <c r="CF37" s="810"/>
      <c r="CG37" s="811"/>
      <c r="CH37" s="812"/>
      <c r="CI37" s="813"/>
      <c r="CJ37" s="813"/>
      <c r="CK37" s="813"/>
      <c r="CL37" s="814"/>
      <c r="CM37" s="812"/>
      <c r="CN37" s="813"/>
      <c r="CO37" s="813"/>
      <c r="CP37" s="813"/>
      <c r="CQ37" s="814"/>
      <c r="CR37" s="812"/>
      <c r="CS37" s="813"/>
      <c r="CT37" s="813"/>
      <c r="CU37" s="813"/>
      <c r="CV37" s="814"/>
      <c r="CW37" s="812"/>
      <c r="CX37" s="813"/>
      <c r="CY37" s="813"/>
      <c r="CZ37" s="813"/>
      <c r="DA37" s="814"/>
      <c r="DB37" s="812"/>
      <c r="DC37" s="813"/>
      <c r="DD37" s="813"/>
      <c r="DE37" s="813"/>
      <c r="DF37" s="814"/>
      <c r="DG37" s="812"/>
      <c r="DH37" s="813"/>
      <c r="DI37" s="813"/>
      <c r="DJ37" s="813"/>
      <c r="DK37" s="814"/>
      <c r="DL37" s="812"/>
      <c r="DM37" s="813"/>
      <c r="DN37" s="813"/>
      <c r="DO37" s="813"/>
      <c r="DP37" s="814"/>
      <c r="DQ37" s="812"/>
      <c r="DR37" s="813"/>
      <c r="DS37" s="813"/>
      <c r="DT37" s="813"/>
      <c r="DU37" s="814"/>
      <c r="DV37" s="809"/>
      <c r="DW37" s="810"/>
      <c r="DX37" s="810"/>
      <c r="DY37" s="810"/>
      <c r="DZ37" s="815"/>
      <c r="EA37" s="230"/>
    </row>
    <row r="38" spans="1:131" ht="17.25" x14ac:dyDescent="0.15">
      <c r="A38" s="242">
        <v>11</v>
      </c>
      <c r="B38" s="816"/>
      <c r="C38" s="817"/>
      <c r="D38" s="817"/>
      <c r="E38" s="817"/>
      <c r="F38" s="817"/>
      <c r="G38" s="817"/>
      <c r="H38" s="817"/>
      <c r="I38" s="817"/>
      <c r="J38" s="817"/>
      <c r="K38" s="817"/>
      <c r="L38" s="817"/>
      <c r="M38" s="817"/>
      <c r="N38" s="817"/>
      <c r="O38" s="817"/>
      <c r="P38" s="818"/>
      <c r="Q38" s="819"/>
      <c r="R38" s="820"/>
      <c r="S38" s="820"/>
      <c r="T38" s="820"/>
      <c r="U38" s="820"/>
      <c r="V38" s="820"/>
      <c r="W38" s="820"/>
      <c r="X38" s="820"/>
      <c r="Y38" s="820"/>
      <c r="Z38" s="820"/>
      <c r="AA38" s="820"/>
      <c r="AB38" s="820"/>
      <c r="AC38" s="820"/>
      <c r="AD38" s="820"/>
      <c r="AE38" s="821"/>
      <c r="AF38" s="822"/>
      <c r="AG38" s="823"/>
      <c r="AH38" s="823"/>
      <c r="AI38" s="823"/>
      <c r="AJ38" s="824"/>
      <c r="AK38" s="870"/>
      <c r="AL38" s="866"/>
      <c r="AM38" s="866"/>
      <c r="AN38" s="866"/>
      <c r="AO38" s="866"/>
      <c r="AP38" s="866"/>
      <c r="AQ38" s="866"/>
      <c r="AR38" s="866"/>
      <c r="AS38" s="866"/>
      <c r="AT38" s="866"/>
      <c r="AU38" s="866"/>
      <c r="AV38" s="866"/>
      <c r="AW38" s="866"/>
      <c r="AX38" s="866"/>
      <c r="AY38" s="866"/>
      <c r="AZ38" s="871"/>
      <c r="BA38" s="872"/>
      <c r="BB38" s="872"/>
      <c r="BC38" s="872"/>
      <c r="BD38" s="873"/>
      <c r="BE38" s="868"/>
      <c r="BF38" s="868"/>
      <c r="BG38" s="868"/>
      <c r="BH38" s="868"/>
      <c r="BI38" s="869"/>
      <c r="BJ38" s="232"/>
      <c r="BK38" s="232"/>
      <c r="BL38" s="232"/>
      <c r="BM38" s="232"/>
      <c r="BN38" s="232"/>
      <c r="BO38" s="241"/>
      <c r="BP38" s="241"/>
      <c r="BQ38" s="238">
        <v>32</v>
      </c>
      <c r="BR38" s="239"/>
      <c r="BS38" s="809"/>
      <c r="BT38" s="810"/>
      <c r="BU38" s="810"/>
      <c r="BV38" s="810"/>
      <c r="BW38" s="810"/>
      <c r="BX38" s="810"/>
      <c r="BY38" s="810"/>
      <c r="BZ38" s="810"/>
      <c r="CA38" s="810"/>
      <c r="CB38" s="810"/>
      <c r="CC38" s="810"/>
      <c r="CD38" s="810"/>
      <c r="CE38" s="810"/>
      <c r="CF38" s="810"/>
      <c r="CG38" s="811"/>
      <c r="CH38" s="812"/>
      <c r="CI38" s="813"/>
      <c r="CJ38" s="813"/>
      <c r="CK38" s="813"/>
      <c r="CL38" s="814"/>
      <c r="CM38" s="812"/>
      <c r="CN38" s="813"/>
      <c r="CO38" s="813"/>
      <c r="CP38" s="813"/>
      <c r="CQ38" s="814"/>
      <c r="CR38" s="812"/>
      <c r="CS38" s="813"/>
      <c r="CT38" s="813"/>
      <c r="CU38" s="813"/>
      <c r="CV38" s="814"/>
      <c r="CW38" s="812"/>
      <c r="CX38" s="813"/>
      <c r="CY38" s="813"/>
      <c r="CZ38" s="813"/>
      <c r="DA38" s="814"/>
      <c r="DB38" s="812"/>
      <c r="DC38" s="813"/>
      <c r="DD38" s="813"/>
      <c r="DE38" s="813"/>
      <c r="DF38" s="814"/>
      <c r="DG38" s="812"/>
      <c r="DH38" s="813"/>
      <c r="DI38" s="813"/>
      <c r="DJ38" s="813"/>
      <c r="DK38" s="814"/>
      <c r="DL38" s="812"/>
      <c r="DM38" s="813"/>
      <c r="DN38" s="813"/>
      <c r="DO38" s="813"/>
      <c r="DP38" s="814"/>
      <c r="DQ38" s="812"/>
      <c r="DR38" s="813"/>
      <c r="DS38" s="813"/>
      <c r="DT38" s="813"/>
      <c r="DU38" s="814"/>
      <c r="DV38" s="809"/>
      <c r="DW38" s="810"/>
      <c r="DX38" s="810"/>
      <c r="DY38" s="810"/>
      <c r="DZ38" s="815"/>
      <c r="EA38" s="230"/>
    </row>
    <row r="39" spans="1:131" ht="17.25" x14ac:dyDescent="0.15">
      <c r="A39" s="242">
        <v>12</v>
      </c>
      <c r="B39" s="816"/>
      <c r="C39" s="817"/>
      <c r="D39" s="817"/>
      <c r="E39" s="817"/>
      <c r="F39" s="817"/>
      <c r="G39" s="817"/>
      <c r="H39" s="817"/>
      <c r="I39" s="817"/>
      <c r="J39" s="817"/>
      <c r="K39" s="817"/>
      <c r="L39" s="817"/>
      <c r="M39" s="817"/>
      <c r="N39" s="817"/>
      <c r="O39" s="817"/>
      <c r="P39" s="818"/>
      <c r="Q39" s="819"/>
      <c r="R39" s="820"/>
      <c r="S39" s="820"/>
      <c r="T39" s="820"/>
      <c r="U39" s="820"/>
      <c r="V39" s="820"/>
      <c r="W39" s="820"/>
      <c r="X39" s="820"/>
      <c r="Y39" s="820"/>
      <c r="Z39" s="820"/>
      <c r="AA39" s="820"/>
      <c r="AB39" s="820"/>
      <c r="AC39" s="820"/>
      <c r="AD39" s="820"/>
      <c r="AE39" s="821"/>
      <c r="AF39" s="822"/>
      <c r="AG39" s="823"/>
      <c r="AH39" s="823"/>
      <c r="AI39" s="823"/>
      <c r="AJ39" s="824"/>
      <c r="AK39" s="870"/>
      <c r="AL39" s="866"/>
      <c r="AM39" s="866"/>
      <c r="AN39" s="866"/>
      <c r="AO39" s="866"/>
      <c r="AP39" s="866"/>
      <c r="AQ39" s="866"/>
      <c r="AR39" s="866"/>
      <c r="AS39" s="866"/>
      <c r="AT39" s="866"/>
      <c r="AU39" s="866"/>
      <c r="AV39" s="866"/>
      <c r="AW39" s="866"/>
      <c r="AX39" s="866"/>
      <c r="AY39" s="866"/>
      <c r="AZ39" s="871"/>
      <c r="BA39" s="872"/>
      <c r="BB39" s="872"/>
      <c r="BC39" s="872"/>
      <c r="BD39" s="873"/>
      <c r="BE39" s="868"/>
      <c r="BF39" s="868"/>
      <c r="BG39" s="868"/>
      <c r="BH39" s="868"/>
      <c r="BI39" s="869"/>
      <c r="BJ39" s="232"/>
      <c r="BK39" s="232"/>
      <c r="BL39" s="232"/>
      <c r="BM39" s="232"/>
      <c r="BN39" s="232"/>
      <c r="BO39" s="241"/>
      <c r="BP39" s="241"/>
      <c r="BQ39" s="238">
        <v>33</v>
      </c>
      <c r="BR39" s="239"/>
      <c r="BS39" s="809"/>
      <c r="BT39" s="810"/>
      <c r="BU39" s="810"/>
      <c r="BV39" s="810"/>
      <c r="BW39" s="810"/>
      <c r="BX39" s="810"/>
      <c r="BY39" s="810"/>
      <c r="BZ39" s="810"/>
      <c r="CA39" s="810"/>
      <c r="CB39" s="810"/>
      <c r="CC39" s="810"/>
      <c r="CD39" s="810"/>
      <c r="CE39" s="810"/>
      <c r="CF39" s="810"/>
      <c r="CG39" s="811"/>
      <c r="CH39" s="812"/>
      <c r="CI39" s="813"/>
      <c r="CJ39" s="813"/>
      <c r="CK39" s="813"/>
      <c r="CL39" s="814"/>
      <c r="CM39" s="812"/>
      <c r="CN39" s="813"/>
      <c r="CO39" s="813"/>
      <c r="CP39" s="813"/>
      <c r="CQ39" s="814"/>
      <c r="CR39" s="812"/>
      <c r="CS39" s="813"/>
      <c r="CT39" s="813"/>
      <c r="CU39" s="813"/>
      <c r="CV39" s="814"/>
      <c r="CW39" s="812"/>
      <c r="CX39" s="813"/>
      <c r="CY39" s="813"/>
      <c r="CZ39" s="813"/>
      <c r="DA39" s="814"/>
      <c r="DB39" s="812"/>
      <c r="DC39" s="813"/>
      <c r="DD39" s="813"/>
      <c r="DE39" s="813"/>
      <c r="DF39" s="814"/>
      <c r="DG39" s="812"/>
      <c r="DH39" s="813"/>
      <c r="DI39" s="813"/>
      <c r="DJ39" s="813"/>
      <c r="DK39" s="814"/>
      <c r="DL39" s="812"/>
      <c r="DM39" s="813"/>
      <c r="DN39" s="813"/>
      <c r="DO39" s="813"/>
      <c r="DP39" s="814"/>
      <c r="DQ39" s="812"/>
      <c r="DR39" s="813"/>
      <c r="DS39" s="813"/>
      <c r="DT39" s="813"/>
      <c r="DU39" s="814"/>
      <c r="DV39" s="809"/>
      <c r="DW39" s="810"/>
      <c r="DX39" s="810"/>
      <c r="DY39" s="810"/>
      <c r="DZ39" s="815"/>
      <c r="EA39" s="230"/>
    </row>
    <row r="40" spans="1:131" ht="17.25" x14ac:dyDescent="0.15">
      <c r="A40" s="238">
        <v>13</v>
      </c>
      <c r="B40" s="816"/>
      <c r="C40" s="817"/>
      <c r="D40" s="817"/>
      <c r="E40" s="817"/>
      <c r="F40" s="817"/>
      <c r="G40" s="817"/>
      <c r="H40" s="817"/>
      <c r="I40" s="817"/>
      <c r="J40" s="817"/>
      <c r="K40" s="817"/>
      <c r="L40" s="817"/>
      <c r="M40" s="817"/>
      <c r="N40" s="817"/>
      <c r="O40" s="817"/>
      <c r="P40" s="818"/>
      <c r="Q40" s="819"/>
      <c r="R40" s="820"/>
      <c r="S40" s="820"/>
      <c r="T40" s="820"/>
      <c r="U40" s="820"/>
      <c r="V40" s="820"/>
      <c r="W40" s="820"/>
      <c r="X40" s="820"/>
      <c r="Y40" s="820"/>
      <c r="Z40" s="820"/>
      <c r="AA40" s="820"/>
      <c r="AB40" s="820"/>
      <c r="AC40" s="820"/>
      <c r="AD40" s="820"/>
      <c r="AE40" s="821"/>
      <c r="AF40" s="822"/>
      <c r="AG40" s="823"/>
      <c r="AH40" s="823"/>
      <c r="AI40" s="823"/>
      <c r="AJ40" s="824"/>
      <c r="AK40" s="870"/>
      <c r="AL40" s="866"/>
      <c r="AM40" s="866"/>
      <c r="AN40" s="866"/>
      <c r="AO40" s="866"/>
      <c r="AP40" s="866"/>
      <c r="AQ40" s="866"/>
      <c r="AR40" s="866"/>
      <c r="AS40" s="866"/>
      <c r="AT40" s="866"/>
      <c r="AU40" s="866"/>
      <c r="AV40" s="866"/>
      <c r="AW40" s="866"/>
      <c r="AX40" s="866"/>
      <c r="AY40" s="866"/>
      <c r="AZ40" s="871"/>
      <c r="BA40" s="872"/>
      <c r="BB40" s="872"/>
      <c r="BC40" s="872"/>
      <c r="BD40" s="873"/>
      <c r="BE40" s="868"/>
      <c r="BF40" s="868"/>
      <c r="BG40" s="868"/>
      <c r="BH40" s="868"/>
      <c r="BI40" s="869"/>
      <c r="BJ40" s="232"/>
      <c r="BK40" s="232"/>
      <c r="BL40" s="232"/>
      <c r="BM40" s="232"/>
      <c r="BN40" s="232"/>
      <c r="BO40" s="241"/>
      <c r="BP40" s="241"/>
      <c r="BQ40" s="238">
        <v>34</v>
      </c>
      <c r="BR40" s="239"/>
      <c r="BS40" s="809"/>
      <c r="BT40" s="810"/>
      <c r="BU40" s="810"/>
      <c r="BV40" s="810"/>
      <c r="BW40" s="810"/>
      <c r="BX40" s="810"/>
      <c r="BY40" s="810"/>
      <c r="BZ40" s="810"/>
      <c r="CA40" s="810"/>
      <c r="CB40" s="810"/>
      <c r="CC40" s="810"/>
      <c r="CD40" s="810"/>
      <c r="CE40" s="810"/>
      <c r="CF40" s="810"/>
      <c r="CG40" s="811"/>
      <c r="CH40" s="812"/>
      <c r="CI40" s="813"/>
      <c r="CJ40" s="813"/>
      <c r="CK40" s="813"/>
      <c r="CL40" s="814"/>
      <c r="CM40" s="812"/>
      <c r="CN40" s="813"/>
      <c r="CO40" s="813"/>
      <c r="CP40" s="813"/>
      <c r="CQ40" s="814"/>
      <c r="CR40" s="812"/>
      <c r="CS40" s="813"/>
      <c r="CT40" s="813"/>
      <c r="CU40" s="813"/>
      <c r="CV40" s="814"/>
      <c r="CW40" s="812"/>
      <c r="CX40" s="813"/>
      <c r="CY40" s="813"/>
      <c r="CZ40" s="813"/>
      <c r="DA40" s="814"/>
      <c r="DB40" s="812"/>
      <c r="DC40" s="813"/>
      <c r="DD40" s="813"/>
      <c r="DE40" s="813"/>
      <c r="DF40" s="814"/>
      <c r="DG40" s="812"/>
      <c r="DH40" s="813"/>
      <c r="DI40" s="813"/>
      <c r="DJ40" s="813"/>
      <c r="DK40" s="814"/>
      <c r="DL40" s="812"/>
      <c r="DM40" s="813"/>
      <c r="DN40" s="813"/>
      <c r="DO40" s="813"/>
      <c r="DP40" s="814"/>
      <c r="DQ40" s="812"/>
      <c r="DR40" s="813"/>
      <c r="DS40" s="813"/>
      <c r="DT40" s="813"/>
      <c r="DU40" s="814"/>
      <c r="DV40" s="809"/>
      <c r="DW40" s="810"/>
      <c r="DX40" s="810"/>
      <c r="DY40" s="810"/>
      <c r="DZ40" s="815"/>
      <c r="EA40" s="230"/>
    </row>
    <row r="41" spans="1:131" ht="17.25" x14ac:dyDescent="0.15">
      <c r="A41" s="238">
        <v>14</v>
      </c>
      <c r="B41" s="816"/>
      <c r="C41" s="817"/>
      <c r="D41" s="817"/>
      <c r="E41" s="817"/>
      <c r="F41" s="817"/>
      <c r="G41" s="817"/>
      <c r="H41" s="817"/>
      <c r="I41" s="817"/>
      <c r="J41" s="817"/>
      <c r="K41" s="817"/>
      <c r="L41" s="817"/>
      <c r="M41" s="817"/>
      <c r="N41" s="817"/>
      <c r="O41" s="817"/>
      <c r="P41" s="818"/>
      <c r="Q41" s="819"/>
      <c r="R41" s="820"/>
      <c r="S41" s="820"/>
      <c r="T41" s="820"/>
      <c r="U41" s="820"/>
      <c r="V41" s="820"/>
      <c r="W41" s="820"/>
      <c r="X41" s="820"/>
      <c r="Y41" s="820"/>
      <c r="Z41" s="820"/>
      <c r="AA41" s="820"/>
      <c r="AB41" s="820"/>
      <c r="AC41" s="820"/>
      <c r="AD41" s="820"/>
      <c r="AE41" s="821"/>
      <c r="AF41" s="822"/>
      <c r="AG41" s="823"/>
      <c r="AH41" s="823"/>
      <c r="AI41" s="823"/>
      <c r="AJ41" s="824"/>
      <c r="AK41" s="870"/>
      <c r="AL41" s="866"/>
      <c r="AM41" s="866"/>
      <c r="AN41" s="866"/>
      <c r="AO41" s="866"/>
      <c r="AP41" s="866"/>
      <c r="AQ41" s="866"/>
      <c r="AR41" s="866"/>
      <c r="AS41" s="866"/>
      <c r="AT41" s="866"/>
      <c r="AU41" s="866"/>
      <c r="AV41" s="866"/>
      <c r="AW41" s="866"/>
      <c r="AX41" s="866"/>
      <c r="AY41" s="866"/>
      <c r="AZ41" s="871"/>
      <c r="BA41" s="872"/>
      <c r="BB41" s="872"/>
      <c r="BC41" s="872"/>
      <c r="BD41" s="873"/>
      <c r="BE41" s="868"/>
      <c r="BF41" s="868"/>
      <c r="BG41" s="868"/>
      <c r="BH41" s="868"/>
      <c r="BI41" s="869"/>
      <c r="BJ41" s="232"/>
      <c r="BK41" s="232"/>
      <c r="BL41" s="232"/>
      <c r="BM41" s="232"/>
      <c r="BN41" s="232"/>
      <c r="BO41" s="241"/>
      <c r="BP41" s="241"/>
      <c r="BQ41" s="238">
        <v>35</v>
      </c>
      <c r="BR41" s="239"/>
      <c r="BS41" s="809"/>
      <c r="BT41" s="810"/>
      <c r="BU41" s="810"/>
      <c r="BV41" s="810"/>
      <c r="BW41" s="810"/>
      <c r="BX41" s="810"/>
      <c r="BY41" s="810"/>
      <c r="BZ41" s="810"/>
      <c r="CA41" s="810"/>
      <c r="CB41" s="810"/>
      <c r="CC41" s="810"/>
      <c r="CD41" s="810"/>
      <c r="CE41" s="810"/>
      <c r="CF41" s="810"/>
      <c r="CG41" s="811"/>
      <c r="CH41" s="812"/>
      <c r="CI41" s="813"/>
      <c r="CJ41" s="813"/>
      <c r="CK41" s="813"/>
      <c r="CL41" s="814"/>
      <c r="CM41" s="812"/>
      <c r="CN41" s="813"/>
      <c r="CO41" s="813"/>
      <c r="CP41" s="813"/>
      <c r="CQ41" s="814"/>
      <c r="CR41" s="812"/>
      <c r="CS41" s="813"/>
      <c r="CT41" s="813"/>
      <c r="CU41" s="813"/>
      <c r="CV41" s="814"/>
      <c r="CW41" s="812"/>
      <c r="CX41" s="813"/>
      <c r="CY41" s="813"/>
      <c r="CZ41" s="813"/>
      <c r="DA41" s="814"/>
      <c r="DB41" s="812"/>
      <c r="DC41" s="813"/>
      <c r="DD41" s="813"/>
      <c r="DE41" s="813"/>
      <c r="DF41" s="814"/>
      <c r="DG41" s="812"/>
      <c r="DH41" s="813"/>
      <c r="DI41" s="813"/>
      <c r="DJ41" s="813"/>
      <c r="DK41" s="814"/>
      <c r="DL41" s="812"/>
      <c r="DM41" s="813"/>
      <c r="DN41" s="813"/>
      <c r="DO41" s="813"/>
      <c r="DP41" s="814"/>
      <c r="DQ41" s="812"/>
      <c r="DR41" s="813"/>
      <c r="DS41" s="813"/>
      <c r="DT41" s="813"/>
      <c r="DU41" s="814"/>
      <c r="DV41" s="809"/>
      <c r="DW41" s="810"/>
      <c r="DX41" s="810"/>
      <c r="DY41" s="810"/>
      <c r="DZ41" s="815"/>
      <c r="EA41" s="230"/>
    </row>
    <row r="42" spans="1:131" ht="17.25" x14ac:dyDescent="0.15">
      <c r="A42" s="238">
        <v>15</v>
      </c>
      <c r="B42" s="816"/>
      <c r="C42" s="817"/>
      <c r="D42" s="817"/>
      <c r="E42" s="817"/>
      <c r="F42" s="817"/>
      <c r="G42" s="817"/>
      <c r="H42" s="817"/>
      <c r="I42" s="817"/>
      <c r="J42" s="817"/>
      <c r="K42" s="817"/>
      <c r="L42" s="817"/>
      <c r="M42" s="817"/>
      <c r="N42" s="817"/>
      <c r="O42" s="817"/>
      <c r="P42" s="818"/>
      <c r="Q42" s="819"/>
      <c r="R42" s="820"/>
      <c r="S42" s="820"/>
      <c r="T42" s="820"/>
      <c r="U42" s="820"/>
      <c r="V42" s="820"/>
      <c r="W42" s="820"/>
      <c r="X42" s="820"/>
      <c r="Y42" s="820"/>
      <c r="Z42" s="820"/>
      <c r="AA42" s="820"/>
      <c r="AB42" s="820"/>
      <c r="AC42" s="820"/>
      <c r="AD42" s="820"/>
      <c r="AE42" s="821"/>
      <c r="AF42" s="822"/>
      <c r="AG42" s="823"/>
      <c r="AH42" s="823"/>
      <c r="AI42" s="823"/>
      <c r="AJ42" s="824"/>
      <c r="AK42" s="870"/>
      <c r="AL42" s="866"/>
      <c r="AM42" s="866"/>
      <c r="AN42" s="866"/>
      <c r="AO42" s="866"/>
      <c r="AP42" s="866"/>
      <c r="AQ42" s="866"/>
      <c r="AR42" s="866"/>
      <c r="AS42" s="866"/>
      <c r="AT42" s="866"/>
      <c r="AU42" s="866"/>
      <c r="AV42" s="866"/>
      <c r="AW42" s="866"/>
      <c r="AX42" s="866"/>
      <c r="AY42" s="866"/>
      <c r="AZ42" s="871"/>
      <c r="BA42" s="872"/>
      <c r="BB42" s="872"/>
      <c r="BC42" s="872"/>
      <c r="BD42" s="873"/>
      <c r="BE42" s="868"/>
      <c r="BF42" s="868"/>
      <c r="BG42" s="868"/>
      <c r="BH42" s="868"/>
      <c r="BI42" s="869"/>
      <c r="BJ42" s="232"/>
      <c r="BK42" s="232"/>
      <c r="BL42" s="232"/>
      <c r="BM42" s="232"/>
      <c r="BN42" s="232"/>
      <c r="BO42" s="241"/>
      <c r="BP42" s="241"/>
      <c r="BQ42" s="238">
        <v>36</v>
      </c>
      <c r="BR42" s="239"/>
      <c r="BS42" s="809"/>
      <c r="BT42" s="810"/>
      <c r="BU42" s="810"/>
      <c r="BV42" s="810"/>
      <c r="BW42" s="810"/>
      <c r="BX42" s="810"/>
      <c r="BY42" s="810"/>
      <c r="BZ42" s="810"/>
      <c r="CA42" s="810"/>
      <c r="CB42" s="810"/>
      <c r="CC42" s="810"/>
      <c r="CD42" s="810"/>
      <c r="CE42" s="810"/>
      <c r="CF42" s="810"/>
      <c r="CG42" s="811"/>
      <c r="CH42" s="812"/>
      <c r="CI42" s="813"/>
      <c r="CJ42" s="813"/>
      <c r="CK42" s="813"/>
      <c r="CL42" s="814"/>
      <c r="CM42" s="812"/>
      <c r="CN42" s="813"/>
      <c r="CO42" s="813"/>
      <c r="CP42" s="813"/>
      <c r="CQ42" s="814"/>
      <c r="CR42" s="812"/>
      <c r="CS42" s="813"/>
      <c r="CT42" s="813"/>
      <c r="CU42" s="813"/>
      <c r="CV42" s="814"/>
      <c r="CW42" s="812"/>
      <c r="CX42" s="813"/>
      <c r="CY42" s="813"/>
      <c r="CZ42" s="813"/>
      <c r="DA42" s="814"/>
      <c r="DB42" s="812"/>
      <c r="DC42" s="813"/>
      <c r="DD42" s="813"/>
      <c r="DE42" s="813"/>
      <c r="DF42" s="814"/>
      <c r="DG42" s="812"/>
      <c r="DH42" s="813"/>
      <c r="DI42" s="813"/>
      <c r="DJ42" s="813"/>
      <c r="DK42" s="814"/>
      <c r="DL42" s="812"/>
      <c r="DM42" s="813"/>
      <c r="DN42" s="813"/>
      <c r="DO42" s="813"/>
      <c r="DP42" s="814"/>
      <c r="DQ42" s="812"/>
      <c r="DR42" s="813"/>
      <c r="DS42" s="813"/>
      <c r="DT42" s="813"/>
      <c r="DU42" s="814"/>
      <c r="DV42" s="809"/>
      <c r="DW42" s="810"/>
      <c r="DX42" s="810"/>
      <c r="DY42" s="810"/>
      <c r="DZ42" s="815"/>
      <c r="EA42" s="230"/>
    </row>
    <row r="43" spans="1:131" ht="17.25" x14ac:dyDescent="0.15">
      <c r="A43" s="238">
        <v>16</v>
      </c>
      <c r="B43" s="816"/>
      <c r="C43" s="817"/>
      <c r="D43" s="817"/>
      <c r="E43" s="817"/>
      <c r="F43" s="817"/>
      <c r="G43" s="817"/>
      <c r="H43" s="817"/>
      <c r="I43" s="817"/>
      <c r="J43" s="817"/>
      <c r="K43" s="817"/>
      <c r="L43" s="817"/>
      <c r="M43" s="817"/>
      <c r="N43" s="817"/>
      <c r="O43" s="817"/>
      <c r="P43" s="818"/>
      <c r="Q43" s="819"/>
      <c r="R43" s="820"/>
      <c r="S43" s="820"/>
      <c r="T43" s="820"/>
      <c r="U43" s="820"/>
      <c r="V43" s="820"/>
      <c r="W43" s="820"/>
      <c r="X43" s="820"/>
      <c r="Y43" s="820"/>
      <c r="Z43" s="820"/>
      <c r="AA43" s="820"/>
      <c r="AB43" s="820"/>
      <c r="AC43" s="820"/>
      <c r="AD43" s="820"/>
      <c r="AE43" s="821"/>
      <c r="AF43" s="822"/>
      <c r="AG43" s="823"/>
      <c r="AH43" s="823"/>
      <c r="AI43" s="823"/>
      <c r="AJ43" s="824"/>
      <c r="AK43" s="870"/>
      <c r="AL43" s="866"/>
      <c r="AM43" s="866"/>
      <c r="AN43" s="866"/>
      <c r="AO43" s="866"/>
      <c r="AP43" s="866"/>
      <c r="AQ43" s="866"/>
      <c r="AR43" s="866"/>
      <c r="AS43" s="866"/>
      <c r="AT43" s="866"/>
      <c r="AU43" s="866"/>
      <c r="AV43" s="866"/>
      <c r="AW43" s="866"/>
      <c r="AX43" s="866"/>
      <c r="AY43" s="866"/>
      <c r="AZ43" s="871"/>
      <c r="BA43" s="872"/>
      <c r="BB43" s="872"/>
      <c r="BC43" s="872"/>
      <c r="BD43" s="873"/>
      <c r="BE43" s="868"/>
      <c r="BF43" s="868"/>
      <c r="BG43" s="868"/>
      <c r="BH43" s="868"/>
      <c r="BI43" s="869"/>
      <c r="BJ43" s="232"/>
      <c r="BK43" s="232"/>
      <c r="BL43" s="232"/>
      <c r="BM43" s="232"/>
      <c r="BN43" s="232"/>
      <c r="BO43" s="241"/>
      <c r="BP43" s="241"/>
      <c r="BQ43" s="238">
        <v>37</v>
      </c>
      <c r="BR43" s="239"/>
      <c r="BS43" s="809"/>
      <c r="BT43" s="810"/>
      <c r="BU43" s="810"/>
      <c r="BV43" s="810"/>
      <c r="BW43" s="810"/>
      <c r="BX43" s="810"/>
      <c r="BY43" s="810"/>
      <c r="BZ43" s="810"/>
      <c r="CA43" s="810"/>
      <c r="CB43" s="810"/>
      <c r="CC43" s="810"/>
      <c r="CD43" s="810"/>
      <c r="CE43" s="810"/>
      <c r="CF43" s="810"/>
      <c r="CG43" s="811"/>
      <c r="CH43" s="812"/>
      <c r="CI43" s="813"/>
      <c r="CJ43" s="813"/>
      <c r="CK43" s="813"/>
      <c r="CL43" s="814"/>
      <c r="CM43" s="812"/>
      <c r="CN43" s="813"/>
      <c r="CO43" s="813"/>
      <c r="CP43" s="813"/>
      <c r="CQ43" s="814"/>
      <c r="CR43" s="812"/>
      <c r="CS43" s="813"/>
      <c r="CT43" s="813"/>
      <c r="CU43" s="813"/>
      <c r="CV43" s="814"/>
      <c r="CW43" s="812"/>
      <c r="CX43" s="813"/>
      <c r="CY43" s="813"/>
      <c r="CZ43" s="813"/>
      <c r="DA43" s="814"/>
      <c r="DB43" s="812"/>
      <c r="DC43" s="813"/>
      <c r="DD43" s="813"/>
      <c r="DE43" s="813"/>
      <c r="DF43" s="814"/>
      <c r="DG43" s="812"/>
      <c r="DH43" s="813"/>
      <c r="DI43" s="813"/>
      <c r="DJ43" s="813"/>
      <c r="DK43" s="814"/>
      <c r="DL43" s="812"/>
      <c r="DM43" s="813"/>
      <c r="DN43" s="813"/>
      <c r="DO43" s="813"/>
      <c r="DP43" s="814"/>
      <c r="DQ43" s="812"/>
      <c r="DR43" s="813"/>
      <c r="DS43" s="813"/>
      <c r="DT43" s="813"/>
      <c r="DU43" s="814"/>
      <c r="DV43" s="809"/>
      <c r="DW43" s="810"/>
      <c r="DX43" s="810"/>
      <c r="DY43" s="810"/>
      <c r="DZ43" s="815"/>
      <c r="EA43" s="230"/>
    </row>
    <row r="44" spans="1:131" ht="17.25" x14ac:dyDescent="0.15">
      <c r="A44" s="238">
        <v>17</v>
      </c>
      <c r="B44" s="816"/>
      <c r="C44" s="817"/>
      <c r="D44" s="817"/>
      <c r="E44" s="817"/>
      <c r="F44" s="817"/>
      <c r="G44" s="817"/>
      <c r="H44" s="817"/>
      <c r="I44" s="817"/>
      <c r="J44" s="817"/>
      <c r="K44" s="817"/>
      <c r="L44" s="817"/>
      <c r="M44" s="817"/>
      <c r="N44" s="817"/>
      <c r="O44" s="817"/>
      <c r="P44" s="818"/>
      <c r="Q44" s="819"/>
      <c r="R44" s="820"/>
      <c r="S44" s="820"/>
      <c r="T44" s="820"/>
      <c r="U44" s="820"/>
      <c r="V44" s="820"/>
      <c r="W44" s="820"/>
      <c r="X44" s="820"/>
      <c r="Y44" s="820"/>
      <c r="Z44" s="820"/>
      <c r="AA44" s="820"/>
      <c r="AB44" s="820"/>
      <c r="AC44" s="820"/>
      <c r="AD44" s="820"/>
      <c r="AE44" s="821"/>
      <c r="AF44" s="822"/>
      <c r="AG44" s="823"/>
      <c r="AH44" s="823"/>
      <c r="AI44" s="823"/>
      <c r="AJ44" s="824"/>
      <c r="AK44" s="870"/>
      <c r="AL44" s="866"/>
      <c r="AM44" s="866"/>
      <c r="AN44" s="866"/>
      <c r="AO44" s="866"/>
      <c r="AP44" s="866"/>
      <c r="AQ44" s="866"/>
      <c r="AR44" s="866"/>
      <c r="AS44" s="866"/>
      <c r="AT44" s="866"/>
      <c r="AU44" s="866"/>
      <c r="AV44" s="866"/>
      <c r="AW44" s="866"/>
      <c r="AX44" s="866"/>
      <c r="AY44" s="866"/>
      <c r="AZ44" s="871"/>
      <c r="BA44" s="872"/>
      <c r="BB44" s="872"/>
      <c r="BC44" s="872"/>
      <c r="BD44" s="873"/>
      <c r="BE44" s="868"/>
      <c r="BF44" s="868"/>
      <c r="BG44" s="868"/>
      <c r="BH44" s="868"/>
      <c r="BI44" s="869"/>
      <c r="BJ44" s="232"/>
      <c r="BK44" s="232"/>
      <c r="BL44" s="232"/>
      <c r="BM44" s="232"/>
      <c r="BN44" s="232"/>
      <c r="BO44" s="241"/>
      <c r="BP44" s="241"/>
      <c r="BQ44" s="238">
        <v>38</v>
      </c>
      <c r="BR44" s="239"/>
      <c r="BS44" s="809"/>
      <c r="BT44" s="810"/>
      <c r="BU44" s="810"/>
      <c r="BV44" s="810"/>
      <c r="BW44" s="810"/>
      <c r="BX44" s="810"/>
      <c r="BY44" s="810"/>
      <c r="BZ44" s="810"/>
      <c r="CA44" s="810"/>
      <c r="CB44" s="810"/>
      <c r="CC44" s="810"/>
      <c r="CD44" s="810"/>
      <c r="CE44" s="810"/>
      <c r="CF44" s="810"/>
      <c r="CG44" s="811"/>
      <c r="CH44" s="812"/>
      <c r="CI44" s="813"/>
      <c r="CJ44" s="813"/>
      <c r="CK44" s="813"/>
      <c r="CL44" s="814"/>
      <c r="CM44" s="812"/>
      <c r="CN44" s="813"/>
      <c r="CO44" s="813"/>
      <c r="CP44" s="813"/>
      <c r="CQ44" s="814"/>
      <c r="CR44" s="812"/>
      <c r="CS44" s="813"/>
      <c r="CT44" s="813"/>
      <c r="CU44" s="813"/>
      <c r="CV44" s="814"/>
      <c r="CW44" s="812"/>
      <c r="CX44" s="813"/>
      <c r="CY44" s="813"/>
      <c r="CZ44" s="813"/>
      <c r="DA44" s="814"/>
      <c r="DB44" s="812"/>
      <c r="DC44" s="813"/>
      <c r="DD44" s="813"/>
      <c r="DE44" s="813"/>
      <c r="DF44" s="814"/>
      <c r="DG44" s="812"/>
      <c r="DH44" s="813"/>
      <c r="DI44" s="813"/>
      <c r="DJ44" s="813"/>
      <c r="DK44" s="814"/>
      <c r="DL44" s="812"/>
      <c r="DM44" s="813"/>
      <c r="DN44" s="813"/>
      <c r="DO44" s="813"/>
      <c r="DP44" s="814"/>
      <c r="DQ44" s="812"/>
      <c r="DR44" s="813"/>
      <c r="DS44" s="813"/>
      <c r="DT44" s="813"/>
      <c r="DU44" s="814"/>
      <c r="DV44" s="809"/>
      <c r="DW44" s="810"/>
      <c r="DX44" s="810"/>
      <c r="DY44" s="810"/>
      <c r="DZ44" s="815"/>
      <c r="EA44" s="230"/>
    </row>
    <row r="45" spans="1:131" ht="17.25" x14ac:dyDescent="0.15">
      <c r="A45" s="238">
        <v>18</v>
      </c>
      <c r="B45" s="816"/>
      <c r="C45" s="817"/>
      <c r="D45" s="817"/>
      <c r="E45" s="817"/>
      <c r="F45" s="817"/>
      <c r="G45" s="817"/>
      <c r="H45" s="817"/>
      <c r="I45" s="817"/>
      <c r="J45" s="817"/>
      <c r="K45" s="817"/>
      <c r="L45" s="817"/>
      <c r="M45" s="817"/>
      <c r="N45" s="817"/>
      <c r="O45" s="817"/>
      <c r="P45" s="818"/>
      <c r="Q45" s="819"/>
      <c r="R45" s="820"/>
      <c r="S45" s="820"/>
      <c r="T45" s="820"/>
      <c r="U45" s="820"/>
      <c r="V45" s="820"/>
      <c r="W45" s="820"/>
      <c r="X45" s="820"/>
      <c r="Y45" s="820"/>
      <c r="Z45" s="820"/>
      <c r="AA45" s="820"/>
      <c r="AB45" s="820"/>
      <c r="AC45" s="820"/>
      <c r="AD45" s="820"/>
      <c r="AE45" s="821"/>
      <c r="AF45" s="822"/>
      <c r="AG45" s="823"/>
      <c r="AH45" s="823"/>
      <c r="AI45" s="823"/>
      <c r="AJ45" s="824"/>
      <c r="AK45" s="870"/>
      <c r="AL45" s="866"/>
      <c r="AM45" s="866"/>
      <c r="AN45" s="866"/>
      <c r="AO45" s="866"/>
      <c r="AP45" s="866"/>
      <c r="AQ45" s="866"/>
      <c r="AR45" s="866"/>
      <c r="AS45" s="866"/>
      <c r="AT45" s="866"/>
      <c r="AU45" s="866"/>
      <c r="AV45" s="866"/>
      <c r="AW45" s="866"/>
      <c r="AX45" s="866"/>
      <c r="AY45" s="866"/>
      <c r="AZ45" s="871"/>
      <c r="BA45" s="872"/>
      <c r="BB45" s="872"/>
      <c r="BC45" s="872"/>
      <c r="BD45" s="873"/>
      <c r="BE45" s="868"/>
      <c r="BF45" s="868"/>
      <c r="BG45" s="868"/>
      <c r="BH45" s="868"/>
      <c r="BI45" s="869"/>
      <c r="BJ45" s="232"/>
      <c r="BK45" s="232"/>
      <c r="BL45" s="232"/>
      <c r="BM45" s="232"/>
      <c r="BN45" s="232"/>
      <c r="BO45" s="241"/>
      <c r="BP45" s="241"/>
      <c r="BQ45" s="238">
        <v>39</v>
      </c>
      <c r="BR45" s="239"/>
      <c r="BS45" s="809"/>
      <c r="BT45" s="810"/>
      <c r="BU45" s="810"/>
      <c r="BV45" s="810"/>
      <c r="BW45" s="810"/>
      <c r="BX45" s="810"/>
      <c r="BY45" s="810"/>
      <c r="BZ45" s="810"/>
      <c r="CA45" s="810"/>
      <c r="CB45" s="810"/>
      <c r="CC45" s="810"/>
      <c r="CD45" s="810"/>
      <c r="CE45" s="810"/>
      <c r="CF45" s="810"/>
      <c r="CG45" s="811"/>
      <c r="CH45" s="812"/>
      <c r="CI45" s="813"/>
      <c r="CJ45" s="813"/>
      <c r="CK45" s="813"/>
      <c r="CL45" s="814"/>
      <c r="CM45" s="812"/>
      <c r="CN45" s="813"/>
      <c r="CO45" s="813"/>
      <c r="CP45" s="813"/>
      <c r="CQ45" s="814"/>
      <c r="CR45" s="812"/>
      <c r="CS45" s="813"/>
      <c r="CT45" s="813"/>
      <c r="CU45" s="813"/>
      <c r="CV45" s="814"/>
      <c r="CW45" s="812"/>
      <c r="CX45" s="813"/>
      <c r="CY45" s="813"/>
      <c r="CZ45" s="813"/>
      <c r="DA45" s="814"/>
      <c r="DB45" s="812"/>
      <c r="DC45" s="813"/>
      <c r="DD45" s="813"/>
      <c r="DE45" s="813"/>
      <c r="DF45" s="814"/>
      <c r="DG45" s="812"/>
      <c r="DH45" s="813"/>
      <c r="DI45" s="813"/>
      <c r="DJ45" s="813"/>
      <c r="DK45" s="814"/>
      <c r="DL45" s="812"/>
      <c r="DM45" s="813"/>
      <c r="DN45" s="813"/>
      <c r="DO45" s="813"/>
      <c r="DP45" s="814"/>
      <c r="DQ45" s="812"/>
      <c r="DR45" s="813"/>
      <c r="DS45" s="813"/>
      <c r="DT45" s="813"/>
      <c r="DU45" s="814"/>
      <c r="DV45" s="809"/>
      <c r="DW45" s="810"/>
      <c r="DX45" s="810"/>
      <c r="DY45" s="810"/>
      <c r="DZ45" s="815"/>
      <c r="EA45" s="230"/>
    </row>
    <row r="46" spans="1:131" ht="17.25" x14ac:dyDescent="0.15">
      <c r="A46" s="238">
        <v>19</v>
      </c>
      <c r="B46" s="816"/>
      <c r="C46" s="817"/>
      <c r="D46" s="817"/>
      <c r="E46" s="817"/>
      <c r="F46" s="817"/>
      <c r="G46" s="817"/>
      <c r="H46" s="817"/>
      <c r="I46" s="817"/>
      <c r="J46" s="817"/>
      <c r="K46" s="817"/>
      <c r="L46" s="817"/>
      <c r="M46" s="817"/>
      <c r="N46" s="817"/>
      <c r="O46" s="817"/>
      <c r="P46" s="818"/>
      <c r="Q46" s="819"/>
      <c r="R46" s="820"/>
      <c r="S46" s="820"/>
      <c r="T46" s="820"/>
      <c r="U46" s="820"/>
      <c r="V46" s="820"/>
      <c r="W46" s="820"/>
      <c r="X46" s="820"/>
      <c r="Y46" s="820"/>
      <c r="Z46" s="820"/>
      <c r="AA46" s="820"/>
      <c r="AB46" s="820"/>
      <c r="AC46" s="820"/>
      <c r="AD46" s="820"/>
      <c r="AE46" s="821"/>
      <c r="AF46" s="822"/>
      <c r="AG46" s="823"/>
      <c r="AH46" s="823"/>
      <c r="AI46" s="823"/>
      <c r="AJ46" s="824"/>
      <c r="AK46" s="870"/>
      <c r="AL46" s="866"/>
      <c r="AM46" s="866"/>
      <c r="AN46" s="866"/>
      <c r="AO46" s="866"/>
      <c r="AP46" s="866"/>
      <c r="AQ46" s="866"/>
      <c r="AR46" s="866"/>
      <c r="AS46" s="866"/>
      <c r="AT46" s="866"/>
      <c r="AU46" s="866"/>
      <c r="AV46" s="866"/>
      <c r="AW46" s="866"/>
      <c r="AX46" s="866"/>
      <c r="AY46" s="866"/>
      <c r="AZ46" s="871"/>
      <c r="BA46" s="872"/>
      <c r="BB46" s="872"/>
      <c r="BC46" s="872"/>
      <c r="BD46" s="873"/>
      <c r="BE46" s="868"/>
      <c r="BF46" s="868"/>
      <c r="BG46" s="868"/>
      <c r="BH46" s="868"/>
      <c r="BI46" s="869"/>
      <c r="BJ46" s="232"/>
      <c r="BK46" s="232"/>
      <c r="BL46" s="232"/>
      <c r="BM46" s="232"/>
      <c r="BN46" s="232"/>
      <c r="BO46" s="241"/>
      <c r="BP46" s="241"/>
      <c r="BQ46" s="238">
        <v>40</v>
      </c>
      <c r="BR46" s="239"/>
      <c r="BS46" s="809"/>
      <c r="BT46" s="810"/>
      <c r="BU46" s="810"/>
      <c r="BV46" s="810"/>
      <c r="BW46" s="810"/>
      <c r="BX46" s="810"/>
      <c r="BY46" s="810"/>
      <c r="BZ46" s="810"/>
      <c r="CA46" s="810"/>
      <c r="CB46" s="810"/>
      <c r="CC46" s="810"/>
      <c r="CD46" s="810"/>
      <c r="CE46" s="810"/>
      <c r="CF46" s="810"/>
      <c r="CG46" s="811"/>
      <c r="CH46" s="812"/>
      <c r="CI46" s="813"/>
      <c r="CJ46" s="813"/>
      <c r="CK46" s="813"/>
      <c r="CL46" s="814"/>
      <c r="CM46" s="812"/>
      <c r="CN46" s="813"/>
      <c r="CO46" s="813"/>
      <c r="CP46" s="813"/>
      <c r="CQ46" s="814"/>
      <c r="CR46" s="812"/>
      <c r="CS46" s="813"/>
      <c r="CT46" s="813"/>
      <c r="CU46" s="813"/>
      <c r="CV46" s="814"/>
      <c r="CW46" s="812"/>
      <c r="CX46" s="813"/>
      <c r="CY46" s="813"/>
      <c r="CZ46" s="813"/>
      <c r="DA46" s="814"/>
      <c r="DB46" s="812"/>
      <c r="DC46" s="813"/>
      <c r="DD46" s="813"/>
      <c r="DE46" s="813"/>
      <c r="DF46" s="814"/>
      <c r="DG46" s="812"/>
      <c r="DH46" s="813"/>
      <c r="DI46" s="813"/>
      <c r="DJ46" s="813"/>
      <c r="DK46" s="814"/>
      <c r="DL46" s="812"/>
      <c r="DM46" s="813"/>
      <c r="DN46" s="813"/>
      <c r="DO46" s="813"/>
      <c r="DP46" s="814"/>
      <c r="DQ46" s="812"/>
      <c r="DR46" s="813"/>
      <c r="DS46" s="813"/>
      <c r="DT46" s="813"/>
      <c r="DU46" s="814"/>
      <c r="DV46" s="809"/>
      <c r="DW46" s="810"/>
      <c r="DX46" s="810"/>
      <c r="DY46" s="810"/>
      <c r="DZ46" s="815"/>
      <c r="EA46" s="230"/>
    </row>
    <row r="47" spans="1:131" ht="17.25" x14ac:dyDescent="0.15">
      <c r="A47" s="238">
        <v>20</v>
      </c>
      <c r="B47" s="816"/>
      <c r="C47" s="817"/>
      <c r="D47" s="817"/>
      <c r="E47" s="817"/>
      <c r="F47" s="817"/>
      <c r="G47" s="817"/>
      <c r="H47" s="817"/>
      <c r="I47" s="817"/>
      <c r="J47" s="817"/>
      <c r="K47" s="817"/>
      <c r="L47" s="817"/>
      <c r="M47" s="817"/>
      <c r="N47" s="817"/>
      <c r="O47" s="817"/>
      <c r="P47" s="818"/>
      <c r="Q47" s="819"/>
      <c r="R47" s="820"/>
      <c r="S47" s="820"/>
      <c r="T47" s="820"/>
      <c r="U47" s="820"/>
      <c r="V47" s="820"/>
      <c r="W47" s="820"/>
      <c r="X47" s="820"/>
      <c r="Y47" s="820"/>
      <c r="Z47" s="820"/>
      <c r="AA47" s="820"/>
      <c r="AB47" s="820"/>
      <c r="AC47" s="820"/>
      <c r="AD47" s="820"/>
      <c r="AE47" s="821"/>
      <c r="AF47" s="822"/>
      <c r="AG47" s="823"/>
      <c r="AH47" s="823"/>
      <c r="AI47" s="823"/>
      <c r="AJ47" s="824"/>
      <c r="AK47" s="870"/>
      <c r="AL47" s="866"/>
      <c r="AM47" s="866"/>
      <c r="AN47" s="866"/>
      <c r="AO47" s="866"/>
      <c r="AP47" s="866"/>
      <c r="AQ47" s="866"/>
      <c r="AR47" s="866"/>
      <c r="AS47" s="866"/>
      <c r="AT47" s="866"/>
      <c r="AU47" s="866"/>
      <c r="AV47" s="866"/>
      <c r="AW47" s="866"/>
      <c r="AX47" s="866"/>
      <c r="AY47" s="866"/>
      <c r="AZ47" s="871"/>
      <c r="BA47" s="872"/>
      <c r="BB47" s="872"/>
      <c r="BC47" s="872"/>
      <c r="BD47" s="873"/>
      <c r="BE47" s="868"/>
      <c r="BF47" s="868"/>
      <c r="BG47" s="868"/>
      <c r="BH47" s="868"/>
      <c r="BI47" s="869"/>
      <c r="BJ47" s="232"/>
      <c r="BK47" s="232"/>
      <c r="BL47" s="232"/>
      <c r="BM47" s="232"/>
      <c r="BN47" s="232"/>
      <c r="BO47" s="241"/>
      <c r="BP47" s="241"/>
      <c r="BQ47" s="238">
        <v>41</v>
      </c>
      <c r="BR47" s="239"/>
      <c r="BS47" s="809"/>
      <c r="BT47" s="810"/>
      <c r="BU47" s="810"/>
      <c r="BV47" s="810"/>
      <c r="BW47" s="810"/>
      <c r="BX47" s="810"/>
      <c r="BY47" s="810"/>
      <c r="BZ47" s="810"/>
      <c r="CA47" s="810"/>
      <c r="CB47" s="810"/>
      <c r="CC47" s="810"/>
      <c r="CD47" s="810"/>
      <c r="CE47" s="810"/>
      <c r="CF47" s="810"/>
      <c r="CG47" s="811"/>
      <c r="CH47" s="812"/>
      <c r="CI47" s="813"/>
      <c r="CJ47" s="813"/>
      <c r="CK47" s="813"/>
      <c r="CL47" s="814"/>
      <c r="CM47" s="812"/>
      <c r="CN47" s="813"/>
      <c r="CO47" s="813"/>
      <c r="CP47" s="813"/>
      <c r="CQ47" s="814"/>
      <c r="CR47" s="812"/>
      <c r="CS47" s="813"/>
      <c r="CT47" s="813"/>
      <c r="CU47" s="813"/>
      <c r="CV47" s="814"/>
      <c r="CW47" s="812"/>
      <c r="CX47" s="813"/>
      <c r="CY47" s="813"/>
      <c r="CZ47" s="813"/>
      <c r="DA47" s="814"/>
      <c r="DB47" s="812"/>
      <c r="DC47" s="813"/>
      <c r="DD47" s="813"/>
      <c r="DE47" s="813"/>
      <c r="DF47" s="814"/>
      <c r="DG47" s="812"/>
      <c r="DH47" s="813"/>
      <c r="DI47" s="813"/>
      <c r="DJ47" s="813"/>
      <c r="DK47" s="814"/>
      <c r="DL47" s="812"/>
      <c r="DM47" s="813"/>
      <c r="DN47" s="813"/>
      <c r="DO47" s="813"/>
      <c r="DP47" s="814"/>
      <c r="DQ47" s="812"/>
      <c r="DR47" s="813"/>
      <c r="DS47" s="813"/>
      <c r="DT47" s="813"/>
      <c r="DU47" s="814"/>
      <c r="DV47" s="809"/>
      <c r="DW47" s="810"/>
      <c r="DX47" s="810"/>
      <c r="DY47" s="810"/>
      <c r="DZ47" s="815"/>
      <c r="EA47" s="230"/>
    </row>
    <row r="48" spans="1:131" ht="17.25" x14ac:dyDescent="0.15">
      <c r="A48" s="238">
        <v>21</v>
      </c>
      <c r="B48" s="816"/>
      <c r="C48" s="817"/>
      <c r="D48" s="817"/>
      <c r="E48" s="817"/>
      <c r="F48" s="817"/>
      <c r="G48" s="817"/>
      <c r="H48" s="817"/>
      <c r="I48" s="817"/>
      <c r="J48" s="817"/>
      <c r="K48" s="817"/>
      <c r="L48" s="817"/>
      <c r="M48" s="817"/>
      <c r="N48" s="817"/>
      <c r="O48" s="817"/>
      <c r="P48" s="818"/>
      <c r="Q48" s="819"/>
      <c r="R48" s="820"/>
      <c r="S48" s="820"/>
      <c r="T48" s="820"/>
      <c r="U48" s="820"/>
      <c r="V48" s="820"/>
      <c r="W48" s="820"/>
      <c r="X48" s="820"/>
      <c r="Y48" s="820"/>
      <c r="Z48" s="820"/>
      <c r="AA48" s="820"/>
      <c r="AB48" s="820"/>
      <c r="AC48" s="820"/>
      <c r="AD48" s="820"/>
      <c r="AE48" s="821"/>
      <c r="AF48" s="822"/>
      <c r="AG48" s="823"/>
      <c r="AH48" s="823"/>
      <c r="AI48" s="823"/>
      <c r="AJ48" s="824"/>
      <c r="AK48" s="870"/>
      <c r="AL48" s="866"/>
      <c r="AM48" s="866"/>
      <c r="AN48" s="866"/>
      <c r="AO48" s="866"/>
      <c r="AP48" s="866"/>
      <c r="AQ48" s="866"/>
      <c r="AR48" s="866"/>
      <c r="AS48" s="866"/>
      <c r="AT48" s="866"/>
      <c r="AU48" s="866"/>
      <c r="AV48" s="866"/>
      <c r="AW48" s="866"/>
      <c r="AX48" s="866"/>
      <c r="AY48" s="866"/>
      <c r="AZ48" s="871"/>
      <c r="BA48" s="872"/>
      <c r="BB48" s="872"/>
      <c r="BC48" s="872"/>
      <c r="BD48" s="873"/>
      <c r="BE48" s="868"/>
      <c r="BF48" s="868"/>
      <c r="BG48" s="868"/>
      <c r="BH48" s="868"/>
      <c r="BI48" s="869"/>
      <c r="BJ48" s="232"/>
      <c r="BK48" s="232"/>
      <c r="BL48" s="232"/>
      <c r="BM48" s="232"/>
      <c r="BN48" s="232"/>
      <c r="BO48" s="241"/>
      <c r="BP48" s="241"/>
      <c r="BQ48" s="238">
        <v>42</v>
      </c>
      <c r="BR48" s="239"/>
      <c r="BS48" s="809"/>
      <c r="BT48" s="810"/>
      <c r="BU48" s="810"/>
      <c r="BV48" s="810"/>
      <c r="BW48" s="810"/>
      <c r="BX48" s="810"/>
      <c r="BY48" s="810"/>
      <c r="BZ48" s="810"/>
      <c r="CA48" s="810"/>
      <c r="CB48" s="810"/>
      <c r="CC48" s="810"/>
      <c r="CD48" s="810"/>
      <c r="CE48" s="810"/>
      <c r="CF48" s="810"/>
      <c r="CG48" s="811"/>
      <c r="CH48" s="812"/>
      <c r="CI48" s="813"/>
      <c r="CJ48" s="813"/>
      <c r="CK48" s="813"/>
      <c r="CL48" s="814"/>
      <c r="CM48" s="812"/>
      <c r="CN48" s="813"/>
      <c r="CO48" s="813"/>
      <c r="CP48" s="813"/>
      <c r="CQ48" s="814"/>
      <c r="CR48" s="812"/>
      <c r="CS48" s="813"/>
      <c r="CT48" s="813"/>
      <c r="CU48" s="813"/>
      <c r="CV48" s="814"/>
      <c r="CW48" s="812"/>
      <c r="CX48" s="813"/>
      <c r="CY48" s="813"/>
      <c r="CZ48" s="813"/>
      <c r="DA48" s="814"/>
      <c r="DB48" s="812"/>
      <c r="DC48" s="813"/>
      <c r="DD48" s="813"/>
      <c r="DE48" s="813"/>
      <c r="DF48" s="814"/>
      <c r="DG48" s="812"/>
      <c r="DH48" s="813"/>
      <c r="DI48" s="813"/>
      <c r="DJ48" s="813"/>
      <c r="DK48" s="814"/>
      <c r="DL48" s="812"/>
      <c r="DM48" s="813"/>
      <c r="DN48" s="813"/>
      <c r="DO48" s="813"/>
      <c r="DP48" s="814"/>
      <c r="DQ48" s="812"/>
      <c r="DR48" s="813"/>
      <c r="DS48" s="813"/>
      <c r="DT48" s="813"/>
      <c r="DU48" s="814"/>
      <c r="DV48" s="809"/>
      <c r="DW48" s="810"/>
      <c r="DX48" s="810"/>
      <c r="DY48" s="810"/>
      <c r="DZ48" s="815"/>
      <c r="EA48" s="230"/>
    </row>
    <row r="49" spans="1:131" ht="17.25" x14ac:dyDescent="0.15">
      <c r="A49" s="238">
        <v>22</v>
      </c>
      <c r="B49" s="816"/>
      <c r="C49" s="817"/>
      <c r="D49" s="817"/>
      <c r="E49" s="817"/>
      <c r="F49" s="817"/>
      <c r="G49" s="817"/>
      <c r="H49" s="817"/>
      <c r="I49" s="817"/>
      <c r="J49" s="817"/>
      <c r="K49" s="817"/>
      <c r="L49" s="817"/>
      <c r="M49" s="817"/>
      <c r="N49" s="817"/>
      <c r="O49" s="817"/>
      <c r="P49" s="818"/>
      <c r="Q49" s="819"/>
      <c r="R49" s="820"/>
      <c r="S49" s="820"/>
      <c r="T49" s="820"/>
      <c r="U49" s="820"/>
      <c r="V49" s="820"/>
      <c r="W49" s="820"/>
      <c r="X49" s="820"/>
      <c r="Y49" s="820"/>
      <c r="Z49" s="820"/>
      <c r="AA49" s="820"/>
      <c r="AB49" s="820"/>
      <c r="AC49" s="820"/>
      <c r="AD49" s="820"/>
      <c r="AE49" s="821"/>
      <c r="AF49" s="822"/>
      <c r="AG49" s="823"/>
      <c r="AH49" s="823"/>
      <c r="AI49" s="823"/>
      <c r="AJ49" s="824"/>
      <c r="AK49" s="870"/>
      <c r="AL49" s="866"/>
      <c r="AM49" s="866"/>
      <c r="AN49" s="866"/>
      <c r="AO49" s="866"/>
      <c r="AP49" s="866"/>
      <c r="AQ49" s="866"/>
      <c r="AR49" s="866"/>
      <c r="AS49" s="866"/>
      <c r="AT49" s="866"/>
      <c r="AU49" s="866"/>
      <c r="AV49" s="866"/>
      <c r="AW49" s="866"/>
      <c r="AX49" s="866"/>
      <c r="AY49" s="866"/>
      <c r="AZ49" s="871"/>
      <c r="BA49" s="872"/>
      <c r="BB49" s="872"/>
      <c r="BC49" s="872"/>
      <c r="BD49" s="873"/>
      <c r="BE49" s="868"/>
      <c r="BF49" s="868"/>
      <c r="BG49" s="868"/>
      <c r="BH49" s="868"/>
      <c r="BI49" s="869"/>
      <c r="BJ49" s="232"/>
      <c r="BK49" s="232"/>
      <c r="BL49" s="232"/>
      <c r="BM49" s="232"/>
      <c r="BN49" s="232"/>
      <c r="BO49" s="241"/>
      <c r="BP49" s="241"/>
      <c r="BQ49" s="238">
        <v>43</v>
      </c>
      <c r="BR49" s="239"/>
      <c r="BS49" s="809"/>
      <c r="BT49" s="810"/>
      <c r="BU49" s="810"/>
      <c r="BV49" s="810"/>
      <c r="BW49" s="810"/>
      <c r="BX49" s="810"/>
      <c r="BY49" s="810"/>
      <c r="BZ49" s="810"/>
      <c r="CA49" s="810"/>
      <c r="CB49" s="810"/>
      <c r="CC49" s="810"/>
      <c r="CD49" s="810"/>
      <c r="CE49" s="810"/>
      <c r="CF49" s="810"/>
      <c r="CG49" s="811"/>
      <c r="CH49" s="812"/>
      <c r="CI49" s="813"/>
      <c r="CJ49" s="813"/>
      <c r="CK49" s="813"/>
      <c r="CL49" s="814"/>
      <c r="CM49" s="812"/>
      <c r="CN49" s="813"/>
      <c r="CO49" s="813"/>
      <c r="CP49" s="813"/>
      <c r="CQ49" s="814"/>
      <c r="CR49" s="812"/>
      <c r="CS49" s="813"/>
      <c r="CT49" s="813"/>
      <c r="CU49" s="813"/>
      <c r="CV49" s="814"/>
      <c r="CW49" s="812"/>
      <c r="CX49" s="813"/>
      <c r="CY49" s="813"/>
      <c r="CZ49" s="813"/>
      <c r="DA49" s="814"/>
      <c r="DB49" s="812"/>
      <c r="DC49" s="813"/>
      <c r="DD49" s="813"/>
      <c r="DE49" s="813"/>
      <c r="DF49" s="814"/>
      <c r="DG49" s="812"/>
      <c r="DH49" s="813"/>
      <c r="DI49" s="813"/>
      <c r="DJ49" s="813"/>
      <c r="DK49" s="814"/>
      <c r="DL49" s="812"/>
      <c r="DM49" s="813"/>
      <c r="DN49" s="813"/>
      <c r="DO49" s="813"/>
      <c r="DP49" s="814"/>
      <c r="DQ49" s="812"/>
      <c r="DR49" s="813"/>
      <c r="DS49" s="813"/>
      <c r="DT49" s="813"/>
      <c r="DU49" s="814"/>
      <c r="DV49" s="809"/>
      <c r="DW49" s="810"/>
      <c r="DX49" s="810"/>
      <c r="DY49" s="810"/>
      <c r="DZ49" s="815"/>
      <c r="EA49" s="230"/>
    </row>
    <row r="50" spans="1:131" ht="17.25" x14ac:dyDescent="0.15">
      <c r="A50" s="238">
        <v>23</v>
      </c>
      <c r="B50" s="816"/>
      <c r="C50" s="817"/>
      <c r="D50" s="817"/>
      <c r="E50" s="817"/>
      <c r="F50" s="817"/>
      <c r="G50" s="817"/>
      <c r="H50" s="817"/>
      <c r="I50" s="817"/>
      <c r="J50" s="817"/>
      <c r="K50" s="817"/>
      <c r="L50" s="817"/>
      <c r="M50" s="817"/>
      <c r="N50" s="817"/>
      <c r="O50" s="817"/>
      <c r="P50" s="818"/>
      <c r="Q50" s="874"/>
      <c r="R50" s="875"/>
      <c r="S50" s="875"/>
      <c r="T50" s="875"/>
      <c r="U50" s="875"/>
      <c r="V50" s="875"/>
      <c r="W50" s="875"/>
      <c r="X50" s="875"/>
      <c r="Y50" s="875"/>
      <c r="Z50" s="875"/>
      <c r="AA50" s="875"/>
      <c r="AB50" s="875"/>
      <c r="AC50" s="875"/>
      <c r="AD50" s="875"/>
      <c r="AE50" s="876"/>
      <c r="AF50" s="822"/>
      <c r="AG50" s="823"/>
      <c r="AH50" s="823"/>
      <c r="AI50" s="823"/>
      <c r="AJ50" s="824"/>
      <c r="AK50" s="880"/>
      <c r="AL50" s="875"/>
      <c r="AM50" s="875"/>
      <c r="AN50" s="875"/>
      <c r="AO50" s="875"/>
      <c r="AP50" s="875"/>
      <c r="AQ50" s="875"/>
      <c r="AR50" s="875"/>
      <c r="AS50" s="875"/>
      <c r="AT50" s="875"/>
      <c r="AU50" s="875"/>
      <c r="AV50" s="875"/>
      <c r="AW50" s="875"/>
      <c r="AX50" s="875"/>
      <c r="AY50" s="875"/>
      <c r="AZ50" s="877"/>
      <c r="BA50" s="878"/>
      <c r="BB50" s="878"/>
      <c r="BC50" s="878"/>
      <c r="BD50" s="879"/>
      <c r="BE50" s="868"/>
      <c r="BF50" s="868"/>
      <c r="BG50" s="868"/>
      <c r="BH50" s="868"/>
      <c r="BI50" s="869"/>
      <c r="BJ50" s="232"/>
      <c r="BK50" s="232"/>
      <c r="BL50" s="232"/>
      <c r="BM50" s="232"/>
      <c r="BN50" s="232"/>
      <c r="BO50" s="241"/>
      <c r="BP50" s="241"/>
      <c r="BQ50" s="238">
        <v>44</v>
      </c>
      <c r="BR50" s="239"/>
      <c r="BS50" s="809"/>
      <c r="BT50" s="810"/>
      <c r="BU50" s="810"/>
      <c r="BV50" s="810"/>
      <c r="BW50" s="810"/>
      <c r="BX50" s="810"/>
      <c r="BY50" s="810"/>
      <c r="BZ50" s="810"/>
      <c r="CA50" s="810"/>
      <c r="CB50" s="810"/>
      <c r="CC50" s="810"/>
      <c r="CD50" s="810"/>
      <c r="CE50" s="810"/>
      <c r="CF50" s="810"/>
      <c r="CG50" s="811"/>
      <c r="CH50" s="812"/>
      <c r="CI50" s="813"/>
      <c r="CJ50" s="813"/>
      <c r="CK50" s="813"/>
      <c r="CL50" s="814"/>
      <c r="CM50" s="812"/>
      <c r="CN50" s="813"/>
      <c r="CO50" s="813"/>
      <c r="CP50" s="813"/>
      <c r="CQ50" s="814"/>
      <c r="CR50" s="812"/>
      <c r="CS50" s="813"/>
      <c r="CT50" s="813"/>
      <c r="CU50" s="813"/>
      <c r="CV50" s="814"/>
      <c r="CW50" s="812"/>
      <c r="CX50" s="813"/>
      <c r="CY50" s="813"/>
      <c r="CZ50" s="813"/>
      <c r="DA50" s="814"/>
      <c r="DB50" s="812"/>
      <c r="DC50" s="813"/>
      <c r="DD50" s="813"/>
      <c r="DE50" s="813"/>
      <c r="DF50" s="814"/>
      <c r="DG50" s="812"/>
      <c r="DH50" s="813"/>
      <c r="DI50" s="813"/>
      <c r="DJ50" s="813"/>
      <c r="DK50" s="814"/>
      <c r="DL50" s="812"/>
      <c r="DM50" s="813"/>
      <c r="DN50" s="813"/>
      <c r="DO50" s="813"/>
      <c r="DP50" s="814"/>
      <c r="DQ50" s="812"/>
      <c r="DR50" s="813"/>
      <c r="DS50" s="813"/>
      <c r="DT50" s="813"/>
      <c r="DU50" s="814"/>
      <c r="DV50" s="809"/>
      <c r="DW50" s="810"/>
      <c r="DX50" s="810"/>
      <c r="DY50" s="810"/>
      <c r="DZ50" s="815"/>
      <c r="EA50" s="230"/>
    </row>
    <row r="51" spans="1:131" ht="17.25" x14ac:dyDescent="0.15">
      <c r="A51" s="238">
        <v>24</v>
      </c>
      <c r="B51" s="816"/>
      <c r="C51" s="817"/>
      <c r="D51" s="817"/>
      <c r="E51" s="817"/>
      <c r="F51" s="817"/>
      <c r="G51" s="817"/>
      <c r="H51" s="817"/>
      <c r="I51" s="817"/>
      <c r="J51" s="817"/>
      <c r="K51" s="817"/>
      <c r="L51" s="817"/>
      <c r="M51" s="817"/>
      <c r="N51" s="817"/>
      <c r="O51" s="817"/>
      <c r="P51" s="818"/>
      <c r="Q51" s="874"/>
      <c r="R51" s="875"/>
      <c r="S51" s="875"/>
      <c r="T51" s="875"/>
      <c r="U51" s="875"/>
      <c r="V51" s="875"/>
      <c r="W51" s="875"/>
      <c r="X51" s="875"/>
      <c r="Y51" s="875"/>
      <c r="Z51" s="875"/>
      <c r="AA51" s="875"/>
      <c r="AB51" s="875"/>
      <c r="AC51" s="875"/>
      <c r="AD51" s="875"/>
      <c r="AE51" s="876"/>
      <c r="AF51" s="822"/>
      <c r="AG51" s="823"/>
      <c r="AH51" s="823"/>
      <c r="AI51" s="823"/>
      <c r="AJ51" s="824"/>
      <c r="AK51" s="880"/>
      <c r="AL51" s="875"/>
      <c r="AM51" s="875"/>
      <c r="AN51" s="875"/>
      <c r="AO51" s="875"/>
      <c r="AP51" s="875"/>
      <c r="AQ51" s="875"/>
      <c r="AR51" s="875"/>
      <c r="AS51" s="875"/>
      <c r="AT51" s="875"/>
      <c r="AU51" s="875"/>
      <c r="AV51" s="875"/>
      <c r="AW51" s="875"/>
      <c r="AX51" s="875"/>
      <c r="AY51" s="875"/>
      <c r="AZ51" s="877"/>
      <c r="BA51" s="878"/>
      <c r="BB51" s="878"/>
      <c r="BC51" s="878"/>
      <c r="BD51" s="879"/>
      <c r="BE51" s="868"/>
      <c r="BF51" s="868"/>
      <c r="BG51" s="868"/>
      <c r="BH51" s="868"/>
      <c r="BI51" s="869"/>
      <c r="BJ51" s="232"/>
      <c r="BK51" s="232"/>
      <c r="BL51" s="232"/>
      <c r="BM51" s="232"/>
      <c r="BN51" s="232"/>
      <c r="BO51" s="241"/>
      <c r="BP51" s="241"/>
      <c r="BQ51" s="238">
        <v>45</v>
      </c>
      <c r="BR51" s="239"/>
      <c r="BS51" s="809"/>
      <c r="BT51" s="810"/>
      <c r="BU51" s="810"/>
      <c r="BV51" s="810"/>
      <c r="BW51" s="810"/>
      <c r="BX51" s="810"/>
      <c r="BY51" s="810"/>
      <c r="BZ51" s="810"/>
      <c r="CA51" s="810"/>
      <c r="CB51" s="810"/>
      <c r="CC51" s="810"/>
      <c r="CD51" s="810"/>
      <c r="CE51" s="810"/>
      <c r="CF51" s="810"/>
      <c r="CG51" s="811"/>
      <c r="CH51" s="812"/>
      <c r="CI51" s="813"/>
      <c r="CJ51" s="813"/>
      <c r="CK51" s="813"/>
      <c r="CL51" s="814"/>
      <c r="CM51" s="812"/>
      <c r="CN51" s="813"/>
      <c r="CO51" s="813"/>
      <c r="CP51" s="813"/>
      <c r="CQ51" s="814"/>
      <c r="CR51" s="812"/>
      <c r="CS51" s="813"/>
      <c r="CT51" s="813"/>
      <c r="CU51" s="813"/>
      <c r="CV51" s="814"/>
      <c r="CW51" s="812"/>
      <c r="CX51" s="813"/>
      <c r="CY51" s="813"/>
      <c r="CZ51" s="813"/>
      <c r="DA51" s="814"/>
      <c r="DB51" s="812"/>
      <c r="DC51" s="813"/>
      <c r="DD51" s="813"/>
      <c r="DE51" s="813"/>
      <c r="DF51" s="814"/>
      <c r="DG51" s="812"/>
      <c r="DH51" s="813"/>
      <c r="DI51" s="813"/>
      <c r="DJ51" s="813"/>
      <c r="DK51" s="814"/>
      <c r="DL51" s="812"/>
      <c r="DM51" s="813"/>
      <c r="DN51" s="813"/>
      <c r="DO51" s="813"/>
      <c r="DP51" s="814"/>
      <c r="DQ51" s="812"/>
      <c r="DR51" s="813"/>
      <c r="DS51" s="813"/>
      <c r="DT51" s="813"/>
      <c r="DU51" s="814"/>
      <c r="DV51" s="809"/>
      <c r="DW51" s="810"/>
      <c r="DX51" s="810"/>
      <c r="DY51" s="810"/>
      <c r="DZ51" s="815"/>
      <c r="EA51" s="230"/>
    </row>
    <row r="52" spans="1:131" ht="17.25" x14ac:dyDescent="0.15">
      <c r="A52" s="238">
        <v>25</v>
      </c>
      <c r="B52" s="816"/>
      <c r="C52" s="817"/>
      <c r="D52" s="817"/>
      <c r="E52" s="817"/>
      <c r="F52" s="817"/>
      <c r="G52" s="817"/>
      <c r="H52" s="817"/>
      <c r="I52" s="817"/>
      <c r="J52" s="817"/>
      <c r="K52" s="817"/>
      <c r="L52" s="817"/>
      <c r="M52" s="817"/>
      <c r="N52" s="817"/>
      <c r="O52" s="817"/>
      <c r="P52" s="818"/>
      <c r="Q52" s="874"/>
      <c r="R52" s="875"/>
      <c r="S52" s="875"/>
      <c r="T52" s="875"/>
      <c r="U52" s="875"/>
      <c r="V52" s="875"/>
      <c r="W52" s="875"/>
      <c r="X52" s="875"/>
      <c r="Y52" s="875"/>
      <c r="Z52" s="875"/>
      <c r="AA52" s="875"/>
      <c r="AB52" s="875"/>
      <c r="AC52" s="875"/>
      <c r="AD52" s="875"/>
      <c r="AE52" s="876"/>
      <c r="AF52" s="822"/>
      <c r="AG52" s="823"/>
      <c r="AH52" s="823"/>
      <c r="AI52" s="823"/>
      <c r="AJ52" s="824"/>
      <c r="AK52" s="880"/>
      <c r="AL52" s="875"/>
      <c r="AM52" s="875"/>
      <c r="AN52" s="875"/>
      <c r="AO52" s="875"/>
      <c r="AP52" s="875"/>
      <c r="AQ52" s="875"/>
      <c r="AR52" s="875"/>
      <c r="AS52" s="875"/>
      <c r="AT52" s="875"/>
      <c r="AU52" s="875"/>
      <c r="AV52" s="875"/>
      <c r="AW52" s="875"/>
      <c r="AX52" s="875"/>
      <c r="AY52" s="875"/>
      <c r="AZ52" s="877"/>
      <c r="BA52" s="878"/>
      <c r="BB52" s="878"/>
      <c r="BC52" s="878"/>
      <c r="BD52" s="879"/>
      <c r="BE52" s="868"/>
      <c r="BF52" s="868"/>
      <c r="BG52" s="868"/>
      <c r="BH52" s="868"/>
      <c r="BI52" s="869"/>
      <c r="BJ52" s="232"/>
      <c r="BK52" s="232"/>
      <c r="BL52" s="232"/>
      <c r="BM52" s="232"/>
      <c r="BN52" s="232"/>
      <c r="BO52" s="241"/>
      <c r="BP52" s="241"/>
      <c r="BQ52" s="238">
        <v>46</v>
      </c>
      <c r="BR52" s="239"/>
      <c r="BS52" s="809"/>
      <c r="BT52" s="810"/>
      <c r="BU52" s="810"/>
      <c r="BV52" s="810"/>
      <c r="BW52" s="810"/>
      <c r="BX52" s="810"/>
      <c r="BY52" s="810"/>
      <c r="BZ52" s="810"/>
      <c r="CA52" s="810"/>
      <c r="CB52" s="810"/>
      <c r="CC52" s="810"/>
      <c r="CD52" s="810"/>
      <c r="CE52" s="810"/>
      <c r="CF52" s="810"/>
      <c r="CG52" s="811"/>
      <c r="CH52" s="812"/>
      <c r="CI52" s="813"/>
      <c r="CJ52" s="813"/>
      <c r="CK52" s="813"/>
      <c r="CL52" s="814"/>
      <c r="CM52" s="812"/>
      <c r="CN52" s="813"/>
      <c r="CO52" s="813"/>
      <c r="CP52" s="813"/>
      <c r="CQ52" s="814"/>
      <c r="CR52" s="812"/>
      <c r="CS52" s="813"/>
      <c r="CT52" s="813"/>
      <c r="CU52" s="813"/>
      <c r="CV52" s="814"/>
      <c r="CW52" s="812"/>
      <c r="CX52" s="813"/>
      <c r="CY52" s="813"/>
      <c r="CZ52" s="813"/>
      <c r="DA52" s="814"/>
      <c r="DB52" s="812"/>
      <c r="DC52" s="813"/>
      <c r="DD52" s="813"/>
      <c r="DE52" s="813"/>
      <c r="DF52" s="814"/>
      <c r="DG52" s="812"/>
      <c r="DH52" s="813"/>
      <c r="DI52" s="813"/>
      <c r="DJ52" s="813"/>
      <c r="DK52" s="814"/>
      <c r="DL52" s="812"/>
      <c r="DM52" s="813"/>
      <c r="DN52" s="813"/>
      <c r="DO52" s="813"/>
      <c r="DP52" s="814"/>
      <c r="DQ52" s="812"/>
      <c r="DR52" s="813"/>
      <c r="DS52" s="813"/>
      <c r="DT52" s="813"/>
      <c r="DU52" s="814"/>
      <c r="DV52" s="809"/>
      <c r="DW52" s="810"/>
      <c r="DX52" s="810"/>
      <c r="DY52" s="810"/>
      <c r="DZ52" s="815"/>
      <c r="EA52" s="230"/>
    </row>
    <row r="53" spans="1:131" ht="17.25" x14ac:dyDescent="0.15">
      <c r="A53" s="238">
        <v>26</v>
      </c>
      <c r="B53" s="816"/>
      <c r="C53" s="817"/>
      <c r="D53" s="817"/>
      <c r="E53" s="817"/>
      <c r="F53" s="817"/>
      <c r="G53" s="817"/>
      <c r="H53" s="817"/>
      <c r="I53" s="817"/>
      <c r="J53" s="817"/>
      <c r="K53" s="817"/>
      <c r="L53" s="817"/>
      <c r="M53" s="817"/>
      <c r="N53" s="817"/>
      <c r="O53" s="817"/>
      <c r="P53" s="818"/>
      <c r="Q53" s="874"/>
      <c r="R53" s="875"/>
      <c r="S53" s="875"/>
      <c r="T53" s="875"/>
      <c r="U53" s="875"/>
      <c r="V53" s="875"/>
      <c r="W53" s="875"/>
      <c r="X53" s="875"/>
      <c r="Y53" s="875"/>
      <c r="Z53" s="875"/>
      <c r="AA53" s="875"/>
      <c r="AB53" s="875"/>
      <c r="AC53" s="875"/>
      <c r="AD53" s="875"/>
      <c r="AE53" s="876"/>
      <c r="AF53" s="822"/>
      <c r="AG53" s="823"/>
      <c r="AH53" s="823"/>
      <c r="AI53" s="823"/>
      <c r="AJ53" s="824"/>
      <c r="AK53" s="880"/>
      <c r="AL53" s="875"/>
      <c r="AM53" s="875"/>
      <c r="AN53" s="875"/>
      <c r="AO53" s="875"/>
      <c r="AP53" s="875"/>
      <c r="AQ53" s="875"/>
      <c r="AR53" s="875"/>
      <c r="AS53" s="875"/>
      <c r="AT53" s="875"/>
      <c r="AU53" s="875"/>
      <c r="AV53" s="875"/>
      <c r="AW53" s="875"/>
      <c r="AX53" s="875"/>
      <c r="AY53" s="875"/>
      <c r="AZ53" s="877"/>
      <c r="BA53" s="878"/>
      <c r="BB53" s="878"/>
      <c r="BC53" s="878"/>
      <c r="BD53" s="879"/>
      <c r="BE53" s="868"/>
      <c r="BF53" s="868"/>
      <c r="BG53" s="868"/>
      <c r="BH53" s="868"/>
      <c r="BI53" s="869"/>
      <c r="BJ53" s="232"/>
      <c r="BK53" s="232"/>
      <c r="BL53" s="232"/>
      <c r="BM53" s="232"/>
      <c r="BN53" s="232"/>
      <c r="BO53" s="241"/>
      <c r="BP53" s="241"/>
      <c r="BQ53" s="238">
        <v>47</v>
      </c>
      <c r="BR53" s="239"/>
      <c r="BS53" s="809"/>
      <c r="BT53" s="810"/>
      <c r="BU53" s="810"/>
      <c r="BV53" s="810"/>
      <c r="BW53" s="810"/>
      <c r="BX53" s="810"/>
      <c r="BY53" s="810"/>
      <c r="BZ53" s="810"/>
      <c r="CA53" s="810"/>
      <c r="CB53" s="810"/>
      <c r="CC53" s="810"/>
      <c r="CD53" s="810"/>
      <c r="CE53" s="810"/>
      <c r="CF53" s="810"/>
      <c r="CG53" s="811"/>
      <c r="CH53" s="812"/>
      <c r="CI53" s="813"/>
      <c r="CJ53" s="813"/>
      <c r="CK53" s="813"/>
      <c r="CL53" s="814"/>
      <c r="CM53" s="812"/>
      <c r="CN53" s="813"/>
      <c r="CO53" s="813"/>
      <c r="CP53" s="813"/>
      <c r="CQ53" s="814"/>
      <c r="CR53" s="812"/>
      <c r="CS53" s="813"/>
      <c r="CT53" s="813"/>
      <c r="CU53" s="813"/>
      <c r="CV53" s="814"/>
      <c r="CW53" s="812"/>
      <c r="CX53" s="813"/>
      <c r="CY53" s="813"/>
      <c r="CZ53" s="813"/>
      <c r="DA53" s="814"/>
      <c r="DB53" s="812"/>
      <c r="DC53" s="813"/>
      <c r="DD53" s="813"/>
      <c r="DE53" s="813"/>
      <c r="DF53" s="814"/>
      <c r="DG53" s="812"/>
      <c r="DH53" s="813"/>
      <c r="DI53" s="813"/>
      <c r="DJ53" s="813"/>
      <c r="DK53" s="814"/>
      <c r="DL53" s="812"/>
      <c r="DM53" s="813"/>
      <c r="DN53" s="813"/>
      <c r="DO53" s="813"/>
      <c r="DP53" s="814"/>
      <c r="DQ53" s="812"/>
      <c r="DR53" s="813"/>
      <c r="DS53" s="813"/>
      <c r="DT53" s="813"/>
      <c r="DU53" s="814"/>
      <c r="DV53" s="809"/>
      <c r="DW53" s="810"/>
      <c r="DX53" s="810"/>
      <c r="DY53" s="810"/>
      <c r="DZ53" s="815"/>
      <c r="EA53" s="230"/>
    </row>
    <row r="54" spans="1:131" ht="17.25" x14ac:dyDescent="0.15">
      <c r="A54" s="238">
        <v>27</v>
      </c>
      <c r="B54" s="816"/>
      <c r="C54" s="817"/>
      <c r="D54" s="817"/>
      <c r="E54" s="817"/>
      <c r="F54" s="817"/>
      <c r="G54" s="817"/>
      <c r="H54" s="817"/>
      <c r="I54" s="817"/>
      <c r="J54" s="817"/>
      <c r="K54" s="817"/>
      <c r="L54" s="817"/>
      <c r="M54" s="817"/>
      <c r="N54" s="817"/>
      <c r="O54" s="817"/>
      <c r="P54" s="818"/>
      <c r="Q54" s="874"/>
      <c r="R54" s="875"/>
      <c r="S54" s="875"/>
      <c r="T54" s="875"/>
      <c r="U54" s="875"/>
      <c r="V54" s="875"/>
      <c r="W54" s="875"/>
      <c r="X54" s="875"/>
      <c r="Y54" s="875"/>
      <c r="Z54" s="875"/>
      <c r="AA54" s="875"/>
      <c r="AB54" s="875"/>
      <c r="AC54" s="875"/>
      <c r="AD54" s="875"/>
      <c r="AE54" s="876"/>
      <c r="AF54" s="822"/>
      <c r="AG54" s="823"/>
      <c r="AH54" s="823"/>
      <c r="AI54" s="823"/>
      <c r="AJ54" s="824"/>
      <c r="AK54" s="880"/>
      <c r="AL54" s="875"/>
      <c r="AM54" s="875"/>
      <c r="AN54" s="875"/>
      <c r="AO54" s="875"/>
      <c r="AP54" s="875"/>
      <c r="AQ54" s="875"/>
      <c r="AR54" s="875"/>
      <c r="AS54" s="875"/>
      <c r="AT54" s="875"/>
      <c r="AU54" s="875"/>
      <c r="AV54" s="875"/>
      <c r="AW54" s="875"/>
      <c r="AX54" s="875"/>
      <c r="AY54" s="875"/>
      <c r="AZ54" s="877"/>
      <c r="BA54" s="878"/>
      <c r="BB54" s="878"/>
      <c r="BC54" s="878"/>
      <c r="BD54" s="879"/>
      <c r="BE54" s="868"/>
      <c r="BF54" s="868"/>
      <c r="BG54" s="868"/>
      <c r="BH54" s="868"/>
      <c r="BI54" s="869"/>
      <c r="BJ54" s="232"/>
      <c r="BK54" s="232"/>
      <c r="BL54" s="232"/>
      <c r="BM54" s="232"/>
      <c r="BN54" s="232"/>
      <c r="BO54" s="241"/>
      <c r="BP54" s="241"/>
      <c r="BQ54" s="238">
        <v>48</v>
      </c>
      <c r="BR54" s="239"/>
      <c r="BS54" s="809"/>
      <c r="BT54" s="810"/>
      <c r="BU54" s="810"/>
      <c r="BV54" s="810"/>
      <c r="BW54" s="810"/>
      <c r="BX54" s="810"/>
      <c r="BY54" s="810"/>
      <c r="BZ54" s="810"/>
      <c r="CA54" s="810"/>
      <c r="CB54" s="810"/>
      <c r="CC54" s="810"/>
      <c r="CD54" s="810"/>
      <c r="CE54" s="810"/>
      <c r="CF54" s="810"/>
      <c r="CG54" s="811"/>
      <c r="CH54" s="812"/>
      <c r="CI54" s="813"/>
      <c r="CJ54" s="813"/>
      <c r="CK54" s="813"/>
      <c r="CL54" s="814"/>
      <c r="CM54" s="812"/>
      <c r="CN54" s="813"/>
      <c r="CO54" s="813"/>
      <c r="CP54" s="813"/>
      <c r="CQ54" s="814"/>
      <c r="CR54" s="812"/>
      <c r="CS54" s="813"/>
      <c r="CT54" s="813"/>
      <c r="CU54" s="813"/>
      <c r="CV54" s="814"/>
      <c r="CW54" s="812"/>
      <c r="CX54" s="813"/>
      <c r="CY54" s="813"/>
      <c r="CZ54" s="813"/>
      <c r="DA54" s="814"/>
      <c r="DB54" s="812"/>
      <c r="DC54" s="813"/>
      <c r="DD54" s="813"/>
      <c r="DE54" s="813"/>
      <c r="DF54" s="814"/>
      <c r="DG54" s="812"/>
      <c r="DH54" s="813"/>
      <c r="DI54" s="813"/>
      <c r="DJ54" s="813"/>
      <c r="DK54" s="814"/>
      <c r="DL54" s="812"/>
      <c r="DM54" s="813"/>
      <c r="DN54" s="813"/>
      <c r="DO54" s="813"/>
      <c r="DP54" s="814"/>
      <c r="DQ54" s="812"/>
      <c r="DR54" s="813"/>
      <c r="DS54" s="813"/>
      <c r="DT54" s="813"/>
      <c r="DU54" s="814"/>
      <c r="DV54" s="809"/>
      <c r="DW54" s="810"/>
      <c r="DX54" s="810"/>
      <c r="DY54" s="810"/>
      <c r="DZ54" s="815"/>
      <c r="EA54" s="230"/>
    </row>
    <row r="55" spans="1:131" ht="17.25" x14ac:dyDescent="0.15">
      <c r="A55" s="238">
        <v>28</v>
      </c>
      <c r="B55" s="816"/>
      <c r="C55" s="817"/>
      <c r="D55" s="817"/>
      <c r="E55" s="817"/>
      <c r="F55" s="817"/>
      <c r="G55" s="817"/>
      <c r="H55" s="817"/>
      <c r="I55" s="817"/>
      <c r="J55" s="817"/>
      <c r="K55" s="817"/>
      <c r="L55" s="817"/>
      <c r="M55" s="817"/>
      <c r="N55" s="817"/>
      <c r="O55" s="817"/>
      <c r="P55" s="818"/>
      <c r="Q55" s="874"/>
      <c r="R55" s="875"/>
      <c r="S55" s="875"/>
      <c r="T55" s="875"/>
      <c r="U55" s="875"/>
      <c r="V55" s="875"/>
      <c r="W55" s="875"/>
      <c r="X55" s="875"/>
      <c r="Y55" s="875"/>
      <c r="Z55" s="875"/>
      <c r="AA55" s="875"/>
      <c r="AB55" s="875"/>
      <c r="AC55" s="875"/>
      <c r="AD55" s="875"/>
      <c r="AE55" s="876"/>
      <c r="AF55" s="822"/>
      <c r="AG55" s="823"/>
      <c r="AH55" s="823"/>
      <c r="AI55" s="823"/>
      <c r="AJ55" s="824"/>
      <c r="AK55" s="880"/>
      <c r="AL55" s="875"/>
      <c r="AM55" s="875"/>
      <c r="AN55" s="875"/>
      <c r="AO55" s="875"/>
      <c r="AP55" s="875"/>
      <c r="AQ55" s="875"/>
      <c r="AR55" s="875"/>
      <c r="AS55" s="875"/>
      <c r="AT55" s="875"/>
      <c r="AU55" s="875"/>
      <c r="AV55" s="875"/>
      <c r="AW55" s="875"/>
      <c r="AX55" s="875"/>
      <c r="AY55" s="875"/>
      <c r="AZ55" s="877"/>
      <c r="BA55" s="878"/>
      <c r="BB55" s="878"/>
      <c r="BC55" s="878"/>
      <c r="BD55" s="879"/>
      <c r="BE55" s="868"/>
      <c r="BF55" s="868"/>
      <c r="BG55" s="868"/>
      <c r="BH55" s="868"/>
      <c r="BI55" s="869"/>
      <c r="BJ55" s="232"/>
      <c r="BK55" s="232"/>
      <c r="BL55" s="232"/>
      <c r="BM55" s="232"/>
      <c r="BN55" s="232"/>
      <c r="BO55" s="241"/>
      <c r="BP55" s="241"/>
      <c r="BQ55" s="238">
        <v>49</v>
      </c>
      <c r="BR55" s="239"/>
      <c r="BS55" s="809"/>
      <c r="BT55" s="810"/>
      <c r="BU55" s="810"/>
      <c r="BV55" s="810"/>
      <c r="BW55" s="810"/>
      <c r="BX55" s="810"/>
      <c r="BY55" s="810"/>
      <c r="BZ55" s="810"/>
      <c r="CA55" s="810"/>
      <c r="CB55" s="810"/>
      <c r="CC55" s="810"/>
      <c r="CD55" s="810"/>
      <c r="CE55" s="810"/>
      <c r="CF55" s="810"/>
      <c r="CG55" s="811"/>
      <c r="CH55" s="812"/>
      <c r="CI55" s="813"/>
      <c r="CJ55" s="813"/>
      <c r="CK55" s="813"/>
      <c r="CL55" s="814"/>
      <c r="CM55" s="812"/>
      <c r="CN55" s="813"/>
      <c r="CO55" s="813"/>
      <c r="CP55" s="813"/>
      <c r="CQ55" s="814"/>
      <c r="CR55" s="812"/>
      <c r="CS55" s="813"/>
      <c r="CT55" s="813"/>
      <c r="CU55" s="813"/>
      <c r="CV55" s="814"/>
      <c r="CW55" s="812"/>
      <c r="CX55" s="813"/>
      <c r="CY55" s="813"/>
      <c r="CZ55" s="813"/>
      <c r="DA55" s="814"/>
      <c r="DB55" s="812"/>
      <c r="DC55" s="813"/>
      <c r="DD55" s="813"/>
      <c r="DE55" s="813"/>
      <c r="DF55" s="814"/>
      <c r="DG55" s="812"/>
      <c r="DH55" s="813"/>
      <c r="DI55" s="813"/>
      <c r="DJ55" s="813"/>
      <c r="DK55" s="814"/>
      <c r="DL55" s="812"/>
      <c r="DM55" s="813"/>
      <c r="DN55" s="813"/>
      <c r="DO55" s="813"/>
      <c r="DP55" s="814"/>
      <c r="DQ55" s="812"/>
      <c r="DR55" s="813"/>
      <c r="DS55" s="813"/>
      <c r="DT55" s="813"/>
      <c r="DU55" s="814"/>
      <c r="DV55" s="809"/>
      <c r="DW55" s="810"/>
      <c r="DX55" s="810"/>
      <c r="DY55" s="810"/>
      <c r="DZ55" s="815"/>
      <c r="EA55" s="230"/>
    </row>
    <row r="56" spans="1:131" ht="17.25" x14ac:dyDescent="0.15">
      <c r="A56" s="238">
        <v>29</v>
      </c>
      <c r="B56" s="816"/>
      <c r="C56" s="817"/>
      <c r="D56" s="817"/>
      <c r="E56" s="817"/>
      <c r="F56" s="817"/>
      <c r="G56" s="817"/>
      <c r="H56" s="817"/>
      <c r="I56" s="817"/>
      <c r="J56" s="817"/>
      <c r="K56" s="817"/>
      <c r="L56" s="817"/>
      <c r="M56" s="817"/>
      <c r="N56" s="817"/>
      <c r="O56" s="817"/>
      <c r="P56" s="818"/>
      <c r="Q56" s="874"/>
      <c r="R56" s="875"/>
      <c r="S56" s="875"/>
      <c r="T56" s="875"/>
      <c r="U56" s="875"/>
      <c r="V56" s="875"/>
      <c r="W56" s="875"/>
      <c r="X56" s="875"/>
      <c r="Y56" s="875"/>
      <c r="Z56" s="875"/>
      <c r="AA56" s="875"/>
      <c r="AB56" s="875"/>
      <c r="AC56" s="875"/>
      <c r="AD56" s="875"/>
      <c r="AE56" s="876"/>
      <c r="AF56" s="822"/>
      <c r="AG56" s="823"/>
      <c r="AH56" s="823"/>
      <c r="AI56" s="823"/>
      <c r="AJ56" s="824"/>
      <c r="AK56" s="880"/>
      <c r="AL56" s="875"/>
      <c r="AM56" s="875"/>
      <c r="AN56" s="875"/>
      <c r="AO56" s="875"/>
      <c r="AP56" s="875"/>
      <c r="AQ56" s="875"/>
      <c r="AR56" s="875"/>
      <c r="AS56" s="875"/>
      <c r="AT56" s="875"/>
      <c r="AU56" s="875"/>
      <c r="AV56" s="875"/>
      <c r="AW56" s="875"/>
      <c r="AX56" s="875"/>
      <c r="AY56" s="875"/>
      <c r="AZ56" s="877"/>
      <c r="BA56" s="878"/>
      <c r="BB56" s="878"/>
      <c r="BC56" s="878"/>
      <c r="BD56" s="879"/>
      <c r="BE56" s="868"/>
      <c r="BF56" s="868"/>
      <c r="BG56" s="868"/>
      <c r="BH56" s="868"/>
      <c r="BI56" s="869"/>
      <c r="BJ56" s="232"/>
      <c r="BK56" s="232"/>
      <c r="BL56" s="232"/>
      <c r="BM56" s="232"/>
      <c r="BN56" s="232"/>
      <c r="BO56" s="241"/>
      <c r="BP56" s="241"/>
      <c r="BQ56" s="238">
        <v>50</v>
      </c>
      <c r="BR56" s="239"/>
      <c r="BS56" s="809"/>
      <c r="BT56" s="810"/>
      <c r="BU56" s="810"/>
      <c r="BV56" s="810"/>
      <c r="BW56" s="810"/>
      <c r="BX56" s="810"/>
      <c r="BY56" s="810"/>
      <c r="BZ56" s="810"/>
      <c r="CA56" s="810"/>
      <c r="CB56" s="810"/>
      <c r="CC56" s="810"/>
      <c r="CD56" s="810"/>
      <c r="CE56" s="810"/>
      <c r="CF56" s="810"/>
      <c r="CG56" s="811"/>
      <c r="CH56" s="812"/>
      <c r="CI56" s="813"/>
      <c r="CJ56" s="813"/>
      <c r="CK56" s="813"/>
      <c r="CL56" s="814"/>
      <c r="CM56" s="812"/>
      <c r="CN56" s="813"/>
      <c r="CO56" s="813"/>
      <c r="CP56" s="813"/>
      <c r="CQ56" s="814"/>
      <c r="CR56" s="812"/>
      <c r="CS56" s="813"/>
      <c r="CT56" s="813"/>
      <c r="CU56" s="813"/>
      <c r="CV56" s="814"/>
      <c r="CW56" s="812"/>
      <c r="CX56" s="813"/>
      <c r="CY56" s="813"/>
      <c r="CZ56" s="813"/>
      <c r="DA56" s="814"/>
      <c r="DB56" s="812"/>
      <c r="DC56" s="813"/>
      <c r="DD56" s="813"/>
      <c r="DE56" s="813"/>
      <c r="DF56" s="814"/>
      <c r="DG56" s="812"/>
      <c r="DH56" s="813"/>
      <c r="DI56" s="813"/>
      <c r="DJ56" s="813"/>
      <c r="DK56" s="814"/>
      <c r="DL56" s="812"/>
      <c r="DM56" s="813"/>
      <c r="DN56" s="813"/>
      <c r="DO56" s="813"/>
      <c r="DP56" s="814"/>
      <c r="DQ56" s="812"/>
      <c r="DR56" s="813"/>
      <c r="DS56" s="813"/>
      <c r="DT56" s="813"/>
      <c r="DU56" s="814"/>
      <c r="DV56" s="809"/>
      <c r="DW56" s="810"/>
      <c r="DX56" s="810"/>
      <c r="DY56" s="810"/>
      <c r="DZ56" s="815"/>
      <c r="EA56" s="230"/>
    </row>
    <row r="57" spans="1:131" ht="17.25" x14ac:dyDescent="0.15">
      <c r="A57" s="238">
        <v>30</v>
      </c>
      <c r="B57" s="816"/>
      <c r="C57" s="817"/>
      <c r="D57" s="817"/>
      <c r="E57" s="817"/>
      <c r="F57" s="817"/>
      <c r="G57" s="817"/>
      <c r="H57" s="817"/>
      <c r="I57" s="817"/>
      <c r="J57" s="817"/>
      <c r="K57" s="817"/>
      <c r="L57" s="817"/>
      <c r="M57" s="817"/>
      <c r="N57" s="817"/>
      <c r="O57" s="817"/>
      <c r="P57" s="818"/>
      <c r="Q57" s="874"/>
      <c r="R57" s="875"/>
      <c r="S57" s="875"/>
      <c r="T57" s="875"/>
      <c r="U57" s="875"/>
      <c r="V57" s="875"/>
      <c r="W57" s="875"/>
      <c r="X57" s="875"/>
      <c r="Y57" s="875"/>
      <c r="Z57" s="875"/>
      <c r="AA57" s="875"/>
      <c r="AB57" s="875"/>
      <c r="AC57" s="875"/>
      <c r="AD57" s="875"/>
      <c r="AE57" s="876"/>
      <c r="AF57" s="822"/>
      <c r="AG57" s="823"/>
      <c r="AH57" s="823"/>
      <c r="AI57" s="823"/>
      <c r="AJ57" s="824"/>
      <c r="AK57" s="880"/>
      <c r="AL57" s="875"/>
      <c r="AM57" s="875"/>
      <c r="AN57" s="875"/>
      <c r="AO57" s="875"/>
      <c r="AP57" s="875"/>
      <c r="AQ57" s="875"/>
      <c r="AR57" s="875"/>
      <c r="AS57" s="875"/>
      <c r="AT57" s="875"/>
      <c r="AU57" s="875"/>
      <c r="AV57" s="875"/>
      <c r="AW57" s="875"/>
      <c r="AX57" s="875"/>
      <c r="AY57" s="875"/>
      <c r="AZ57" s="877"/>
      <c r="BA57" s="878"/>
      <c r="BB57" s="878"/>
      <c r="BC57" s="878"/>
      <c r="BD57" s="879"/>
      <c r="BE57" s="868"/>
      <c r="BF57" s="868"/>
      <c r="BG57" s="868"/>
      <c r="BH57" s="868"/>
      <c r="BI57" s="869"/>
      <c r="BJ57" s="232"/>
      <c r="BK57" s="232"/>
      <c r="BL57" s="232"/>
      <c r="BM57" s="232"/>
      <c r="BN57" s="232"/>
      <c r="BO57" s="241"/>
      <c r="BP57" s="241"/>
      <c r="BQ57" s="238">
        <v>51</v>
      </c>
      <c r="BR57" s="239"/>
      <c r="BS57" s="809"/>
      <c r="BT57" s="810"/>
      <c r="BU57" s="810"/>
      <c r="BV57" s="810"/>
      <c r="BW57" s="810"/>
      <c r="BX57" s="810"/>
      <c r="BY57" s="810"/>
      <c r="BZ57" s="810"/>
      <c r="CA57" s="810"/>
      <c r="CB57" s="810"/>
      <c r="CC57" s="810"/>
      <c r="CD57" s="810"/>
      <c r="CE57" s="810"/>
      <c r="CF57" s="810"/>
      <c r="CG57" s="811"/>
      <c r="CH57" s="812"/>
      <c r="CI57" s="813"/>
      <c r="CJ57" s="813"/>
      <c r="CK57" s="813"/>
      <c r="CL57" s="814"/>
      <c r="CM57" s="812"/>
      <c r="CN57" s="813"/>
      <c r="CO57" s="813"/>
      <c r="CP57" s="813"/>
      <c r="CQ57" s="814"/>
      <c r="CR57" s="812"/>
      <c r="CS57" s="813"/>
      <c r="CT57" s="813"/>
      <c r="CU57" s="813"/>
      <c r="CV57" s="814"/>
      <c r="CW57" s="812"/>
      <c r="CX57" s="813"/>
      <c r="CY57" s="813"/>
      <c r="CZ57" s="813"/>
      <c r="DA57" s="814"/>
      <c r="DB57" s="812"/>
      <c r="DC57" s="813"/>
      <c r="DD57" s="813"/>
      <c r="DE57" s="813"/>
      <c r="DF57" s="814"/>
      <c r="DG57" s="812"/>
      <c r="DH57" s="813"/>
      <c r="DI57" s="813"/>
      <c r="DJ57" s="813"/>
      <c r="DK57" s="814"/>
      <c r="DL57" s="812"/>
      <c r="DM57" s="813"/>
      <c r="DN57" s="813"/>
      <c r="DO57" s="813"/>
      <c r="DP57" s="814"/>
      <c r="DQ57" s="812"/>
      <c r="DR57" s="813"/>
      <c r="DS57" s="813"/>
      <c r="DT57" s="813"/>
      <c r="DU57" s="814"/>
      <c r="DV57" s="809"/>
      <c r="DW57" s="810"/>
      <c r="DX57" s="810"/>
      <c r="DY57" s="810"/>
      <c r="DZ57" s="815"/>
      <c r="EA57" s="230"/>
    </row>
    <row r="58" spans="1:131" ht="17.25" x14ac:dyDescent="0.15">
      <c r="A58" s="238">
        <v>31</v>
      </c>
      <c r="B58" s="816"/>
      <c r="C58" s="817"/>
      <c r="D58" s="817"/>
      <c r="E58" s="817"/>
      <c r="F58" s="817"/>
      <c r="G58" s="817"/>
      <c r="H58" s="817"/>
      <c r="I58" s="817"/>
      <c r="J58" s="817"/>
      <c r="K58" s="817"/>
      <c r="L58" s="817"/>
      <c r="M58" s="817"/>
      <c r="N58" s="817"/>
      <c r="O58" s="817"/>
      <c r="P58" s="818"/>
      <c r="Q58" s="874"/>
      <c r="R58" s="875"/>
      <c r="S58" s="875"/>
      <c r="T58" s="875"/>
      <c r="U58" s="875"/>
      <c r="V58" s="875"/>
      <c r="W58" s="875"/>
      <c r="X58" s="875"/>
      <c r="Y58" s="875"/>
      <c r="Z58" s="875"/>
      <c r="AA58" s="875"/>
      <c r="AB58" s="875"/>
      <c r="AC58" s="875"/>
      <c r="AD58" s="875"/>
      <c r="AE58" s="876"/>
      <c r="AF58" s="822"/>
      <c r="AG58" s="823"/>
      <c r="AH58" s="823"/>
      <c r="AI58" s="823"/>
      <c r="AJ58" s="824"/>
      <c r="AK58" s="880"/>
      <c r="AL58" s="875"/>
      <c r="AM58" s="875"/>
      <c r="AN58" s="875"/>
      <c r="AO58" s="875"/>
      <c r="AP58" s="875"/>
      <c r="AQ58" s="875"/>
      <c r="AR58" s="875"/>
      <c r="AS58" s="875"/>
      <c r="AT58" s="875"/>
      <c r="AU58" s="875"/>
      <c r="AV58" s="875"/>
      <c r="AW58" s="875"/>
      <c r="AX58" s="875"/>
      <c r="AY58" s="875"/>
      <c r="AZ58" s="877"/>
      <c r="BA58" s="878"/>
      <c r="BB58" s="878"/>
      <c r="BC58" s="878"/>
      <c r="BD58" s="879"/>
      <c r="BE58" s="868"/>
      <c r="BF58" s="868"/>
      <c r="BG58" s="868"/>
      <c r="BH58" s="868"/>
      <c r="BI58" s="869"/>
      <c r="BJ58" s="232"/>
      <c r="BK58" s="232"/>
      <c r="BL58" s="232"/>
      <c r="BM58" s="232"/>
      <c r="BN58" s="232"/>
      <c r="BO58" s="241"/>
      <c r="BP58" s="241"/>
      <c r="BQ58" s="238">
        <v>52</v>
      </c>
      <c r="BR58" s="239"/>
      <c r="BS58" s="809"/>
      <c r="BT58" s="810"/>
      <c r="BU58" s="810"/>
      <c r="BV58" s="810"/>
      <c r="BW58" s="810"/>
      <c r="BX58" s="810"/>
      <c r="BY58" s="810"/>
      <c r="BZ58" s="810"/>
      <c r="CA58" s="810"/>
      <c r="CB58" s="810"/>
      <c r="CC58" s="810"/>
      <c r="CD58" s="810"/>
      <c r="CE58" s="810"/>
      <c r="CF58" s="810"/>
      <c r="CG58" s="811"/>
      <c r="CH58" s="812"/>
      <c r="CI58" s="813"/>
      <c r="CJ58" s="813"/>
      <c r="CK58" s="813"/>
      <c r="CL58" s="814"/>
      <c r="CM58" s="812"/>
      <c r="CN58" s="813"/>
      <c r="CO58" s="813"/>
      <c r="CP58" s="813"/>
      <c r="CQ58" s="814"/>
      <c r="CR58" s="812"/>
      <c r="CS58" s="813"/>
      <c r="CT58" s="813"/>
      <c r="CU58" s="813"/>
      <c r="CV58" s="814"/>
      <c r="CW58" s="812"/>
      <c r="CX58" s="813"/>
      <c r="CY58" s="813"/>
      <c r="CZ58" s="813"/>
      <c r="DA58" s="814"/>
      <c r="DB58" s="812"/>
      <c r="DC58" s="813"/>
      <c r="DD58" s="813"/>
      <c r="DE58" s="813"/>
      <c r="DF58" s="814"/>
      <c r="DG58" s="812"/>
      <c r="DH58" s="813"/>
      <c r="DI58" s="813"/>
      <c r="DJ58" s="813"/>
      <c r="DK58" s="814"/>
      <c r="DL58" s="812"/>
      <c r="DM58" s="813"/>
      <c r="DN58" s="813"/>
      <c r="DO58" s="813"/>
      <c r="DP58" s="814"/>
      <c r="DQ58" s="812"/>
      <c r="DR58" s="813"/>
      <c r="DS58" s="813"/>
      <c r="DT58" s="813"/>
      <c r="DU58" s="814"/>
      <c r="DV58" s="809"/>
      <c r="DW58" s="810"/>
      <c r="DX58" s="810"/>
      <c r="DY58" s="810"/>
      <c r="DZ58" s="815"/>
      <c r="EA58" s="230"/>
    </row>
    <row r="59" spans="1:131" ht="26.25" customHeight="1" x14ac:dyDescent="0.15">
      <c r="A59" s="238">
        <v>32</v>
      </c>
      <c r="B59" s="816"/>
      <c r="C59" s="817"/>
      <c r="D59" s="817"/>
      <c r="E59" s="817"/>
      <c r="F59" s="817"/>
      <c r="G59" s="817"/>
      <c r="H59" s="817"/>
      <c r="I59" s="817"/>
      <c r="J59" s="817"/>
      <c r="K59" s="817"/>
      <c r="L59" s="817"/>
      <c r="M59" s="817"/>
      <c r="N59" s="817"/>
      <c r="O59" s="817"/>
      <c r="P59" s="818"/>
      <c r="Q59" s="874"/>
      <c r="R59" s="875"/>
      <c r="S59" s="875"/>
      <c r="T59" s="875"/>
      <c r="U59" s="875"/>
      <c r="V59" s="875"/>
      <c r="W59" s="875"/>
      <c r="X59" s="875"/>
      <c r="Y59" s="875"/>
      <c r="Z59" s="875"/>
      <c r="AA59" s="875"/>
      <c r="AB59" s="875"/>
      <c r="AC59" s="875"/>
      <c r="AD59" s="875"/>
      <c r="AE59" s="876"/>
      <c r="AF59" s="822"/>
      <c r="AG59" s="823"/>
      <c r="AH59" s="823"/>
      <c r="AI59" s="823"/>
      <c r="AJ59" s="824"/>
      <c r="AK59" s="880"/>
      <c r="AL59" s="875"/>
      <c r="AM59" s="875"/>
      <c r="AN59" s="875"/>
      <c r="AO59" s="875"/>
      <c r="AP59" s="875"/>
      <c r="AQ59" s="875"/>
      <c r="AR59" s="875"/>
      <c r="AS59" s="875"/>
      <c r="AT59" s="875"/>
      <c r="AU59" s="875"/>
      <c r="AV59" s="875"/>
      <c r="AW59" s="875"/>
      <c r="AX59" s="875"/>
      <c r="AY59" s="875"/>
      <c r="AZ59" s="877"/>
      <c r="BA59" s="878"/>
      <c r="BB59" s="878"/>
      <c r="BC59" s="878"/>
      <c r="BD59" s="879"/>
      <c r="BE59" s="868"/>
      <c r="BF59" s="868"/>
      <c r="BG59" s="868"/>
      <c r="BH59" s="868"/>
      <c r="BI59" s="869"/>
      <c r="BJ59" s="232"/>
      <c r="BK59" s="232"/>
      <c r="BL59" s="232"/>
      <c r="BM59" s="232"/>
      <c r="BN59" s="232"/>
      <c r="BO59" s="241"/>
      <c r="BP59" s="241"/>
      <c r="BQ59" s="238">
        <v>53</v>
      </c>
      <c r="BR59" s="239"/>
      <c r="BS59" s="809"/>
      <c r="BT59" s="810"/>
      <c r="BU59" s="810"/>
      <c r="BV59" s="810"/>
      <c r="BW59" s="810"/>
      <c r="BX59" s="810"/>
      <c r="BY59" s="810"/>
      <c r="BZ59" s="810"/>
      <c r="CA59" s="810"/>
      <c r="CB59" s="810"/>
      <c r="CC59" s="810"/>
      <c r="CD59" s="810"/>
      <c r="CE59" s="810"/>
      <c r="CF59" s="810"/>
      <c r="CG59" s="811"/>
      <c r="CH59" s="812"/>
      <c r="CI59" s="813"/>
      <c r="CJ59" s="813"/>
      <c r="CK59" s="813"/>
      <c r="CL59" s="814"/>
      <c r="CM59" s="812"/>
      <c r="CN59" s="813"/>
      <c r="CO59" s="813"/>
      <c r="CP59" s="813"/>
      <c r="CQ59" s="814"/>
      <c r="CR59" s="812"/>
      <c r="CS59" s="813"/>
      <c r="CT59" s="813"/>
      <c r="CU59" s="813"/>
      <c r="CV59" s="814"/>
      <c r="CW59" s="812"/>
      <c r="CX59" s="813"/>
      <c r="CY59" s="813"/>
      <c r="CZ59" s="813"/>
      <c r="DA59" s="814"/>
      <c r="DB59" s="812"/>
      <c r="DC59" s="813"/>
      <c r="DD59" s="813"/>
      <c r="DE59" s="813"/>
      <c r="DF59" s="814"/>
      <c r="DG59" s="812"/>
      <c r="DH59" s="813"/>
      <c r="DI59" s="813"/>
      <c r="DJ59" s="813"/>
      <c r="DK59" s="814"/>
      <c r="DL59" s="812"/>
      <c r="DM59" s="813"/>
      <c r="DN59" s="813"/>
      <c r="DO59" s="813"/>
      <c r="DP59" s="814"/>
      <c r="DQ59" s="812"/>
      <c r="DR59" s="813"/>
      <c r="DS59" s="813"/>
      <c r="DT59" s="813"/>
      <c r="DU59" s="814"/>
      <c r="DV59" s="809"/>
      <c r="DW59" s="810"/>
      <c r="DX59" s="810"/>
      <c r="DY59" s="810"/>
      <c r="DZ59" s="815"/>
      <c r="EA59" s="230"/>
    </row>
    <row r="60" spans="1:131" ht="17.25" x14ac:dyDescent="0.15">
      <c r="A60" s="238">
        <v>33</v>
      </c>
      <c r="B60" s="816"/>
      <c r="C60" s="817"/>
      <c r="D60" s="817"/>
      <c r="E60" s="817"/>
      <c r="F60" s="817"/>
      <c r="G60" s="817"/>
      <c r="H60" s="817"/>
      <c r="I60" s="817"/>
      <c r="J60" s="817"/>
      <c r="K60" s="817"/>
      <c r="L60" s="817"/>
      <c r="M60" s="817"/>
      <c r="N60" s="817"/>
      <c r="O60" s="817"/>
      <c r="P60" s="818"/>
      <c r="Q60" s="874"/>
      <c r="R60" s="875"/>
      <c r="S60" s="875"/>
      <c r="T60" s="875"/>
      <c r="U60" s="875"/>
      <c r="V60" s="875"/>
      <c r="W60" s="875"/>
      <c r="X60" s="875"/>
      <c r="Y60" s="875"/>
      <c r="Z60" s="875"/>
      <c r="AA60" s="875"/>
      <c r="AB60" s="875"/>
      <c r="AC60" s="875"/>
      <c r="AD60" s="875"/>
      <c r="AE60" s="876"/>
      <c r="AF60" s="822"/>
      <c r="AG60" s="823"/>
      <c r="AH60" s="823"/>
      <c r="AI60" s="823"/>
      <c r="AJ60" s="824"/>
      <c r="AK60" s="880"/>
      <c r="AL60" s="875"/>
      <c r="AM60" s="875"/>
      <c r="AN60" s="875"/>
      <c r="AO60" s="875"/>
      <c r="AP60" s="875"/>
      <c r="AQ60" s="875"/>
      <c r="AR60" s="875"/>
      <c r="AS60" s="875"/>
      <c r="AT60" s="875"/>
      <c r="AU60" s="875"/>
      <c r="AV60" s="875"/>
      <c r="AW60" s="875"/>
      <c r="AX60" s="875"/>
      <c r="AY60" s="875"/>
      <c r="AZ60" s="877"/>
      <c r="BA60" s="878"/>
      <c r="BB60" s="878"/>
      <c r="BC60" s="878"/>
      <c r="BD60" s="879"/>
      <c r="BE60" s="868"/>
      <c r="BF60" s="868"/>
      <c r="BG60" s="868"/>
      <c r="BH60" s="868"/>
      <c r="BI60" s="869"/>
      <c r="BJ60" s="232"/>
      <c r="BK60" s="232"/>
      <c r="BL60" s="232"/>
      <c r="BM60" s="232"/>
      <c r="BN60" s="232"/>
      <c r="BO60" s="241"/>
      <c r="BP60" s="241"/>
      <c r="BQ60" s="238">
        <v>54</v>
      </c>
      <c r="BR60" s="239"/>
      <c r="BS60" s="809"/>
      <c r="BT60" s="810"/>
      <c r="BU60" s="810"/>
      <c r="BV60" s="810"/>
      <c r="BW60" s="810"/>
      <c r="BX60" s="810"/>
      <c r="BY60" s="810"/>
      <c r="BZ60" s="810"/>
      <c r="CA60" s="810"/>
      <c r="CB60" s="810"/>
      <c r="CC60" s="810"/>
      <c r="CD60" s="810"/>
      <c r="CE60" s="810"/>
      <c r="CF60" s="810"/>
      <c r="CG60" s="811"/>
      <c r="CH60" s="812"/>
      <c r="CI60" s="813"/>
      <c r="CJ60" s="813"/>
      <c r="CK60" s="813"/>
      <c r="CL60" s="814"/>
      <c r="CM60" s="812"/>
      <c r="CN60" s="813"/>
      <c r="CO60" s="813"/>
      <c r="CP60" s="813"/>
      <c r="CQ60" s="814"/>
      <c r="CR60" s="812"/>
      <c r="CS60" s="813"/>
      <c r="CT60" s="813"/>
      <c r="CU60" s="813"/>
      <c r="CV60" s="814"/>
      <c r="CW60" s="812"/>
      <c r="CX60" s="813"/>
      <c r="CY60" s="813"/>
      <c r="CZ60" s="813"/>
      <c r="DA60" s="814"/>
      <c r="DB60" s="812"/>
      <c r="DC60" s="813"/>
      <c r="DD60" s="813"/>
      <c r="DE60" s="813"/>
      <c r="DF60" s="814"/>
      <c r="DG60" s="812"/>
      <c r="DH60" s="813"/>
      <c r="DI60" s="813"/>
      <c r="DJ60" s="813"/>
      <c r="DK60" s="814"/>
      <c r="DL60" s="812"/>
      <c r="DM60" s="813"/>
      <c r="DN60" s="813"/>
      <c r="DO60" s="813"/>
      <c r="DP60" s="814"/>
      <c r="DQ60" s="812"/>
      <c r="DR60" s="813"/>
      <c r="DS60" s="813"/>
      <c r="DT60" s="813"/>
      <c r="DU60" s="814"/>
      <c r="DV60" s="809"/>
      <c r="DW60" s="810"/>
      <c r="DX60" s="810"/>
      <c r="DY60" s="810"/>
      <c r="DZ60" s="815"/>
      <c r="EA60" s="230"/>
    </row>
    <row r="61" spans="1:131" ht="18" thickBot="1" x14ac:dyDescent="0.2">
      <c r="A61" s="238">
        <v>34</v>
      </c>
      <c r="B61" s="816"/>
      <c r="C61" s="817"/>
      <c r="D61" s="817"/>
      <c r="E61" s="817"/>
      <c r="F61" s="817"/>
      <c r="G61" s="817"/>
      <c r="H61" s="817"/>
      <c r="I61" s="817"/>
      <c r="J61" s="817"/>
      <c r="K61" s="817"/>
      <c r="L61" s="817"/>
      <c r="M61" s="817"/>
      <c r="N61" s="817"/>
      <c r="O61" s="817"/>
      <c r="P61" s="818"/>
      <c r="Q61" s="874"/>
      <c r="R61" s="875"/>
      <c r="S61" s="875"/>
      <c r="T61" s="875"/>
      <c r="U61" s="875"/>
      <c r="V61" s="875"/>
      <c r="W61" s="875"/>
      <c r="X61" s="875"/>
      <c r="Y61" s="875"/>
      <c r="Z61" s="875"/>
      <c r="AA61" s="875"/>
      <c r="AB61" s="875"/>
      <c r="AC61" s="875"/>
      <c r="AD61" s="875"/>
      <c r="AE61" s="876"/>
      <c r="AF61" s="822"/>
      <c r="AG61" s="823"/>
      <c r="AH61" s="823"/>
      <c r="AI61" s="823"/>
      <c r="AJ61" s="824"/>
      <c r="AK61" s="880"/>
      <c r="AL61" s="875"/>
      <c r="AM61" s="875"/>
      <c r="AN61" s="875"/>
      <c r="AO61" s="875"/>
      <c r="AP61" s="875"/>
      <c r="AQ61" s="875"/>
      <c r="AR61" s="875"/>
      <c r="AS61" s="875"/>
      <c r="AT61" s="875"/>
      <c r="AU61" s="875"/>
      <c r="AV61" s="875"/>
      <c r="AW61" s="875"/>
      <c r="AX61" s="875"/>
      <c r="AY61" s="875"/>
      <c r="AZ61" s="877"/>
      <c r="BA61" s="878"/>
      <c r="BB61" s="878"/>
      <c r="BC61" s="878"/>
      <c r="BD61" s="879"/>
      <c r="BE61" s="868"/>
      <c r="BF61" s="868"/>
      <c r="BG61" s="868"/>
      <c r="BH61" s="868"/>
      <c r="BI61" s="869"/>
      <c r="BJ61" s="232"/>
      <c r="BK61" s="232"/>
      <c r="BL61" s="232"/>
      <c r="BM61" s="232"/>
      <c r="BN61" s="232"/>
      <c r="BO61" s="241"/>
      <c r="BP61" s="241"/>
      <c r="BQ61" s="238">
        <v>55</v>
      </c>
      <c r="BR61" s="239"/>
      <c r="BS61" s="809"/>
      <c r="BT61" s="810"/>
      <c r="BU61" s="810"/>
      <c r="BV61" s="810"/>
      <c r="BW61" s="810"/>
      <c r="BX61" s="810"/>
      <c r="BY61" s="810"/>
      <c r="BZ61" s="810"/>
      <c r="CA61" s="810"/>
      <c r="CB61" s="810"/>
      <c r="CC61" s="810"/>
      <c r="CD61" s="810"/>
      <c r="CE61" s="810"/>
      <c r="CF61" s="810"/>
      <c r="CG61" s="811"/>
      <c r="CH61" s="812"/>
      <c r="CI61" s="813"/>
      <c r="CJ61" s="813"/>
      <c r="CK61" s="813"/>
      <c r="CL61" s="814"/>
      <c r="CM61" s="812"/>
      <c r="CN61" s="813"/>
      <c r="CO61" s="813"/>
      <c r="CP61" s="813"/>
      <c r="CQ61" s="814"/>
      <c r="CR61" s="812"/>
      <c r="CS61" s="813"/>
      <c r="CT61" s="813"/>
      <c r="CU61" s="813"/>
      <c r="CV61" s="814"/>
      <c r="CW61" s="812"/>
      <c r="CX61" s="813"/>
      <c r="CY61" s="813"/>
      <c r="CZ61" s="813"/>
      <c r="DA61" s="814"/>
      <c r="DB61" s="812"/>
      <c r="DC61" s="813"/>
      <c r="DD61" s="813"/>
      <c r="DE61" s="813"/>
      <c r="DF61" s="814"/>
      <c r="DG61" s="812"/>
      <c r="DH61" s="813"/>
      <c r="DI61" s="813"/>
      <c r="DJ61" s="813"/>
      <c r="DK61" s="814"/>
      <c r="DL61" s="812"/>
      <c r="DM61" s="813"/>
      <c r="DN61" s="813"/>
      <c r="DO61" s="813"/>
      <c r="DP61" s="814"/>
      <c r="DQ61" s="812"/>
      <c r="DR61" s="813"/>
      <c r="DS61" s="813"/>
      <c r="DT61" s="813"/>
      <c r="DU61" s="814"/>
      <c r="DV61" s="809"/>
      <c r="DW61" s="810"/>
      <c r="DX61" s="810"/>
      <c r="DY61" s="810"/>
      <c r="DZ61" s="815"/>
      <c r="EA61" s="230"/>
    </row>
    <row r="62" spans="1:131" ht="17.25" x14ac:dyDescent="0.15">
      <c r="A62" s="238">
        <v>35</v>
      </c>
      <c r="B62" s="816"/>
      <c r="C62" s="817"/>
      <c r="D62" s="817"/>
      <c r="E62" s="817"/>
      <c r="F62" s="817"/>
      <c r="G62" s="817"/>
      <c r="H62" s="817"/>
      <c r="I62" s="817"/>
      <c r="J62" s="817"/>
      <c r="K62" s="817"/>
      <c r="L62" s="817"/>
      <c r="M62" s="817"/>
      <c r="N62" s="817"/>
      <c r="O62" s="817"/>
      <c r="P62" s="818"/>
      <c r="Q62" s="874"/>
      <c r="R62" s="875"/>
      <c r="S62" s="875"/>
      <c r="T62" s="875"/>
      <c r="U62" s="875"/>
      <c r="V62" s="875"/>
      <c r="W62" s="875"/>
      <c r="X62" s="875"/>
      <c r="Y62" s="875"/>
      <c r="Z62" s="875"/>
      <c r="AA62" s="875"/>
      <c r="AB62" s="875"/>
      <c r="AC62" s="875"/>
      <c r="AD62" s="875"/>
      <c r="AE62" s="876"/>
      <c r="AF62" s="822"/>
      <c r="AG62" s="823"/>
      <c r="AH62" s="823"/>
      <c r="AI62" s="823"/>
      <c r="AJ62" s="824"/>
      <c r="AK62" s="880"/>
      <c r="AL62" s="875"/>
      <c r="AM62" s="875"/>
      <c r="AN62" s="875"/>
      <c r="AO62" s="875"/>
      <c r="AP62" s="875"/>
      <c r="AQ62" s="875"/>
      <c r="AR62" s="875"/>
      <c r="AS62" s="875"/>
      <c r="AT62" s="875"/>
      <c r="AU62" s="875"/>
      <c r="AV62" s="875"/>
      <c r="AW62" s="875"/>
      <c r="AX62" s="875"/>
      <c r="AY62" s="875"/>
      <c r="AZ62" s="888"/>
      <c r="BA62" s="889"/>
      <c r="BB62" s="889"/>
      <c r="BC62" s="889"/>
      <c r="BD62" s="890"/>
      <c r="BE62" s="868"/>
      <c r="BF62" s="868"/>
      <c r="BG62" s="868"/>
      <c r="BH62" s="868"/>
      <c r="BI62" s="869"/>
      <c r="BJ62" s="891" t="s">
        <v>416</v>
      </c>
      <c r="BK62" s="842"/>
      <c r="BL62" s="842"/>
      <c r="BM62" s="842"/>
      <c r="BN62" s="843"/>
      <c r="BO62" s="241"/>
      <c r="BP62" s="241"/>
      <c r="BQ62" s="238">
        <v>56</v>
      </c>
      <c r="BR62" s="239"/>
      <c r="BS62" s="809"/>
      <c r="BT62" s="810"/>
      <c r="BU62" s="810"/>
      <c r="BV62" s="810"/>
      <c r="BW62" s="810"/>
      <c r="BX62" s="810"/>
      <c r="BY62" s="810"/>
      <c r="BZ62" s="810"/>
      <c r="CA62" s="810"/>
      <c r="CB62" s="810"/>
      <c r="CC62" s="810"/>
      <c r="CD62" s="810"/>
      <c r="CE62" s="810"/>
      <c r="CF62" s="810"/>
      <c r="CG62" s="811"/>
      <c r="CH62" s="812"/>
      <c r="CI62" s="813"/>
      <c r="CJ62" s="813"/>
      <c r="CK62" s="813"/>
      <c r="CL62" s="814"/>
      <c r="CM62" s="812"/>
      <c r="CN62" s="813"/>
      <c r="CO62" s="813"/>
      <c r="CP62" s="813"/>
      <c r="CQ62" s="814"/>
      <c r="CR62" s="812"/>
      <c r="CS62" s="813"/>
      <c r="CT62" s="813"/>
      <c r="CU62" s="813"/>
      <c r="CV62" s="814"/>
      <c r="CW62" s="812"/>
      <c r="CX62" s="813"/>
      <c r="CY62" s="813"/>
      <c r="CZ62" s="813"/>
      <c r="DA62" s="814"/>
      <c r="DB62" s="812"/>
      <c r="DC62" s="813"/>
      <c r="DD62" s="813"/>
      <c r="DE62" s="813"/>
      <c r="DF62" s="814"/>
      <c r="DG62" s="812"/>
      <c r="DH62" s="813"/>
      <c r="DI62" s="813"/>
      <c r="DJ62" s="813"/>
      <c r="DK62" s="814"/>
      <c r="DL62" s="812"/>
      <c r="DM62" s="813"/>
      <c r="DN62" s="813"/>
      <c r="DO62" s="813"/>
      <c r="DP62" s="814"/>
      <c r="DQ62" s="812"/>
      <c r="DR62" s="813"/>
      <c r="DS62" s="813"/>
      <c r="DT62" s="813"/>
      <c r="DU62" s="814"/>
      <c r="DV62" s="809"/>
      <c r="DW62" s="810"/>
      <c r="DX62" s="810"/>
      <c r="DY62" s="810"/>
      <c r="DZ62" s="815"/>
      <c r="EA62" s="230"/>
    </row>
    <row r="63" spans="1:131" ht="26.25" customHeight="1" thickBot="1" x14ac:dyDescent="0.2">
      <c r="A63" s="240" t="s">
        <v>393</v>
      </c>
      <c r="B63" s="825" t="s">
        <v>417</v>
      </c>
      <c r="C63" s="826"/>
      <c r="D63" s="826"/>
      <c r="E63" s="826"/>
      <c r="F63" s="826"/>
      <c r="G63" s="826"/>
      <c r="H63" s="826"/>
      <c r="I63" s="826"/>
      <c r="J63" s="826"/>
      <c r="K63" s="826"/>
      <c r="L63" s="826"/>
      <c r="M63" s="826"/>
      <c r="N63" s="826"/>
      <c r="O63" s="826"/>
      <c r="P63" s="827"/>
      <c r="Q63" s="881"/>
      <c r="R63" s="882"/>
      <c r="S63" s="882"/>
      <c r="T63" s="882"/>
      <c r="U63" s="882"/>
      <c r="V63" s="882"/>
      <c r="W63" s="882"/>
      <c r="X63" s="882"/>
      <c r="Y63" s="882"/>
      <c r="Z63" s="882"/>
      <c r="AA63" s="882"/>
      <c r="AB63" s="882"/>
      <c r="AC63" s="882"/>
      <c r="AD63" s="882"/>
      <c r="AE63" s="883"/>
      <c r="AF63" s="884">
        <v>2302</v>
      </c>
      <c r="AG63" s="885"/>
      <c r="AH63" s="885"/>
      <c r="AI63" s="885"/>
      <c r="AJ63" s="886"/>
      <c r="AK63" s="887"/>
      <c r="AL63" s="882"/>
      <c r="AM63" s="882"/>
      <c r="AN63" s="882"/>
      <c r="AO63" s="882"/>
      <c r="AP63" s="885">
        <v>6540</v>
      </c>
      <c r="AQ63" s="885"/>
      <c r="AR63" s="885"/>
      <c r="AS63" s="885"/>
      <c r="AT63" s="885"/>
      <c r="AU63" s="885">
        <v>4886</v>
      </c>
      <c r="AV63" s="885"/>
      <c r="AW63" s="885"/>
      <c r="AX63" s="885"/>
      <c r="AY63" s="885"/>
      <c r="AZ63" s="892"/>
      <c r="BA63" s="893"/>
      <c r="BB63" s="893"/>
      <c r="BC63" s="893"/>
      <c r="BD63" s="894"/>
      <c r="BE63" s="895"/>
      <c r="BF63" s="895"/>
      <c r="BG63" s="895"/>
      <c r="BH63" s="895"/>
      <c r="BI63" s="896"/>
      <c r="BJ63" s="897" t="s">
        <v>418</v>
      </c>
      <c r="BK63" s="898"/>
      <c r="BL63" s="898"/>
      <c r="BM63" s="898"/>
      <c r="BN63" s="899"/>
      <c r="BO63" s="241"/>
      <c r="BP63" s="241"/>
      <c r="BQ63" s="238">
        <v>57</v>
      </c>
      <c r="BR63" s="239"/>
      <c r="BS63" s="809"/>
      <c r="BT63" s="810"/>
      <c r="BU63" s="810"/>
      <c r="BV63" s="810"/>
      <c r="BW63" s="810"/>
      <c r="BX63" s="810"/>
      <c r="BY63" s="810"/>
      <c r="BZ63" s="810"/>
      <c r="CA63" s="810"/>
      <c r="CB63" s="810"/>
      <c r="CC63" s="810"/>
      <c r="CD63" s="810"/>
      <c r="CE63" s="810"/>
      <c r="CF63" s="810"/>
      <c r="CG63" s="811"/>
      <c r="CH63" s="812"/>
      <c r="CI63" s="813"/>
      <c r="CJ63" s="813"/>
      <c r="CK63" s="813"/>
      <c r="CL63" s="814"/>
      <c r="CM63" s="812"/>
      <c r="CN63" s="813"/>
      <c r="CO63" s="813"/>
      <c r="CP63" s="813"/>
      <c r="CQ63" s="814"/>
      <c r="CR63" s="812"/>
      <c r="CS63" s="813"/>
      <c r="CT63" s="813"/>
      <c r="CU63" s="813"/>
      <c r="CV63" s="814"/>
      <c r="CW63" s="812"/>
      <c r="CX63" s="813"/>
      <c r="CY63" s="813"/>
      <c r="CZ63" s="813"/>
      <c r="DA63" s="814"/>
      <c r="DB63" s="812"/>
      <c r="DC63" s="813"/>
      <c r="DD63" s="813"/>
      <c r="DE63" s="813"/>
      <c r="DF63" s="814"/>
      <c r="DG63" s="812"/>
      <c r="DH63" s="813"/>
      <c r="DI63" s="813"/>
      <c r="DJ63" s="813"/>
      <c r="DK63" s="814"/>
      <c r="DL63" s="812"/>
      <c r="DM63" s="813"/>
      <c r="DN63" s="813"/>
      <c r="DO63" s="813"/>
      <c r="DP63" s="814"/>
      <c r="DQ63" s="812"/>
      <c r="DR63" s="813"/>
      <c r="DS63" s="813"/>
      <c r="DT63" s="813"/>
      <c r="DU63" s="814"/>
      <c r="DV63" s="809"/>
      <c r="DW63" s="810"/>
      <c r="DX63" s="810"/>
      <c r="DY63" s="810"/>
      <c r="DZ63" s="815"/>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809"/>
      <c r="BT64" s="810"/>
      <c r="BU64" s="810"/>
      <c r="BV64" s="810"/>
      <c r="BW64" s="810"/>
      <c r="BX64" s="810"/>
      <c r="BY64" s="810"/>
      <c r="BZ64" s="810"/>
      <c r="CA64" s="810"/>
      <c r="CB64" s="810"/>
      <c r="CC64" s="810"/>
      <c r="CD64" s="810"/>
      <c r="CE64" s="810"/>
      <c r="CF64" s="810"/>
      <c r="CG64" s="811"/>
      <c r="CH64" s="812"/>
      <c r="CI64" s="813"/>
      <c r="CJ64" s="813"/>
      <c r="CK64" s="813"/>
      <c r="CL64" s="814"/>
      <c r="CM64" s="812"/>
      <c r="CN64" s="813"/>
      <c r="CO64" s="813"/>
      <c r="CP64" s="813"/>
      <c r="CQ64" s="814"/>
      <c r="CR64" s="812"/>
      <c r="CS64" s="813"/>
      <c r="CT64" s="813"/>
      <c r="CU64" s="813"/>
      <c r="CV64" s="814"/>
      <c r="CW64" s="812"/>
      <c r="CX64" s="813"/>
      <c r="CY64" s="813"/>
      <c r="CZ64" s="813"/>
      <c r="DA64" s="814"/>
      <c r="DB64" s="812"/>
      <c r="DC64" s="813"/>
      <c r="DD64" s="813"/>
      <c r="DE64" s="813"/>
      <c r="DF64" s="814"/>
      <c r="DG64" s="812"/>
      <c r="DH64" s="813"/>
      <c r="DI64" s="813"/>
      <c r="DJ64" s="813"/>
      <c r="DK64" s="814"/>
      <c r="DL64" s="812"/>
      <c r="DM64" s="813"/>
      <c r="DN64" s="813"/>
      <c r="DO64" s="813"/>
      <c r="DP64" s="814"/>
      <c r="DQ64" s="812"/>
      <c r="DR64" s="813"/>
      <c r="DS64" s="813"/>
      <c r="DT64" s="813"/>
      <c r="DU64" s="814"/>
      <c r="DV64" s="809"/>
      <c r="DW64" s="810"/>
      <c r="DX64" s="810"/>
      <c r="DY64" s="810"/>
      <c r="DZ64" s="815"/>
      <c r="EA64" s="230"/>
    </row>
    <row r="65" spans="1:131" ht="26.25" customHeight="1" thickBot="1" x14ac:dyDescent="0.2">
      <c r="A65" s="232" t="s">
        <v>419</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809"/>
      <c r="BT65" s="810"/>
      <c r="BU65" s="810"/>
      <c r="BV65" s="810"/>
      <c r="BW65" s="810"/>
      <c r="BX65" s="810"/>
      <c r="BY65" s="810"/>
      <c r="BZ65" s="810"/>
      <c r="CA65" s="810"/>
      <c r="CB65" s="810"/>
      <c r="CC65" s="810"/>
      <c r="CD65" s="810"/>
      <c r="CE65" s="810"/>
      <c r="CF65" s="810"/>
      <c r="CG65" s="811"/>
      <c r="CH65" s="812"/>
      <c r="CI65" s="813"/>
      <c r="CJ65" s="813"/>
      <c r="CK65" s="813"/>
      <c r="CL65" s="814"/>
      <c r="CM65" s="812"/>
      <c r="CN65" s="813"/>
      <c r="CO65" s="813"/>
      <c r="CP65" s="813"/>
      <c r="CQ65" s="814"/>
      <c r="CR65" s="812"/>
      <c r="CS65" s="813"/>
      <c r="CT65" s="813"/>
      <c r="CU65" s="813"/>
      <c r="CV65" s="814"/>
      <c r="CW65" s="812"/>
      <c r="CX65" s="813"/>
      <c r="CY65" s="813"/>
      <c r="CZ65" s="813"/>
      <c r="DA65" s="814"/>
      <c r="DB65" s="812"/>
      <c r="DC65" s="813"/>
      <c r="DD65" s="813"/>
      <c r="DE65" s="813"/>
      <c r="DF65" s="814"/>
      <c r="DG65" s="812"/>
      <c r="DH65" s="813"/>
      <c r="DI65" s="813"/>
      <c r="DJ65" s="813"/>
      <c r="DK65" s="814"/>
      <c r="DL65" s="812"/>
      <c r="DM65" s="813"/>
      <c r="DN65" s="813"/>
      <c r="DO65" s="813"/>
      <c r="DP65" s="814"/>
      <c r="DQ65" s="812"/>
      <c r="DR65" s="813"/>
      <c r="DS65" s="813"/>
      <c r="DT65" s="813"/>
      <c r="DU65" s="814"/>
      <c r="DV65" s="809"/>
      <c r="DW65" s="810"/>
      <c r="DX65" s="810"/>
      <c r="DY65" s="810"/>
      <c r="DZ65" s="815"/>
      <c r="EA65" s="230"/>
    </row>
    <row r="66" spans="1:131" ht="26.25" customHeight="1" x14ac:dyDescent="0.15">
      <c r="A66" s="763" t="s">
        <v>420</v>
      </c>
      <c r="B66" s="764"/>
      <c r="C66" s="764"/>
      <c r="D66" s="764"/>
      <c r="E66" s="764"/>
      <c r="F66" s="764"/>
      <c r="G66" s="764"/>
      <c r="H66" s="764"/>
      <c r="I66" s="764"/>
      <c r="J66" s="764"/>
      <c r="K66" s="764"/>
      <c r="L66" s="764"/>
      <c r="M66" s="764"/>
      <c r="N66" s="764"/>
      <c r="O66" s="764"/>
      <c r="P66" s="765"/>
      <c r="Q66" s="769" t="s">
        <v>421</v>
      </c>
      <c r="R66" s="770"/>
      <c r="S66" s="770"/>
      <c r="T66" s="770"/>
      <c r="U66" s="771"/>
      <c r="V66" s="769" t="s">
        <v>422</v>
      </c>
      <c r="W66" s="770"/>
      <c r="X66" s="770"/>
      <c r="Y66" s="770"/>
      <c r="Z66" s="771"/>
      <c r="AA66" s="769" t="s">
        <v>423</v>
      </c>
      <c r="AB66" s="770"/>
      <c r="AC66" s="770"/>
      <c r="AD66" s="770"/>
      <c r="AE66" s="771"/>
      <c r="AF66" s="900" t="s">
        <v>401</v>
      </c>
      <c r="AG66" s="851"/>
      <c r="AH66" s="851"/>
      <c r="AI66" s="851"/>
      <c r="AJ66" s="901"/>
      <c r="AK66" s="769" t="s">
        <v>424</v>
      </c>
      <c r="AL66" s="764"/>
      <c r="AM66" s="764"/>
      <c r="AN66" s="764"/>
      <c r="AO66" s="765"/>
      <c r="AP66" s="769" t="s">
        <v>425</v>
      </c>
      <c r="AQ66" s="770"/>
      <c r="AR66" s="770"/>
      <c r="AS66" s="770"/>
      <c r="AT66" s="771"/>
      <c r="AU66" s="769" t="s">
        <v>426</v>
      </c>
      <c r="AV66" s="770"/>
      <c r="AW66" s="770"/>
      <c r="AX66" s="770"/>
      <c r="AY66" s="771"/>
      <c r="AZ66" s="769" t="s">
        <v>380</v>
      </c>
      <c r="BA66" s="770"/>
      <c r="BB66" s="770"/>
      <c r="BC66" s="770"/>
      <c r="BD66" s="776"/>
      <c r="BE66" s="241"/>
      <c r="BF66" s="241"/>
      <c r="BG66" s="241"/>
      <c r="BH66" s="241"/>
      <c r="BI66" s="241"/>
      <c r="BJ66" s="241"/>
      <c r="BK66" s="241"/>
      <c r="BL66" s="241"/>
      <c r="BM66" s="241"/>
      <c r="BN66" s="241"/>
      <c r="BO66" s="241"/>
      <c r="BP66" s="241"/>
      <c r="BQ66" s="238">
        <v>60</v>
      </c>
      <c r="BR66" s="243"/>
      <c r="BS66" s="905"/>
      <c r="BT66" s="906"/>
      <c r="BU66" s="906"/>
      <c r="BV66" s="906"/>
      <c r="BW66" s="906"/>
      <c r="BX66" s="906"/>
      <c r="BY66" s="906"/>
      <c r="BZ66" s="906"/>
      <c r="CA66" s="906"/>
      <c r="CB66" s="906"/>
      <c r="CC66" s="906"/>
      <c r="CD66" s="906"/>
      <c r="CE66" s="906"/>
      <c r="CF66" s="906"/>
      <c r="CG66" s="911"/>
      <c r="CH66" s="908"/>
      <c r="CI66" s="909"/>
      <c r="CJ66" s="909"/>
      <c r="CK66" s="909"/>
      <c r="CL66" s="910"/>
      <c r="CM66" s="908"/>
      <c r="CN66" s="909"/>
      <c r="CO66" s="909"/>
      <c r="CP66" s="909"/>
      <c r="CQ66" s="910"/>
      <c r="CR66" s="908"/>
      <c r="CS66" s="909"/>
      <c r="CT66" s="909"/>
      <c r="CU66" s="909"/>
      <c r="CV66" s="910"/>
      <c r="CW66" s="908"/>
      <c r="CX66" s="909"/>
      <c r="CY66" s="909"/>
      <c r="CZ66" s="909"/>
      <c r="DA66" s="910"/>
      <c r="DB66" s="908"/>
      <c r="DC66" s="909"/>
      <c r="DD66" s="909"/>
      <c r="DE66" s="909"/>
      <c r="DF66" s="910"/>
      <c r="DG66" s="908"/>
      <c r="DH66" s="909"/>
      <c r="DI66" s="909"/>
      <c r="DJ66" s="909"/>
      <c r="DK66" s="910"/>
      <c r="DL66" s="908"/>
      <c r="DM66" s="909"/>
      <c r="DN66" s="909"/>
      <c r="DO66" s="909"/>
      <c r="DP66" s="910"/>
      <c r="DQ66" s="908"/>
      <c r="DR66" s="909"/>
      <c r="DS66" s="909"/>
      <c r="DT66" s="909"/>
      <c r="DU66" s="910"/>
      <c r="DV66" s="905"/>
      <c r="DW66" s="906"/>
      <c r="DX66" s="906"/>
      <c r="DY66" s="906"/>
      <c r="DZ66" s="907"/>
      <c r="EA66" s="230"/>
    </row>
    <row r="67" spans="1:131" ht="26.25" customHeight="1" thickBot="1" x14ac:dyDescent="0.2">
      <c r="A67" s="766"/>
      <c r="B67" s="767"/>
      <c r="C67" s="767"/>
      <c r="D67" s="767"/>
      <c r="E67" s="767"/>
      <c r="F67" s="767"/>
      <c r="G67" s="767"/>
      <c r="H67" s="767"/>
      <c r="I67" s="767"/>
      <c r="J67" s="767"/>
      <c r="K67" s="767"/>
      <c r="L67" s="767"/>
      <c r="M67" s="767"/>
      <c r="N67" s="767"/>
      <c r="O67" s="767"/>
      <c r="P67" s="768"/>
      <c r="Q67" s="772"/>
      <c r="R67" s="773"/>
      <c r="S67" s="773"/>
      <c r="T67" s="773"/>
      <c r="U67" s="774"/>
      <c r="V67" s="772"/>
      <c r="W67" s="773"/>
      <c r="X67" s="773"/>
      <c r="Y67" s="773"/>
      <c r="Z67" s="774"/>
      <c r="AA67" s="772"/>
      <c r="AB67" s="773"/>
      <c r="AC67" s="773"/>
      <c r="AD67" s="773"/>
      <c r="AE67" s="774"/>
      <c r="AF67" s="902"/>
      <c r="AG67" s="854"/>
      <c r="AH67" s="854"/>
      <c r="AI67" s="854"/>
      <c r="AJ67" s="903"/>
      <c r="AK67" s="904"/>
      <c r="AL67" s="767"/>
      <c r="AM67" s="767"/>
      <c r="AN67" s="767"/>
      <c r="AO67" s="768"/>
      <c r="AP67" s="772"/>
      <c r="AQ67" s="773"/>
      <c r="AR67" s="773"/>
      <c r="AS67" s="773"/>
      <c r="AT67" s="774"/>
      <c r="AU67" s="772"/>
      <c r="AV67" s="773"/>
      <c r="AW67" s="773"/>
      <c r="AX67" s="773"/>
      <c r="AY67" s="774"/>
      <c r="AZ67" s="772"/>
      <c r="BA67" s="773"/>
      <c r="BB67" s="773"/>
      <c r="BC67" s="773"/>
      <c r="BD67" s="778"/>
      <c r="BE67" s="241"/>
      <c r="BF67" s="241"/>
      <c r="BG67" s="241"/>
      <c r="BH67" s="241"/>
      <c r="BI67" s="241"/>
      <c r="BJ67" s="241"/>
      <c r="BK67" s="241"/>
      <c r="BL67" s="241"/>
      <c r="BM67" s="241"/>
      <c r="BN67" s="241"/>
      <c r="BO67" s="241"/>
      <c r="BP67" s="241"/>
      <c r="BQ67" s="238">
        <v>61</v>
      </c>
      <c r="BR67" s="243"/>
      <c r="BS67" s="905"/>
      <c r="BT67" s="906"/>
      <c r="BU67" s="906"/>
      <c r="BV67" s="906"/>
      <c r="BW67" s="906"/>
      <c r="BX67" s="906"/>
      <c r="BY67" s="906"/>
      <c r="BZ67" s="906"/>
      <c r="CA67" s="906"/>
      <c r="CB67" s="906"/>
      <c r="CC67" s="906"/>
      <c r="CD67" s="906"/>
      <c r="CE67" s="906"/>
      <c r="CF67" s="906"/>
      <c r="CG67" s="911"/>
      <c r="CH67" s="908"/>
      <c r="CI67" s="909"/>
      <c r="CJ67" s="909"/>
      <c r="CK67" s="909"/>
      <c r="CL67" s="910"/>
      <c r="CM67" s="908"/>
      <c r="CN67" s="909"/>
      <c r="CO67" s="909"/>
      <c r="CP67" s="909"/>
      <c r="CQ67" s="910"/>
      <c r="CR67" s="908"/>
      <c r="CS67" s="909"/>
      <c r="CT67" s="909"/>
      <c r="CU67" s="909"/>
      <c r="CV67" s="910"/>
      <c r="CW67" s="908"/>
      <c r="CX67" s="909"/>
      <c r="CY67" s="909"/>
      <c r="CZ67" s="909"/>
      <c r="DA67" s="910"/>
      <c r="DB67" s="908"/>
      <c r="DC67" s="909"/>
      <c r="DD67" s="909"/>
      <c r="DE67" s="909"/>
      <c r="DF67" s="910"/>
      <c r="DG67" s="908"/>
      <c r="DH67" s="909"/>
      <c r="DI67" s="909"/>
      <c r="DJ67" s="909"/>
      <c r="DK67" s="910"/>
      <c r="DL67" s="908"/>
      <c r="DM67" s="909"/>
      <c r="DN67" s="909"/>
      <c r="DO67" s="909"/>
      <c r="DP67" s="910"/>
      <c r="DQ67" s="908"/>
      <c r="DR67" s="909"/>
      <c r="DS67" s="909"/>
      <c r="DT67" s="909"/>
      <c r="DU67" s="910"/>
      <c r="DV67" s="905"/>
      <c r="DW67" s="906"/>
      <c r="DX67" s="906"/>
      <c r="DY67" s="906"/>
      <c r="DZ67" s="907"/>
      <c r="EA67" s="230"/>
    </row>
    <row r="68" spans="1:131" ht="26.25" customHeight="1" thickTop="1" x14ac:dyDescent="0.15">
      <c r="A68" s="236">
        <v>1</v>
      </c>
      <c r="B68" s="915" t="s">
        <v>593</v>
      </c>
      <c r="C68" s="916"/>
      <c r="D68" s="916"/>
      <c r="E68" s="916"/>
      <c r="F68" s="916"/>
      <c r="G68" s="916"/>
      <c r="H68" s="916"/>
      <c r="I68" s="916"/>
      <c r="J68" s="916"/>
      <c r="K68" s="916"/>
      <c r="L68" s="916"/>
      <c r="M68" s="916"/>
      <c r="N68" s="916"/>
      <c r="O68" s="916"/>
      <c r="P68" s="917"/>
      <c r="Q68" s="918">
        <v>140</v>
      </c>
      <c r="R68" s="912"/>
      <c r="S68" s="912"/>
      <c r="T68" s="912"/>
      <c r="U68" s="912"/>
      <c r="V68" s="912">
        <v>139</v>
      </c>
      <c r="W68" s="912"/>
      <c r="X68" s="912"/>
      <c r="Y68" s="912"/>
      <c r="Z68" s="912"/>
      <c r="AA68" s="912">
        <v>1</v>
      </c>
      <c r="AB68" s="912"/>
      <c r="AC68" s="912"/>
      <c r="AD68" s="912"/>
      <c r="AE68" s="912"/>
      <c r="AF68" s="912">
        <v>1</v>
      </c>
      <c r="AG68" s="912"/>
      <c r="AH68" s="912"/>
      <c r="AI68" s="912"/>
      <c r="AJ68" s="912"/>
      <c r="AK68" s="912">
        <v>4</v>
      </c>
      <c r="AL68" s="912"/>
      <c r="AM68" s="912"/>
      <c r="AN68" s="912"/>
      <c r="AO68" s="912"/>
      <c r="AP68" s="912">
        <v>728</v>
      </c>
      <c r="AQ68" s="912"/>
      <c r="AR68" s="912"/>
      <c r="AS68" s="912"/>
      <c r="AT68" s="912"/>
      <c r="AU68" s="912" t="s">
        <v>611</v>
      </c>
      <c r="AV68" s="912"/>
      <c r="AW68" s="912"/>
      <c r="AX68" s="912"/>
      <c r="AY68" s="912"/>
      <c r="AZ68" s="913"/>
      <c r="BA68" s="913"/>
      <c r="BB68" s="913"/>
      <c r="BC68" s="913"/>
      <c r="BD68" s="914"/>
      <c r="BE68" s="241"/>
      <c r="BF68" s="241"/>
      <c r="BG68" s="241"/>
      <c r="BH68" s="241"/>
      <c r="BI68" s="241"/>
      <c r="BJ68" s="241"/>
      <c r="BK68" s="241"/>
      <c r="BL68" s="241"/>
      <c r="BM68" s="241"/>
      <c r="BN68" s="241"/>
      <c r="BO68" s="241"/>
      <c r="BP68" s="241"/>
      <c r="BQ68" s="238">
        <v>62</v>
      </c>
      <c r="BR68" s="243"/>
      <c r="BS68" s="905"/>
      <c r="BT68" s="906"/>
      <c r="BU68" s="906"/>
      <c r="BV68" s="906"/>
      <c r="BW68" s="906"/>
      <c r="BX68" s="906"/>
      <c r="BY68" s="906"/>
      <c r="BZ68" s="906"/>
      <c r="CA68" s="906"/>
      <c r="CB68" s="906"/>
      <c r="CC68" s="906"/>
      <c r="CD68" s="906"/>
      <c r="CE68" s="906"/>
      <c r="CF68" s="906"/>
      <c r="CG68" s="911"/>
      <c r="CH68" s="908"/>
      <c r="CI68" s="909"/>
      <c r="CJ68" s="909"/>
      <c r="CK68" s="909"/>
      <c r="CL68" s="910"/>
      <c r="CM68" s="908"/>
      <c r="CN68" s="909"/>
      <c r="CO68" s="909"/>
      <c r="CP68" s="909"/>
      <c r="CQ68" s="910"/>
      <c r="CR68" s="908"/>
      <c r="CS68" s="909"/>
      <c r="CT68" s="909"/>
      <c r="CU68" s="909"/>
      <c r="CV68" s="910"/>
      <c r="CW68" s="908"/>
      <c r="CX68" s="909"/>
      <c r="CY68" s="909"/>
      <c r="CZ68" s="909"/>
      <c r="DA68" s="910"/>
      <c r="DB68" s="908"/>
      <c r="DC68" s="909"/>
      <c r="DD68" s="909"/>
      <c r="DE68" s="909"/>
      <c r="DF68" s="910"/>
      <c r="DG68" s="908"/>
      <c r="DH68" s="909"/>
      <c r="DI68" s="909"/>
      <c r="DJ68" s="909"/>
      <c r="DK68" s="910"/>
      <c r="DL68" s="908"/>
      <c r="DM68" s="909"/>
      <c r="DN68" s="909"/>
      <c r="DO68" s="909"/>
      <c r="DP68" s="910"/>
      <c r="DQ68" s="908"/>
      <c r="DR68" s="909"/>
      <c r="DS68" s="909"/>
      <c r="DT68" s="909"/>
      <c r="DU68" s="910"/>
      <c r="DV68" s="905"/>
      <c r="DW68" s="906"/>
      <c r="DX68" s="906"/>
      <c r="DY68" s="906"/>
      <c r="DZ68" s="907"/>
      <c r="EA68" s="230"/>
    </row>
    <row r="69" spans="1:131" ht="26.25" customHeight="1" x14ac:dyDescent="0.15">
      <c r="A69" s="238">
        <v>2</v>
      </c>
      <c r="B69" s="919" t="s">
        <v>594</v>
      </c>
      <c r="C69" s="920"/>
      <c r="D69" s="920"/>
      <c r="E69" s="920"/>
      <c r="F69" s="920"/>
      <c r="G69" s="920"/>
      <c r="H69" s="920"/>
      <c r="I69" s="920"/>
      <c r="J69" s="920"/>
      <c r="K69" s="920"/>
      <c r="L69" s="920"/>
      <c r="M69" s="920"/>
      <c r="N69" s="920"/>
      <c r="O69" s="920"/>
      <c r="P69" s="921"/>
      <c r="Q69" s="922">
        <v>443</v>
      </c>
      <c r="R69" s="866"/>
      <c r="S69" s="866"/>
      <c r="T69" s="866"/>
      <c r="U69" s="866"/>
      <c r="V69" s="866">
        <v>440</v>
      </c>
      <c r="W69" s="866"/>
      <c r="X69" s="866"/>
      <c r="Y69" s="866"/>
      <c r="Z69" s="866"/>
      <c r="AA69" s="866">
        <v>3</v>
      </c>
      <c r="AB69" s="866"/>
      <c r="AC69" s="866"/>
      <c r="AD69" s="866"/>
      <c r="AE69" s="866"/>
      <c r="AF69" s="866">
        <v>3</v>
      </c>
      <c r="AG69" s="866"/>
      <c r="AH69" s="866"/>
      <c r="AI69" s="866"/>
      <c r="AJ69" s="866"/>
      <c r="AK69" s="866">
        <v>50</v>
      </c>
      <c r="AL69" s="866"/>
      <c r="AM69" s="866"/>
      <c r="AN69" s="866"/>
      <c r="AO69" s="866"/>
      <c r="AP69" s="866" t="s">
        <v>611</v>
      </c>
      <c r="AQ69" s="866"/>
      <c r="AR69" s="866"/>
      <c r="AS69" s="866"/>
      <c r="AT69" s="866"/>
      <c r="AU69" s="866" t="s">
        <v>611</v>
      </c>
      <c r="AV69" s="866"/>
      <c r="AW69" s="866"/>
      <c r="AX69" s="866"/>
      <c r="AY69" s="866"/>
      <c r="AZ69" s="868"/>
      <c r="BA69" s="868"/>
      <c r="BB69" s="868"/>
      <c r="BC69" s="868"/>
      <c r="BD69" s="869"/>
      <c r="BE69" s="241"/>
      <c r="BF69" s="241"/>
      <c r="BG69" s="241"/>
      <c r="BH69" s="241"/>
      <c r="BI69" s="241"/>
      <c r="BJ69" s="241"/>
      <c r="BK69" s="241"/>
      <c r="BL69" s="241"/>
      <c r="BM69" s="241"/>
      <c r="BN69" s="241"/>
      <c r="BO69" s="241"/>
      <c r="BP69" s="241"/>
      <c r="BQ69" s="238">
        <v>63</v>
      </c>
      <c r="BR69" s="243"/>
      <c r="BS69" s="905"/>
      <c r="BT69" s="906"/>
      <c r="BU69" s="906"/>
      <c r="BV69" s="906"/>
      <c r="BW69" s="906"/>
      <c r="BX69" s="906"/>
      <c r="BY69" s="906"/>
      <c r="BZ69" s="906"/>
      <c r="CA69" s="906"/>
      <c r="CB69" s="906"/>
      <c r="CC69" s="906"/>
      <c r="CD69" s="906"/>
      <c r="CE69" s="906"/>
      <c r="CF69" s="906"/>
      <c r="CG69" s="911"/>
      <c r="CH69" s="908"/>
      <c r="CI69" s="909"/>
      <c r="CJ69" s="909"/>
      <c r="CK69" s="909"/>
      <c r="CL69" s="910"/>
      <c r="CM69" s="908"/>
      <c r="CN69" s="909"/>
      <c r="CO69" s="909"/>
      <c r="CP69" s="909"/>
      <c r="CQ69" s="910"/>
      <c r="CR69" s="908"/>
      <c r="CS69" s="909"/>
      <c r="CT69" s="909"/>
      <c r="CU69" s="909"/>
      <c r="CV69" s="910"/>
      <c r="CW69" s="908"/>
      <c r="CX69" s="909"/>
      <c r="CY69" s="909"/>
      <c r="CZ69" s="909"/>
      <c r="DA69" s="910"/>
      <c r="DB69" s="908"/>
      <c r="DC69" s="909"/>
      <c r="DD69" s="909"/>
      <c r="DE69" s="909"/>
      <c r="DF69" s="910"/>
      <c r="DG69" s="908"/>
      <c r="DH69" s="909"/>
      <c r="DI69" s="909"/>
      <c r="DJ69" s="909"/>
      <c r="DK69" s="910"/>
      <c r="DL69" s="908"/>
      <c r="DM69" s="909"/>
      <c r="DN69" s="909"/>
      <c r="DO69" s="909"/>
      <c r="DP69" s="910"/>
      <c r="DQ69" s="908"/>
      <c r="DR69" s="909"/>
      <c r="DS69" s="909"/>
      <c r="DT69" s="909"/>
      <c r="DU69" s="910"/>
      <c r="DV69" s="905"/>
      <c r="DW69" s="906"/>
      <c r="DX69" s="906"/>
      <c r="DY69" s="906"/>
      <c r="DZ69" s="907"/>
      <c r="EA69" s="230"/>
    </row>
    <row r="70" spans="1:131" ht="26.25" customHeight="1" x14ac:dyDescent="0.15">
      <c r="A70" s="238">
        <v>3</v>
      </c>
      <c r="B70" s="919" t="s">
        <v>595</v>
      </c>
      <c r="C70" s="920"/>
      <c r="D70" s="920"/>
      <c r="E70" s="920"/>
      <c r="F70" s="920"/>
      <c r="G70" s="920"/>
      <c r="H70" s="920"/>
      <c r="I70" s="920"/>
      <c r="J70" s="920"/>
      <c r="K70" s="920"/>
      <c r="L70" s="920"/>
      <c r="M70" s="920"/>
      <c r="N70" s="920"/>
      <c r="O70" s="920"/>
      <c r="P70" s="921"/>
      <c r="Q70" s="922">
        <v>52</v>
      </c>
      <c r="R70" s="866"/>
      <c r="S70" s="866"/>
      <c r="T70" s="866"/>
      <c r="U70" s="866"/>
      <c r="V70" s="866">
        <v>50</v>
      </c>
      <c r="W70" s="866"/>
      <c r="X70" s="866"/>
      <c r="Y70" s="866"/>
      <c r="Z70" s="866"/>
      <c r="AA70" s="866">
        <v>2</v>
      </c>
      <c r="AB70" s="866"/>
      <c r="AC70" s="866"/>
      <c r="AD70" s="866"/>
      <c r="AE70" s="866"/>
      <c r="AF70" s="866">
        <v>2</v>
      </c>
      <c r="AG70" s="866"/>
      <c r="AH70" s="866"/>
      <c r="AI70" s="866"/>
      <c r="AJ70" s="866"/>
      <c r="AK70" s="866">
        <v>1</v>
      </c>
      <c r="AL70" s="866"/>
      <c r="AM70" s="866"/>
      <c r="AN70" s="866"/>
      <c r="AO70" s="866"/>
      <c r="AP70" s="866" t="s">
        <v>611</v>
      </c>
      <c r="AQ70" s="866"/>
      <c r="AR70" s="866"/>
      <c r="AS70" s="866"/>
      <c r="AT70" s="866"/>
      <c r="AU70" s="866" t="s">
        <v>611</v>
      </c>
      <c r="AV70" s="866"/>
      <c r="AW70" s="866"/>
      <c r="AX70" s="866"/>
      <c r="AY70" s="866"/>
      <c r="AZ70" s="868"/>
      <c r="BA70" s="868"/>
      <c r="BB70" s="868"/>
      <c r="BC70" s="868"/>
      <c r="BD70" s="869"/>
      <c r="BE70" s="241"/>
      <c r="BF70" s="241"/>
      <c r="BG70" s="241"/>
      <c r="BH70" s="241"/>
      <c r="BI70" s="241"/>
      <c r="BJ70" s="241"/>
      <c r="BK70" s="241"/>
      <c r="BL70" s="241"/>
      <c r="BM70" s="241"/>
      <c r="BN70" s="241"/>
      <c r="BO70" s="241"/>
      <c r="BP70" s="241"/>
      <c r="BQ70" s="238">
        <v>64</v>
      </c>
      <c r="BR70" s="243"/>
      <c r="BS70" s="905"/>
      <c r="BT70" s="906"/>
      <c r="BU70" s="906"/>
      <c r="BV70" s="906"/>
      <c r="BW70" s="906"/>
      <c r="BX70" s="906"/>
      <c r="BY70" s="906"/>
      <c r="BZ70" s="906"/>
      <c r="CA70" s="906"/>
      <c r="CB70" s="906"/>
      <c r="CC70" s="906"/>
      <c r="CD70" s="906"/>
      <c r="CE70" s="906"/>
      <c r="CF70" s="906"/>
      <c r="CG70" s="911"/>
      <c r="CH70" s="908"/>
      <c r="CI70" s="909"/>
      <c r="CJ70" s="909"/>
      <c r="CK70" s="909"/>
      <c r="CL70" s="910"/>
      <c r="CM70" s="908"/>
      <c r="CN70" s="909"/>
      <c r="CO70" s="909"/>
      <c r="CP70" s="909"/>
      <c r="CQ70" s="910"/>
      <c r="CR70" s="908"/>
      <c r="CS70" s="909"/>
      <c r="CT70" s="909"/>
      <c r="CU70" s="909"/>
      <c r="CV70" s="910"/>
      <c r="CW70" s="908"/>
      <c r="CX70" s="909"/>
      <c r="CY70" s="909"/>
      <c r="CZ70" s="909"/>
      <c r="DA70" s="910"/>
      <c r="DB70" s="908"/>
      <c r="DC70" s="909"/>
      <c r="DD70" s="909"/>
      <c r="DE70" s="909"/>
      <c r="DF70" s="910"/>
      <c r="DG70" s="908"/>
      <c r="DH70" s="909"/>
      <c r="DI70" s="909"/>
      <c r="DJ70" s="909"/>
      <c r="DK70" s="910"/>
      <c r="DL70" s="908"/>
      <c r="DM70" s="909"/>
      <c r="DN70" s="909"/>
      <c r="DO70" s="909"/>
      <c r="DP70" s="910"/>
      <c r="DQ70" s="908"/>
      <c r="DR70" s="909"/>
      <c r="DS70" s="909"/>
      <c r="DT70" s="909"/>
      <c r="DU70" s="910"/>
      <c r="DV70" s="905"/>
      <c r="DW70" s="906"/>
      <c r="DX70" s="906"/>
      <c r="DY70" s="906"/>
      <c r="DZ70" s="907"/>
      <c r="EA70" s="230"/>
    </row>
    <row r="71" spans="1:131" ht="26.25" customHeight="1" x14ac:dyDescent="0.15">
      <c r="A71" s="238">
        <v>4</v>
      </c>
      <c r="B71" s="919" t="s">
        <v>596</v>
      </c>
      <c r="C71" s="920"/>
      <c r="D71" s="920"/>
      <c r="E71" s="920"/>
      <c r="F71" s="920"/>
      <c r="G71" s="920"/>
      <c r="H71" s="920"/>
      <c r="I71" s="920"/>
      <c r="J71" s="920"/>
      <c r="K71" s="920"/>
      <c r="L71" s="920"/>
      <c r="M71" s="920"/>
      <c r="N71" s="920"/>
      <c r="O71" s="920"/>
      <c r="P71" s="921"/>
      <c r="Q71" s="922">
        <v>319</v>
      </c>
      <c r="R71" s="866"/>
      <c r="S71" s="866"/>
      <c r="T71" s="866"/>
      <c r="U71" s="866"/>
      <c r="V71" s="866">
        <v>311</v>
      </c>
      <c r="W71" s="866"/>
      <c r="X71" s="866"/>
      <c r="Y71" s="866"/>
      <c r="Z71" s="866"/>
      <c r="AA71" s="866">
        <v>8</v>
      </c>
      <c r="AB71" s="866"/>
      <c r="AC71" s="866"/>
      <c r="AD71" s="866"/>
      <c r="AE71" s="866"/>
      <c r="AF71" s="866">
        <v>8</v>
      </c>
      <c r="AG71" s="866"/>
      <c r="AH71" s="866"/>
      <c r="AI71" s="866"/>
      <c r="AJ71" s="866"/>
      <c r="AK71" s="866" t="s">
        <v>592</v>
      </c>
      <c r="AL71" s="866"/>
      <c r="AM71" s="866"/>
      <c r="AN71" s="866"/>
      <c r="AO71" s="866"/>
      <c r="AP71" s="866" t="s">
        <v>611</v>
      </c>
      <c r="AQ71" s="866"/>
      <c r="AR71" s="866"/>
      <c r="AS71" s="866"/>
      <c r="AT71" s="866"/>
      <c r="AU71" s="866" t="s">
        <v>611</v>
      </c>
      <c r="AV71" s="866"/>
      <c r="AW71" s="866"/>
      <c r="AX71" s="866"/>
      <c r="AY71" s="866"/>
      <c r="AZ71" s="868"/>
      <c r="BA71" s="868"/>
      <c r="BB71" s="868"/>
      <c r="BC71" s="868"/>
      <c r="BD71" s="869"/>
      <c r="BE71" s="241"/>
      <c r="BF71" s="241"/>
      <c r="BG71" s="241"/>
      <c r="BH71" s="241"/>
      <c r="BI71" s="241"/>
      <c r="BJ71" s="241"/>
      <c r="BK71" s="241"/>
      <c r="BL71" s="241"/>
      <c r="BM71" s="241"/>
      <c r="BN71" s="241"/>
      <c r="BO71" s="241"/>
      <c r="BP71" s="241"/>
      <c r="BQ71" s="238">
        <v>65</v>
      </c>
      <c r="BR71" s="243"/>
      <c r="BS71" s="905"/>
      <c r="BT71" s="906"/>
      <c r="BU71" s="906"/>
      <c r="BV71" s="906"/>
      <c r="BW71" s="906"/>
      <c r="BX71" s="906"/>
      <c r="BY71" s="906"/>
      <c r="BZ71" s="906"/>
      <c r="CA71" s="906"/>
      <c r="CB71" s="906"/>
      <c r="CC71" s="906"/>
      <c r="CD71" s="906"/>
      <c r="CE71" s="906"/>
      <c r="CF71" s="906"/>
      <c r="CG71" s="911"/>
      <c r="CH71" s="908"/>
      <c r="CI71" s="909"/>
      <c r="CJ71" s="909"/>
      <c r="CK71" s="909"/>
      <c r="CL71" s="910"/>
      <c r="CM71" s="908"/>
      <c r="CN71" s="909"/>
      <c r="CO71" s="909"/>
      <c r="CP71" s="909"/>
      <c r="CQ71" s="910"/>
      <c r="CR71" s="908"/>
      <c r="CS71" s="909"/>
      <c r="CT71" s="909"/>
      <c r="CU71" s="909"/>
      <c r="CV71" s="910"/>
      <c r="CW71" s="908"/>
      <c r="CX71" s="909"/>
      <c r="CY71" s="909"/>
      <c r="CZ71" s="909"/>
      <c r="DA71" s="910"/>
      <c r="DB71" s="908"/>
      <c r="DC71" s="909"/>
      <c r="DD71" s="909"/>
      <c r="DE71" s="909"/>
      <c r="DF71" s="910"/>
      <c r="DG71" s="908"/>
      <c r="DH71" s="909"/>
      <c r="DI71" s="909"/>
      <c r="DJ71" s="909"/>
      <c r="DK71" s="910"/>
      <c r="DL71" s="908"/>
      <c r="DM71" s="909"/>
      <c r="DN71" s="909"/>
      <c r="DO71" s="909"/>
      <c r="DP71" s="910"/>
      <c r="DQ71" s="908"/>
      <c r="DR71" s="909"/>
      <c r="DS71" s="909"/>
      <c r="DT71" s="909"/>
      <c r="DU71" s="910"/>
      <c r="DV71" s="905"/>
      <c r="DW71" s="906"/>
      <c r="DX71" s="906"/>
      <c r="DY71" s="906"/>
      <c r="DZ71" s="907"/>
      <c r="EA71" s="230"/>
    </row>
    <row r="72" spans="1:131" ht="26.25" customHeight="1" x14ac:dyDescent="0.15">
      <c r="A72" s="238">
        <v>5</v>
      </c>
      <c r="B72" s="919" t="s">
        <v>597</v>
      </c>
      <c r="C72" s="920"/>
      <c r="D72" s="920"/>
      <c r="E72" s="920"/>
      <c r="F72" s="920"/>
      <c r="G72" s="920"/>
      <c r="H72" s="920"/>
      <c r="I72" s="920"/>
      <c r="J72" s="920"/>
      <c r="K72" s="920"/>
      <c r="L72" s="920"/>
      <c r="M72" s="920"/>
      <c r="N72" s="920"/>
      <c r="O72" s="920"/>
      <c r="P72" s="921"/>
      <c r="Q72" s="922">
        <v>422</v>
      </c>
      <c r="R72" s="866"/>
      <c r="S72" s="866"/>
      <c r="T72" s="866"/>
      <c r="U72" s="866"/>
      <c r="V72" s="866">
        <v>413</v>
      </c>
      <c r="W72" s="866"/>
      <c r="X72" s="866"/>
      <c r="Y72" s="866"/>
      <c r="Z72" s="866"/>
      <c r="AA72" s="866">
        <v>9</v>
      </c>
      <c r="AB72" s="866"/>
      <c r="AC72" s="866"/>
      <c r="AD72" s="866"/>
      <c r="AE72" s="866"/>
      <c r="AF72" s="866">
        <v>9</v>
      </c>
      <c r="AG72" s="866"/>
      <c r="AH72" s="866"/>
      <c r="AI72" s="866"/>
      <c r="AJ72" s="866"/>
      <c r="AK72" s="866">
        <v>5</v>
      </c>
      <c r="AL72" s="866"/>
      <c r="AM72" s="866"/>
      <c r="AN72" s="866"/>
      <c r="AO72" s="866"/>
      <c r="AP72" s="866" t="s">
        <v>611</v>
      </c>
      <c r="AQ72" s="866"/>
      <c r="AR72" s="866"/>
      <c r="AS72" s="866"/>
      <c r="AT72" s="866"/>
      <c r="AU72" s="866" t="s">
        <v>611</v>
      </c>
      <c r="AV72" s="866"/>
      <c r="AW72" s="866"/>
      <c r="AX72" s="866"/>
      <c r="AY72" s="866"/>
      <c r="AZ72" s="868"/>
      <c r="BA72" s="868"/>
      <c r="BB72" s="868"/>
      <c r="BC72" s="868"/>
      <c r="BD72" s="869"/>
      <c r="BE72" s="241"/>
      <c r="BF72" s="241"/>
      <c r="BG72" s="241"/>
      <c r="BH72" s="241"/>
      <c r="BI72" s="241"/>
      <c r="BJ72" s="241"/>
      <c r="BK72" s="241"/>
      <c r="BL72" s="241"/>
      <c r="BM72" s="241"/>
      <c r="BN72" s="241"/>
      <c r="BO72" s="241"/>
      <c r="BP72" s="241"/>
      <c r="BQ72" s="238">
        <v>66</v>
      </c>
      <c r="BR72" s="243"/>
      <c r="BS72" s="905"/>
      <c r="BT72" s="906"/>
      <c r="BU72" s="906"/>
      <c r="BV72" s="906"/>
      <c r="BW72" s="906"/>
      <c r="BX72" s="906"/>
      <c r="BY72" s="906"/>
      <c r="BZ72" s="906"/>
      <c r="CA72" s="906"/>
      <c r="CB72" s="906"/>
      <c r="CC72" s="906"/>
      <c r="CD72" s="906"/>
      <c r="CE72" s="906"/>
      <c r="CF72" s="906"/>
      <c r="CG72" s="911"/>
      <c r="CH72" s="908"/>
      <c r="CI72" s="909"/>
      <c r="CJ72" s="909"/>
      <c r="CK72" s="909"/>
      <c r="CL72" s="910"/>
      <c r="CM72" s="908"/>
      <c r="CN72" s="909"/>
      <c r="CO72" s="909"/>
      <c r="CP72" s="909"/>
      <c r="CQ72" s="910"/>
      <c r="CR72" s="908"/>
      <c r="CS72" s="909"/>
      <c r="CT72" s="909"/>
      <c r="CU72" s="909"/>
      <c r="CV72" s="910"/>
      <c r="CW72" s="908"/>
      <c r="CX72" s="909"/>
      <c r="CY72" s="909"/>
      <c r="CZ72" s="909"/>
      <c r="DA72" s="910"/>
      <c r="DB72" s="908"/>
      <c r="DC72" s="909"/>
      <c r="DD72" s="909"/>
      <c r="DE72" s="909"/>
      <c r="DF72" s="910"/>
      <c r="DG72" s="908"/>
      <c r="DH72" s="909"/>
      <c r="DI72" s="909"/>
      <c r="DJ72" s="909"/>
      <c r="DK72" s="910"/>
      <c r="DL72" s="908"/>
      <c r="DM72" s="909"/>
      <c r="DN72" s="909"/>
      <c r="DO72" s="909"/>
      <c r="DP72" s="910"/>
      <c r="DQ72" s="908"/>
      <c r="DR72" s="909"/>
      <c r="DS72" s="909"/>
      <c r="DT72" s="909"/>
      <c r="DU72" s="910"/>
      <c r="DV72" s="905"/>
      <c r="DW72" s="906"/>
      <c r="DX72" s="906"/>
      <c r="DY72" s="906"/>
      <c r="DZ72" s="907"/>
      <c r="EA72" s="230"/>
    </row>
    <row r="73" spans="1:131" ht="26.25" customHeight="1" x14ac:dyDescent="0.15">
      <c r="A73" s="238">
        <v>6</v>
      </c>
      <c r="B73" s="919" t="s">
        <v>598</v>
      </c>
      <c r="C73" s="920"/>
      <c r="D73" s="920"/>
      <c r="E73" s="920"/>
      <c r="F73" s="920"/>
      <c r="G73" s="920"/>
      <c r="H73" s="920"/>
      <c r="I73" s="920"/>
      <c r="J73" s="920"/>
      <c r="K73" s="920"/>
      <c r="L73" s="920"/>
      <c r="M73" s="920"/>
      <c r="N73" s="920"/>
      <c r="O73" s="920"/>
      <c r="P73" s="921"/>
      <c r="Q73" s="922">
        <v>295</v>
      </c>
      <c r="R73" s="866"/>
      <c r="S73" s="866"/>
      <c r="T73" s="866"/>
      <c r="U73" s="866"/>
      <c r="V73" s="866">
        <v>275</v>
      </c>
      <c r="W73" s="866"/>
      <c r="X73" s="866"/>
      <c r="Y73" s="866"/>
      <c r="Z73" s="866"/>
      <c r="AA73" s="866">
        <v>20</v>
      </c>
      <c r="AB73" s="866"/>
      <c r="AC73" s="866"/>
      <c r="AD73" s="866"/>
      <c r="AE73" s="866"/>
      <c r="AF73" s="866">
        <v>20</v>
      </c>
      <c r="AG73" s="866"/>
      <c r="AH73" s="866"/>
      <c r="AI73" s="866"/>
      <c r="AJ73" s="866"/>
      <c r="AK73" s="866">
        <v>84</v>
      </c>
      <c r="AL73" s="866"/>
      <c r="AM73" s="866"/>
      <c r="AN73" s="866"/>
      <c r="AO73" s="866"/>
      <c r="AP73" s="866" t="s">
        <v>611</v>
      </c>
      <c r="AQ73" s="866"/>
      <c r="AR73" s="866"/>
      <c r="AS73" s="866"/>
      <c r="AT73" s="866"/>
      <c r="AU73" s="866" t="s">
        <v>611</v>
      </c>
      <c r="AV73" s="866"/>
      <c r="AW73" s="866"/>
      <c r="AX73" s="866"/>
      <c r="AY73" s="866"/>
      <c r="AZ73" s="868"/>
      <c r="BA73" s="868"/>
      <c r="BB73" s="868"/>
      <c r="BC73" s="868"/>
      <c r="BD73" s="869"/>
      <c r="BE73" s="241"/>
      <c r="BF73" s="241"/>
      <c r="BG73" s="241"/>
      <c r="BH73" s="241"/>
      <c r="BI73" s="241"/>
      <c r="BJ73" s="241"/>
      <c r="BK73" s="241"/>
      <c r="BL73" s="241"/>
      <c r="BM73" s="241"/>
      <c r="BN73" s="241"/>
      <c r="BO73" s="241"/>
      <c r="BP73" s="241"/>
      <c r="BQ73" s="238">
        <v>67</v>
      </c>
      <c r="BR73" s="243"/>
      <c r="BS73" s="905"/>
      <c r="BT73" s="906"/>
      <c r="BU73" s="906"/>
      <c r="BV73" s="906"/>
      <c r="BW73" s="906"/>
      <c r="BX73" s="906"/>
      <c r="BY73" s="906"/>
      <c r="BZ73" s="906"/>
      <c r="CA73" s="906"/>
      <c r="CB73" s="906"/>
      <c r="CC73" s="906"/>
      <c r="CD73" s="906"/>
      <c r="CE73" s="906"/>
      <c r="CF73" s="906"/>
      <c r="CG73" s="911"/>
      <c r="CH73" s="908"/>
      <c r="CI73" s="909"/>
      <c r="CJ73" s="909"/>
      <c r="CK73" s="909"/>
      <c r="CL73" s="910"/>
      <c r="CM73" s="908"/>
      <c r="CN73" s="909"/>
      <c r="CO73" s="909"/>
      <c r="CP73" s="909"/>
      <c r="CQ73" s="910"/>
      <c r="CR73" s="908"/>
      <c r="CS73" s="909"/>
      <c r="CT73" s="909"/>
      <c r="CU73" s="909"/>
      <c r="CV73" s="910"/>
      <c r="CW73" s="908"/>
      <c r="CX73" s="909"/>
      <c r="CY73" s="909"/>
      <c r="CZ73" s="909"/>
      <c r="DA73" s="910"/>
      <c r="DB73" s="908"/>
      <c r="DC73" s="909"/>
      <c r="DD73" s="909"/>
      <c r="DE73" s="909"/>
      <c r="DF73" s="910"/>
      <c r="DG73" s="908"/>
      <c r="DH73" s="909"/>
      <c r="DI73" s="909"/>
      <c r="DJ73" s="909"/>
      <c r="DK73" s="910"/>
      <c r="DL73" s="908"/>
      <c r="DM73" s="909"/>
      <c r="DN73" s="909"/>
      <c r="DO73" s="909"/>
      <c r="DP73" s="910"/>
      <c r="DQ73" s="908"/>
      <c r="DR73" s="909"/>
      <c r="DS73" s="909"/>
      <c r="DT73" s="909"/>
      <c r="DU73" s="910"/>
      <c r="DV73" s="905"/>
      <c r="DW73" s="906"/>
      <c r="DX73" s="906"/>
      <c r="DY73" s="906"/>
      <c r="DZ73" s="907"/>
      <c r="EA73" s="230"/>
    </row>
    <row r="74" spans="1:131" ht="26.25" customHeight="1" x14ac:dyDescent="0.15">
      <c r="A74" s="238">
        <v>7</v>
      </c>
      <c r="B74" s="919" t="s">
        <v>599</v>
      </c>
      <c r="C74" s="920"/>
      <c r="D74" s="920"/>
      <c r="E74" s="920"/>
      <c r="F74" s="920"/>
      <c r="G74" s="920"/>
      <c r="H74" s="920"/>
      <c r="I74" s="920"/>
      <c r="J74" s="920"/>
      <c r="K74" s="920"/>
      <c r="L74" s="920"/>
      <c r="M74" s="920"/>
      <c r="N74" s="920"/>
      <c r="O74" s="920"/>
      <c r="P74" s="921"/>
      <c r="Q74" s="922">
        <v>66</v>
      </c>
      <c r="R74" s="866"/>
      <c r="S74" s="866"/>
      <c r="T74" s="866"/>
      <c r="U74" s="866"/>
      <c r="V74" s="866">
        <v>65</v>
      </c>
      <c r="W74" s="866"/>
      <c r="X74" s="866"/>
      <c r="Y74" s="866"/>
      <c r="Z74" s="866"/>
      <c r="AA74" s="866">
        <v>1</v>
      </c>
      <c r="AB74" s="866"/>
      <c r="AC74" s="866"/>
      <c r="AD74" s="866"/>
      <c r="AE74" s="866"/>
      <c r="AF74" s="866">
        <v>1</v>
      </c>
      <c r="AG74" s="866"/>
      <c r="AH74" s="866"/>
      <c r="AI74" s="866"/>
      <c r="AJ74" s="866"/>
      <c r="AK74" s="866" t="s">
        <v>592</v>
      </c>
      <c r="AL74" s="866"/>
      <c r="AM74" s="866"/>
      <c r="AN74" s="866"/>
      <c r="AO74" s="866"/>
      <c r="AP74" s="866" t="s">
        <v>611</v>
      </c>
      <c r="AQ74" s="866"/>
      <c r="AR74" s="866"/>
      <c r="AS74" s="866"/>
      <c r="AT74" s="866"/>
      <c r="AU74" s="866" t="s">
        <v>611</v>
      </c>
      <c r="AV74" s="866"/>
      <c r="AW74" s="866"/>
      <c r="AX74" s="866"/>
      <c r="AY74" s="866"/>
      <c r="AZ74" s="868"/>
      <c r="BA74" s="868"/>
      <c r="BB74" s="868"/>
      <c r="BC74" s="868"/>
      <c r="BD74" s="869"/>
      <c r="BE74" s="241"/>
      <c r="BF74" s="241"/>
      <c r="BG74" s="241"/>
      <c r="BH74" s="241"/>
      <c r="BI74" s="241"/>
      <c r="BJ74" s="241"/>
      <c r="BK74" s="241"/>
      <c r="BL74" s="241"/>
      <c r="BM74" s="241"/>
      <c r="BN74" s="241"/>
      <c r="BO74" s="241"/>
      <c r="BP74" s="241"/>
      <c r="BQ74" s="238">
        <v>68</v>
      </c>
      <c r="BR74" s="243"/>
      <c r="BS74" s="905"/>
      <c r="BT74" s="906"/>
      <c r="BU74" s="906"/>
      <c r="BV74" s="906"/>
      <c r="BW74" s="906"/>
      <c r="BX74" s="906"/>
      <c r="BY74" s="906"/>
      <c r="BZ74" s="906"/>
      <c r="CA74" s="906"/>
      <c r="CB74" s="906"/>
      <c r="CC74" s="906"/>
      <c r="CD74" s="906"/>
      <c r="CE74" s="906"/>
      <c r="CF74" s="906"/>
      <c r="CG74" s="911"/>
      <c r="CH74" s="908"/>
      <c r="CI74" s="909"/>
      <c r="CJ74" s="909"/>
      <c r="CK74" s="909"/>
      <c r="CL74" s="910"/>
      <c r="CM74" s="908"/>
      <c r="CN74" s="909"/>
      <c r="CO74" s="909"/>
      <c r="CP74" s="909"/>
      <c r="CQ74" s="910"/>
      <c r="CR74" s="908"/>
      <c r="CS74" s="909"/>
      <c r="CT74" s="909"/>
      <c r="CU74" s="909"/>
      <c r="CV74" s="910"/>
      <c r="CW74" s="908"/>
      <c r="CX74" s="909"/>
      <c r="CY74" s="909"/>
      <c r="CZ74" s="909"/>
      <c r="DA74" s="910"/>
      <c r="DB74" s="908"/>
      <c r="DC74" s="909"/>
      <c r="DD74" s="909"/>
      <c r="DE74" s="909"/>
      <c r="DF74" s="910"/>
      <c r="DG74" s="908"/>
      <c r="DH74" s="909"/>
      <c r="DI74" s="909"/>
      <c r="DJ74" s="909"/>
      <c r="DK74" s="910"/>
      <c r="DL74" s="908"/>
      <c r="DM74" s="909"/>
      <c r="DN74" s="909"/>
      <c r="DO74" s="909"/>
      <c r="DP74" s="910"/>
      <c r="DQ74" s="908"/>
      <c r="DR74" s="909"/>
      <c r="DS74" s="909"/>
      <c r="DT74" s="909"/>
      <c r="DU74" s="910"/>
      <c r="DV74" s="905"/>
      <c r="DW74" s="906"/>
      <c r="DX74" s="906"/>
      <c r="DY74" s="906"/>
      <c r="DZ74" s="907"/>
      <c r="EA74" s="230"/>
    </row>
    <row r="75" spans="1:131" ht="26.25" customHeight="1" x14ac:dyDescent="0.15">
      <c r="A75" s="238">
        <v>8</v>
      </c>
      <c r="B75" s="919" t="s">
        <v>600</v>
      </c>
      <c r="C75" s="920"/>
      <c r="D75" s="920"/>
      <c r="E75" s="920"/>
      <c r="F75" s="920"/>
      <c r="G75" s="920"/>
      <c r="H75" s="920"/>
      <c r="I75" s="920"/>
      <c r="J75" s="920"/>
      <c r="K75" s="920"/>
      <c r="L75" s="920"/>
      <c r="M75" s="920"/>
      <c r="N75" s="920"/>
      <c r="O75" s="920"/>
      <c r="P75" s="921"/>
      <c r="Q75" s="923">
        <v>54</v>
      </c>
      <c r="R75" s="924"/>
      <c r="S75" s="924"/>
      <c r="T75" s="924"/>
      <c r="U75" s="870"/>
      <c r="V75" s="925">
        <v>53</v>
      </c>
      <c r="W75" s="924"/>
      <c r="X75" s="924"/>
      <c r="Y75" s="924"/>
      <c r="Z75" s="870"/>
      <c r="AA75" s="925">
        <v>1</v>
      </c>
      <c r="AB75" s="924"/>
      <c r="AC75" s="924"/>
      <c r="AD75" s="924"/>
      <c r="AE75" s="870"/>
      <c r="AF75" s="925">
        <v>1</v>
      </c>
      <c r="AG75" s="924"/>
      <c r="AH75" s="924"/>
      <c r="AI75" s="924"/>
      <c r="AJ75" s="870"/>
      <c r="AK75" s="925" t="s">
        <v>592</v>
      </c>
      <c r="AL75" s="924"/>
      <c r="AM75" s="924"/>
      <c r="AN75" s="924"/>
      <c r="AO75" s="870"/>
      <c r="AP75" s="925" t="s">
        <v>611</v>
      </c>
      <c r="AQ75" s="924"/>
      <c r="AR75" s="924"/>
      <c r="AS75" s="924"/>
      <c r="AT75" s="870"/>
      <c r="AU75" s="925" t="s">
        <v>611</v>
      </c>
      <c r="AV75" s="924"/>
      <c r="AW75" s="924"/>
      <c r="AX75" s="924"/>
      <c r="AY75" s="870"/>
      <c r="AZ75" s="868"/>
      <c r="BA75" s="868"/>
      <c r="BB75" s="868"/>
      <c r="BC75" s="868"/>
      <c r="BD75" s="869"/>
      <c r="BE75" s="241"/>
      <c r="BF75" s="241"/>
      <c r="BG75" s="241"/>
      <c r="BH75" s="241"/>
      <c r="BI75" s="241"/>
      <c r="BJ75" s="241"/>
      <c r="BK75" s="241"/>
      <c r="BL75" s="241"/>
      <c r="BM75" s="241"/>
      <c r="BN75" s="241"/>
      <c r="BO75" s="241"/>
      <c r="BP75" s="241"/>
      <c r="BQ75" s="238">
        <v>69</v>
      </c>
      <c r="BR75" s="243"/>
      <c r="BS75" s="905"/>
      <c r="BT75" s="906"/>
      <c r="BU75" s="906"/>
      <c r="BV75" s="906"/>
      <c r="BW75" s="906"/>
      <c r="BX75" s="906"/>
      <c r="BY75" s="906"/>
      <c r="BZ75" s="906"/>
      <c r="CA75" s="906"/>
      <c r="CB75" s="906"/>
      <c r="CC75" s="906"/>
      <c r="CD75" s="906"/>
      <c r="CE75" s="906"/>
      <c r="CF75" s="906"/>
      <c r="CG75" s="911"/>
      <c r="CH75" s="908"/>
      <c r="CI75" s="909"/>
      <c r="CJ75" s="909"/>
      <c r="CK75" s="909"/>
      <c r="CL75" s="910"/>
      <c r="CM75" s="908"/>
      <c r="CN75" s="909"/>
      <c r="CO75" s="909"/>
      <c r="CP75" s="909"/>
      <c r="CQ75" s="910"/>
      <c r="CR75" s="908"/>
      <c r="CS75" s="909"/>
      <c r="CT75" s="909"/>
      <c r="CU75" s="909"/>
      <c r="CV75" s="910"/>
      <c r="CW75" s="908"/>
      <c r="CX75" s="909"/>
      <c r="CY75" s="909"/>
      <c r="CZ75" s="909"/>
      <c r="DA75" s="910"/>
      <c r="DB75" s="908"/>
      <c r="DC75" s="909"/>
      <c r="DD75" s="909"/>
      <c r="DE75" s="909"/>
      <c r="DF75" s="910"/>
      <c r="DG75" s="908"/>
      <c r="DH75" s="909"/>
      <c r="DI75" s="909"/>
      <c r="DJ75" s="909"/>
      <c r="DK75" s="910"/>
      <c r="DL75" s="908"/>
      <c r="DM75" s="909"/>
      <c r="DN75" s="909"/>
      <c r="DO75" s="909"/>
      <c r="DP75" s="910"/>
      <c r="DQ75" s="908"/>
      <c r="DR75" s="909"/>
      <c r="DS75" s="909"/>
      <c r="DT75" s="909"/>
      <c r="DU75" s="910"/>
      <c r="DV75" s="905"/>
      <c r="DW75" s="906"/>
      <c r="DX75" s="906"/>
      <c r="DY75" s="906"/>
      <c r="DZ75" s="907"/>
      <c r="EA75" s="230"/>
    </row>
    <row r="76" spans="1:131" ht="26.25" customHeight="1" x14ac:dyDescent="0.15">
      <c r="A76" s="238">
        <v>9</v>
      </c>
      <c r="B76" s="919" t="s">
        <v>601</v>
      </c>
      <c r="C76" s="920"/>
      <c r="D76" s="920"/>
      <c r="E76" s="920"/>
      <c r="F76" s="920"/>
      <c r="G76" s="920"/>
      <c r="H76" s="920"/>
      <c r="I76" s="920"/>
      <c r="J76" s="920"/>
      <c r="K76" s="920"/>
      <c r="L76" s="920"/>
      <c r="M76" s="920"/>
      <c r="N76" s="920"/>
      <c r="O76" s="920"/>
      <c r="P76" s="921"/>
      <c r="Q76" s="923">
        <v>5</v>
      </c>
      <c r="R76" s="924"/>
      <c r="S76" s="924"/>
      <c r="T76" s="924"/>
      <c r="U76" s="870"/>
      <c r="V76" s="925">
        <v>5</v>
      </c>
      <c r="W76" s="924"/>
      <c r="X76" s="924"/>
      <c r="Y76" s="924"/>
      <c r="Z76" s="870"/>
      <c r="AA76" s="925">
        <v>1</v>
      </c>
      <c r="AB76" s="924"/>
      <c r="AC76" s="924"/>
      <c r="AD76" s="924"/>
      <c r="AE76" s="870"/>
      <c r="AF76" s="925">
        <v>1</v>
      </c>
      <c r="AG76" s="924"/>
      <c r="AH76" s="924"/>
      <c r="AI76" s="924"/>
      <c r="AJ76" s="870"/>
      <c r="AK76" s="925" t="s">
        <v>592</v>
      </c>
      <c r="AL76" s="924"/>
      <c r="AM76" s="924"/>
      <c r="AN76" s="924"/>
      <c r="AO76" s="870"/>
      <c r="AP76" s="925" t="s">
        <v>611</v>
      </c>
      <c r="AQ76" s="924"/>
      <c r="AR76" s="924"/>
      <c r="AS76" s="924"/>
      <c r="AT76" s="870"/>
      <c r="AU76" s="925" t="s">
        <v>611</v>
      </c>
      <c r="AV76" s="924"/>
      <c r="AW76" s="924"/>
      <c r="AX76" s="924"/>
      <c r="AY76" s="870"/>
      <c r="AZ76" s="868"/>
      <c r="BA76" s="868"/>
      <c r="BB76" s="868"/>
      <c r="BC76" s="868"/>
      <c r="BD76" s="869"/>
      <c r="BE76" s="241"/>
      <c r="BF76" s="241"/>
      <c r="BG76" s="241"/>
      <c r="BH76" s="241"/>
      <c r="BI76" s="241"/>
      <c r="BJ76" s="241"/>
      <c r="BK76" s="241"/>
      <c r="BL76" s="241"/>
      <c r="BM76" s="241"/>
      <c r="BN76" s="241"/>
      <c r="BO76" s="241"/>
      <c r="BP76" s="241"/>
      <c r="BQ76" s="238">
        <v>70</v>
      </c>
      <c r="BR76" s="243"/>
      <c r="BS76" s="905"/>
      <c r="BT76" s="906"/>
      <c r="BU76" s="906"/>
      <c r="BV76" s="906"/>
      <c r="BW76" s="906"/>
      <c r="BX76" s="906"/>
      <c r="BY76" s="906"/>
      <c r="BZ76" s="906"/>
      <c r="CA76" s="906"/>
      <c r="CB76" s="906"/>
      <c r="CC76" s="906"/>
      <c r="CD76" s="906"/>
      <c r="CE76" s="906"/>
      <c r="CF76" s="906"/>
      <c r="CG76" s="911"/>
      <c r="CH76" s="908"/>
      <c r="CI76" s="909"/>
      <c r="CJ76" s="909"/>
      <c r="CK76" s="909"/>
      <c r="CL76" s="910"/>
      <c r="CM76" s="908"/>
      <c r="CN76" s="909"/>
      <c r="CO76" s="909"/>
      <c r="CP76" s="909"/>
      <c r="CQ76" s="910"/>
      <c r="CR76" s="908"/>
      <c r="CS76" s="909"/>
      <c r="CT76" s="909"/>
      <c r="CU76" s="909"/>
      <c r="CV76" s="910"/>
      <c r="CW76" s="908"/>
      <c r="CX76" s="909"/>
      <c r="CY76" s="909"/>
      <c r="CZ76" s="909"/>
      <c r="DA76" s="910"/>
      <c r="DB76" s="908"/>
      <c r="DC76" s="909"/>
      <c r="DD76" s="909"/>
      <c r="DE76" s="909"/>
      <c r="DF76" s="910"/>
      <c r="DG76" s="908"/>
      <c r="DH76" s="909"/>
      <c r="DI76" s="909"/>
      <c r="DJ76" s="909"/>
      <c r="DK76" s="910"/>
      <c r="DL76" s="908"/>
      <c r="DM76" s="909"/>
      <c r="DN76" s="909"/>
      <c r="DO76" s="909"/>
      <c r="DP76" s="910"/>
      <c r="DQ76" s="908"/>
      <c r="DR76" s="909"/>
      <c r="DS76" s="909"/>
      <c r="DT76" s="909"/>
      <c r="DU76" s="910"/>
      <c r="DV76" s="905"/>
      <c r="DW76" s="906"/>
      <c r="DX76" s="906"/>
      <c r="DY76" s="906"/>
      <c r="DZ76" s="907"/>
      <c r="EA76" s="230"/>
    </row>
    <row r="77" spans="1:131" ht="26.25" customHeight="1" x14ac:dyDescent="0.15">
      <c r="A77" s="238">
        <v>10</v>
      </c>
      <c r="B77" s="919" t="s">
        <v>602</v>
      </c>
      <c r="C77" s="920"/>
      <c r="D77" s="920"/>
      <c r="E77" s="920"/>
      <c r="F77" s="920"/>
      <c r="G77" s="920"/>
      <c r="H77" s="920"/>
      <c r="I77" s="920"/>
      <c r="J77" s="920"/>
      <c r="K77" s="920"/>
      <c r="L77" s="920"/>
      <c r="M77" s="920"/>
      <c r="N77" s="920"/>
      <c r="O77" s="920"/>
      <c r="P77" s="921"/>
      <c r="Q77" s="923">
        <v>7087</v>
      </c>
      <c r="R77" s="924"/>
      <c r="S77" s="924"/>
      <c r="T77" s="924"/>
      <c r="U77" s="870"/>
      <c r="V77" s="925">
        <v>6511</v>
      </c>
      <c r="W77" s="924"/>
      <c r="X77" s="924"/>
      <c r="Y77" s="924"/>
      <c r="Z77" s="870"/>
      <c r="AA77" s="925">
        <v>576</v>
      </c>
      <c r="AB77" s="924"/>
      <c r="AC77" s="924"/>
      <c r="AD77" s="924"/>
      <c r="AE77" s="870"/>
      <c r="AF77" s="925">
        <v>576</v>
      </c>
      <c r="AG77" s="924"/>
      <c r="AH77" s="924"/>
      <c r="AI77" s="924"/>
      <c r="AJ77" s="870"/>
      <c r="AK77" s="925">
        <v>17</v>
      </c>
      <c r="AL77" s="924"/>
      <c r="AM77" s="924"/>
      <c r="AN77" s="924"/>
      <c r="AO77" s="870"/>
      <c r="AP77" s="925" t="s">
        <v>611</v>
      </c>
      <c r="AQ77" s="924"/>
      <c r="AR77" s="924"/>
      <c r="AS77" s="924"/>
      <c r="AT77" s="870"/>
      <c r="AU77" s="925" t="s">
        <v>611</v>
      </c>
      <c r="AV77" s="924"/>
      <c r="AW77" s="924"/>
      <c r="AX77" s="924"/>
      <c r="AY77" s="870"/>
      <c r="AZ77" s="868"/>
      <c r="BA77" s="868"/>
      <c r="BB77" s="868"/>
      <c r="BC77" s="868"/>
      <c r="BD77" s="869"/>
      <c r="BE77" s="241"/>
      <c r="BF77" s="241"/>
      <c r="BG77" s="241"/>
      <c r="BH77" s="241"/>
      <c r="BI77" s="241"/>
      <c r="BJ77" s="241"/>
      <c r="BK77" s="241"/>
      <c r="BL77" s="241"/>
      <c r="BM77" s="241"/>
      <c r="BN77" s="241"/>
      <c r="BO77" s="241"/>
      <c r="BP77" s="241"/>
      <c r="BQ77" s="238">
        <v>71</v>
      </c>
      <c r="BR77" s="243"/>
      <c r="BS77" s="905"/>
      <c r="BT77" s="906"/>
      <c r="BU77" s="906"/>
      <c r="BV77" s="906"/>
      <c r="BW77" s="906"/>
      <c r="BX77" s="906"/>
      <c r="BY77" s="906"/>
      <c r="BZ77" s="906"/>
      <c r="CA77" s="906"/>
      <c r="CB77" s="906"/>
      <c r="CC77" s="906"/>
      <c r="CD77" s="906"/>
      <c r="CE77" s="906"/>
      <c r="CF77" s="906"/>
      <c r="CG77" s="911"/>
      <c r="CH77" s="908"/>
      <c r="CI77" s="909"/>
      <c r="CJ77" s="909"/>
      <c r="CK77" s="909"/>
      <c r="CL77" s="910"/>
      <c r="CM77" s="908"/>
      <c r="CN77" s="909"/>
      <c r="CO77" s="909"/>
      <c r="CP77" s="909"/>
      <c r="CQ77" s="910"/>
      <c r="CR77" s="908"/>
      <c r="CS77" s="909"/>
      <c r="CT77" s="909"/>
      <c r="CU77" s="909"/>
      <c r="CV77" s="910"/>
      <c r="CW77" s="908"/>
      <c r="CX77" s="909"/>
      <c r="CY77" s="909"/>
      <c r="CZ77" s="909"/>
      <c r="DA77" s="910"/>
      <c r="DB77" s="908"/>
      <c r="DC77" s="909"/>
      <c r="DD77" s="909"/>
      <c r="DE77" s="909"/>
      <c r="DF77" s="910"/>
      <c r="DG77" s="908"/>
      <c r="DH77" s="909"/>
      <c r="DI77" s="909"/>
      <c r="DJ77" s="909"/>
      <c r="DK77" s="910"/>
      <c r="DL77" s="908"/>
      <c r="DM77" s="909"/>
      <c r="DN77" s="909"/>
      <c r="DO77" s="909"/>
      <c r="DP77" s="910"/>
      <c r="DQ77" s="908"/>
      <c r="DR77" s="909"/>
      <c r="DS77" s="909"/>
      <c r="DT77" s="909"/>
      <c r="DU77" s="910"/>
      <c r="DV77" s="905"/>
      <c r="DW77" s="906"/>
      <c r="DX77" s="906"/>
      <c r="DY77" s="906"/>
      <c r="DZ77" s="907"/>
      <c r="EA77" s="230"/>
    </row>
    <row r="78" spans="1:131" ht="26.25" customHeight="1" x14ac:dyDescent="0.15">
      <c r="A78" s="238">
        <v>11</v>
      </c>
      <c r="B78" s="919" t="s">
        <v>603</v>
      </c>
      <c r="C78" s="920"/>
      <c r="D78" s="920"/>
      <c r="E78" s="920"/>
      <c r="F78" s="920"/>
      <c r="G78" s="920"/>
      <c r="H78" s="920"/>
      <c r="I78" s="920"/>
      <c r="J78" s="920"/>
      <c r="K78" s="920"/>
      <c r="L78" s="920"/>
      <c r="M78" s="920"/>
      <c r="N78" s="920"/>
      <c r="O78" s="920"/>
      <c r="P78" s="921"/>
      <c r="Q78" s="922">
        <v>291</v>
      </c>
      <c r="R78" s="866"/>
      <c r="S78" s="866"/>
      <c r="T78" s="866"/>
      <c r="U78" s="866"/>
      <c r="V78" s="866">
        <v>280</v>
      </c>
      <c r="W78" s="866"/>
      <c r="X78" s="866"/>
      <c r="Y78" s="866"/>
      <c r="Z78" s="866"/>
      <c r="AA78" s="866">
        <v>11</v>
      </c>
      <c r="AB78" s="866"/>
      <c r="AC78" s="866"/>
      <c r="AD78" s="866"/>
      <c r="AE78" s="866"/>
      <c r="AF78" s="866">
        <v>11</v>
      </c>
      <c r="AG78" s="866"/>
      <c r="AH78" s="866"/>
      <c r="AI78" s="866"/>
      <c r="AJ78" s="866"/>
      <c r="AK78" s="866" t="s">
        <v>592</v>
      </c>
      <c r="AL78" s="866"/>
      <c r="AM78" s="866"/>
      <c r="AN78" s="866"/>
      <c r="AO78" s="866"/>
      <c r="AP78" s="866">
        <v>315</v>
      </c>
      <c r="AQ78" s="866"/>
      <c r="AR78" s="866"/>
      <c r="AS78" s="866"/>
      <c r="AT78" s="866"/>
      <c r="AU78" s="866">
        <v>2</v>
      </c>
      <c r="AV78" s="866"/>
      <c r="AW78" s="866"/>
      <c r="AX78" s="866"/>
      <c r="AY78" s="866"/>
      <c r="AZ78" s="868"/>
      <c r="BA78" s="868"/>
      <c r="BB78" s="868"/>
      <c r="BC78" s="868"/>
      <c r="BD78" s="869"/>
      <c r="BE78" s="241"/>
      <c r="BF78" s="241"/>
      <c r="BG78" s="241"/>
      <c r="BH78" s="241"/>
      <c r="BI78" s="241"/>
      <c r="BJ78" s="230"/>
      <c r="BK78" s="230"/>
      <c r="BL78" s="230"/>
      <c r="BM78" s="230"/>
      <c r="BN78" s="230"/>
      <c r="BO78" s="241"/>
      <c r="BP78" s="241"/>
      <c r="BQ78" s="238">
        <v>72</v>
      </c>
      <c r="BR78" s="243"/>
      <c r="BS78" s="905"/>
      <c r="BT78" s="906"/>
      <c r="BU78" s="906"/>
      <c r="BV78" s="906"/>
      <c r="BW78" s="906"/>
      <c r="BX78" s="906"/>
      <c r="BY78" s="906"/>
      <c r="BZ78" s="906"/>
      <c r="CA78" s="906"/>
      <c r="CB78" s="906"/>
      <c r="CC78" s="906"/>
      <c r="CD78" s="906"/>
      <c r="CE78" s="906"/>
      <c r="CF78" s="906"/>
      <c r="CG78" s="911"/>
      <c r="CH78" s="908"/>
      <c r="CI78" s="909"/>
      <c r="CJ78" s="909"/>
      <c r="CK78" s="909"/>
      <c r="CL78" s="910"/>
      <c r="CM78" s="908"/>
      <c r="CN78" s="909"/>
      <c r="CO78" s="909"/>
      <c r="CP78" s="909"/>
      <c r="CQ78" s="910"/>
      <c r="CR78" s="908"/>
      <c r="CS78" s="909"/>
      <c r="CT78" s="909"/>
      <c r="CU78" s="909"/>
      <c r="CV78" s="910"/>
      <c r="CW78" s="908"/>
      <c r="CX78" s="909"/>
      <c r="CY78" s="909"/>
      <c r="CZ78" s="909"/>
      <c r="DA78" s="910"/>
      <c r="DB78" s="908"/>
      <c r="DC78" s="909"/>
      <c r="DD78" s="909"/>
      <c r="DE78" s="909"/>
      <c r="DF78" s="910"/>
      <c r="DG78" s="908"/>
      <c r="DH78" s="909"/>
      <c r="DI78" s="909"/>
      <c r="DJ78" s="909"/>
      <c r="DK78" s="910"/>
      <c r="DL78" s="908"/>
      <c r="DM78" s="909"/>
      <c r="DN78" s="909"/>
      <c r="DO78" s="909"/>
      <c r="DP78" s="910"/>
      <c r="DQ78" s="908"/>
      <c r="DR78" s="909"/>
      <c r="DS78" s="909"/>
      <c r="DT78" s="909"/>
      <c r="DU78" s="910"/>
      <c r="DV78" s="905"/>
      <c r="DW78" s="906"/>
      <c r="DX78" s="906"/>
      <c r="DY78" s="906"/>
      <c r="DZ78" s="907"/>
      <c r="EA78" s="230"/>
    </row>
    <row r="79" spans="1:131" ht="26.25" customHeight="1" x14ac:dyDescent="0.15">
      <c r="A79" s="238">
        <v>12</v>
      </c>
      <c r="B79" s="919" t="s">
        <v>604</v>
      </c>
      <c r="C79" s="920"/>
      <c r="D79" s="920"/>
      <c r="E79" s="920"/>
      <c r="F79" s="920"/>
      <c r="G79" s="920"/>
      <c r="H79" s="920"/>
      <c r="I79" s="920"/>
      <c r="J79" s="920"/>
      <c r="K79" s="920"/>
      <c r="L79" s="920"/>
      <c r="M79" s="920"/>
      <c r="N79" s="920"/>
      <c r="O79" s="920"/>
      <c r="P79" s="921"/>
      <c r="Q79" s="922">
        <v>4</v>
      </c>
      <c r="R79" s="866"/>
      <c r="S79" s="866"/>
      <c r="T79" s="866"/>
      <c r="U79" s="866"/>
      <c r="V79" s="866">
        <v>2</v>
      </c>
      <c r="W79" s="866"/>
      <c r="X79" s="866"/>
      <c r="Y79" s="866"/>
      <c r="Z79" s="866"/>
      <c r="AA79" s="866">
        <v>3</v>
      </c>
      <c r="AB79" s="866"/>
      <c r="AC79" s="866"/>
      <c r="AD79" s="866"/>
      <c r="AE79" s="866"/>
      <c r="AF79" s="866">
        <v>3</v>
      </c>
      <c r="AG79" s="866"/>
      <c r="AH79" s="866"/>
      <c r="AI79" s="866"/>
      <c r="AJ79" s="866"/>
      <c r="AK79" s="866">
        <v>0</v>
      </c>
      <c r="AL79" s="866"/>
      <c r="AM79" s="866"/>
      <c r="AN79" s="866"/>
      <c r="AO79" s="866"/>
      <c r="AP79" s="866" t="s">
        <v>611</v>
      </c>
      <c r="AQ79" s="866"/>
      <c r="AR79" s="866"/>
      <c r="AS79" s="866"/>
      <c r="AT79" s="866"/>
      <c r="AU79" s="866" t="s">
        <v>524</v>
      </c>
      <c r="AV79" s="866"/>
      <c r="AW79" s="866"/>
      <c r="AX79" s="866"/>
      <c r="AY79" s="866"/>
      <c r="AZ79" s="868"/>
      <c r="BA79" s="868"/>
      <c r="BB79" s="868"/>
      <c r="BC79" s="868"/>
      <c r="BD79" s="869"/>
      <c r="BE79" s="241"/>
      <c r="BF79" s="241"/>
      <c r="BG79" s="241"/>
      <c r="BH79" s="241"/>
      <c r="BI79" s="241"/>
      <c r="BJ79" s="230"/>
      <c r="BK79" s="230"/>
      <c r="BL79" s="230"/>
      <c r="BM79" s="230"/>
      <c r="BN79" s="230"/>
      <c r="BO79" s="241"/>
      <c r="BP79" s="241"/>
      <c r="BQ79" s="238">
        <v>73</v>
      </c>
      <c r="BR79" s="243"/>
      <c r="BS79" s="905"/>
      <c r="BT79" s="906"/>
      <c r="BU79" s="906"/>
      <c r="BV79" s="906"/>
      <c r="BW79" s="906"/>
      <c r="BX79" s="906"/>
      <c r="BY79" s="906"/>
      <c r="BZ79" s="906"/>
      <c r="CA79" s="906"/>
      <c r="CB79" s="906"/>
      <c r="CC79" s="906"/>
      <c r="CD79" s="906"/>
      <c r="CE79" s="906"/>
      <c r="CF79" s="906"/>
      <c r="CG79" s="911"/>
      <c r="CH79" s="908"/>
      <c r="CI79" s="909"/>
      <c r="CJ79" s="909"/>
      <c r="CK79" s="909"/>
      <c r="CL79" s="910"/>
      <c r="CM79" s="908"/>
      <c r="CN79" s="909"/>
      <c r="CO79" s="909"/>
      <c r="CP79" s="909"/>
      <c r="CQ79" s="910"/>
      <c r="CR79" s="908"/>
      <c r="CS79" s="909"/>
      <c r="CT79" s="909"/>
      <c r="CU79" s="909"/>
      <c r="CV79" s="910"/>
      <c r="CW79" s="908"/>
      <c r="CX79" s="909"/>
      <c r="CY79" s="909"/>
      <c r="CZ79" s="909"/>
      <c r="DA79" s="910"/>
      <c r="DB79" s="908"/>
      <c r="DC79" s="909"/>
      <c r="DD79" s="909"/>
      <c r="DE79" s="909"/>
      <c r="DF79" s="910"/>
      <c r="DG79" s="908"/>
      <c r="DH79" s="909"/>
      <c r="DI79" s="909"/>
      <c r="DJ79" s="909"/>
      <c r="DK79" s="910"/>
      <c r="DL79" s="908"/>
      <c r="DM79" s="909"/>
      <c r="DN79" s="909"/>
      <c r="DO79" s="909"/>
      <c r="DP79" s="910"/>
      <c r="DQ79" s="908"/>
      <c r="DR79" s="909"/>
      <c r="DS79" s="909"/>
      <c r="DT79" s="909"/>
      <c r="DU79" s="910"/>
      <c r="DV79" s="905"/>
      <c r="DW79" s="906"/>
      <c r="DX79" s="906"/>
      <c r="DY79" s="906"/>
      <c r="DZ79" s="907"/>
      <c r="EA79" s="230"/>
    </row>
    <row r="80" spans="1:131" ht="26.25" customHeight="1" x14ac:dyDescent="0.15">
      <c r="A80" s="238">
        <v>13</v>
      </c>
      <c r="B80" s="919" t="s">
        <v>605</v>
      </c>
      <c r="C80" s="920"/>
      <c r="D80" s="920"/>
      <c r="E80" s="920"/>
      <c r="F80" s="920"/>
      <c r="G80" s="920"/>
      <c r="H80" s="920"/>
      <c r="I80" s="920"/>
      <c r="J80" s="920"/>
      <c r="K80" s="920"/>
      <c r="L80" s="920"/>
      <c r="M80" s="920"/>
      <c r="N80" s="920"/>
      <c r="O80" s="920"/>
      <c r="P80" s="921"/>
      <c r="Q80" s="922">
        <v>2647</v>
      </c>
      <c r="R80" s="866"/>
      <c r="S80" s="866"/>
      <c r="T80" s="866"/>
      <c r="U80" s="866"/>
      <c r="V80" s="866">
        <v>2436</v>
      </c>
      <c r="W80" s="866"/>
      <c r="X80" s="866"/>
      <c r="Y80" s="866"/>
      <c r="Z80" s="866"/>
      <c r="AA80" s="866">
        <v>211</v>
      </c>
      <c r="AB80" s="866"/>
      <c r="AC80" s="866"/>
      <c r="AD80" s="866"/>
      <c r="AE80" s="866"/>
      <c r="AF80" s="866">
        <v>43</v>
      </c>
      <c r="AG80" s="866"/>
      <c r="AH80" s="866"/>
      <c r="AI80" s="866"/>
      <c r="AJ80" s="866"/>
      <c r="AK80" s="866">
        <v>341</v>
      </c>
      <c r="AL80" s="866"/>
      <c r="AM80" s="866"/>
      <c r="AN80" s="866"/>
      <c r="AO80" s="866"/>
      <c r="AP80" s="866">
        <v>675</v>
      </c>
      <c r="AQ80" s="866"/>
      <c r="AR80" s="866"/>
      <c r="AS80" s="866"/>
      <c r="AT80" s="866"/>
      <c r="AU80" s="866">
        <v>72</v>
      </c>
      <c r="AV80" s="866"/>
      <c r="AW80" s="866"/>
      <c r="AX80" s="866"/>
      <c r="AY80" s="866"/>
      <c r="AZ80" s="868"/>
      <c r="BA80" s="868"/>
      <c r="BB80" s="868"/>
      <c r="BC80" s="868"/>
      <c r="BD80" s="869"/>
      <c r="BE80" s="241"/>
      <c r="BF80" s="241"/>
      <c r="BG80" s="241"/>
      <c r="BH80" s="241"/>
      <c r="BI80" s="241"/>
      <c r="BJ80" s="241"/>
      <c r="BK80" s="241"/>
      <c r="BL80" s="241"/>
      <c r="BM80" s="241"/>
      <c r="BN80" s="241"/>
      <c r="BO80" s="241"/>
      <c r="BP80" s="241"/>
      <c r="BQ80" s="238">
        <v>74</v>
      </c>
      <c r="BR80" s="243"/>
      <c r="BS80" s="905"/>
      <c r="BT80" s="906"/>
      <c r="BU80" s="906"/>
      <c r="BV80" s="906"/>
      <c r="BW80" s="906"/>
      <c r="BX80" s="906"/>
      <c r="BY80" s="906"/>
      <c r="BZ80" s="906"/>
      <c r="CA80" s="906"/>
      <c r="CB80" s="906"/>
      <c r="CC80" s="906"/>
      <c r="CD80" s="906"/>
      <c r="CE80" s="906"/>
      <c r="CF80" s="906"/>
      <c r="CG80" s="911"/>
      <c r="CH80" s="908"/>
      <c r="CI80" s="909"/>
      <c r="CJ80" s="909"/>
      <c r="CK80" s="909"/>
      <c r="CL80" s="910"/>
      <c r="CM80" s="908"/>
      <c r="CN80" s="909"/>
      <c r="CO80" s="909"/>
      <c r="CP80" s="909"/>
      <c r="CQ80" s="910"/>
      <c r="CR80" s="908"/>
      <c r="CS80" s="909"/>
      <c r="CT80" s="909"/>
      <c r="CU80" s="909"/>
      <c r="CV80" s="910"/>
      <c r="CW80" s="908"/>
      <c r="CX80" s="909"/>
      <c r="CY80" s="909"/>
      <c r="CZ80" s="909"/>
      <c r="DA80" s="910"/>
      <c r="DB80" s="908"/>
      <c r="DC80" s="909"/>
      <c r="DD80" s="909"/>
      <c r="DE80" s="909"/>
      <c r="DF80" s="910"/>
      <c r="DG80" s="908"/>
      <c r="DH80" s="909"/>
      <c r="DI80" s="909"/>
      <c r="DJ80" s="909"/>
      <c r="DK80" s="910"/>
      <c r="DL80" s="908"/>
      <c r="DM80" s="909"/>
      <c r="DN80" s="909"/>
      <c r="DO80" s="909"/>
      <c r="DP80" s="910"/>
      <c r="DQ80" s="908"/>
      <c r="DR80" s="909"/>
      <c r="DS80" s="909"/>
      <c r="DT80" s="909"/>
      <c r="DU80" s="910"/>
      <c r="DV80" s="905"/>
      <c r="DW80" s="906"/>
      <c r="DX80" s="906"/>
      <c r="DY80" s="906"/>
      <c r="DZ80" s="907"/>
      <c r="EA80" s="230"/>
    </row>
    <row r="81" spans="1:131" ht="26.25" customHeight="1" x14ac:dyDescent="0.15">
      <c r="A81" s="238">
        <v>14</v>
      </c>
      <c r="B81" s="919" t="s">
        <v>606</v>
      </c>
      <c r="C81" s="920"/>
      <c r="D81" s="920"/>
      <c r="E81" s="920"/>
      <c r="F81" s="920"/>
      <c r="G81" s="920"/>
      <c r="H81" s="920"/>
      <c r="I81" s="920"/>
      <c r="J81" s="920"/>
      <c r="K81" s="920"/>
      <c r="L81" s="920"/>
      <c r="M81" s="920"/>
      <c r="N81" s="920"/>
      <c r="O81" s="920"/>
      <c r="P81" s="921"/>
      <c r="Q81" s="922">
        <v>237</v>
      </c>
      <c r="R81" s="866"/>
      <c r="S81" s="866"/>
      <c r="T81" s="866"/>
      <c r="U81" s="866"/>
      <c r="V81" s="866">
        <v>150</v>
      </c>
      <c r="W81" s="866"/>
      <c r="X81" s="866"/>
      <c r="Y81" s="866"/>
      <c r="Z81" s="866"/>
      <c r="AA81" s="866">
        <v>87</v>
      </c>
      <c r="AB81" s="866"/>
      <c r="AC81" s="866"/>
      <c r="AD81" s="866"/>
      <c r="AE81" s="866"/>
      <c r="AF81" s="866">
        <v>87</v>
      </c>
      <c r="AG81" s="866"/>
      <c r="AH81" s="866"/>
      <c r="AI81" s="866"/>
      <c r="AJ81" s="866"/>
      <c r="AK81" s="866" t="s">
        <v>592</v>
      </c>
      <c r="AL81" s="866"/>
      <c r="AM81" s="866"/>
      <c r="AN81" s="866"/>
      <c r="AO81" s="866"/>
      <c r="AP81" s="866" t="s">
        <v>611</v>
      </c>
      <c r="AQ81" s="866"/>
      <c r="AR81" s="866"/>
      <c r="AS81" s="866"/>
      <c r="AT81" s="866"/>
      <c r="AU81" s="866" t="s">
        <v>524</v>
      </c>
      <c r="AV81" s="866"/>
      <c r="AW81" s="866"/>
      <c r="AX81" s="866"/>
      <c r="AY81" s="866"/>
      <c r="AZ81" s="868"/>
      <c r="BA81" s="868"/>
      <c r="BB81" s="868"/>
      <c r="BC81" s="868"/>
      <c r="BD81" s="869"/>
      <c r="BE81" s="241"/>
      <c r="BF81" s="241"/>
      <c r="BG81" s="241"/>
      <c r="BH81" s="241"/>
      <c r="BI81" s="241"/>
      <c r="BJ81" s="241"/>
      <c r="BK81" s="241"/>
      <c r="BL81" s="241"/>
      <c r="BM81" s="241"/>
      <c r="BN81" s="241"/>
      <c r="BO81" s="241"/>
      <c r="BP81" s="241"/>
      <c r="BQ81" s="238">
        <v>75</v>
      </c>
      <c r="BR81" s="243"/>
      <c r="BS81" s="905"/>
      <c r="BT81" s="906"/>
      <c r="BU81" s="906"/>
      <c r="BV81" s="906"/>
      <c r="BW81" s="906"/>
      <c r="BX81" s="906"/>
      <c r="BY81" s="906"/>
      <c r="BZ81" s="906"/>
      <c r="CA81" s="906"/>
      <c r="CB81" s="906"/>
      <c r="CC81" s="906"/>
      <c r="CD81" s="906"/>
      <c r="CE81" s="906"/>
      <c r="CF81" s="906"/>
      <c r="CG81" s="911"/>
      <c r="CH81" s="908"/>
      <c r="CI81" s="909"/>
      <c r="CJ81" s="909"/>
      <c r="CK81" s="909"/>
      <c r="CL81" s="910"/>
      <c r="CM81" s="908"/>
      <c r="CN81" s="909"/>
      <c r="CO81" s="909"/>
      <c r="CP81" s="909"/>
      <c r="CQ81" s="910"/>
      <c r="CR81" s="908"/>
      <c r="CS81" s="909"/>
      <c r="CT81" s="909"/>
      <c r="CU81" s="909"/>
      <c r="CV81" s="910"/>
      <c r="CW81" s="908"/>
      <c r="CX81" s="909"/>
      <c r="CY81" s="909"/>
      <c r="CZ81" s="909"/>
      <c r="DA81" s="910"/>
      <c r="DB81" s="908"/>
      <c r="DC81" s="909"/>
      <c r="DD81" s="909"/>
      <c r="DE81" s="909"/>
      <c r="DF81" s="910"/>
      <c r="DG81" s="908"/>
      <c r="DH81" s="909"/>
      <c r="DI81" s="909"/>
      <c r="DJ81" s="909"/>
      <c r="DK81" s="910"/>
      <c r="DL81" s="908"/>
      <c r="DM81" s="909"/>
      <c r="DN81" s="909"/>
      <c r="DO81" s="909"/>
      <c r="DP81" s="910"/>
      <c r="DQ81" s="908"/>
      <c r="DR81" s="909"/>
      <c r="DS81" s="909"/>
      <c r="DT81" s="909"/>
      <c r="DU81" s="910"/>
      <c r="DV81" s="905"/>
      <c r="DW81" s="906"/>
      <c r="DX81" s="906"/>
      <c r="DY81" s="906"/>
      <c r="DZ81" s="907"/>
      <c r="EA81" s="230"/>
    </row>
    <row r="82" spans="1:131" ht="26.25" customHeight="1" x14ac:dyDescent="0.15">
      <c r="A82" s="238">
        <v>15</v>
      </c>
      <c r="B82" s="919" t="s">
        <v>607</v>
      </c>
      <c r="C82" s="920"/>
      <c r="D82" s="920"/>
      <c r="E82" s="920"/>
      <c r="F82" s="920"/>
      <c r="G82" s="920"/>
      <c r="H82" s="920"/>
      <c r="I82" s="920"/>
      <c r="J82" s="920"/>
      <c r="K82" s="920"/>
      <c r="L82" s="920"/>
      <c r="M82" s="920"/>
      <c r="N82" s="920"/>
      <c r="O82" s="920"/>
      <c r="P82" s="921"/>
      <c r="Q82" s="922">
        <v>36</v>
      </c>
      <c r="R82" s="866"/>
      <c r="S82" s="866"/>
      <c r="T82" s="866"/>
      <c r="U82" s="866"/>
      <c r="V82" s="866">
        <v>24</v>
      </c>
      <c r="W82" s="866"/>
      <c r="X82" s="866"/>
      <c r="Y82" s="866"/>
      <c r="Z82" s="866"/>
      <c r="AA82" s="866">
        <v>12</v>
      </c>
      <c r="AB82" s="866"/>
      <c r="AC82" s="866"/>
      <c r="AD82" s="866"/>
      <c r="AE82" s="866"/>
      <c r="AF82" s="866">
        <v>12</v>
      </c>
      <c r="AG82" s="866"/>
      <c r="AH82" s="866"/>
      <c r="AI82" s="866"/>
      <c r="AJ82" s="866"/>
      <c r="AK82" s="866" t="s">
        <v>592</v>
      </c>
      <c r="AL82" s="866"/>
      <c r="AM82" s="866"/>
      <c r="AN82" s="866"/>
      <c r="AO82" s="866"/>
      <c r="AP82" s="866" t="s">
        <v>611</v>
      </c>
      <c r="AQ82" s="866"/>
      <c r="AR82" s="866"/>
      <c r="AS82" s="866"/>
      <c r="AT82" s="866"/>
      <c r="AU82" s="866" t="s">
        <v>524</v>
      </c>
      <c r="AV82" s="866"/>
      <c r="AW82" s="866"/>
      <c r="AX82" s="866"/>
      <c r="AY82" s="866"/>
      <c r="AZ82" s="868"/>
      <c r="BA82" s="868"/>
      <c r="BB82" s="868"/>
      <c r="BC82" s="868"/>
      <c r="BD82" s="869"/>
      <c r="BE82" s="241"/>
      <c r="BF82" s="241"/>
      <c r="BG82" s="241"/>
      <c r="BH82" s="241"/>
      <c r="BI82" s="241"/>
      <c r="BJ82" s="241"/>
      <c r="BK82" s="241"/>
      <c r="BL82" s="241"/>
      <c r="BM82" s="241"/>
      <c r="BN82" s="241"/>
      <c r="BO82" s="241"/>
      <c r="BP82" s="241"/>
      <c r="BQ82" s="238">
        <v>76</v>
      </c>
      <c r="BR82" s="243"/>
      <c r="BS82" s="905"/>
      <c r="BT82" s="906"/>
      <c r="BU82" s="906"/>
      <c r="BV82" s="906"/>
      <c r="BW82" s="906"/>
      <c r="BX82" s="906"/>
      <c r="BY82" s="906"/>
      <c r="BZ82" s="906"/>
      <c r="CA82" s="906"/>
      <c r="CB82" s="906"/>
      <c r="CC82" s="906"/>
      <c r="CD82" s="906"/>
      <c r="CE82" s="906"/>
      <c r="CF82" s="906"/>
      <c r="CG82" s="911"/>
      <c r="CH82" s="908"/>
      <c r="CI82" s="909"/>
      <c r="CJ82" s="909"/>
      <c r="CK82" s="909"/>
      <c r="CL82" s="910"/>
      <c r="CM82" s="908"/>
      <c r="CN82" s="909"/>
      <c r="CO82" s="909"/>
      <c r="CP82" s="909"/>
      <c r="CQ82" s="910"/>
      <c r="CR82" s="908"/>
      <c r="CS82" s="909"/>
      <c r="CT82" s="909"/>
      <c r="CU82" s="909"/>
      <c r="CV82" s="910"/>
      <c r="CW82" s="908"/>
      <c r="CX82" s="909"/>
      <c r="CY82" s="909"/>
      <c r="CZ82" s="909"/>
      <c r="DA82" s="910"/>
      <c r="DB82" s="908"/>
      <c r="DC82" s="909"/>
      <c r="DD82" s="909"/>
      <c r="DE82" s="909"/>
      <c r="DF82" s="910"/>
      <c r="DG82" s="908"/>
      <c r="DH82" s="909"/>
      <c r="DI82" s="909"/>
      <c r="DJ82" s="909"/>
      <c r="DK82" s="910"/>
      <c r="DL82" s="908"/>
      <c r="DM82" s="909"/>
      <c r="DN82" s="909"/>
      <c r="DO82" s="909"/>
      <c r="DP82" s="910"/>
      <c r="DQ82" s="908"/>
      <c r="DR82" s="909"/>
      <c r="DS82" s="909"/>
      <c r="DT82" s="909"/>
      <c r="DU82" s="910"/>
      <c r="DV82" s="905"/>
      <c r="DW82" s="906"/>
      <c r="DX82" s="906"/>
      <c r="DY82" s="906"/>
      <c r="DZ82" s="907"/>
      <c r="EA82" s="230"/>
    </row>
    <row r="83" spans="1:131" ht="26.25" customHeight="1" x14ac:dyDescent="0.15">
      <c r="A83" s="238">
        <v>16</v>
      </c>
      <c r="B83" s="919" t="s">
        <v>608</v>
      </c>
      <c r="C83" s="920"/>
      <c r="D83" s="920"/>
      <c r="E83" s="920"/>
      <c r="F83" s="920"/>
      <c r="G83" s="920"/>
      <c r="H83" s="920"/>
      <c r="I83" s="920"/>
      <c r="J83" s="920"/>
      <c r="K83" s="920"/>
      <c r="L83" s="920"/>
      <c r="M83" s="920"/>
      <c r="N83" s="920"/>
      <c r="O83" s="920"/>
      <c r="P83" s="921"/>
      <c r="Q83" s="922">
        <v>197</v>
      </c>
      <c r="R83" s="866"/>
      <c r="S83" s="866"/>
      <c r="T83" s="866"/>
      <c r="U83" s="866"/>
      <c r="V83" s="866">
        <v>194</v>
      </c>
      <c r="W83" s="866"/>
      <c r="X83" s="866"/>
      <c r="Y83" s="866"/>
      <c r="Z83" s="866"/>
      <c r="AA83" s="866">
        <v>3</v>
      </c>
      <c r="AB83" s="866"/>
      <c r="AC83" s="866"/>
      <c r="AD83" s="866"/>
      <c r="AE83" s="866"/>
      <c r="AF83" s="866">
        <v>3</v>
      </c>
      <c r="AG83" s="866"/>
      <c r="AH83" s="866"/>
      <c r="AI83" s="866"/>
      <c r="AJ83" s="866"/>
      <c r="AK83" s="866" t="s">
        <v>592</v>
      </c>
      <c r="AL83" s="866"/>
      <c r="AM83" s="866"/>
      <c r="AN83" s="866"/>
      <c r="AO83" s="866"/>
      <c r="AP83" s="866" t="s">
        <v>611</v>
      </c>
      <c r="AQ83" s="866"/>
      <c r="AR83" s="866"/>
      <c r="AS83" s="866"/>
      <c r="AT83" s="866"/>
      <c r="AU83" s="866" t="s">
        <v>524</v>
      </c>
      <c r="AV83" s="866"/>
      <c r="AW83" s="866"/>
      <c r="AX83" s="866"/>
      <c r="AY83" s="866"/>
      <c r="AZ83" s="868"/>
      <c r="BA83" s="868"/>
      <c r="BB83" s="868"/>
      <c r="BC83" s="868"/>
      <c r="BD83" s="869"/>
      <c r="BE83" s="241"/>
      <c r="BF83" s="241"/>
      <c r="BG83" s="241"/>
      <c r="BH83" s="241"/>
      <c r="BI83" s="241"/>
      <c r="BJ83" s="241"/>
      <c r="BK83" s="241"/>
      <c r="BL83" s="241"/>
      <c r="BM83" s="241"/>
      <c r="BN83" s="241"/>
      <c r="BO83" s="241"/>
      <c r="BP83" s="241"/>
      <c r="BQ83" s="238">
        <v>77</v>
      </c>
      <c r="BR83" s="243"/>
      <c r="BS83" s="905"/>
      <c r="BT83" s="906"/>
      <c r="BU83" s="906"/>
      <c r="BV83" s="906"/>
      <c r="BW83" s="906"/>
      <c r="BX83" s="906"/>
      <c r="BY83" s="906"/>
      <c r="BZ83" s="906"/>
      <c r="CA83" s="906"/>
      <c r="CB83" s="906"/>
      <c r="CC83" s="906"/>
      <c r="CD83" s="906"/>
      <c r="CE83" s="906"/>
      <c r="CF83" s="906"/>
      <c r="CG83" s="911"/>
      <c r="CH83" s="908"/>
      <c r="CI83" s="909"/>
      <c r="CJ83" s="909"/>
      <c r="CK83" s="909"/>
      <c r="CL83" s="910"/>
      <c r="CM83" s="908"/>
      <c r="CN83" s="909"/>
      <c r="CO83" s="909"/>
      <c r="CP83" s="909"/>
      <c r="CQ83" s="910"/>
      <c r="CR83" s="908"/>
      <c r="CS83" s="909"/>
      <c r="CT83" s="909"/>
      <c r="CU83" s="909"/>
      <c r="CV83" s="910"/>
      <c r="CW83" s="908"/>
      <c r="CX83" s="909"/>
      <c r="CY83" s="909"/>
      <c r="CZ83" s="909"/>
      <c r="DA83" s="910"/>
      <c r="DB83" s="908"/>
      <c r="DC83" s="909"/>
      <c r="DD83" s="909"/>
      <c r="DE83" s="909"/>
      <c r="DF83" s="910"/>
      <c r="DG83" s="908"/>
      <c r="DH83" s="909"/>
      <c r="DI83" s="909"/>
      <c r="DJ83" s="909"/>
      <c r="DK83" s="910"/>
      <c r="DL83" s="908"/>
      <c r="DM83" s="909"/>
      <c r="DN83" s="909"/>
      <c r="DO83" s="909"/>
      <c r="DP83" s="910"/>
      <c r="DQ83" s="908"/>
      <c r="DR83" s="909"/>
      <c r="DS83" s="909"/>
      <c r="DT83" s="909"/>
      <c r="DU83" s="910"/>
      <c r="DV83" s="905"/>
      <c r="DW83" s="906"/>
      <c r="DX83" s="906"/>
      <c r="DY83" s="906"/>
      <c r="DZ83" s="907"/>
      <c r="EA83" s="230"/>
    </row>
    <row r="84" spans="1:131" ht="26.25" customHeight="1" x14ac:dyDescent="0.15">
      <c r="A84" s="238">
        <v>17</v>
      </c>
      <c r="B84" s="919" t="s">
        <v>609</v>
      </c>
      <c r="C84" s="920"/>
      <c r="D84" s="920"/>
      <c r="E84" s="920"/>
      <c r="F84" s="920"/>
      <c r="G84" s="920"/>
      <c r="H84" s="920"/>
      <c r="I84" s="920"/>
      <c r="J84" s="920"/>
      <c r="K84" s="920"/>
      <c r="L84" s="920"/>
      <c r="M84" s="920"/>
      <c r="N84" s="920"/>
      <c r="O84" s="920"/>
      <c r="P84" s="921"/>
      <c r="Q84" s="922">
        <v>243734</v>
      </c>
      <c r="R84" s="866"/>
      <c r="S84" s="866"/>
      <c r="T84" s="866"/>
      <c r="U84" s="866"/>
      <c r="V84" s="866">
        <v>232719</v>
      </c>
      <c r="W84" s="866"/>
      <c r="X84" s="866"/>
      <c r="Y84" s="866"/>
      <c r="Z84" s="866"/>
      <c r="AA84" s="866">
        <v>11015</v>
      </c>
      <c r="AB84" s="866"/>
      <c r="AC84" s="866"/>
      <c r="AD84" s="866"/>
      <c r="AE84" s="866"/>
      <c r="AF84" s="866">
        <v>11015</v>
      </c>
      <c r="AG84" s="866"/>
      <c r="AH84" s="866"/>
      <c r="AI84" s="866"/>
      <c r="AJ84" s="866"/>
      <c r="AK84" s="866" t="s">
        <v>592</v>
      </c>
      <c r="AL84" s="866"/>
      <c r="AM84" s="866"/>
      <c r="AN84" s="866"/>
      <c r="AO84" s="866"/>
      <c r="AP84" s="866" t="s">
        <v>611</v>
      </c>
      <c r="AQ84" s="866"/>
      <c r="AR84" s="866"/>
      <c r="AS84" s="866"/>
      <c r="AT84" s="866"/>
      <c r="AU84" s="866" t="s">
        <v>524</v>
      </c>
      <c r="AV84" s="866"/>
      <c r="AW84" s="866"/>
      <c r="AX84" s="866"/>
      <c r="AY84" s="866"/>
      <c r="AZ84" s="868"/>
      <c r="BA84" s="868"/>
      <c r="BB84" s="868"/>
      <c r="BC84" s="868"/>
      <c r="BD84" s="869"/>
      <c r="BE84" s="241"/>
      <c r="BF84" s="241"/>
      <c r="BG84" s="241"/>
      <c r="BH84" s="241"/>
      <c r="BI84" s="241"/>
      <c r="BJ84" s="241"/>
      <c r="BK84" s="241"/>
      <c r="BL84" s="241"/>
      <c r="BM84" s="241"/>
      <c r="BN84" s="241"/>
      <c r="BO84" s="241"/>
      <c r="BP84" s="241"/>
      <c r="BQ84" s="238">
        <v>78</v>
      </c>
      <c r="BR84" s="243"/>
      <c r="BS84" s="905"/>
      <c r="BT84" s="906"/>
      <c r="BU84" s="906"/>
      <c r="BV84" s="906"/>
      <c r="BW84" s="906"/>
      <c r="BX84" s="906"/>
      <c r="BY84" s="906"/>
      <c r="BZ84" s="906"/>
      <c r="CA84" s="906"/>
      <c r="CB84" s="906"/>
      <c r="CC84" s="906"/>
      <c r="CD84" s="906"/>
      <c r="CE84" s="906"/>
      <c r="CF84" s="906"/>
      <c r="CG84" s="911"/>
      <c r="CH84" s="908"/>
      <c r="CI84" s="909"/>
      <c r="CJ84" s="909"/>
      <c r="CK84" s="909"/>
      <c r="CL84" s="910"/>
      <c r="CM84" s="908"/>
      <c r="CN84" s="909"/>
      <c r="CO84" s="909"/>
      <c r="CP84" s="909"/>
      <c r="CQ84" s="910"/>
      <c r="CR84" s="908"/>
      <c r="CS84" s="909"/>
      <c r="CT84" s="909"/>
      <c r="CU84" s="909"/>
      <c r="CV84" s="910"/>
      <c r="CW84" s="908"/>
      <c r="CX84" s="909"/>
      <c r="CY84" s="909"/>
      <c r="CZ84" s="909"/>
      <c r="DA84" s="910"/>
      <c r="DB84" s="908"/>
      <c r="DC84" s="909"/>
      <c r="DD84" s="909"/>
      <c r="DE84" s="909"/>
      <c r="DF84" s="910"/>
      <c r="DG84" s="908"/>
      <c r="DH84" s="909"/>
      <c r="DI84" s="909"/>
      <c r="DJ84" s="909"/>
      <c r="DK84" s="910"/>
      <c r="DL84" s="908"/>
      <c r="DM84" s="909"/>
      <c r="DN84" s="909"/>
      <c r="DO84" s="909"/>
      <c r="DP84" s="910"/>
      <c r="DQ84" s="908"/>
      <c r="DR84" s="909"/>
      <c r="DS84" s="909"/>
      <c r="DT84" s="909"/>
      <c r="DU84" s="910"/>
      <c r="DV84" s="905"/>
      <c r="DW84" s="906"/>
      <c r="DX84" s="906"/>
      <c r="DY84" s="906"/>
      <c r="DZ84" s="907"/>
      <c r="EA84" s="230"/>
    </row>
    <row r="85" spans="1:131" ht="17.25" x14ac:dyDescent="0.15">
      <c r="A85" s="238">
        <v>18</v>
      </c>
      <c r="B85" s="919"/>
      <c r="C85" s="920"/>
      <c r="D85" s="920"/>
      <c r="E85" s="920"/>
      <c r="F85" s="920"/>
      <c r="G85" s="920"/>
      <c r="H85" s="920"/>
      <c r="I85" s="920"/>
      <c r="J85" s="920"/>
      <c r="K85" s="920"/>
      <c r="L85" s="920"/>
      <c r="M85" s="920"/>
      <c r="N85" s="920"/>
      <c r="O85" s="920"/>
      <c r="P85" s="921"/>
      <c r="Q85" s="922"/>
      <c r="R85" s="866"/>
      <c r="S85" s="866"/>
      <c r="T85" s="866"/>
      <c r="U85" s="866"/>
      <c r="V85" s="866"/>
      <c r="W85" s="866"/>
      <c r="X85" s="866"/>
      <c r="Y85" s="866"/>
      <c r="Z85" s="866"/>
      <c r="AA85" s="866"/>
      <c r="AB85" s="866"/>
      <c r="AC85" s="866"/>
      <c r="AD85" s="866"/>
      <c r="AE85" s="866"/>
      <c r="AF85" s="866"/>
      <c r="AG85" s="866"/>
      <c r="AH85" s="866"/>
      <c r="AI85" s="866"/>
      <c r="AJ85" s="866"/>
      <c r="AK85" s="866"/>
      <c r="AL85" s="866"/>
      <c r="AM85" s="866"/>
      <c r="AN85" s="866"/>
      <c r="AO85" s="866"/>
      <c r="AP85" s="866"/>
      <c r="AQ85" s="866"/>
      <c r="AR85" s="866"/>
      <c r="AS85" s="866"/>
      <c r="AT85" s="866"/>
      <c r="AU85" s="866"/>
      <c r="AV85" s="866"/>
      <c r="AW85" s="866"/>
      <c r="AX85" s="866"/>
      <c r="AY85" s="866"/>
      <c r="AZ85" s="868"/>
      <c r="BA85" s="868"/>
      <c r="BB85" s="868"/>
      <c r="BC85" s="868"/>
      <c r="BD85" s="869"/>
      <c r="BE85" s="241"/>
      <c r="BF85" s="241"/>
      <c r="BG85" s="241"/>
      <c r="BH85" s="241"/>
      <c r="BI85" s="241"/>
      <c r="BJ85" s="241"/>
      <c r="BK85" s="241"/>
      <c r="BL85" s="241"/>
      <c r="BM85" s="241"/>
      <c r="BN85" s="241"/>
      <c r="BO85" s="241"/>
      <c r="BP85" s="241"/>
      <c r="BQ85" s="238">
        <v>79</v>
      </c>
      <c r="BR85" s="243"/>
      <c r="BS85" s="905"/>
      <c r="BT85" s="906"/>
      <c r="BU85" s="906"/>
      <c r="BV85" s="906"/>
      <c r="BW85" s="906"/>
      <c r="BX85" s="906"/>
      <c r="BY85" s="906"/>
      <c r="BZ85" s="906"/>
      <c r="CA85" s="906"/>
      <c r="CB85" s="906"/>
      <c r="CC85" s="906"/>
      <c r="CD85" s="906"/>
      <c r="CE85" s="906"/>
      <c r="CF85" s="906"/>
      <c r="CG85" s="911"/>
      <c r="CH85" s="908"/>
      <c r="CI85" s="909"/>
      <c r="CJ85" s="909"/>
      <c r="CK85" s="909"/>
      <c r="CL85" s="910"/>
      <c r="CM85" s="908"/>
      <c r="CN85" s="909"/>
      <c r="CO85" s="909"/>
      <c r="CP85" s="909"/>
      <c r="CQ85" s="910"/>
      <c r="CR85" s="908"/>
      <c r="CS85" s="909"/>
      <c r="CT85" s="909"/>
      <c r="CU85" s="909"/>
      <c r="CV85" s="910"/>
      <c r="CW85" s="908"/>
      <c r="CX85" s="909"/>
      <c r="CY85" s="909"/>
      <c r="CZ85" s="909"/>
      <c r="DA85" s="910"/>
      <c r="DB85" s="908"/>
      <c r="DC85" s="909"/>
      <c r="DD85" s="909"/>
      <c r="DE85" s="909"/>
      <c r="DF85" s="910"/>
      <c r="DG85" s="908"/>
      <c r="DH85" s="909"/>
      <c r="DI85" s="909"/>
      <c r="DJ85" s="909"/>
      <c r="DK85" s="910"/>
      <c r="DL85" s="908"/>
      <c r="DM85" s="909"/>
      <c r="DN85" s="909"/>
      <c r="DO85" s="909"/>
      <c r="DP85" s="910"/>
      <c r="DQ85" s="908"/>
      <c r="DR85" s="909"/>
      <c r="DS85" s="909"/>
      <c r="DT85" s="909"/>
      <c r="DU85" s="910"/>
      <c r="DV85" s="905"/>
      <c r="DW85" s="906"/>
      <c r="DX85" s="906"/>
      <c r="DY85" s="906"/>
      <c r="DZ85" s="907"/>
      <c r="EA85" s="230"/>
    </row>
    <row r="86" spans="1:131" ht="17.25" x14ac:dyDescent="0.15">
      <c r="A86" s="238">
        <v>19</v>
      </c>
      <c r="B86" s="919"/>
      <c r="C86" s="920"/>
      <c r="D86" s="920"/>
      <c r="E86" s="920"/>
      <c r="F86" s="920"/>
      <c r="G86" s="920"/>
      <c r="H86" s="920"/>
      <c r="I86" s="920"/>
      <c r="J86" s="920"/>
      <c r="K86" s="920"/>
      <c r="L86" s="920"/>
      <c r="M86" s="920"/>
      <c r="N86" s="920"/>
      <c r="O86" s="920"/>
      <c r="P86" s="921"/>
      <c r="Q86" s="922"/>
      <c r="R86" s="866"/>
      <c r="S86" s="866"/>
      <c r="T86" s="866"/>
      <c r="U86" s="866"/>
      <c r="V86" s="866"/>
      <c r="W86" s="866"/>
      <c r="X86" s="866"/>
      <c r="Y86" s="866"/>
      <c r="Z86" s="866"/>
      <c r="AA86" s="866"/>
      <c r="AB86" s="866"/>
      <c r="AC86" s="866"/>
      <c r="AD86" s="866"/>
      <c r="AE86" s="866"/>
      <c r="AF86" s="866"/>
      <c r="AG86" s="866"/>
      <c r="AH86" s="866"/>
      <c r="AI86" s="866"/>
      <c r="AJ86" s="866"/>
      <c r="AK86" s="866"/>
      <c r="AL86" s="866"/>
      <c r="AM86" s="866"/>
      <c r="AN86" s="866"/>
      <c r="AO86" s="866"/>
      <c r="AP86" s="866"/>
      <c r="AQ86" s="866"/>
      <c r="AR86" s="866"/>
      <c r="AS86" s="866"/>
      <c r="AT86" s="866"/>
      <c r="AU86" s="866"/>
      <c r="AV86" s="866"/>
      <c r="AW86" s="866"/>
      <c r="AX86" s="866"/>
      <c r="AY86" s="866"/>
      <c r="AZ86" s="868"/>
      <c r="BA86" s="868"/>
      <c r="BB86" s="868"/>
      <c r="BC86" s="868"/>
      <c r="BD86" s="869"/>
      <c r="BE86" s="241"/>
      <c r="BF86" s="241"/>
      <c r="BG86" s="241"/>
      <c r="BH86" s="241"/>
      <c r="BI86" s="241"/>
      <c r="BJ86" s="241"/>
      <c r="BK86" s="241"/>
      <c r="BL86" s="241"/>
      <c r="BM86" s="241"/>
      <c r="BN86" s="241"/>
      <c r="BO86" s="241"/>
      <c r="BP86" s="241"/>
      <c r="BQ86" s="238">
        <v>80</v>
      </c>
      <c r="BR86" s="243"/>
      <c r="BS86" s="905"/>
      <c r="BT86" s="906"/>
      <c r="BU86" s="906"/>
      <c r="BV86" s="906"/>
      <c r="BW86" s="906"/>
      <c r="BX86" s="906"/>
      <c r="BY86" s="906"/>
      <c r="BZ86" s="906"/>
      <c r="CA86" s="906"/>
      <c r="CB86" s="906"/>
      <c r="CC86" s="906"/>
      <c r="CD86" s="906"/>
      <c r="CE86" s="906"/>
      <c r="CF86" s="906"/>
      <c r="CG86" s="911"/>
      <c r="CH86" s="908"/>
      <c r="CI86" s="909"/>
      <c r="CJ86" s="909"/>
      <c r="CK86" s="909"/>
      <c r="CL86" s="910"/>
      <c r="CM86" s="908"/>
      <c r="CN86" s="909"/>
      <c r="CO86" s="909"/>
      <c r="CP86" s="909"/>
      <c r="CQ86" s="910"/>
      <c r="CR86" s="908"/>
      <c r="CS86" s="909"/>
      <c r="CT86" s="909"/>
      <c r="CU86" s="909"/>
      <c r="CV86" s="910"/>
      <c r="CW86" s="908"/>
      <c r="CX86" s="909"/>
      <c r="CY86" s="909"/>
      <c r="CZ86" s="909"/>
      <c r="DA86" s="910"/>
      <c r="DB86" s="908"/>
      <c r="DC86" s="909"/>
      <c r="DD86" s="909"/>
      <c r="DE86" s="909"/>
      <c r="DF86" s="910"/>
      <c r="DG86" s="908"/>
      <c r="DH86" s="909"/>
      <c r="DI86" s="909"/>
      <c r="DJ86" s="909"/>
      <c r="DK86" s="910"/>
      <c r="DL86" s="908"/>
      <c r="DM86" s="909"/>
      <c r="DN86" s="909"/>
      <c r="DO86" s="909"/>
      <c r="DP86" s="910"/>
      <c r="DQ86" s="908"/>
      <c r="DR86" s="909"/>
      <c r="DS86" s="909"/>
      <c r="DT86" s="909"/>
      <c r="DU86" s="910"/>
      <c r="DV86" s="905"/>
      <c r="DW86" s="906"/>
      <c r="DX86" s="906"/>
      <c r="DY86" s="906"/>
      <c r="DZ86" s="907"/>
      <c r="EA86" s="230"/>
    </row>
    <row r="87" spans="1:131" ht="17.25" x14ac:dyDescent="0.15">
      <c r="A87" s="244">
        <v>20</v>
      </c>
      <c r="B87" s="926"/>
      <c r="C87" s="927"/>
      <c r="D87" s="927"/>
      <c r="E87" s="927"/>
      <c r="F87" s="927"/>
      <c r="G87" s="927"/>
      <c r="H87" s="927"/>
      <c r="I87" s="927"/>
      <c r="J87" s="927"/>
      <c r="K87" s="927"/>
      <c r="L87" s="927"/>
      <c r="M87" s="927"/>
      <c r="N87" s="927"/>
      <c r="O87" s="927"/>
      <c r="P87" s="928"/>
      <c r="Q87" s="929"/>
      <c r="R87" s="930"/>
      <c r="S87" s="930"/>
      <c r="T87" s="930"/>
      <c r="U87" s="930"/>
      <c r="V87" s="930"/>
      <c r="W87" s="930"/>
      <c r="X87" s="930"/>
      <c r="Y87" s="930"/>
      <c r="Z87" s="930"/>
      <c r="AA87" s="930"/>
      <c r="AB87" s="930"/>
      <c r="AC87" s="930"/>
      <c r="AD87" s="930"/>
      <c r="AE87" s="930"/>
      <c r="AF87" s="930"/>
      <c r="AG87" s="930"/>
      <c r="AH87" s="930"/>
      <c r="AI87" s="930"/>
      <c r="AJ87" s="930"/>
      <c r="AK87" s="930"/>
      <c r="AL87" s="930"/>
      <c r="AM87" s="930"/>
      <c r="AN87" s="930"/>
      <c r="AO87" s="930"/>
      <c r="AP87" s="930"/>
      <c r="AQ87" s="930"/>
      <c r="AR87" s="930"/>
      <c r="AS87" s="930"/>
      <c r="AT87" s="930"/>
      <c r="AU87" s="930"/>
      <c r="AV87" s="930"/>
      <c r="AW87" s="930"/>
      <c r="AX87" s="930"/>
      <c r="AY87" s="930"/>
      <c r="AZ87" s="931"/>
      <c r="BA87" s="931"/>
      <c r="BB87" s="931"/>
      <c r="BC87" s="931"/>
      <c r="BD87" s="932"/>
      <c r="BE87" s="241"/>
      <c r="BF87" s="241"/>
      <c r="BG87" s="241"/>
      <c r="BH87" s="241"/>
      <c r="BI87" s="241"/>
      <c r="BJ87" s="241"/>
      <c r="BK87" s="241"/>
      <c r="BL87" s="241"/>
      <c r="BM87" s="241"/>
      <c r="BN87" s="241"/>
      <c r="BO87" s="241"/>
      <c r="BP87" s="241"/>
      <c r="BQ87" s="238">
        <v>81</v>
      </c>
      <c r="BR87" s="243"/>
      <c r="BS87" s="905"/>
      <c r="BT87" s="906"/>
      <c r="BU87" s="906"/>
      <c r="BV87" s="906"/>
      <c r="BW87" s="906"/>
      <c r="BX87" s="906"/>
      <c r="BY87" s="906"/>
      <c r="BZ87" s="906"/>
      <c r="CA87" s="906"/>
      <c r="CB87" s="906"/>
      <c r="CC87" s="906"/>
      <c r="CD87" s="906"/>
      <c r="CE87" s="906"/>
      <c r="CF87" s="906"/>
      <c r="CG87" s="911"/>
      <c r="CH87" s="908"/>
      <c r="CI87" s="909"/>
      <c r="CJ87" s="909"/>
      <c r="CK87" s="909"/>
      <c r="CL87" s="910"/>
      <c r="CM87" s="908"/>
      <c r="CN87" s="909"/>
      <c r="CO87" s="909"/>
      <c r="CP87" s="909"/>
      <c r="CQ87" s="910"/>
      <c r="CR87" s="908"/>
      <c r="CS87" s="909"/>
      <c r="CT87" s="909"/>
      <c r="CU87" s="909"/>
      <c r="CV87" s="910"/>
      <c r="CW87" s="908"/>
      <c r="CX87" s="909"/>
      <c r="CY87" s="909"/>
      <c r="CZ87" s="909"/>
      <c r="DA87" s="910"/>
      <c r="DB87" s="908"/>
      <c r="DC87" s="909"/>
      <c r="DD87" s="909"/>
      <c r="DE87" s="909"/>
      <c r="DF87" s="910"/>
      <c r="DG87" s="908"/>
      <c r="DH87" s="909"/>
      <c r="DI87" s="909"/>
      <c r="DJ87" s="909"/>
      <c r="DK87" s="910"/>
      <c r="DL87" s="908"/>
      <c r="DM87" s="909"/>
      <c r="DN87" s="909"/>
      <c r="DO87" s="909"/>
      <c r="DP87" s="910"/>
      <c r="DQ87" s="908"/>
      <c r="DR87" s="909"/>
      <c r="DS87" s="909"/>
      <c r="DT87" s="909"/>
      <c r="DU87" s="910"/>
      <c r="DV87" s="905"/>
      <c r="DW87" s="906"/>
      <c r="DX87" s="906"/>
      <c r="DY87" s="906"/>
      <c r="DZ87" s="907"/>
      <c r="EA87" s="230"/>
    </row>
    <row r="88" spans="1:131" ht="26.25" customHeight="1" thickBot="1" x14ac:dyDescent="0.2">
      <c r="A88" s="240" t="s">
        <v>393</v>
      </c>
      <c r="B88" s="825" t="s">
        <v>427</v>
      </c>
      <c r="C88" s="826"/>
      <c r="D88" s="826"/>
      <c r="E88" s="826"/>
      <c r="F88" s="826"/>
      <c r="G88" s="826"/>
      <c r="H88" s="826"/>
      <c r="I88" s="826"/>
      <c r="J88" s="826"/>
      <c r="K88" s="826"/>
      <c r="L88" s="826"/>
      <c r="M88" s="826"/>
      <c r="N88" s="826"/>
      <c r="O88" s="826"/>
      <c r="P88" s="827"/>
      <c r="Q88" s="881"/>
      <c r="R88" s="882"/>
      <c r="S88" s="882"/>
      <c r="T88" s="882"/>
      <c r="U88" s="882"/>
      <c r="V88" s="882"/>
      <c r="W88" s="882"/>
      <c r="X88" s="882"/>
      <c r="Y88" s="882"/>
      <c r="Z88" s="882"/>
      <c r="AA88" s="882"/>
      <c r="AB88" s="882"/>
      <c r="AC88" s="882"/>
      <c r="AD88" s="882"/>
      <c r="AE88" s="882"/>
      <c r="AF88" s="885">
        <v>11796</v>
      </c>
      <c r="AG88" s="885"/>
      <c r="AH88" s="885"/>
      <c r="AI88" s="885"/>
      <c r="AJ88" s="885"/>
      <c r="AK88" s="882"/>
      <c r="AL88" s="882"/>
      <c r="AM88" s="882"/>
      <c r="AN88" s="882"/>
      <c r="AO88" s="882"/>
      <c r="AP88" s="885">
        <v>1718</v>
      </c>
      <c r="AQ88" s="885"/>
      <c r="AR88" s="885"/>
      <c r="AS88" s="885"/>
      <c r="AT88" s="885"/>
      <c r="AU88" s="885">
        <v>74</v>
      </c>
      <c r="AV88" s="885"/>
      <c r="AW88" s="885"/>
      <c r="AX88" s="885"/>
      <c r="AY88" s="885"/>
      <c r="AZ88" s="895"/>
      <c r="BA88" s="895"/>
      <c r="BB88" s="895"/>
      <c r="BC88" s="895"/>
      <c r="BD88" s="896"/>
      <c r="BE88" s="241"/>
      <c r="BF88" s="241"/>
      <c r="BG88" s="241"/>
      <c r="BH88" s="241"/>
      <c r="BI88" s="241"/>
      <c r="BJ88" s="241"/>
      <c r="BK88" s="241"/>
      <c r="BL88" s="241"/>
      <c r="BM88" s="241"/>
      <c r="BN88" s="241"/>
      <c r="BO88" s="241"/>
      <c r="BP88" s="241"/>
      <c r="BQ88" s="238">
        <v>82</v>
      </c>
      <c r="BR88" s="243"/>
      <c r="BS88" s="905"/>
      <c r="BT88" s="906"/>
      <c r="BU88" s="906"/>
      <c r="BV88" s="906"/>
      <c r="BW88" s="906"/>
      <c r="BX88" s="906"/>
      <c r="BY88" s="906"/>
      <c r="BZ88" s="906"/>
      <c r="CA88" s="906"/>
      <c r="CB88" s="906"/>
      <c r="CC88" s="906"/>
      <c r="CD88" s="906"/>
      <c r="CE88" s="906"/>
      <c r="CF88" s="906"/>
      <c r="CG88" s="911"/>
      <c r="CH88" s="908"/>
      <c r="CI88" s="909"/>
      <c r="CJ88" s="909"/>
      <c r="CK88" s="909"/>
      <c r="CL88" s="910"/>
      <c r="CM88" s="908"/>
      <c r="CN88" s="909"/>
      <c r="CO88" s="909"/>
      <c r="CP88" s="909"/>
      <c r="CQ88" s="910"/>
      <c r="CR88" s="908"/>
      <c r="CS88" s="909"/>
      <c r="CT88" s="909"/>
      <c r="CU88" s="909"/>
      <c r="CV88" s="910"/>
      <c r="CW88" s="908"/>
      <c r="CX88" s="909"/>
      <c r="CY88" s="909"/>
      <c r="CZ88" s="909"/>
      <c r="DA88" s="910"/>
      <c r="DB88" s="908"/>
      <c r="DC88" s="909"/>
      <c r="DD88" s="909"/>
      <c r="DE88" s="909"/>
      <c r="DF88" s="910"/>
      <c r="DG88" s="908"/>
      <c r="DH88" s="909"/>
      <c r="DI88" s="909"/>
      <c r="DJ88" s="909"/>
      <c r="DK88" s="910"/>
      <c r="DL88" s="908"/>
      <c r="DM88" s="909"/>
      <c r="DN88" s="909"/>
      <c r="DO88" s="909"/>
      <c r="DP88" s="910"/>
      <c r="DQ88" s="908"/>
      <c r="DR88" s="909"/>
      <c r="DS88" s="909"/>
      <c r="DT88" s="909"/>
      <c r="DU88" s="910"/>
      <c r="DV88" s="905"/>
      <c r="DW88" s="906"/>
      <c r="DX88" s="906"/>
      <c r="DY88" s="906"/>
      <c r="DZ88" s="907"/>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905"/>
      <c r="BT89" s="906"/>
      <c r="BU89" s="906"/>
      <c r="BV89" s="906"/>
      <c r="BW89" s="906"/>
      <c r="BX89" s="906"/>
      <c r="BY89" s="906"/>
      <c r="BZ89" s="906"/>
      <c r="CA89" s="906"/>
      <c r="CB89" s="906"/>
      <c r="CC89" s="906"/>
      <c r="CD89" s="906"/>
      <c r="CE89" s="906"/>
      <c r="CF89" s="906"/>
      <c r="CG89" s="911"/>
      <c r="CH89" s="908"/>
      <c r="CI89" s="909"/>
      <c r="CJ89" s="909"/>
      <c r="CK89" s="909"/>
      <c r="CL89" s="910"/>
      <c r="CM89" s="908"/>
      <c r="CN89" s="909"/>
      <c r="CO89" s="909"/>
      <c r="CP89" s="909"/>
      <c r="CQ89" s="910"/>
      <c r="CR89" s="908"/>
      <c r="CS89" s="909"/>
      <c r="CT89" s="909"/>
      <c r="CU89" s="909"/>
      <c r="CV89" s="910"/>
      <c r="CW89" s="908"/>
      <c r="CX89" s="909"/>
      <c r="CY89" s="909"/>
      <c r="CZ89" s="909"/>
      <c r="DA89" s="910"/>
      <c r="DB89" s="908"/>
      <c r="DC89" s="909"/>
      <c r="DD89" s="909"/>
      <c r="DE89" s="909"/>
      <c r="DF89" s="910"/>
      <c r="DG89" s="908"/>
      <c r="DH89" s="909"/>
      <c r="DI89" s="909"/>
      <c r="DJ89" s="909"/>
      <c r="DK89" s="910"/>
      <c r="DL89" s="908"/>
      <c r="DM89" s="909"/>
      <c r="DN89" s="909"/>
      <c r="DO89" s="909"/>
      <c r="DP89" s="910"/>
      <c r="DQ89" s="908"/>
      <c r="DR89" s="909"/>
      <c r="DS89" s="909"/>
      <c r="DT89" s="909"/>
      <c r="DU89" s="910"/>
      <c r="DV89" s="905"/>
      <c r="DW89" s="906"/>
      <c r="DX89" s="906"/>
      <c r="DY89" s="906"/>
      <c r="DZ89" s="907"/>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905"/>
      <c r="BT90" s="906"/>
      <c r="BU90" s="906"/>
      <c r="BV90" s="906"/>
      <c r="BW90" s="906"/>
      <c r="BX90" s="906"/>
      <c r="BY90" s="906"/>
      <c r="BZ90" s="906"/>
      <c r="CA90" s="906"/>
      <c r="CB90" s="906"/>
      <c r="CC90" s="906"/>
      <c r="CD90" s="906"/>
      <c r="CE90" s="906"/>
      <c r="CF90" s="906"/>
      <c r="CG90" s="911"/>
      <c r="CH90" s="908"/>
      <c r="CI90" s="909"/>
      <c r="CJ90" s="909"/>
      <c r="CK90" s="909"/>
      <c r="CL90" s="910"/>
      <c r="CM90" s="908"/>
      <c r="CN90" s="909"/>
      <c r="CO90" s="909"/>
      <c r="CP90" s="909"/>
      <c r="CQ90" s="910"/>
      <c r="CR90" s="908"/>
      <c r="CS90" s="909"/>
      <c r="CT90" s="909"/>
      <c r="CU90" s="909"/>
      <c r="CV90" s="910"/>
      <c r="CW90" s="908"/>
      <c r="CX90" s="909"/>
      <c r="CY90" s="909"/>
      <c r="CZ90" s="909"/>
      <c r="DA90" s="910"/>
      <c r="DB90" s="908"/>
      <c r="DC90" s="909"/>
      <c r="DD90" s="909"/>
      <c r="DE90" s="909"/>
      <c r="DF90" s="910"/>
      <c r="DG90" s="908"/>
      <c r="DH90" s="909"/>
      <c r="DI90" s="909"/>
      <c r="DJ90" s="909"/>
      <c r="DK90" s="910"/>
      <c r="DL90" s="908"/>
      <c r="DM90" s="909"/>
      <c r="DN90" s="909"/>
      <c r="DO90" s="909"/>
      <c r="DP90" s="910"/>
      <c r="DQ90" s="908"/>
      <c r="DR90" s="909"/>
      <c r="DS90" s="909"/>
      <c r="DT90" s="909"/>
      <c r="DU90" s="910"/>
      <c r="DV90" s="905"/>
      <c r="DW90" s="906"/>
      <c r="DX90" s="906"/>
      <c r="DY90" s="906"/>
      <c r="DZ90" s="907"/>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905"/>
      <c r="BT91" s="906"/>
      <c r="BU91" s="906"/>
      <c r="BV91" s="906"/>
      <c r="BW91" s="906"/>
      <c r="BX91" s="906"/>
      <c r="BY91" s="906"/>
      <c r="BZ91" s="906"/>
      <c r="CA91" s="906"/>
      <c r="CB91" s="906"/>
      <c r="CC91" s="906"/>
      <c r="CD91" s="906"/>
      <c r="CE91" s="906"/>
      <c r="CF91" s="906"/>
      <c r="CG91" s="911"/>
      <c r="CH91" s="908"/>
      <c r="CI91" s="909"/>
      <c r="CJ91" s="909"/>
      <c r="CK91" s="909"/>
      <c r="CL91" s="910"/>
      <c r="CM91" s="908"/>
      <c r="CN91" s="909"/>
      <c r="CO91" s="909"/>
      <c r="CP91" s="909"/>
      <c r="CQ91" s="910"/>
      <c r="CR91" s="908"/>
      <c r="CS91" s="909"/>
      <c r="CT91" s="909"/>
      <c r="CU91" s="909"/>
      <c r="CV91" s="910"/>
      <c r="CW91" s="908"/>
      <c r="CX91" s="909"/>
      <c r="CY91" s="909"/>
      <c r="CZ91" s="909"/>
      <c r="DA91" s="910"/>
      <c r="DB91" s="908"/>
      <c r="DC91" s="909"/>
      <c r="DD91" s="909"/>
      <c r="DE91" s="909"/>
      <c r="DF91" s="910"/>
      <c r="DG91" s="908"/>
      <c r="DH91" s="909"/>
      <c r="DI91" s="909"/>
      <c r="DJ91" s="909"/>
      <c r="DK91" s="910"/>
      <c r="DL91" s="908"/>
      <c r="DM91" s="909"/>
      <c r="DN91" s="909"/>
      <c r="DO91" s="909"/>
      <c r="DP91" s="910"/>
      <c r="DQ91" s="908"/>
      <c r="DR91" s="909"/>
      <c r="DS91" s="909"/>
      <c r="DT91" s="909"/>
      <c r="DU91" s="910"/>
      <c r="DV91" s="905"/>
      <c r="DW91" s="906"/>
      <c r="DX91" s="906"/>
      <c r="DY91" s="906"/>
      <c r="DZ91" s="907"/>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905"/>
      <c r="BT92" s="906"/>
      <c r="BU92" s="906"/>
      <c r="BV92" s="906"/>
      <c r="BW92" s="906"/>
      <c r="BX92" s="906"/>
      <c r="BY92" s="906"/>
      <c r="BZ92" s="906"/>
      <c r="CA92" s="906"/>
      <c r="CB92" s="906"/>
      <c r="CC92" s="906"/>
      <c r="CD92" s="906"/>
      <c r="CE92" s="906"/>
      <c r="CF92" s="906"/>
      <c r="CG92" s="911"/>
      <c r="CH92" s="908"/>
      <c r="CI92" s="909"/>
      <c r="CJ92" s="909"/>
      <c r="CK92" s="909"/>
      <c r="CL92" s="910"/>
      <c r="CM92" s="908"/>
      <c r="CN92" s="909"/>
      <c r="CO92" s="909"/>
      <c r="CP92" s="909"/>
      <c r="CQ92" s="910"/>
      <c r="CR92" s="908"/>
      <c r="CS92" s="909"/>
      <c r="CT92" s="909"/>
      <c r="CU92" s="909"/>
      <c r="CV92" s="910"/>
      <c r="CW92" s="908"/>
      <c r="CX92" s="909"/>
      <c r="CY92" s="909"/>
      <c r="CZ92" s="909"/>
      <c r="DA92" s="910"/>
      <c r="DB92" s="908"/>
      <c r="DC92" s="909"/>
      <c r="DD92" s="909"/>
      <c r="DE92" s="909"/>
      <c r="DF92" s="910"/>
      <c r="DG92" s="908"/>
      <c r="DH92" s="909"/>
      <c r="DI92" s="909"/>
      <c r="DJ92" s="909"/>
      <c r="DK92" s="910"/>
      <c r="DL92" s="908"/>
      <c r="DM92" s="909"/>
      <c r="DN92" s="909"/>
      <c r="DO92" s="909"/>
      <c r="DP92" s="910"/>
      <c r="DQ92" s="908"/>
      <c r="DR92" s="909"/>
      <c r="DS92" s="909"/>
      <c r="DT92" s="909"/>
      <c r="DU92" s="910"/>
      <c r="DV92" s="905"/>
      <c r="DW92" s="906"/>
      <c r="DX92" s="906"/>
      <c r="DY92" s="906"/>
      <c r="DZ92" s="907"/>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905"/>
      <c r="BT93" s="906"/>
      <c r="BU93" s="906"/>
      <c r="BV93" s="906"/>
      <c r="BW93" s="906"/>
      <c r="BX93" s="906"/>
      <c r="BY93" s="906"/>
      <c r="BZ93" s="906"/>
      <c r="CA93" s="906"/>
      <c r="CB93" s="906"/>
      <c r="CC93" s="906"/>
      <c r="CD93" s="906"/>
      <c r="CE93" s="906"/>
      <c r="CF93" s="906"/>
      <c r="CG93" s="911"/>
      <c r="CH93" s="908"/>
      <c r="CI93" s="909"/>
      <c r="CJ93" s="909"/>
      <c r="CK93" s="909"/>
      <c r="CL93" s="910"/>
      <c r="CM93" s="908"/>
      <c r="CN93" s="909"/>
      <c r="CO93" s="909"/>
      <c r="CP93" s="909"/>
      <c r="CQ93" s="910"/>
      <c r="CR93" s="908"/>
      <c r="CS93" s="909"/>
      <c r="CT93" s="909"/>
      <c r="CU93" s="909"/>
      <c r="CV93" s="910"/>
      <c r="CW93" s="908"/>
      <c r="CX93" s="909"/>
      <c r="CY93" s="909"/>
      <c r="CZ93" s="909"/>
      <c r="DA93" s="910"/>
      <c r="DB93" s="908"/>
      <c r="DC93" s="909"/>
      <c r="DD93" s="909"/>
      <c r="DE93" s="909"/>
      <c r="DF93" s="910"/>
      <c r="DG93" s="908"/>
      <c r="DH93" s="909"/>
      <c r="DI93" s="909"/>
      <c r="DJ93" s="909"/>
      <c r="DK93" s="910"/>
      <c r="DL93" s="908"/>
      <c r="DM93" s="909"/>
      <c r="DN93" s="909"/>
      <c r="DO93" s="909"/>
      <c r="DP93" s="910"/>
      <c r="DQ93" s="908"/>
      <c r="DR93" s="909"/>
      <c r="DS93" s="909"/>
      <c r="DT93" s="909"/>
      <c r="DU93" s="910"/>
      <c r="DV93" s="905"/>
      <c r="DW93" s="906"/>
      <c r="DX93" s="906"/>
      <c r="DY93" s="906"/>
      <c r="DZ93" s="907"/>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905"/>
      <c r="BT94" s="906"/>
      <c r="BU94" s="906"/>
      <c r="BV94" s="906"/>
      <c r="BW94" s="906"/>
      <c r="BX94" s="906"/>
      <c r="BY94" s="906"/>
      <c r="BZ94" s="906"/>
      <c r="CA94" s="906"/>
      <c r="CB94" s="906"/>
      <c r="CC94" s="906"/>
      <c r="CD94" s="906"/>
      <c r="CE94" s="906"/>
      <c r="CF94" s="906"/>
      <c r="CG94" s="911"/>
      <c r="CH94" s="908"/>
      <c r="CI94" s="909"/>
      <c r="CJ94" s="909"/>
      <c r="CK94" s="909"/>
      <c r="CL94" s="910"/>
      <c r="CM94" s="908"/>
      <c r="CN94" s="909"/>
      <c r="CO94" s="909"/>
      <c r="CP94" s="909"/>
      <c r="CQ94" s="910"/>
      <c r="CR94" s="908"/>
      <c r="CS94" s="909"/>
      <c r="CT94" s="909"/>
      <c r="CU94" s="909"/>
      <c r="CV94" s="910"/>
      <c r="CW94" s="908"/>
      <c r="CX94" s="909"/>
      <c r="CY94" s="909"/>
      <c r="CZ94" s="909"/>
      <c r="DA94" s="910"/>
      <c r="DB94" s="908"/>
      <c r="DC94" s="909"/>
      <c r="DD94" s="909"/>
      <c r="DE94" s="909"/>
      <c r="DF94" s="910"/>
      <c r="DG94" s="908"/>
      <c r="DH94" s="909"/>
      <c r="DI94" s="909"/>
      <c r="DJ94" s="909"/>
      <c r="DK94" s="910"/>
      <c r="DL94" s="908"/>
      <c r="DM94" s="909"/>
      <c r="DN94" s="909"/>
      <c r="DO94" s="909"/>
      <c r="DP94" s="910"/>
      <c r="DQ94" s="908"/>
      <c r="DR94" s="909"/>
      <c r="DS94" s="909"/>
      <c r="DT94" s="909"/>
      <c r="DU94" s="910"/>
      <c r="DV94" s="905"/>
      <c r="DW94" s="906"/>
      <c r="DX94" s="906"/>
      <c r="DY94" s="906"/>
      <c r="DZ94" s="907"/>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905"/>
      <c r="BT95" s="906"/>
      <c r="BU95" s="906"/>
      <c r="BV95" s="906"/>
      <c r="BW95" s="906"/>
      <c r="BX95" s="906"/>
      <c r="BY95" s="906"/>
      <c r="BZ95" s="906"/>
      <c r="CA95" s="906"/>
      <c r="CB95" s="906"/>
      <c r="CC95" s="906"/>
      <c r="CD95" s="906"/>
      <c r="CE95" s="906"/>
      <c r="CF95" s="906"/>
      <c r="CG95" s="911"/>
      <c r="CH95" s="908"/>
      <c r="CI95" s="909"/>
      <c r="CJ95" s="909"/>
      <c r="CK95" s="909"/>
      <c r="CL95" s="910"/>
      <c r="CM95" s="908"/>
      <c r="CN95" s="909"/>
      <c r="CO95" s="909"/>
      <c r="CP95" s="909"/>
      <c r="CQ95" s="910"/>
      <c r="CR95" s="908"/>
      <c r="CS95" s="909"/>
      <c r="CT95" s="909"/>
      <c r="CU95" s="909"/>
      <c r="CV95" s="910"/>
      <c r="CW95" s="908"/>
      <c r="CX95" s="909"/>
      <c r="CY95" s="909"/>
      <c r="CZ95" s="909"/>
      <c r="DA95" s="910"/>
      <c r="DB95" s="908"/>
      <c r="DC95" s="909"/>
      <c r="DD95" s="909"/>
      <c r="DE95" s="909"/>
      <c r="DF95" s="910"/>
      <c r="DG95" s="908"/>
      <c r="DH95" s="909"/>
      <c r="DI95" s="909"/>
      <c r="DJ95" s="909"/>
      <c r="DK95" s="910"/>
      <c r="DL95" s="908"/>
      <c r="DM95" s="909"/>
      <c r="DN95" s="909"/>
      <c r="DO95" s="909"/>
      <c r="DP95" s="910"/>
      <c r="DQ95" s="908"/>
      <c r="DR95" s="909"/>
      <c r="DS95" s="909"/>
      <c r="DT95" s="909"/>
      <c r="DU95" s="910"/>
      <c r="DV95" s="905"/>
      <c r="DW95" s="906"/>
      <c r="DX95" s="906"/>
      <c r="DY95" s="906"/>
      <c r="DZ95" s="907"/>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905"/>
      <c r="BT96" s="906"/>
      <c r="BU96" s="906"/>
      <c r="BV96" s="906"/>
      <c r="BW96" s="906"/>
      <c r="BX96" s="906"/>
      <c r="BY96" s="906"/>
      <c r="BZ96" s="906"/>
      <c r="CA96" s="906"/>
      <c r="CB96" s="906"/>
      <c r="CC96" s="906"/>
      <c r="CD96" s="906"/>
      <c r="CE96" s="906"/>
      <c r="CF96" s="906"/>
      <c r="CG96" s="911"/>
      <c r="CH96" s="908"/>
      <c r="CI96" s="909"/>
      <c r="CJ96" s="909"/>
      <c r="CK96" s="909"/>
      <c r="CL96" s="910"/>
      <c r="CM96" s="908"/>
      <c r="CN96" s="909"/>
      <c r="CO96" s="909"/>
      <c r="CP96" s="909"/>
      <c r="CQ96" s="910"/>
      <c r="CR96" s="908"/>
      <c r="CS96" s="909"/>
      <c r="CT96" s="909"/>
      <c r="CU96" s="909"/>
      <c r="CV96" s="910"/>
      <c r="CW96" s="908"/>
      <c r="CX96" s="909"/>
      <c r="CY96" s="909"/>
      <c r="CZ96" s="909"/>
      <c r="DA96" s="910"/>
      <c r="DB96" s="908"/>
      <c r="DC96" s="909"/>
      <c r="DD96" s="909"/>
      <c r="DE96" s="909"/>
      <c r="DF96" s="910"/>
      <c r="DG96" s="908"/>
      <c r="DH96" s="909"/>
      <c r="DI96" s="909"/>
      <c r="DJ96" s="909"/>
      <c r="DK96" s="910"/>
      <c r="DL96" s="908"/>
      <c r="DM96" s="909"/>
      <c r="DN96" s="909"/>
      <c r="DO96" s="909"/>
      <c r="DP96" s="910"/>
      <c r="DQ96" s="908"/>
      <c r="DR96" s="909"/>
      <c r="DS96" s="909"/>
      <c r="DT96" s="909"/>
      <c r="DU96" s="910"/>
      <c r="DV96" s="905"/>
      <c r="DW96" s="906"/>
      <c r="DX96" s="906"/>
      <c r="DY96" s="906"/>
      <c r="DZ96" s="907"/>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905"/>
      <c r="BT97" s="906"/>
      <c r="BU97" s="906"/>
      <c r="BV97" s="906"/>
      <c r="BW97" s="906"/>
      <c r="BX97" s="906"/>
      <c r="BY97" s="906"/>
      <c r="BZ97" s="906"/>
      <c r="CA97" s="906"/>
      <c r="CB97" s="906"/>
      <c r="CC97" s="906"/>
      <c r="CD97" s="906"/>
      <c r="CE97" s="906"/>
      <c r="CF97" s="906"/>
      <c r="CG97" s="911"/>
      <c r="CH97" s="908"/>
      <c r="CI97" s="909"/>
      <c r="CJ97" s="909"/>
      <c r="CK97" s="909"/>
      <c r="CL97" s="910"/>
      <c r="CM97" s="908"/>
      <c r="CN97" s="909"/>
      <c r="CO97" s="909"/>
      <c r="CP97" s="909"/>
      <c r="CQ97" s="910"/>
      <c r="CR97" s="908"/>
      <c r="CS97" s="909"/>
      <c r="CT97" s="909"/>
      <c r="CU97" s="909"/>
      <c r="CV97" s="910"/>
      <c r="CW97" s="908"/>
      <c r="CX97" s="909"/>
      <c r="CY97" s="909"/>
      <c r="CZ97" s="909"/>
      <c r="DA97" s="910"/>
      <c r="DB97" s="908"/>
      <c r="DC97" s="909"/>
      <c r="DD97" s="909"/>
      <c r="DE97" s="909"/>
      <c r="DF97" s="910"/>
      <c r="DG97" s="908"/>
      <c r="DH97" s="909"/>
      <c r="DI97" s="909"/>
      <c r="DJ97" s="909"/>
      <c r="DK97" s="910"/>
      <c r="DL97" s="908"/>
      <c r="DM97" s="909"/>
      <c r="DN97" s="909"/>
      <c r="DO97" s="909"/>
      <c r="DP97" s="910"/>
      <c r="DQ97" s="908"/>
      <c r="DR97" s="909"/>
      <c r="DS97" s="909"/>
      <c r="DT97" s="909"/>
      <c r="DU97" s="910"/>
      <c r="DV97" s="905"/>
      <c r="DW97" s="906"/>
      <c r="DX97" s="906"/>
      <c r="DY97" s="906"/>
      <c r="DZ97" s="907"/>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905"/>
      <c r="BT98" s="906"/>
      <c r="BU98" s="906"/>
      <c r="BV98" s="906"/>
      <c r="BW98" s="906"/>
      <c r="BX98" s="906"/>
      <c r="BY98" s="906"/>
      <c r="BZ98" s="906"/>
      <c r="CA98" s="906"/>
      <c r="CB98" s="906"/>
      <c r="CC98" s="906"/>
      <c r="CD98" s="906"/>
      <c r="CE98" s="906"/>
      <c r="CF98" s="906"/>
      <c r="CG98" s="911"/>
      <c r="CH98" s="908"/>
      <c r="CI98" s="909"/>
      <c r="CJ98" s="909"/>
      <c r="CK98" s="909"/>
      <c r="CL98" s="910"/>
      <c r="CM98" s="908"/>
      <c r="CN98" s="909"/>
      <c r="CO98" s="909"/>
      <c r="CP98" s="909"/>
      <c r="CQ98" s="910"/>
      <c r="CR98" s="908"/>
      <c r="CS98" s="909"/>
      <c r="CT98" s="909"/>
      <c r="CU98" s="909"/>
      <c r="CV98" s="910"/>
      <c r="CW98" s="908"/>
      <c r="CX98" s="909"/>
      <c r="CY98" s="909"/>
      <c r="CZ98" s="909"/>
      <c r="DA98" s="910"/>
      <c r="DB98" s="908"/>
      <c r="DC98" s="909"/>
      <c r="DD98" s="909"/>
      <c r="DE98" s="909"/>
      <c r="DF98" s="910"/>
      <c r="DG98" s="908"/>
      <c r="DH98" s="909"/>
      <c r="DI98" s="909"/>
      <c r="DJ98" s="909"/>
      <c r="DK98" s="910"/>
      <c r="DL98" s="908"/>
      <c r="DM98" s="909"/>
      <c r="DN98" s="909"/>
      <c r="DO98" s="909"/>
      <c r="DP98" s="910"/>
      <c r="DQ98" s="908"/>
      <c r="DR98" s="909"/>
      <c r="DS98" s="909"/>
      <c r="DT98" s="909"/>
      <c r="DU98" s="910"/>
      <c r="DV98" s="905"/>
      <c r="DW98" s="906"/>
      <c r="DX98" s="906"/>
      <c r="DY98" s="906"/>
      <c r="DZ98" s="907"/>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905"/>
      <c r="BT99" s="906"/>
      <c r="BU99" s="906"/>
      <c r="BV99" s="906"/>
      <c r="BW99" s="906"/>
      <c r="BX99" s="906"/>
      <c r="BY99" s="906"/>
      <c r="BZ99" s="906"/>
      <c r="CA99" s="906"/>
      <c r="CB99" s="906"/>
      <c r="CC99" s="906"/>
      <c r="CD99" s="906"/>
      <c r="CE99" s="906"/>
      <c r="CF99" s="906"/>
      <c r="CG99" s="911"/>
      <c r="CH99" s="908"/>
      <c r="CI99" s="909"/>
      <c r="CJ99" s="909"/>
      <c r="CK99" s="909"/>
      <c r="CL99" s="910"/>
      <c r="CM99" s="908"/>
      <c r="CN99" s="909"/>
      <c r="CO99" s="909"/>
      <c r="CP99" s="909"/>
      <c r="CQ99" s="910"/>
      <c r="CR99" s="908"/>
      <c r="CS99" s="909"/>
      <c r="CT99" s="909"/>
      <c r="CU99" s="909"/>
      <c r="CV99" s="910"/>
      <c r="CW99" s="908"/>
      <c r="CX99" s="909"/>
      <c r="CY99" s="909"/>
      <c r="CZ99" s="909"/>
      <c r="DA99" s="910"/>
      <c r="DB99" s="908"/>
      <c r="DC99" s="909"/>
      <c r="DD99" s="909"/>
      <c r="DE99" s="909"/>
      <c r="DF99" s="910"/>
      <c r="DG99" s="908"/>
      <c r="DH99" s="909"/>
      <c r="DI99" s="909"/>
      <c r="DJ99" s="909"/>
      <c r="DK99" s="910"/>
      <c r="DL99" s="908"/>
      <c r="DM99" s="909"/>
      <c r="DN99" s="909"/>
      <c r="DO99" s="909"/>
      <c r="DP99" s="910"/>
      <c r="DQ99" s="908"/>
      <c r="DR99" s="909"/>
      <c r="DS99" s="909"/>
      <c r="DT99" s="909"/>
      <c r="DU99" s="910"/>
      <c r="DV99" s="905"/>
      <c r="DW99" s="906"/>
      <c r="DX99" s="906"/>
      <c r="DY99" s="906"/>
      <c r="DZ99" s="907"/>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905"/>
      <c r="BT100" s="906"/>
      <c r="BU100" s="906"/>
      <c r="BV100" s="906"/>
      <c r="BW100" s="906"/>
      <c r="BX100" s="906"/>
      <c r="BY100" s="906"/>
      <c r="BZ100" s="906"/>
      <c r="CA100" s="906"/>
      <c r="CB100" s="906"/>
      <c r="CC100" s="906"/>
      <c r="CD100" s="906"/>
      <c r="CE100" s="906"/>
      <c r="CF100" s="906"/>
      <c r="CG100" s="911"/>
      <c r="CH100" s="908"/>
      <c r="CI100" s="909"/>
      <c r="CJ100" s="909"/>
      <c r="CK100" s="909"/>
      <c r="CL100" s="910"/>
      <c r="CM100" s="908"/>
      <c r="CN100" s="909"/>
      <c r="CO100" s="909"/>
      <c r="CP100" s="909"/>
      <c r="CQ100" s="910"/>
      <c r="CR100" s="908"/>
      <c r="CS100" s="909"/>
      <c r="CT100" s="909"/>
      <c r="CU100" s="909"/>
      <c r="CV100" s="910"/>
      <c r="CW100" s="908"/>
      <c r="CX100" s="909"/>
      <c r="CY100" s="909"/>
      <c r="CZ100" s="909"/>
      <c r="DA100" s="910"/>
      <c r="DB100" s="908"/>
      <c r="DC100" s="909"/>
      <c r="DD100" s="909"/>
      <c r="DE100" s="909"/>
      <c r="DF100" s="910"/>
      <c r="DG100" s="908"/>
      <c r="DH100" s="909"/>
      <c r="DI100" s="909"/>
      <c r="DJ100" s="909"/>
      <c r="DK100" s="910"/>
      <c r="DL100" s="908"/>
      <c r="DM100" s="909"/>
      <c r="DN100" s="909"/>
      <c r="DO100" s="909"/>
      <c r="DP100" s="910"/>
      <c r="DQ100" s="908"/>
      <c r="DR100" s="909"/>
      <c r="DS100" s="909"/>
      <c r="DT100" s="909"/>
      <c r="DU100" s="910"/>
      <c r="DV100" s="905"/>
      <c r="DW100" s="906"/>
      <c r="DX100" s="906"/>
      <c r="DY100" s="906"/>
      <c r="DZ100" s="907"/>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905"/>
      <c r="BT101" s="906"/>
      <c r="BU101" s="906"/>
      <c r="BV101" s="906"/>
      <c r="BW101" s="906"/>
      <c r="BX101" s="906"/>
      <c r="BY101" s="906"/>
      <c r="BZ101" s="906"/>
      <c r="CA101" s="906"/>
      <c r="CB101" s="906"/>
      <c r="CC101" s="906"/>
      <c r="CD101" s="906"/>
      <c r="CE101" s="906"/>
      <c r="CF101" s="906"/>
      <c r="CG101" s="911"/>
      <c r="CH101" s="908"/>
      <c r="CI101" s="909"/>
      <c r="CJ101" s="909"/>
      <c r="CK101" s="909"/>
      <c r="CL101" s="910"/>
      <c r="CM101" s="908"/>
      <c r="CN101" s="909"/>
      <c r="CO101" s="909"/>
      <c r="CP101" s="909"/>
      <c r="CQ101" s="910"/>
      <c r="CR101" s="908"/>
      <c r="CS101" s="909"/>
      <c r="CT101" s="909"/>
      <c r="CU101" s="909"/>
      <c r="CV101" s="910"/>
      <c r="CW101" s="908"/>
      <c r="CX101" s="909"/>
      <c r="CY101" s="909"/>
      <c r="CZ101" s="909"/>
      <c r="DA101" s="910"/>
      <c r="DB101" s="908"/>
      <c r="DC101" s="909"/>
      <c r="DD101" s="909"/>
      <c r="DE101" s="909"/>
      <c r="DF101" s="910"/>
      <c r="DG101" s="908"/>
      <c r="DH101" s="909"/>
      <c r="DI101" s="909"/>
      <c r="DJ101" s="909"/>
      <c r="DK101" s="910"/>
      <c r="DL101" s="908"/>
      <c r="DM101" s="909"/>
      <c r="DN101" s="909"/>
      <c r="DO101" s="909"/>
      <c r="DP101" s="910"/>
      <c r="DQ101" s="908"/>
      <c r="DR101" s="909"/>
      <c r="DS101" s="909"/>
      <c r="DT101" s="909"/>
      <c r="DU101" s="910"/>
      <c r="DV101" s="905"/>
      <c r="DW101" s="906"/>
      <c r="DX101" s="906"/>
      <c r="DY101" s="906"/>
      <c r="DZ101" s="907"/>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393</v>
      </c>
      <c r="BR102" s="825" t="s">
        <v>428</v>
      </c>
      <c r="BS102" s="826"/>
      <c r="BT102" s="826"/>
      <c r="BU102" s="826"/>
      <c r="BV102" s="826"/>
      <c r="BW102" s="826"/>
      <c r="BX102" s="826"/>
      <c r="BY102" s="826"/>
      <c r="BZ102" s="826"/>
      <c r="CA102" s="826"/>
      <c r="CB102" s="826"/>
      <c r="CC102" s="826"/>
      <c r="CD102" s="826"/>
      <c r="CE102" s="826"/>
      <c r="CF102" s="826"/>
      <c r="CG102" s="827"/>
      <c r="CH102" s="933"/>
      <c r="CI102" s="934"/>
      <c r="CJ102" s="934"/>
      <c r="CK102" s="934"/>
      <c r="CL102" s="935"/>
      <c r="CM102" s="933"/>
      <c r="CN102" s="934"/>
      <c r="CO102" s="934"/>
      <c r="CP102" s="934"/>
      <c r="CQ102" s="935"/>
      <c r="CR102" s="936">
        <v>2</v>
      </c>
      <c r="CS102" s="898"/>
      <c r="CT102" s="898"/>
      <c r="CU102" s="898"/>
      <c r="CV102" s="937"/>
      <c r="CW102" s="936"/>
      <c r="CX102" s="898"/>
      <c r="CY102" s="898"/>
      <c r="CZ102" s="898"/>
      <c r="DA102" s="937"/>
      <c r="DB102" s="936"/>
      <c r="DC102" s="898"/>
      <c r="DD102" s="898"/>
      <c r="DE102" s="898"/>
      <c r="DF102" s="937"/>
      <c r="DG102" s="936">
        <v>20</v>
      </c>
      <c r="DH102" s="898"/>
      <c r="DI102" s="898"/>
      <c r="DJ102" s="898"/>
      <c r="DK102" s="937"/>
      <c r="DL102" s="936"/>
      <c r="DM102" s="898"/>
      <c r="DN102" s="898"/>
      <c r="DO102" s="898"/>
      <c r="DP102" s="937"/>
      <c r="DQ102" s="936"/>
      <c r="DR102" s="898"/>
      <c r="DS102" s="898"/>
      <c r="DT102" s="898"/>
      <c r="DU102" s="937"/>
      <c r="DV102" s="825"/>
      <c r="DW102" s="826"/>
      <c r="DX102" s="826"/>
      <c r="DY102" s="826"/>
      <c r="DZ102" s="960"/>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61" t="s">
        <v>429</v>
      </c>
      <c r="BR103" s="961"/>
      <c r="BS103" s="961"/>
      <c r="BT103" s="961"/>
      <c r="BU103" s="961"/>
      <c r="BV103" s="961"/>
      <c r="BW103" s="961"/>
      <c r="BX103" s="961"/>
      <c r="BY103" s="961"/>
      <c r="BZ103" s="961"/>
      <c r="CA103" s="961"/>
      <c r="CB103" s="961"/>
      <c r="CC103" s="961"/>
      <c r="CD103" s="961"/>
      <c r="CE103" s="961"/>
      <c r="CF103" s="961"/>
      <c r="CG103" s="961"/>
      <c r="CH103" s="961"/>
      <c r="CI103" s="961"/>
      <c r="CJ103" s="961"/>
      <c r="CK103" s="961"/>
      <c r="CL103" s="961"/>
      <c r="CM103" s="961"/>
      <c r="CN103" s="961"/>
      <c r="CO103" s="961"/>
      <c r="CP103" s="961"/>
      <c r="CQ103" s="961"/>
      <c r="CR103" s="961"/>
      <c r="CS103" s="961"/>
      <c r="CT103" s="961"/>
      <c r="CU103" s="961"/>
      <c r="CV103" s="961"/>
      <c r="CW103" s="961"/>
      <c r="CX103" s="961"/>
      <c r="CY103" s="961"/>
      <c r="CZ103" s="961"/>
      <c r="DA103" s="961"/>
      <c r="DB103" s="961"/>
      <c r="DC103" s="961"/>
      <c r="DD103" s="961"/>
      <c r="DE103" s="961"/>
      <c r="DF103" s="961"/>
      <c r="DG103" s="961"/>
      <c r="DH103" s="961"/>
      <c r="DI103" s="961"/>
      <c r="DJ103" s="961"/>
      <c r="DK103" s="961"/>
      <c r="DL103" s="961"/>
      <c r="DM103" s="961"/>
      <c r="DN103" s="961"/>
      <c r="DO103" s="961"/>
      <c r="DP103" s="961"/>
      <c r="DQ103" s="961"/>
      <c r="DR103" s="961"/>
      <c r="DS103" s="961"/>
      <c r="DT103" s="961"/>
      <c r="DU103" s="961"/>
      <c r="DV103" s="961"/>
      <c r="DW103" s="961"/>
      <c r="DX103" s="961"/>
      <c r="DY103" s="961"/>
      <c r="DZ103" s="961"/>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62" t="s">
        <v>430</v>
      </c>
      <c r="BR104" s="962"/>
      <c r="BS104" s="962"/>
      <c r="BT104" s="962"/>
      <c r="BU104" s="962"/>
      <c r="BV104" s="962"/>
      <c r="BW104" s="962"/>
      <c r="BX104" s="962"/>
      <c r="BY104" s="962"/>
      <c r="BZ104" s="962"/>
      <c r="CA104" s="962"/>
      <c r="CB104" s="962"/>
      <c r="CC104" s="962"/>
      <c r="CD104" s="962"/>
      <c r="CE104" s="962"/>
      <c r="CF104" s="962"/>
      <c r="CG104" s="962"/>
      <c r="CH104" s="962"/>
      <c r="CI104" s="962"/>
      <c r="CJ104" s="962"/>
      <c r="CK104" s="962"/>
      <c r="CL104" s="962"/>
      <c r="CM104" s="962"/>
      <c r="CN104" s="962"/>
      <c r="CO104" s="962"/>
      <c r="CP104" s="962"/>
      <c r="CQ104" s="962"/>
      <c r="CR104" s="962"/>
      <c r="CS104" s="962"/>
      <c r="CT104" s="962"/>
      <c r="CU104" s="962"/>
      <c r="CV104" s="962"/>
      <c r="CW104" s="962"/>
      <c r="CX104" s="962"/>
      <c r="CY104" s="962"/>
      <c r="CZ104" s="962"/>
      <c r="DA104" s="962"/>
      <c r="DB104" s="962"/>
      <c r="DC104" s="962"/>
      <c r="DD104" s="962"/>
      <c r="DE104" s="962"/>
      <c r="DF104" s="962"/>
      <c r="DG104" s="962"/>
      <c r="DH104" s="962"/>
      <c r="DI104" s="962"/>
      <c r="DJ104" s="962"/>
      <c r="DK104" s="962"/>
      <c r="DL104" s="962"/>
      <c r="DM104" s="962"/>
      <c r="DN104" s="962"/>
      <c r="DO104" s="962"/>
      <c r="DP104" s="962"/>
      <c r="DQ104" s="962"/>
      <c r="DR104" s="962"/>
      <c r="DS104" s="962"/>
      <c r="DT104" s="962"/>
      <c r="DU104" s="962"/>
      <c r="DV104" s="962"/>
      <c r="DW104" s="962"/>
      <c r="DX104" s="962"/>
      <c r="DY104" s="962"/>
      <c r="DZ104" s="962"/>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431</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432</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63" t="s">
        <v>433</v>
      </c>
      <c r="B108" s="964"/>
      <c r="C108" s="964"/>
      <c r="D108" s="964"/>
      <c r="E108" s="964"/>
      <c r="F108" s="964"/>
      <c r="G108" s="964"/>
      <c r="H108" s="964"/>
      <c r="I108" s="964"/>
      <c r="J108" s="964"/>
      <c r="K108" s="964"/>
      <c r="L108" s="964"/>
      <c r="M108" s="964"/>
      <c r="N108" s="964"/>
      <c r="O108" s="964"/>
      <c r="P108" s="964"/>
      <c r="Q108" s="964"/>
      <c r="R108" s="964"/>
      <c r="S108" s="964"/>
      <c r="T108" s="964"/>
      <c r="U108" s="964"/>
      <c r="V108" s="964"/>
      <c r="W108" s="964"/>
      <c r="X108" s="964"/>
      <c r="Y108" s="964"/>
      <c r="Z108" s="964"/>
      <c r="AA108" s="964"/>
      <c r="AB108" s="964"/>
      <c r="AC108" s="964"/>
      <c r="AD108" s="964"/>
      <c r="AE108" s="964"/>
      <c r="AF108" s="964"/>
      <c r="AG108" s="964"/>
      <c r="AH108" s="964"/>
      <c r="AI108" s="964"/>
      <c r="AJ108" s="964"/>
      <c r="AK108" s="964"/>
      <c r="AL108" s="964"/>
      <c r="AM108" s="964"/>
      <c r="AN108" s="964"/>
      <c r="AO108" s="964"/>
      <c r="AP108" s="964"/>
      <c r="AQ108" s="964"/>
      <c r="AR108" s="964"/>
      <c r="AS108" s="964"/>
      <c r="AT108" s="965"/>
      <c r="AU108" s="963" t="s">
        <v>434</v>
      </c>
      <c r="AV108" s="964"/>
      <c r="AW108" s="964"/>
      <c r="AX108" s="964"/>
      <c r="AY108" s="964"/>
      <c r="AZ108" s="964"/>
      <c r="BA108" s="964"/>
      <c r="BB108" s="964"/>
      <c r="BC108" s="964"/>
      <c r="BD108" s="964"/>
      <c r="BE108" s="964"/>
      <c r="BF108" s="964"/>
      <c r="BG108" s="964"/>
      <c r="BH108" s="964"/>
      <c r="BI108" s="964"/>
      <c r="BJ108" s="964"/>
      <c r="BK108" s="964"/>
      <c r="BL108" s="964"/>
      <c r="BM108" s="964"/>
      <c r="BN108" s="964"/>
      <c r="BO108" s="964"/>
      <c r="BP108" s="964"/>
      <c r="BQ108" s="964"/>
      <c r="BR108" s="964"/>
      <c r="BS108" s="964"/>
      <c r="BT108" s="964"/>
      <c r="BU108" s="964"/>
      <c r="BV108" s="964"/>
      <c r="BW108" s="964"/>
      <c r="BX108" s="964"/>
      <c r="BY108" s="964"/>
      <c r="BZ108" s="964"/>
      <c r="CA108" s="964"/>
      <c r="CB108" s="964"/>
      <c r="CC108" s="964"/>
      <c r="CD108" s="964"/>
      <c r="CE108" s="964"/>
      <c r="CF108" s="964"/>
      <c r="CG108" s="964"/>
      <c r="CH108" s="964"/>
      <c r="CI108" s="964"/>
      <c r="CJ108" s="964"/>
      <c r="CK108" s="964"/>
      <c r="CL108" s="964"/>
      <c r="CM108" s="964"/>
      <c r="CN108" s="964"/>
      <c r="CO108" s="964"/>
      <c r="CP108" s="964"/>
      <c r="CQ108" s="964"/>
      <c r="CR108" s="964"/>
      <c r="CS108" s="964"/>
      <c r="CT108" s="964"/>
      <c r="CU108" s="964"/>
      <c r="CV108" s="964"/>
      <c r="CW108" s="964"/>
      <c r="CX108" s="964"/>
      <c r="CY108" s="964"/>
      <c r="CZ108" s="964"/>
      <c r="DA108" s="964"/>
      <c r="DB108" s="964"/>
      <c r="DC108" s="964"/>
      <c r="DD108" s="964"/>
      <c r="DE108" s="964"/>
      <c r="DF108" s="964"/>
      <c r="DG108" s="964"/>
      <c r="DH108" s="964"/>
      <c r="DI108" s="964"/>
      <c r="DJ108" s="964"/>
      <c r="DK108" s="964"/>
      <c r="DL108" s="964"/>
      <c r="DM108" s="964"/>
      <c r="DN108" s="964"/>
      <c r="DO108" s="964"/>
      <c r="DP108" s="964"/>
      <c r="DQ108" s="964"/>
      <c r="DR108" s="964"/>
      <c r="DS108" s="964"/>
      <c r="DT108" s="964"/>
      <c r="DU108" s="964"/>
      <c r="DV108" s="964"/>
      <c r="DW108" s="964"/>
      <c r="DX108" s="964"/>
      <c r="DY108" s="964"/>
      <c r="DZ108" s="965"/>
    </row>
    <row r="109" spans="1:131" s="230" customFormat="1" ht="26.25" customHeight="1" x14ac:dyDescent="0.15">
      <c r="A109" s="958" t="s">
        <v>435</v>
      </c>
      <c r="B109" s="939"/>
      <c r="C109" s="939"/>
      <c r="D109" s="939"/>
      <c r="E109" s="939"/>
      <c r="F109" s="939"/>
      <c r="G109" s="939"/>
      <c r="H109" s="939"/>
      <c r="I109" s="939"/>
      <c r="J109" s="939"/>
      <c r="K109" s="939"/>
      <c r="L109" s="939"/>
      <c r="M109" s="939"/>
      <c r="N109" s="939"/>
      <c r="O109" s="939"/>
      <c r="P109" s="939"/>
      <c r="Q109" s="939"/>
      <c r="R109" s="939"/>
      <c r="S109" s="939"/>
      <c r="T109" s="939"/>
      <c r="U109" s="939"/>
      <c r="V109" s="939"/>
      <c r="W109" s="939"/>
      <c r="X109" s="939"/>
      <c r="Y109" s="939"/>
      <c r="Z109" s="940"/>
      <c r="AA109" s="938" t="s">
        <v>436</v>
      </c>
      <c r="AB109" s="939"/>
      <c r="AC109" s="939"/>
      <c r="AD109" s="939"/>
      <c r="AE109" s="940"/>
      <c r="AF109" s="938" t="s">
        <v>437</v>
      </c>
      <c r="AG109" s="939"/>
      <c r="AH109" s="939"/>
      <c r="AI109" s="939"/>
      <c r="AJ109" s="940"/>
      <c r="AK109" s="938" t="s">
        <v>310</v>
      </c>
      <c r="AL109" s="939"/>
      <c r="AM109" s="939"/>
      <c r="AN109" s="939"/>
      <c r="AO109" s="940"/>
      <c r="AP109" s="938" t="s">
        <v>438</v>
      </c>
      <c r="AQ109" s="939"/>
      <c r="AR109" s="939"/>
      <c r="AS109" s="939"/>
      <c r="AT109" s="941"/>
      <c r="AU109" s="958" t="s">
        <v>435</v>
      </c>
      <c r="AV109" s="939"/>
      <c r="AW109" s="939"/>
      <c r="AX109" s="939"/>
      <c r="AY109" s="939"/>
      <c r="AZ109" s="939"/>
      <c r="BA109" s="939"/>
      <c r="BB109" s="939"/>
      <c r="BC109" s="939"/>
      <c r="BD109" s="939"/>
      <c r="BE109" s="939"/>
      <c r="BF109" s="939"/>
      <c r="BG109" s="939"/>
      <c r="BH109" s="939"/>
      <c r="BI109" s="939"/>
      <c r="BJ109" s="939"/>
      <c r="BK109" s="939"/>
      <c r="BL109" s="939"/>
      <c r="BM109" s="939"/>
      <c r="BN109" s="939"/>
      <c r="BO109" s="939"/>
      <c r="BP109" s="940"/>
      <c r="BQ109" s="938" t="s">
        <v>436</v>
      </c>
      <c r="BR109" s="939"/>
      <c r="BS109" s="939"/>
      <c r="BT109" s="939"/>
      <c r="BU109" s="940"/>
      <c r="BV109" s="938" t="s">
        <v>437</v>
      </c>
      <c r="BW109" s="939"/>
      <c r="BX109" s="939"/>
      <c r="BY109" s="939"/>
      <c r="BZ109" s="940"/>
      <c r="CA109" s="938" t="s">
        <v>310</v>
      </c>
      <c r="CB109" s="939"/>
      <c r="CC109" s="939"/>
      <c r="CD109" s="939"/>
      <c r="CE109" s="940"/>
      <c r="CF109" s="959" t="s">
        <v>438</v>
      </c>
      <c r="CG109" s="959"/>
      <c r="CH109" s="959"/>
      <c r="CI109" s="959"/>
      <c r="CJ109" s="959"/>
      <c r="CK109" s="938" t="s">
        <v>439</v>
      </c>
      <c r="CL109" s="939"/>
      <c r="CM109" s="939"/>
      <c r="CN109" s="939"/>
      <c r="CO109" s="939"/>
      <c r="CP109" s="939"/>
      <c r="CQ109" s="939"/>
      <c r="CR109" s="939"/>
      <c r="CS109" s="939"/>
      <c r="CT109" s="939"/>
      <c r="CU109" s="939"/>
      <c r="CV109" s="939"/>
      <c r="CW109" s="939"/>
      <c r="CX109" s="939"/>
      <c r="CY109" s="939"/>
      <c r="CZ109" s="939"/>
      <c r="DA109" s="939"/>
      <c r="DB109" s="939"/>
      <c r="DC109" s="939"/>
      <c r="DD109" s="939"/>
      <c r="DE109" s="939"/>
      <c r="DF109" s="940"/>
      <c r="DG109" s="938" t="s">
        <v>436</v>
      </c>
      <c r="DH109" s="939"/>
      <c r="DI109" s="939"/>
      <c r="DJ109" s="939"/>
      <c r="DK109" s="940"/>
      <c r="DL109" s="938" t="s">
        <v>437</v>
      </c>
      <c r="DM109" s="939"/>
      <c r="DN109" s="939"/>
      <c r="DO109" s="939"/>
      <c r="DP109" s="940"/>
      <c r="DQ109" s="938" t="s">
        <v>310</v>
      </c>
      <c r="DR109" s="939"/>
      <c r="DS109" s="939"/>
      <c r="DT109" s="939"/>
      <c r="DU109" s="940"/>
      <c r="DV109" s="938" t="s">
        <v>438</v>
      </c>
      <c r="DW109" s="939"/>
      <c r="DX109" s="939"/>
      <c r="DY109" s="939"/>
      <c r="DZ109" s="941"/>
    </row>
    <row r="110" spans="1:131" s="230" customFormat="1" ht="26.25" customHeight="1" x14ac:dyDescent="0.15">
      <c r="A110" s="942" t="s">
        <v>440</v>
      </c>
      <c r="B110" s="943"/>
      <c r="C110" s="943"/>
      <c r="D110" s="943"/>
      <c r="E110" s="943"/>
      <c r="F110" s="943"/>
      <c r="G110" s="943"/>
      <c r="H110" s="943"/>
      <c r="I110" s="943"/>
      <c r="J110" s="943"/>
      <c r="K110" s="943"/>
      <c r="L110" s="943"/>
      <c r="M110" s="943"/>
      <c r="N110" s="943"/>
      <c r="O110" s="943"/>
      <c r="P110" s="943"/>
      <c r="Q110" s="943"/>
      <c r="R110" s="943"/>
      <c r="S110" s="943"/>
      <c r="T110" s="943"/>
      <c r="U110" s="943"/>
      <c r="V110" s="943"/>
      <c r="W110" s="943"/>
      <c r="X110" s="943"/>
      <c r="Y110" s="943"/>
      <c r="Z110" s="944"/>
      <c r="AA110" s="945">
        <v>408659</v>
      </c>
      <c r="AB110" s="946"/>
      <c r="AC110" s="946"/>
      <c r="AD110" s="946"/>
      <c r="AE110" s="947"/>
      <c r="AF110" s="948">
        <v>448750</v>
      </c>
      <c r="AG110" s="946"/>
      <c r="AH110" s="946"/>
      <c r="AI110" s="946"/>
      <c r="AJ110" s="947"/>
      <c r="AK110" s="948">
        <v>482228</v>
      </c>
      <c r="AL110" s="946"/>
      <c r="AM110" s="946"/>
      <c r="AN110" s="946"/>
      <c r="AO110" s="947"/>
      <c r="AP110" s="949">
        <v>12.4</v>
      </c>
      <c r="AQ110" s="950"/>
      <c r="AR110" s="950"/>
      <c r="AS110" s="950"/>
      <c r="AT110" s="951"/>
      <c r="AU110" s="952" t="s">
        <v>74</v>
      </c>
      <c r="AV110" s="953"/>
      <c r="AW110" s="953"/>
      <c r="AX110" s="953"/>
      <c r="AY110" s="953"/>
      <c r="AZ110" s="975" t="s">
        <v>441</v>
      </c>
      <c r="BA110" s="943"/>
      <c r="BB110" s="943"/>
      <c r="BC110" s="943"/>
      <c r="BD110" s="943"/>
      <c r="BE110" s="943"/>
      <c r="BF110" s="943"/>
      <c r="BG110" s="943"/>
      <c r="BH110" s="943"/>
      <c r="BI110" s="943"/>
      <c r="BJ110" s="943"/>
      <c r="BK110" s="943"/>
      <c r="BL110" s="943"/>
      <c r="BM110" s="943"/>
      <c r="BN110" s="943"/>
      <c r="BO110" s="943"/>
      <c r="BP110" s="944"/>
      <c r="BQ110" s="976">
        <v>5335497</v>
      </c>
      <c r="BR110" s="977"/>
      <c r="BS110" s="977"/>
      <c r="BT110" s="977"/>
      <c r="BU110" s="977"/>
      <c r="BV110" s="977">
        <v>5500118</v>
      </c>
      <c r="BW110" s="977"/>
      <c r="BX110" s="977"/>
      <c r="BY110" s="977"/>
      <c r="BZ110" s="977"/>
      <c r="CA110" s="977">
        <v>5603053</v>
      </c>
      <c r="CB110" s="977"/>
      <c r="CC110" s="977"/>
      <c r="CD110" s="977"/>
      <c r="CE110" s="977"/>
      <c r="CF110" s="990">
        <v>144.4</v>
      </c>
      <c r="CG110" s="991"/>
      <c r="CH110" s="991"/>
      <c r="CI110" s="991"/>
      <c r="CJ110" s="991"/>
      <c r="CK110" s="992" t="s">
        <v>442</v>
      </c>
      <c r="CL110" s="993"/>
      <c r="CM110" s="975" t="s">
        <v>443</v>
      </c>
      <c r="CN110" s="943"/>
      <c r="CO110" s="943"/>
      <c r="CP110" s="943"/>
      <c r="CQ110" s="943"/>
      <c r="CR110" s="943"/>
      <c r="CS110" s="943"/>
      <c r="CT110" s="943"/>
      <c r="CU110" s="943"/>
      <c r="CV110" s="943"/>
      <c r="CW110" s="943"/>
      <c r="CX110" s="943"/>
      <c r="CY110" s="943"/>
      <c r="CZ110" s="943"/>
      <c r="DA110" s="943"/>
      <c r="DB110" s="943"/>
      <c r="DC110" s="943"/>
      <c r="DD110" s="943"/>
      <c r="DE110" s="943"/>
      <c r="DF110" s="944"/>
      <c r="DG110" s="976" t="s">
        <v>444</v>
      </c>
      <c r="DH110" s="977"/>
      <c r="DI110" s="977"/>
      <c r="DJ110" s="977"/>
      <c r="DK110" s="977"/>
      <c r="DL110" s="977" t="s">
        <v>231</v>
      </c>
      <c r="DM110" s="977"/>
      <c r="DN110" s="977"/>
      <c r="DO110" s="977"/>
      <c r="DP110" s="977"/>
      <c r="DQ110" s="977" t="s">
        <v>444</v>
      </c>
      <c r="DR110" s="977"/>
      <c r="DS110" s="977"/>
      <c r="DT110" s="977"/>
      <c r="DU110" s="977"/>
      <c r="DV110" s="978" t="s">
        <v>444</v>
      </c>
      <c r="DW110" s="978"/>
      <c r="DX110" s="978"/>
      <c r="DY110" s="978"/>
      <c r="DZ110" s="979"/>
    </row>
    <row r="111" spans="1:131" s="230" customFormat="1" ht="26.25" customHeight="1" x14ac:dyDescent="0.15">
      <c r="A111" s="980" t="s">
        <v>445</v>
      </c>
      <c r="B111" s="981"/>
      <c r="C111" s="981"/>
      <c r="D111" s="981"/>
      <c r="E111" s="981"/>
      <c r="F111" s="981"/>
      <c r="G111" s="981"/>
      <c r="H111" s="981"/>
      <c r="I111" s="981"/>
      <c r="J111" s="981"/>
      <c r="K111" s="981"/>
      <c r="L111" s="981"/>
      <c r="M111" s="981"/>
      <c r="N111" s="981"/>
      <c r="O111" s="981"/>
      <c r="P111" s="981"/>
      <c r="Q111" s="981"/>
      <c r="R111" s="981"/>
      <c r="S111" s="981"/>
      <c r="T111" s="981"/>
      <c r="U111" s="981"/>
      <c r="V111" s="981"/>
      <c r="W111" s="981"/>
      <c r="X111" s="981"/>
      <c r="Y111" s="981"/>
      <c r="Z111" s="982"/>
      <c r="AA111" s="983" t="s">
        <v>418</v>
      </c>
      <c r="AB111" s="984"/>
      <c r="AC111" s="984"/>
      <c r="AD111" s="984"/>
      <c r="AE111" s="985"/>
      <c r="AF111" s="986" t="s">
        <v>446</v>
      </c>
      <c r="AG111" s="984"/>
      <c r="AH111" s="984"/>
      <c r="AI111" s="984"/>
      <c r="AJ111" s="985"/>
      <c r="AK111" s="986" t="s">
        <v>444</v>
      </c>
      <c r="AL111" s="984"/>
      <c r="AM111" s="984"/>
      <c r="AN111" s="984"/>
      <c r="AO111" s="985"/>
      <c r="AP111" s="987" t="s">
        <v>444</v>
      </c>
      <c r="AQ111" s="988"/>
      <c r="AR111" s="988"/>
      <c r="AS111" s="988"/>
      <c r="AT111" s="989"/>
      <c r="AU111" s="954"/>
      <c r="AV111" s="955"/>
      <c r="AW111" s="955"/>
      <c r="AX111" s="955"/>
      <c r="AY111" s="955"/>
      <c r="AZ111" s="968" t="s">
        <v>447</v>
      </c>
      <c r="BA111" s="969"/>
      <c r="BB111" s="969"/>
      <c r="BC111" s="969"/>
      <c r="BD111" s="969"/>
      <c r="BE111" s="969"/>
      <c r="BF111" s="969"/>
      <c r="BG111" s="969"/>
      <c r="BH111" s="969"/>
      <c r="BI111" s="969"/>
      <c r="BJ111" s="969"/>
      <c r="BK111" s="969"/>
      <c r="BL111" s="969"/>
      <c r="BM111" s="969"/>
      <c r="BN111" s="969"/>
      <c r="BO111" s="969"/>
      <c r="BP111" s="970"/>
      <c r="BQ111" s="971">
        <v>7647</v>
      </c>
      <c r="BR111" s="972"/>
      <c r="BS111" s="972"/>
      <c r="BT111" s="972"/>
      <c r="BU111" s="972"/>
      <c r="BV111" s="972">
        <v>6269</v>
      </c>
      <c r="BW111" s="972"/>
      <c r="BX111" s="972"/>
      <c r="BY111" s="972"/>
      <c r="BZ111" s="972"/>
      <c r="CA111" s="972">
        <v>20714</v>
      </c>
      <c r="CB111" s="972"/>
      <c r="CC111" s="972"/>
      <c r="CD111" s="972"/>
      <c r="CE111" s="972"/>
      <c r="CF111" s="966">
        <v>0.5</v>
      </c>
      <c r="CG111" s="967"/>
      <c r="CH111" s="967"/>
      <c r="CI111" s="967"/>
      <c r="CJ111" s="967"/>
      <c r="CK111" s="994"/>
      <c r="CL111" s="995"/>
      <c r="CM111" s="968" t="s">
        <v>448</v>
      </c>
      <c r="CN111" s="969"/>
      <c r="CO111" s="969"/>
      <c r="CP111" s="969"/>
      <c r="CQ111" s="969"/>
      <c r="CR111" s="969"/>
      <c r="CS111" s="969"/>
      <c r="CT111" s="969"/>
      <c r="CU111" s="969"/>
      <c r="CV111" s="969"/>
      <c r="CW111" s="969"/>
      <c r="CX111" s="969"/>
      <c r="CY111" s="969"/>
      <c r="CZ111" s="969"/>
      <c r="DA111" s="969"/>
      <c r="DB111" s="969"/>
      <c r="DC111" s="969"/>
      <c r="DD111" s="969"/>
      <c r="DE111" s="969"/>
      <c r="DF111" s="970"/>
      <c r="DG111" s="971" t="s">
        <v>446</v>
      </c>
      <c r="DH111" s="972"/>
      <c r="DI111" s="972"/>
      <c r="DJ111" s="972"/>
      <c r="DK111" s="972"/>
      <c r="DL111" s="972" t="s">
        <v>395</v>
      </c>
      <c r="DM111" s="972"/>
      <c r="DN111" s="972"/>
      <c r="DO111" s="972"/>
      <c r="DP111" s="972"/>
      <c r="DQ111" s="972" t="s">
        <v>449</v>
      </c>
      <c r="DR111" s="972"/>
      <c r="DS111" s="972"/>
      <c r="DT111" s="972"/>
      <c r="DU111" s="972"/>
      <c r="DV111" s="973" t="s">
        <v>395</v>
      </c>
      <c r="DW111" s="973"/>
      <c r="DX111" s="973"/>
      <c r="DY111" s="973"/>
      <c r="DZ111" s="974"/>
    </row>
    <row r="112" spans="1:131" s="230" customFormat="1" ht="26.25" customHeight="1" x14ac:dyDescent="0.15">
      <c r="A112" s="998" t="s">
        <v>450</v>
      </c>
      <c r="B112" s="999"/>
      <c r="C112" s="969" t="s">
        <v>451</v>
      </c>
      <c r="D112" s="969"/>
      <c r="E112" s="969"/>
      <c r="F112" s="969"/>
      <c r="G112" s="969"/>
      <c r="H112" s="969"/>
      <c r="I112" s="969"/>
      <c r="J112" s="969"/>
      <c r="K112" s="969"/>
      <c r="L112" s="969"/>
      <c r="M112" s="969"/>
      <c r="N112" s="969"/>
      <c r="O112" s="969"/>
      <c r="P112" s="969"/>
      <c r="Q112" s="969"/>
      <c r="R112" s="969"/>
      <c r="S112" s="969"/>
      <c r="T112" s="969"/>
      <c r="U112" s="969"/>
      <c r="V112" s="969"/>
      <c r="W112" s="969"/>
      <c r="X112" s="969"/>
      <c r="Y112" s="969"/>
      <c r="Z112" s="970"/>
      <c r="AA112" s="1004" t="s">
        <v>395</v>
      </c>
      <c r="AB112" s="1005"/>
      <c r="AC112" s="1005"/>
      <c r="AD112" s="1005"/>
      <c r="AE112" s="1006"/>
      <c r="AF112" s="1007" t="s">
        <v>444</v>
      </c>
      <c r="AG112" s="1005"/>
      <c r="AH112" s="1005"/>
      <c r="AI112" s="1005"/>
      <c r="AJ112" s="1006"/>
      <c r="AK112" s="1007" t="s">
        <v>444</v>
      </c>
      <c r="AL112" s="1005"/>
      <c r="AM112" s="1005"/>
      <c r="AN112" s="1005"/>
      <c r="AO112" s="1006"/>
      <c r="AP112" s="1008" t="s">
        <v>446</v>
      </c>
      <c r="AQ112" s="1009"/>
      <c r="AR112" s="1009"/>
      <c r="AS112" s="1009"/>
      <c r="AT112" s="1010"/>
      <c r="AU112" s="954"/>
      <c r="AV112" s="955"/>
      <c r="AW112" s="955"/>
      <c r="AX112" s="955"/>
      <c r="AY112" s="955"/>
      <c r="AZ112" s="968" t="s">
        <v>452</v>
      </c>
      <c r="BA112" s="969"/>
      <c r="BB112" s="969"/>
      <c r="BC112" s="969"/>
      <c r="BD112" s="969"/>
      <c r="BE112" s="969"/>
      <c r="BF112" s="969"/>
      <c r="BG112" s="969"/>
      <c r="BH112" s="969"/>
      <c r="BI112" s="969"/>
      <c r="BJ112" s="969"/>
      <c r="BK112" s="969"/>
      <c r="BL112" s="969"/>
      <c r="BM112" s="969"/>
      <c r="BN112" s="969"/>
      <c r="BO112" s="969"/>
      <c r="BP112" s="970"/>
      <c r="BQ112" s="971">
        <v>5369835</v>
      </c>
      <c r="BR112" s="972"/>
      <c r="BS112" s="972"/>
      <c r="BT112" s="972"/>
      <c r="BU112" s="972"/>
      <c r="BV112" s="972">
        <v>4947843</v>
      </c>
      <c r="BW112" s="972"/>
      <c r="BX112" s="972"/>
      <c r="BY112" s="972"/>
      <c r="BZ112" s="972"/>
      <c r="CA112" s="972">
        <v>4886571</v>
      </c>
      <c r="CB112" s="972"/>
      <c r="CC112" s="972"/>
      <c r="CD112" s="972"/>
      <c r="CE112" s="972"/>
      <c r="CF112" s="966">
        <v>125.9</v>
      </c>
      <c r="CG112" s="967"/>
      <c r="CH112" s="967"/>
      <c r="CI112" s="967"/>
      <c r="CJ112" s="967"/>
      <c r="CK112" s="994"/>
      <c r="CL112" s="995"/>
      <c r="CM112" s="968" t="s">
        <v>453</v>
      </c>
      <c r="CN112" s="969"/>
      <c r="CO112" s="969"/>
      <c r="CP112" s="969"/>
      <c r="CQ112" s="969"/>
      <c r="CR112" s="969"/>
      <c r="CS112" s="969"/>
      <c r="CT112" s="969"/>
      <c r="CU112" s="969"/>
      <c r="CV112" s="969"/>
      <c r="CW112" s="969"/>
      <c r="CX112" s="969"/>
      <c r="CY112" s="969"/>
      <c r="CZ112" s="969"/>
      <c r="DA112" s="969"/>
      <c r="DB112" s="969"/>
      <c r="DC112" s="969"/>
      <c r="DD112" s="969"/>
      <c r="DE112" s="969"/>
      <c r="DF112" s="970"/>
      <c r="DG112" s="971" t="s">
        <v>395</v>
      </c>
      <c r="DH112" s="972"/>
      <c r="DI112" s="972"/>
      <c r="DJ112" s="972"/>
      <c r="DK112" s="972"/>
      <c r="DL112" s="972" t="s">
        <v>444</v>
      </c>
      <c r="DM112" s="972"/>
      <c r="DN112" s="972"/>
      <c r="DO112" s="972"/>
      <c r="DP112" s="972"/>
      <c r="DQ112" s="972" t="s">
        <v>418</v>
      </c>
      <c r="DR112" s="972"/>
      <c r="DS112" s="972"/>
      <c r="DT112" s="972"/>
      <c r="DU112" s="972"/>
      <c r="DV112" s="973" t="s">
        <v>444</v>
      </c>
      <c r="DW112" s="973"/>
      <c r="DX112" s="973"/>
      <c r="DY112" s="973"/>
      <c r="DZ112" s="974"/>
    </row>
    <row r="113" spans="1:130" s="230" customFormat="1" ht="26.25" customHeight="1" x14ac:dyDescent="0.15">
      <c r="A113" s="1000"/>
      <c r="B113" s="1001"/>
      <c r="C113" s="969" t="s">
        <v>454</v>
      </c>
      <c r="D113" s="969"/>
      <c r="E113" s="969"/>
      <c r="F113" s="969"/>
      <c r="G113" s="969"/>
      <c r="H113" s="969"/>
      <c r="I113" s="969"/>
      <c r="J113" s="969"/>
      <c r="K113" s="969"/>
      <c r="L113" s="969"/>
      <c r="M113" s="969"/>
      <c r="N113" s="969"/>
      <c r="O113" s="969"/>
      <c r="P113" s="969"/>
      <c r="Q113" s="969"/>
      <c r="R113" s="969"/>
      <c r="S113" s="969"/>
      <c r="T113" s="969"/>
      <c r="U113" s="969"/>
      <c r="V113" s="969"/>
      <c r="W113" s="969"/>
      <c r="X113" s="969"/>
      <c r="Y113" s="969"/>
      <c r="Z113" s="970"/>
      <c r="AA113" s="983">
        <v>370900</v>
      </c>
      <c r="AB113" s="984"/>
      <c r="AC113" s="984"/>
      <c r="AD113" s="984"/>
      <c r="AE113" s="985"/>
      <c r="AF113" s="986">
        <v>333573</v>
      </c>
      <c r="AG113" s="984"/>
      <c r="AH113" s="984"/>
      <c r="AI113" s="984"/>
      <c r="AJ113" s="985"/>
      <c r="AK113" s="986">
        <v>338922</v>
      </c>
      <c r="AL113" s="984"/>
      <c r="AM113" s="984"/>
      <c r="AN113" s="984"/>
      <c r="AO113" s="985"/>
      <c r="AP113" s="987">
        <v>8.6999999999999993</v>
      </c>
      <c r="AQ113" s="988"/>
      <c r="AR113" s="988"/>
      <c r="AS113" s="988"/>
      <c r="AT113" s="989"/>
      <c r="AU113" s="954"/>
      <c r="AV113" s="955"/>
      <c r="AW113" s="955"/>
      <c r="AX113" s="955"/>
      <c r="AY113" s="955"/>
      <c r="AZ113" s="968" t="s">
        <v>455</v>
      </c>
      <c r="BA113" s="969"/>
      <c r="BB113" s="969"/>
      <c r="BC113" s="969"/>
      <c r="BD113" s="969"/>
      <c r="BE113" s="969"/>
      <c r="BF113" s="969"/>
      <c r="BG113" s="969"/>
      <c r="BH113" s="969"/>
      <c r="BI113" s="969"/>
      <c r="BJ113" s="969"/>
      <c r="BK113" s="969"/>
      <c r="BL113" s="969"/>
      <c r="BM113" s="969"/>
      <c r="BN113" s="969"/>
      <c r="BO113" s="969"/>
      <c r="BP113" s="970"/>
      <c r="BQ113" s="971">
        <v>105747</v>
      </c>
      <c r="BR113" s="972"/>
      <c r="BS113" s="972"/>
      <c r="BT113" s="972"/>
      <c r="BU113" s="972"/>
      <c r="BV113" s="972">
        <v>89907</v>
      </c>
      <c r="BW113" s="972"/>
      <c r="BX113" s="972"/>
      <c r="BY113" s="972"/>
      <c r="BZ113" s="972"/>
      <c r="CA113" s="972">
        <v>73110</v>
      </c>
      <c r="CB113" s="972"/>
      <c r="CC113" s="972"/>
      <c r="CD113" s="972"/>
      <c r="CE113" s="972"/>
      <c r="CF113" s="966">
        <v>1.9</v>
      </c>
      <c r="CG113" s="967"/>
      <c r="CH113" s="967"/>
      <c r="CI113" s="967"/>
      <c r="CJ113" s="967"/>
      <c r="CK113" s="994"/>
      <c r="CL113" s="995"/>
      <c r="CM113" s="968" t="s">
        <v>456</v>
      </c>
      <c r="CN113" s="969"/>
      <c r="CO113" s="969"/>
      <c r="CP113" s="969"/>
      <c r="CQ113" s="969"/>
      <c r="CR113" s="969"/>
      <c r="CS113" s="969"/>
      <c r="CT113" s="969"/>
      <c r="CU113" s="969"/>
      <c r="CV113" s="969"/>
      <c r="CW113" s="969"/>
      <c r="CX113" s="969"/>
      <c r="CY113" s="969"/>
      <c r="CZ113" s="969"/>
      <c r="DA113" s="969"/>
      <c r="DB113" s="969"/>
      <c r="DC113" s="969"/>
      <c r="DD113" s="969"/>
      <c r="DE113" s="969"/>
      <c r="DF113" s="970"/>
      <c r="DG113" s="1004" t="s">
        <v>444</v>
      </c>
      <c r="DH113" s="1005"/>
      <c r="DI113" s="1005"/>
      <c r="DJ113" s="1005"/>
      <c r="DK113" s="1006"/>
      <c r="DL113" s="1007" t="s">
        <v>395</v>
      </c>
      <c r="DM113" s="1005"/>
      <c r="DN113" s="1005"/>
      <c r="DO113" s="1005"/>
      <c r="DP113" s="1006"/>
      <c r="DQ113" s="1007" t="s">
        <v>446</v>
      </c>
      <c r="DR113" s="1005"/>
      <c r="DS113" s="1005"/>
      <c r="DT113" s="1005"/>
      <c r="DU113" s="1006"/>
      <c r="DV113" s="1008" t="s">
        <v>395</v>
      </c>
      <c r="DW113" s="1009"/>
      <c r="DX113" s="1009"/>
      <c r="DY113" s="1009"/>
      <c r="DZ113" s="1010"/>
    </row>
    <row r="114" spans="1:130" s="230" customFormat="1" ht="26.25" customHeight="1" x14ac:dyDescent="0.15">
      <c r="A114" s="1000"/>
      <c r="B114" s="1001"/>
      <c r="C114" s="969" t="s">
        <v>457</v>
      </c>
      <c r="D114" s="969"/>
      <c r="E114" s="969"/>
      <c r="F114" s="969"/>
      <c r="G114" s="969"/>
      <c r="H114" s="969"/>
      <c r="I114" s="969"/>
      <c r="J114" s="969"/>
      <c r="K114" s="969"/>
      <c r="L114" s="969"/>
      <c r="M114" s="969"/>
      <c r="N114" s="969"/>
      <c r="O114" s="969"/>
      <c r="P114" s="969"/>
      <c r="Q114" s="969"/>
      <c r="R114" s="969"/>
      <c r="S114" s="969"/>
      <c r="T114" s="969"/>
      <c r="U114" s="969"/>
      <c r="V114" s="969"/>
      <c r="W114" s="969"/>
      <c r="X114" s="969"/>
      <c r="Y114" s="969"/>
      <c r="Z114" s="970"/>
      <c r="AA114" s="1004">
        <v>18935</v>
      </c>
      <c r="AB114" s="1005"/>
      <c r="AC114" s="1005"/>
      <c r="AD114" s="1005"/>
      <c r="AE114" s="1006"/>
      <c r="AF114" s="1007">
        <v>18970</v>
      </c>
      <c r="AG114" s="1005"/>
      <c r="AH114" s="1005"/>
      <c r="AI114" s="1005"/>
      <c r="AJ114" s="1006"/>
      <c r="AK114" s="1007">
        <v>19289</v>
      </c>
      <c r="AL114" s="1005"/>
      <c r="AM114" s="1005"/>
      <c r="AN114" s="1005"/>
      <c r="AO114" s="1006"/>
      <c r="AP114" s="1008">
        <v>0.5</v>
      </c>
      <c r="AQ114" s="1009"/>
      <c r="AR114" s="1009"/>
      <c r="AS114" s="1009"/>
      <c r="AT114" s="1010"/>
      <c r="AU114" s="954"/>
      <c r="AV114" s="955"/>
      <c r="AW114" s="955"/>
      <c r="AX114" s="955"/>
      <c r="AY114" s="955"/>
      <c r="AZ114" s="968" t="s">
        <v>458</v>
      </c>
      <c r="BA114" s="969"/>
      <c r="BB114" s="969"/>
      <c r="BC114" s="969"/>
      <c r="BD114" s="969"/>
      <c r="BE114" s="969"/>
      <c r="BF114" s="969"/>
      <c r="BG114" s="969"/>
      <c r="BH114" s="969"/>
      <c r="BI114" s="969"/>
      <c r="BJ114" s="969"/>
      <c r="BK114" s="969"/>
      <c r="BL114" s="969"/>
      <c r="BM114" s="969"/>
      <c r="BN114" s="969"/>
      <c r="BO114" s="969"/>
      <c r="BP114" s="970"/>
      <c r="BQ114" s="971">
        <v>172154</v>
      </c>
      <c r="BR114" s="972"/>
      <c r="BS114" s="972"/>
      <c r="BT114" s="972"/>
      <c r="BU114" s="972"/>
      <c r="BV114" s="972">
        <v>113894</v>
      </c>
      <c r="BW114" s="972"/>
      <c r="BX114" s="972"/>
      <c r="BY114" s="972"/>
      <c r="BZ114" s="972"/>
      <c r="CA114" s="972">
        <v>1834</v>
      </c>
      <c r="CB114" s="972"/>
      <c r="CC114" s="972"/>
      <c r="CD114" s="972"/>
      <c r="CE114" s="972"/>
      <c r="CF114" s="966">
        <v>0</v>
      </c>
      <c r="CG114" s="967"/>
      <c r="CH114" s="967"/>
      <c r="CI114" s="967"/>
      <c r="CJ114" s="967"/>
      <c r="CK114" s="994"/>
      <c r="CL114" s="995"/>
      <c r="CM114" s="968" t="s">
        <v>459</v>
      </c>
      <c r="CN114" s="969"/>
      <c r="CO114" s="969"/>
      <c r="CP114" s="969"/>
      <c r="CQ114" s="969"/>
      <c r="CR114" s="969"/>
      <c r="CS114" s="969"/>
      <c r="CT114" s="969"/>
      <c r="CU114" s="969"/>
      <c r="CV114" s="969"/>
      <c r="CW114" s="969"/>
      <c r="CX114" s="969"/>
      <c r="CY114" s="969"/>
      <c r="CZ114" s="969"/>
      <c r="DA114" s="969"/>
      <c r="DB114" s="969"/>
      <c r="DC114" s="969"/>
      <c r="DD114" s="969"/>
      <c r="DE114" s="969"/>
      <c r="DF114" s="970"/>
      <c r="DG114" s="1004" t="s">
        <v>446</v>
      </c>
      <c r="DH114" s="1005"/>
      <c r="DI114" s="1005"/>
      <c r="DJ114" s="1005"/>
      <c r="DK114" s="1006"/>
      <c r="DL114" s="1007" t="s">
        <v>395</v>
      </c>
      <c r="DM114" s="1005"/>
      <c r="DN114" s="1005"/>
      <c r="DO114" s="1005"/>
      <c r="DP114" s="1006"/>
      <c r="DQ114" s="1007" t="s">
        <v>395</v>
      </c>
      <c r="DR114" s="1005"/>
      <c r="DS114" s="1005"/>
      <c r="DT114" s="1005"/>
      <c r="DU114" s="1006"/>
      <c r="DV114" s="1008" t="s">
        <v>449</v>
      </c>
      <c r="DW114" s="1009"/>
      <c r="DX114" s="1009"/>
      <c r="DY114" s="1009"/>
      <c r="DZ114" s="1010"/>
    </row>
    <row r="115" spans="1:130" s="230" customFormat="1" ht="26.25" customHeight="1" x14ac:dyDescent="0.15">
      <c r="A115" s="1000"/>
      <c r="B115" s="1001"/>
      <c r="C115" s="969" t="s">
        <v>460</v>
      </c>
      <c r="D115" s="969"/>
      <c r="E115" s="969"/>
      <c r="F115" s="969"/>
      <c r="G115" s="969"/>
      <c r="H115" s="969"/>
      <c r="I115" s="969"/>
      <c r="J115" s="969"/>
      <c r="K115" s="969"/>
      <c r="L115" s="969"/>
      <c r="M115" s="969"/>
      <c r="N115" s="969"/>
      <c r="O115" s="969"/>
      <c r="P115" s="969"/>
      <c r="Q115" s="969"/>
      <c r="R115" s="969"/>
      <c r="S115" s="969"/>
      <c r="T115" s="969"/>
      <c r="U115" s="969"/>
      <c r="V115" s="969"/>
      <c r="W115" s="969"/>
      <c r="X115" s="969"/>
      <c r="Y115" s="969"/>
      <c r="Z115" s="970"/>
      <c r="AA115" s="983" t="s">
        <v>395</v>
      </c>
      <c r="AB115" s="984"/>
      <c r="AC115" s="984"/>
      <c r="AD115" s="984"/>
      <c r="AE115" s="985"/>
      <c r="AF115" s="986" t="s">
        <v>395</v>
      </c>
      <c r="AG115" s="984"/>
      <c r="AH115" s="984"/>
      <c r="AI115" s="984"/>
      <c r="AJ115" s="985"/>
      <c r="AK115" s="986" t="s">
        <v>418</v>
      </c>
      <c r="AL115" s="984"/>
      <c r="AM115" s="984"/>
      <c r="AN115" s="984"/>
      <c r="AO115" s="985"/>
      <c r="AP115" s="987" t="s">
        <v>418</v>
      </c>
      <c r="AQ115" s="988"/>
      <c r="AR115" s="988"/>
      <c r="AS115" s="988"/>
      <c r="AT115" s="989"/>
      <c r="AU115" s="954"/>
      <c r="AV115" s="955"/>
      <c r="AW115" s="955"/>
      <c r="AX115" s="955"/>
      <c r="AY115" s="955"/>
      <c r="AZ115" s="968" t="s">
        <v>461</v>
      </c>
      <c r="BA115" s="969"/>
      <c r="BB115" s="969"/>
      <c r="BC115" s="969"/>
      <c r="BD115" s="969"/>
      <c r="BE115" s="969"/>
      <c r="BF115" s="969"/>
      <c r="BG115" s="969"/>
      <c r="BH115" s="969"/>
      <c r="BI115" s="969"/>
      <c r="BJ115" s="969"/>
      <c r="BK115" s="969"/>
      <c r="BL115" s="969"/>
      <c r="BM115" s="969"/>
      <c r="BN115" s="969"/>
      <c r="BO115" s="969"/>
      <c r="BP115" s="970"/>
      <c r="BQ115" s="971" t="s">
        <v>444</v>
      </c>
      <c r="BR115" s="972"/>
      <c r="BS115" s="972"/>
      <c r="BT115" s="972"/>
      <c r="BU115" s="972"/>
      <c r="BV115" s="972">
        <v>10566</v>
      </c>
      <c r="BW115" s="972"/>
      <c r="BX115" s="972"/>
      <c r="BY115" s="972"/>
      <c r="BZ115" s="972"/>
      <c r="CA115" s="972" t="s">
        <v>395</v>
      </c>
      <c r="CB115" s="972"/>
      <c r="CC115" s="972"/>
      <c r="CD115" s="972"/>
      <c r="CE115" s="972"/>
      <c r="CF115" s="966" t="s">
        <v>446</v>
      </c>
      <c r="CG115" s="967"/>
      <c r="CH115" s="967"/>
      <c r="CI115" s="967"/>
      <c r="CJ115" s="967"/>
      <c r="CK115" s="994"/>
      <c r="CL115" s="995"/>
      <c r="CM115" s="968" t="s">
        <v>462</v>
      </c>
      <c r="CN115" s="969"/>
      <c r="CO115" s="969"/>
      <c r="CP115" s="969"/>
      <c r="CQ115" s="969"/>
      <c r="CR115" s="969"/>
      <c r="CS115" s="969"/>
      <c r="CT115" s="969"/>
      <c r="CU115" s="969"/>
      <c r="CV115" s="969"/>
      <c r="CW115" s="969"/>
      <c r="CX115" s="969"/>
      <c r="CY115" s="969"/>
      <c r="CZ115" s="969"/>
      <c r="DA115" s="969"/>
      <c r="DB115" s="969"/>
      <c r="DC115" s="969"/>
      <c r="DD115" s="969"/>
      <c r="DE115" s="969"/>
      <c r="DF115" s="970"/>
      <c r="DG115" s="1004">
        <v>7647</v>
      </c>
      <c r="DH115" s="1005"/>
      <c r="DI115" s="1005"/>
      <c r="DJ115" s="1005"/>
      <c r="DK115" s="1006"/>
      <c r="DL115" s="1007">
        <v>6269</v>
      </c>
      <c r="DM115" s="1005"/>
      <c r="DN115" s="1005"/>
      <c r="DO115" s="1005"/>
      <c r="DP115" s="1006"/>
      <c r="DQ115" s="1007">
        <v>20714</v>
      </c>
      <c r="DR115" s="1005"/>
      <c r="DS115" s="1005"/>
      <c r="DT115" s="1005"/>
      <c r="DU115" s="1006"/>
      <c r="DV115" s="1008">
        <v>0.5</v>
      </c>
      <c r="DW115" s="1009"/>
      <c r="DX115" s="1009"/>
      <c r="DY115" s="1009"/>
      <c r="DZ115" s="1010"/>
    </row>
    <row r="116" spans="1:130" s="230" customFormat="1" ht="26.25" customHeight="1" x14ac:dyDescent="0.15">
      <c r="A116" s="1002"/>
      <c r="B116" s="1003"/>
      <c r="C116" s="1011" t="s">
        <v>463</v>
      </c>
      <c r="D116" s="1011"/>
      <c r="E116" s="1011"/>
      <c r="F116" s="1011"/>
      <c r="G116" s="1011"/>
      <c r="H116" s="1011"/>
      <c r="I116" s="1011"/>
      <c r="J116" s="1011"/>
      <c r="K116" s="1011"/>
      <c r="L116" s="1011"/>
      <c r="M116" s="1011"/>
      <c r="N116" s="1011"/>
      <c r="O116" s="1011"/>
      <c r="P116" s="1011"/>
      <c r="Q116" s="1011"/>
      <c r="R116" s="1011"/>
      <c r="S116" s="1011"/>
      <c r="T116" s="1011"/>
      <c r="U116" s="1011"/>
      <c r="V116" s="1011"/>
      <c r="W116" s="1011"/>
      <c r="X116" s="1011"/>
      <c r="Y116" s="1011"/>
      <c r="Z116" s="1012"/>
      <c r="AA116" s="1004">
        <v>11</v>
      </c>
      <c r="AB116" s="1005"/>
      <c r="AC116" s="1005"/>
      <c r="AD116" s="1005"/>
      <c r="AE116" s="1006"/>
      <c r="AF116" s="1007">
        <v>100</v>
      </c>
      <c r="AG116" s="1005"/>
      <c r="AH116" s="1005"/>
      <c r="AI116" s="1005"/>
      <c r="AJ116" s="1006"/>
      <c r="AK116" s="1007">
        <v>82</v>
      </c>
      <c r="AL116" s="1005"/>
      <c r="AM116" s="1005"/>
      <c r="AN116" s="1005"/>
      <c r="AO116" s="1006"/>
      <c r="AP116" s="1008">
        <v>0</v>
      </c>
      <c r="AQ116" s="1009"/>
      <c r="AR116" s="1009"/>
      <c r="AS116" s="1009"/>
      <c r="AT116" s="1010"/>
      <c r="AU116" s="954"/>
      <c r="AV116" s="955"/>
      <c r="AW116" s="955"/>
      <c r="AX116" s="955"/>
      <c r="AY116" s="955"/>
      <c r="AZ116" s="1013" t="s">
        <v>464</v>
      </c>
      <c r="BA116" s="1014"/>
      <c r="BB116" s="1014"/>
      <c r="BC116" s="1014"/>
      <c r="BD116" s="1014"/>
      <c r="BE116" s="1014"/>
      <c r="BF116" s="1014"/>
      <c r="BG116" s="1014"/>
      <c r="BH116" s="1014"/>
      <c r="BI116" s="1014"/>
      <c r="BJ116" s="1014"/>
      <c r="BK116" s="1014"/>
      <c r="BL116" s="1014"/>
      <c r="BM116" s="1014"/>
      <c r="BN116" s="1014"/>
      <c r="BO116" s="1014"/>
      <c r="BP116" s="1015"/>
      <c r="BQ116" s="971" t="s">
        <v>444</v>
      </c>
      <c r="BR116" s="972"/>
      <c r="BS116" s="972"/>
      <c r="BT116" s="972"/>
      <c r="BU116" s="972"/>
      <c r="BV116" s="972" t="s">
        <v>444</v>
      </c>
      <c r="BW116" s="972"/>
      <c r="BX116" s="972"/>
      <c r="BY116" s="972"/>
      <c r="BZ116" s="972"/>
      <c r="CA116" s="972" t="s">
        <v>449</v>
      </c>
      <c r="CB116" s="972"/>
      <c r="CC116" s="972"/>
      <c r="CD116" s="972"/>
      <c r="CE116" s="972"/>
      <c r="CF116" s="966" t="s">
        <v>395</v>
      </c>
      <c r="CG116" s="967"/>
      <c r="CH116" s="967"/>
      <c r="CI116" s="967"/>
      <c r="CJ116" s="967"/>
      <c r="CK116" s="994"/>
      <c r="CL116" s="995"/>
      <c r="CM116" s="968" t="s">
        <v>465</v>
      </c>
      <c r="CN116" s="969"/>
      <c r="CO116" s="969"/>
      <c r="CP116" s="969"/>
      <c r="CQ116" s="969"/>
      <c r="CR116" s="969"/>
      <c r="CS116" s="969"/>
      <c r="CT116" s="969"/>
      <c r="CU116" s="969"/>
      <c r="CV116" s="969"/>
      <c r="CW116" s="969"/>
      <c r="CX116" s="969"/>
      <c r="CY116" s="969"/>
      <c r="CZ116" s="969"/>
      <c r="DA116" s="969"/>
      <c r="DB116" s="969"/>
      <c r="DC116" s="969"/>
      <c r="DD116" s="969"/>
      <c r="DE116" s="969"/>
      <c r="DF116" s="970"/>
      <c r="DG116" s="1004" t="s">
        <v>444</v>
      </c>
      <c r="DH116" s="1005"/>
      <c r="DI116" s="1005"/>
      <c r="DJ116" s="1005"/>
      <c r="DK116" s="1006"/>
      <c r="DL116" s="1007" t="s">
        <v>395</v>
      </c>
      <c r="DM116" s="1005"/>
      <c r="DN116" s="1005"/>
      <c r="DO116" s="1005"/>
      <c r="DP116" s="1006"/>
      <c r="DQ116" s="1007" t="s">
        <v>444</v>
      </c>
      <c r="DR116" s="1005"/>
      <c r="DS116" s="1005"/>
      <c r="DT116" s="1005"/>
      <c r="DU116" s="1006"/>
      <c r="DV116" s="1008" t="s">
        <v>418</v>
      </c>
      <c r="DW116" s="1009"/>
      <c r="DX116" s="1009"/>
      <c r="DY116" s="1009"/>
      <c r="DZ116" s="1010"/>
    </row>
    <row r="117" spans="1:130" s="230" customFormat="1" ht="26.25" customHeight="1" x14ac:dyDescent="0.15">
      <c r="A117" s="958" t="s">
        <v>188</v>
      </c>
      <c r="B117" s="939"/>
      <c r="C117" s="939"/>
      <c r="D117" s="939"/>
      <c r="E117" s="939"/>
      <c r="F117" s="939"/>
      <c r="G117" s="939"/>
      <c r="H117" s="939"/>
      <c r="I117" s="939"/>
      <c r="J117" s="939"/>
      <c r="K117" s="939"/>
      <c r="L117" s="939"/>
      <c r="M117" s="939"/>
      <c r="N117" s="939"/>
      <c r="O117" s="939"/>
      <c r="P117" s="939"/>
      <c r="Q117" s="939"/>
      <c r="R117" s="939"/>
      <c r="S117" s="939"/>
      <c r="T117" s="939"/>
      <c r="U117" s="939"/>
      <c r="V117" s="939"/>
      <c r="W117" s="939"/>
      <c r="X117" s="939"/>
      <c r="Y117" s="1023" t="s">
        <v>466</v>
      </c>
      <c r="Z117" s="940"/>
      <c r="AA117" s="1024">
        <v>798505</v>
      </c>
      <c r="AB117" s="1025"/>
      <c r="AC117" s="1025"/>
      <c r="AD117" s="1025"/>
      <c r="AE117" s="1026"/>
      <c r="AF117" s="1027">
        <v>801393</v>
      </c>
      <c r="AG117" s="1025"/>
      <c r="AH117" s="1025"/>
      <c r="AI117" s="1025"/>
      <c r="AJ117" s="1026"/>
      <c r="AK117" s="1027">
        <v>840521</v>
      </c>
      <c r="AL117" s="1025"/>
      <c r="AM117" s="1025"/>
      <c r="AN117" s="1025"/>
      <c r="AO117" s="1026"/>
      <c r="AP117" s="1028"/>
      <c r="AQ117" s="1029"/>
      <c r="AR117" s="1029"/>
      <c r="AS117" s="1029"/>
      <c r="AT117" s="1030"/>
      <c r="AU117" s="954"/>
      <c r="AV117" s="955"/>
      <c r="AW117" s="955"/>
      <c r="AX117" s="955"/>
      <c r="AY117" s="955"/>
      <c r="AZ117" s="1020" t="s">
        <v>467</v>
      </c>
      <c r="BA117" s="1021"/>
      <c r="BB117" s="1021"/>
      <c r="BC117" s="1021"/>
      <c r="BD117" s="1021"/>
      <c r="BE117" s="1021"/>
      <c r="BF117" s="1021"/>
      <c r="BG117" s="1021"/>
      <c r="BH117" s="1021"/>
      <c r="BI117" s="1021"/>
      <c r="BJ117" s="1021"/>
      <c r="BK117" s="1021"/>
      <c r="BL117" s="1021"/>
      <c r="BM117" s="1021"/>
      <c r="BN117" s="1021"/>
      <c r="BO117" s="1021"/>
      <c r="BP117" s="1022"/>
      <c r="BQ117" s="971" t="s">
        <v>446</v>
      </c>
      <c r="BR117" s="972"/>
      <c r="BS117" s="972"/>
      <c r="BT117" s="972"/>
      <c r="BU117" s="972"/>
      <c r="BV117" s="972" t="s">
        <v>468</v>
      </c>
      <c r="BW117" s="972"/>
      <c r="BX117" s="972"/>
      <c r="BY117" s="972"/>
      <c r="BZ117" s="972"/>
      <c r="CA117" s="972" t="s">
        <v>469</v>
      </c>
      <c r="CB117" s="972"/>
      <c r="CC117" s="972"/>
      <c r="CD117" s="972"/>
      <c r="CE117" s="972"/>
      <c r="CF117" s="966" t="s">
        <v>468</v>
      </c>
      <c r="CG117" s="967"/>
      <c r="CH117" s="967"/>
      <c r="CI117" s="967"/>
      <c r="CJ117" s="967"/>
      <c r="CK117" s="994"/>
      <c r="CL117" s="995"/>
      <c r="CM117" s="968" t="s">
        <v>470</v>
      </c>
      <c r="CN117" s="969"/>
      <c r="CO117" s="969"/>
      <c r="CP117" s="969"/>
      <c r="CQ117" s="969"/>
      <c r="CR117" s="969"/>
      <c r="CS117" s="969"/>
      <c r="CT117" s="969"/>
      <c r="CU117" s="969"/>
      <c r="CV117" s="969"/>
      <c r="CW117" s="969"/>
      <c r="CX117" s="969"/>
      <c r="CY117" s="969"/>
      <c r="CZ117" s="969"/>
      <c r="DA117" s="969"/>
      <c r="DB117" s="969"/>
      <c r="DC117" s="969"/>
      <c r="DD117" s="969"/>
      <c r="DE117" s="969"/>
      <c r="DF117" s="970"/>
      <c r="DG117" s="1004" t="s">
        <v>469</v>
      </c>
      <c r="DH117" s="1005"/>
      <c r="DI117" s="1005"/>
      <c r="DJ117" s="1005"/>
      <c r="DK117" s="1006"/>
      <c r="DL117" s="1007" t="s">
        <v>446</v>
      </c>
      <c r="DM117" s="1005"/>
      <c r="DN117" s="1005"/>
      <c r="DO117" s="1005"/>
      <c r="DP117" s="1006"/>
      <c r="DQ117" s="1007" t="s">
        <v>469</v>
      </c>
      <c r="DR117" s="1005"/>
      <c r="DS117" s="1005"/>
      <c r="DT117" s="1005"/>
      <c r="DU117" s="1006"/>
      <c r="DV117" s="1008" t="s">
        <v>395</v>
      </c>
      <c r="DW117" s="1009"/>
      <c r="DX117" s="1009"/>
      <c r="DY117" s="1009"/>
      <c r="DZ117" s="1010"/>
    </row>
    <row r="118" spans="1:130" s="230" customFormat="1" ht="26.25" customHeight="1" x14ac:dyDescent="0.15">
      <c r="A118" s="958" t="s">
        <v>439</v>
      </c>
      <c r="B118" s="939"/>
      <c r="C118" s="939"/>
      <c r="D118" s="939"/>
      <c r="E118" s="939"/>
      <c r="F118" s="939"/>
      <c r="G118" s="939"/>
      <c r="H118" s="939"/>
      <c r="I118" s="939"/>
      <c r="J118" s="939"/>
      <c r="K118" s="939"/>
      <c r="L118" s="939"/>
      <c r="M118" s="939"/>
      <c r="N118" s="939"/>
      <c r="O118" s="939"/>
      <c r="P118" s="939"/>
      <c r="Q118" s="939"/>
      <c r="R118" s="939"/>
      <c r="S118" s="939"/>
      <c r="T118" s="939"/>
      <c r="U118" s="939"/>
      <c r="V118" s="939"/>
      <c r="W118" s="939"/>
      <c r="X118" s="939"/>
      <c r="Y118" s="939"/>
      <c r="Z118" s="940"/>
      <c r="AA118" s="938" t="s">
        <v>436</v>
      </c>
      <c r="AB118" s="939"/>
      <c r="AC118" s="939"/>
      <c r="AD118" s="939"/>
      <c r="AE118" s="940"/>
      <c r="AF118" s="938" t="s">
        <v>437</v>
      </c>
      <c r="AG118" s="939"/>
      <c r="AH118" s="939"/>
      <c r="AI118" s="939"/>
      <c r="AJ118" s="940"/>
      <c r="AK118" s="938" t="s">
        <v>310</v>
      </c>
      <c r="AL118" s="939"/>
      <c r="AM118" s="939"/>
      <c r="AN118" s="939"/>
      <c r="AO118" s="940"/>
      <c r="AP118" s="1016" t="s">
        <v>438</v>
      </c>
      <c r="AQ118" s="1017"/>
      <c r="AR118" s="1017"/>
      <c r="AS118" s="1017"/>
      <c r="AT118" s="1018"/>
      <c r="AU118" s="954"/>
      <c r="AV118" s="955"/>
      <c r="AW118" s="955"/>
      <c r="AX118" s="955"/>
      <c r="AY118" s="955"/>
      <c r="AZ118" s="1019" t="s">
        <v>471</v>
      </c>
      <c r="BA118" s="1011"/>
      <c r="BB118" s="1011"/>
      <c r="BC118" s="1011"/>
      <c r="BD118" s="1011"/>
      <c r="BE118" s="1011"/>
      <c r="BF118" s="1011"/>
      <c r="BG118" s="1011"/>
      <c r="BH118" s="1011"/>
      <c r="BI118" s="1011"/>
      <c r="BJ118" s="1011"/>
      <c r="BK118" s="1011"/>
      <c r="BL118" s="1011"/>
      <c r="BM118" s="1011"/>
      <c r="BN118" s="1011"/>
      <c r="BO118" s="1011"/>
      <c r="BP118" s="1012"/>
      <c r="BQ118" s="1045" t="s">
        <v>395</v>
      </c>
      <c r="BR118" s="1046"/>
      <c r="BS118" s="1046"/>
      <c r="BT118" s="1046"/>
      <c r="BU118" s="1046"/>
      <c r="BV118" s="1046" t="s">
        <v>468</v>
      </c>
      <c r="BW118" s="1046"/>
      <c r="BX118" s="1046"/>
      <c r="BY118" s="1046"/>
      <c r="BZ118" s="1046"/>
      <c r="CA118" s="1046" t="s">
        <v>468</v>
      </c>
      <c r="CB118" s="1046"/>
      <c r="CC118" s="1046"/>
      <c r="CD118" s="1046"/>
      <c r="CE118" s="1046"/>
      <c r="CF118" s="966" t="s">
        <v>395</v>
      </c>
      <c r="CG118" s="967"/>
      <c r="CH118" s="967"/>
      <c r="CI118" s="967"/>
      <c r="CJ118" s="967"/>
      <c r="CK118" s="994"/>
      <c r="CL118" s="995"/>
      <c r="CM118" s="968" t="s">
        <v>472</v>
      </c>
      <c r="CN118" s="969"/>
      <c r="CO118" s="969"/>
      <c r="CP118" s="969"/>
      <c r="CQ118" s="969"/>
      <c r="CR118" s="969"/>
      <c r="CS118" s="969"/>
      <c r="CT118" s="969"/>
      <c r="CU118" s="969"/>
      <c r="CV118" s="969"/>
      <c r="CW118" s="969"/>
      <c r="CX118" s="969"/>
      <c r="CY118" s="969"/>
      <c r="CZ118" s="969"/>
      <c r="DA118" s="969"/>
      <c r="DB118" s="969"/>
      <c r="DC118" s="969"/>
      <c r="DD118" s="969"/>
      <c r="DE118" s="969"/>
      <c r="DF118" s="970"/>
      <c r="DG118" s="1004" t="s">
        <v>231</v>
      </c>
      <c r="DH118" s="1005"/>
      <c r="DI118" s="1005"/>
      <c r="DJ118" s="1005"/>
      <c r="DK118" s="1006"/>
      <c r="DL118" s="1007" t="s">
        <v>469</v>
      </c>
      <c r="DM118" s="1005"/>
      <c r="DN118" s="1005"/>
      <c r="DO118" s="1005"/>
      <c r="DP118" s="1006"/>
      <c r="DQ118" s="1007" t="s">
        <v>469</v>
      </c>
      <c r="DR118" s="1005"/>
      <c r="DS118" s="1005"/>
      <c r="DT118" s="1005"/>
      <c r="DU118" s="1006"/>
      <c r="DV118" s="1008" t="s">
        <v>469</v>
      </c>
      <c r="DW118" s="1009"/>
      <c r="DX118" s="1009"/>
      <c r="DY118" s="1009"/>
      <c r="DZ118" s="1010"/>
    </row>
    <row r="119" spans="1:130" s="230" customFormat="1" ht="26.25" customHeight="1" x14ac:dyDescent="0.15">
      <c r="A119" s="1102" t="s">
        <v>442</v>
      </c>
      <c r="B119" s="993"/>
      <c r="C119" s="975" t="s">
        <v>443</v>
      </c>
      <c r="D119" s="943"/>
      <c r="E119" s="943"/>
      <c r="F119" s="943"/>
      <c r="G119" s="943"/>
      <c r="H119" s="943"/>
      <c r="I119" s="943"/>
      <c r="J119" s="943"/>
      <c r="K119" s="943"/>
      <c r="L119" s="943"/>
      <c r="M119" s="943"/>
      <c r="N119" s="943"/>
      <c r="O119" s="943"/>
      <c r="P119" s="943"/>
      <c r="Q119" s="943"/>
      <c r="R119" s="943"/>
      <c r="S119" s="943"/>
      <c r="T119" s="943"/>
      <c r="U119" s="943"/>
      <c r="V119" s="943"/>
      <c r="W119" s="943"/>
      <c r="X119" s="943"/>
      <c r="Y119" s="943"/>
      <c r="Z119" s="944"/>
      <c r="AA119" s="945" t="s">
        <v>444</v>
      </c>
      <c r="AB119" s="946"/>
      <c r="AC119" s="946"/>
      <c r="AD119" s="946"/>
      <c r="AE119" s="947"/>
      <c r="AF119" s="948" t="s">
        <v>468</v>
      </c>
      <c r="AG119" s="946"/>
      <c r="AH119" s="946"/>
      <c r="AI119" s="946"/>
      <c r="AJ119" s="947"/>
      <c r="AK119" s="948" t="s">
        <v>468</v>
      </c>
      <c r="AL119" s="946"/>
      <c r="AM119" s="946"/>
      <c r="AN119" s="946"/>
      <c r="AO119" s="947"/>
      <c r="AP119" s="949" t="s">
        <v>468</v>
      </c>
      <c r="AQ119" s="950"/>
      <c r="AR119" s="950"/>
      <c r="AS119" s="950"/>
      <c r="AT119" s="951"/>
      <c r="AU119" s="956"/>
      <c r="AV119" s="957"/>
      <c r="AW119" s="957"/>
      <c r="AX119" s="957"/>
      <c r="AY119" s="957"/>
      <c r="AZ119" s="251" t="s">
        <v>188</v>
      </c>
      <c r="BA119" s="251"/>
      <c r="BB119" s="251"/>
      <c r="BC119" s="251"/>
      <c r="BD119" s="251"/>
      <c r="BE119" s="251"/>
      <c r="BF119" s="251"/>
      <c r="BG119" s="251"/>
      <c r="BH119" s="251"/>
      <c r="BI119" s="251"/>
      <c r="BJ119" s="251"/>
      <c r="BK119" s="251"/>
      <c r="BL119" s="251"/>
      <c r="BM119" s="251"/>
      <c r="BN119" s="251"/>
      <c r="BO119" s="1023" t="s">
        <v>473</v>
      </c>
      <c r="BP119" s="1051"/>
      <c r="BQ119" s="1045">
        <v>10990880</v>
      </c>
      <c r="BR119" s="1046"/>
      <c r="BS119" s="1046"/>
      <c r="BT119" s="1046"/>
      <c r="BU119" s="1046"/>
      <c r="BV119" s="1046">
        <v>10668597</v>
      </c>
      <c r="BW119" s="1046"/>
      <c r="BX119" s="1046"/>
      <c r="BY119" s="1046"/>
      <c r="BZ119" s="1046"/>
      <c r="CA119" s="1046">
        <v>10585282</v>
      </c>
      <c r="CB119" s="1046"/>
      <c r="CC119" s="1046"/>
      <c r="CD119" s="1046"/>
      <c r="CE119" s="1046"/>
      <c r="CF119" s="1047"/>
      <c r="CG119" s="1048"/>
      <c r="CH119" s="1048"/>
      <c r="CI119" s="1048"/>
      <c r="CJ119" s="1049"/>
      <c r="CK119" s="996"/>
      <c r="CL119" s="997"/>
      <c r="CM119" s="1019" t="s">
        <v>474</v>
      </c>
      <c r="CN119" s="1011"/>
      <c r="CO119" s="1011"/>
      <c r="CP119" s="1011"/>
      <c r="CQ119" s="1011"/>
      <c r="CR119" s="1011"/>
      <c r="CS119" s="1011"/>
      <c r="CT119" s="1011"/>
      <c r="CU119" s="1011"/>
      <c r="CV119" s="1011"/>
      <c r="CW119" s="1011"/>
      <c r="CX119" s="1011"/>
      <c r="CY119" s="1011"/>
      <c r="CZ119" s="1011"/>
      <c r="DA119" s="1011"/>
      <c r="DB119" s="1011"/>
      <c r="DC119" s="1011"/>
      <c r="DD119" s="1011"/>
      <c r="DE119" s="1011"/>
      <c r="DF119" s="1012"/>
      <c r="DG119" s="1050" t="s">
        <v>444</v>
      </c>
      <c r="DH119" s="1032"/>
      <c r="DI119" s="1032"/>
      <c r="DJ119" s="1032"/>
      <c r="DK119" s="1033"/>
      <c r="DL119" s="1031" t="s">
        <v>468</v>
      </c>
      <c r="DM119" s="1032"/>
      <c r="DN119" s="1032"/>
      <c r="DO119" s="1032"/>
      <c r="DP119" s="1033"/>
      <c r="DQ119" s="1031" t="s">
        <v>395</v>
      </c>
      <c r="DR119" s="1032"/>
      <c r="DS119" s="1032"/>
      <c r="DT119" s="1032"/>
      <c r="DU119" s="1033"/>
      <c r="DV119" s="1034" t="s">
        <v>395</v>
      </c>
      <c r="DW119" s="1035"/>
      <c r="DX119" s="1035"/>
      <c r="DY119" s="1035"/>
      <c r="DZ119" s="1036"/>
    </row>
    <row r="120" spans="1:130" s="230" customFormat="1" ht="26.25" customHeight="1" x14ac:dyDescent="0.15">
      <c r="A120" s="1103"/>
      <c r="B120" s="995"/>
      <c r="C120" s="968" t="s">
        <v>448</v>
      </c>
      <c r="D120" s="969"/>
      <c r="E120" s="969"/>
      <c r="F120" s="969"/>
      <c r="G120" s="969"/>
      <c r="H120" s="969"/>
      <c r="I120" s="969"/>
      <c r="J120" s="969"/>
      <c r="K120" s="969"/>
      <c r="L120" s="969"/>
      <c r="M120" s="969"/>
      <c r="N120" s="969"/>
      <c r="O120" s="969"/>
      <c r="P120" s="969"/>
      <c r="Q120" s="969"/>
      <c r="R120" s="969"/>
      <c r="S120" s="969"/>
      <c r="T120" s="969"/>
      <c r="U120" s="969"/>
      <c r="V120" s="969"/>
      <c r="W120" s="969"/>
      <c r="X120" s="969"/>
      <c r="Y120" s="969"/>
      <c r="Z120" s="970"/>
      <c r="AA120" s="1004" t="s">
        <v>444</v>
      </c>
      <c r="AB120" s="1005"/>
      <c r="AC120" s="1005"/>
      <c r="AD120" s="1005"/>
      <c r="AE120" s="1006"/>
      <c r="AF120" s="1007" t="s">
        <v>468</v>
      </c>
      <c r="AG120" s="1005"/>
      <c r="AH120" s="1005"/>
      <c r="AI120" s="1005"/>
      <c r="AJ120" s="1006"/>
      <c r="AK120" s="1007" t="s">
        <v>444</v>
      </c>
      <c r="AL120" s="1005"/>
      <c r="AM120" s="1005"/>
      <c r="AN120" s="1005"/>
      <c r="AO120" s="1006"/>
      <c r="AP120" s="1008" t="s">
        <v>444</v>
      </c>
      <c r="AQ120" s="1009"/>
      <c r="AR120" s="1009"/>
      <c r="AS120" s="1009"/>
      <c r="AT120" s="1010"/>
      <c r="AU120" s="1037" t="s">
        <v>475</v>
      </c>
      <c r="AV120" s="1038"/>
      <c r="AW120" s="1038"/>
      <c r="AX120" s="1038"/>
      <c r="AY120" s="1039"/>
      <c r="AZ120" s="975" t="s">
        <v>476</v>
      </c>
      <c r="BA120" s="943"/>
      <c r="BB120" s="943"/>
      <c r="BC120" s="943"/>
      <c r="BD120" s="943"/>
      <c r="BE120" s="943"/>
      <c r="BF120" s="943"/>
      <c r="BG120" s="943"/>
      <c r="BH120" s="943"/>
      <c r="BI120" s="943"/>
      <c r="BJ120" s="943"/>
      <c r="BK120" s="943"/>
      <c r="BL120" s="943"/>
      <c r="BM120" s="943"/>
      <c r="BN120" s="943"/>
      <c r="BO120" s="943"/>
      <c r="BP120" s="944"/>
      <c r="BQ120" s="976">
        <v>2439526</v>
      </c>
      <c r="BR120" s="977"/>
      <c r="BS120" s="977"/>
      <c r="BT120" s="977"/>
      <c r="BU120" s="977"/>
      <c r="BV120" s="977">
        <v>2706400</v>
      </c>
      <c r="BW120" s="977"/>
      <c r="BX120" s="977"/>
      <c r="BY120" s="977"/>
      <c r="BZ120" s="977"/>
      <c r="CA120" s="977">
        <v>2857286</v>
      </c>
      <c r="CB120" s="977"/>
      <c r="CC120" s="977"/>
      <c r="CD120" s="977"/>
      <c r="CE120" s="977"/>
      <c r="CF120" s="990">
        <v>73.599999999999994</v>
      </c>
      <c r="CG120" s="991"/>
      <c r="CH120" s="991"/>
      <c r="CI120" s="991"/>
      <c r="CJ120" s="991"/>
      <c r="CK120" s="1052" t="s">
        <v>477</v>
      </c>
      <c r="CL120" s="1053"/>
      <c r="CM120" s="1053"/>
      <c r="CN120" s="1053"/>
      <c r="CO120" s="1054"/>
      <c r="CP120" s="1060" t="s">
        <v>478</v>
      </c>
      <c r="CQ120" s="1061"/>
      <c r="CR120" s="1061"/>
      <c r="CS120" s="1061"/>
      <c r="CT120" s="1061"/>
      <c r="CU120" s="1061"/>
      <c r="CV120" s="1061"/>
      <c r="CW120" s="1061"/>
      <c r="CX120" s="1061"/>
      <c r="CY120" s="1061"/>
      <c r="CZ120" s="1061"/>
      <c r="DA120" s="1061"/>
      <c r="DB120" s="1061"/>
      <c r="DC120" s="1061"/>
      <c r="DD120" s="1061"/>
      <c r="DE120" s="1061"/>
      <c r="DF120" s="1062"/>
      <c r="DG120" s="976">
        <v>4586095</v>
      </c>
      <c r="DH120" s="977"/>
      <c r="DI120" s="977"/>
      <c r="DJ120" s="977"/>
      <c r="DK120" s="977"/>
      <c r="DL120" s="977">
        <v>4175401</v>
      </c>
      <c r="DM120" s="977"/>
      <c r="DN120" s="977"/>
      <c r="DO120" s="977"/>
      <c r="DP120" s="977"/>
      <c r="DQ120" s="977">
        <v>4085360</v>
      </c>
      <c r="DR120" s="977"/>
      <c r="DS120" s="977"/>
      <c r="DT120" s="977"/>
      <c r="DU120" s="977"/>
      <c r="DV120" s="978">
        <v>105.3</v>
      </c>
      <c r="DW120" s="978"/>
      <c r="DX120" s="978"/>
      <c r="DY120" s="978"/>
      <c r="DZ120" s="979"/>
    </row>
    <row r="121" spans="1:130" s="230" customFormat="1" ht="26.25" customHeight="1" x14ac:dyDescent="0.15">
      <c r="A121" s="1103"/>
      <c r="B121" s="995"/>
      <c r="C121" s="1020" t="s">
        <v>479</v>
      </c>
      <c r="D121" s="1021"/>
      <c r="E121" s="1021"/>
      <c r="F121" s="1021"/>
      <c r="G121" s="1021"/>
      <c r="H121" s="1021"/>
      <c r="I121" s="1021"/>
      <c r="J121" s="1021"/>
      <c r="K121" s="1021"/>
      <c r="L121" s="1021"/>
      <c r="M121" s="1021"/>
      <c r="N121" s="1021"/>
      <c r="O121" s="1021"/>
      <c r="P121" s="1021"/>
      <c r="Q121" s="1021"/>
      <c r="R121" s="1021"/>
      <c r="S121" s="1021"/>
      <c r="T121" s="1021"/>
      <c r="U121" s="1021"/>
      <c r="V121" s="1021"/>
      <c r="W121" s="1021"/>
      <c r="X121" s="1021"/>
      <c r="Y121" s="1021"/>
      <c r="Z121" s="1022"/>
      <c r="AA121" s="1004" t="s">
        <v>444</v>
      </c>
      <c r="AB121" s="1005"/>
      <c r="AC121" s="1005"/>
      <c r="AD121" s="1005"/>
      <c r="AE121" s="1006"/>
      <c r="AF121" s="1007" t="s">
        <v>444</v>
      </c>
      <c r="AG121" s="1005"/>
      <c r="AH121" s="1005"/>
      <c r="AI121" s="1005"/>
      <c r="AJ121" s="1006"/>
      <c r="AK121" s="1007" t="s">
        <v>444</v>
      </c>
      <c r="AL121" s="1005"/>
      <c r="AM121" s="1005"/>
      <c r="AN121" s="1005"/>
      <c r="AO121" s="1006"/>
      <c r="AP121" s="1008" t="s">
        <v>395</v>
      </c>
      <c r="AQ121" s="1009"/>
      <c r="AR121" s="1009"/>
      <c r="AS121" s="1009"/>
      <c r="AT121" s="1010"/>
      <c r="AU121" s="1040"/>
      <c r="AV121" s="1041"/>
      <c r="AW121" s="1041"/>
      <c r="AX121" s="1041"/>
      <c r="AY121" s="1042"/>
      <c r="AZ121" s="968" t="s">
        <v>480</v>
      </c>
      <c r="BA121" s="969"/>
      <c r="BB121" s="969"/>
      <c r="BC121" s="969"/>
      <c r="BD121" s="969"/>
      <c r="BE121" s="969"/>
      <c r="BF121" s="969"/>
      <c r="BG121" s="969"/>
      <c r="BH121" s="969"/>
      <c r="BI121" s="969"/>
      <c r="BJ121" s="969"/>
      <c r="BK121" s="969"/>
      <c r="BL121" s="969"/>
      <c r="BM121" s="969"/>
      <c r="BN121" s="969"/>
      <c r="BO121" s="969"/>
      <c r="BP121" s="970"/>
      <c r="BQ121" s="971">
        <v>16792</v>
      </c>
      <c r="BR121" s="972"/>
      <c r="BS121" s="972"/>
      <c r="BT121" s="972"/>
      <c r="BU121" s="972"/>
      <c r="BV121" s="972">
        <v>9727</v>
      </c>
      <c r="BW121" s="972"/>
      <c r="BX121" s="972"/>
      <c r="BY121" s="972"/>
      <c r="BZ121" s="972"/>
      <c r="CA121" s="972">
        <v>5076</v>
      </c>
      <c r="CB121" s="972"/>
      <c r="CC121" s="972"/>
      <c r="CD121" s="972"/>
      <c r="CE121" s="972"/>
      <c r="CF121" s="966">
        <v>0.1</v>
      </c>
      <c r="CG121" s="967"/>
      <c r="CH121" s="967"/>
      <c r="CI121" s="967"/>
      <c r="CJ121" s="967"/>
      <c r="CK121" s="1055"/>
      <c r="CL121" s="1056"/>
      <c r="CM121" s="1056"/>
      <c r="CN121" s="1056"/>
      <c r="CO121" s="1057"/>
      <c r="CP121" s="1065" t="s">
        <v>481</v>
      </c>
      <c r="CQ121" s="1066"/>
      <c r="CR121" s="1066"/>
      <c r="CS121" s="1066"/>
      <c r="CT121" s="1066"/>
      <c r="CU121" s="1066"/>
      <c r="CV121" s="1066"/>
      <c r="CW121" s="1066"/>
      <c r="CX121" s="1066"/>
      <c r="CY121" s="1066"/>
      <c r="CZ121" s="1066"/>
      <c r="DA121" s="1066"/>
      <c r="DB121" s="1066"/>
      <c r="DC121" s="1066"/>
      <c r="DD121" s="1066"/>
      <c r="DE121" s="1066"/>
      <c r="DF121" s="1067"/>
      <c r="DG121" s="971">
        <v>446297</v>
      </c>
      <c r="DH121" s="972"/>
      <c r="DI121" s="972"/>
      <c r="DJ121" s="972"/>
      <c r="DK121" s="972"/>
      <c r="DL121" s="972">
        <v>453810</v>
      </c>
      <c r="DM121" s="972"/>
      <c r="DN121" s="972"/>
      <c r="DO121" s="972"/>
      <c r="DP121" s="972"/>
      <c r="DQ121" s="972">
        <v>422293</v>
      </c>
      <c r="DR121" s="972"/>
      <c r="DS121" s="972"/>
      <c r="DT121" s="972"/>
      <c r="DU121" s="972"/>
      <c r="DV121" s="973">
        <v>10.9</v>
      </c>
      <c r="DW121" s="973"/>
      <c r="DX121" s="973"/>
      <c r="DY121" s="973"/>
      <c r="DZ121" s="974"/>
    </row>
    <row r="122" spans="1:130" s="230" customFormat="1" ht="26.25" customHeight="1" x14ac:dyDescent="0.15">
      <c r="A122" s="1103"/>
      <c r="B122" s="995"/>
      <c r="C122" s="968" t="s">
        <v>459</v>
      </c>
      <c r="D122" s="969"/>
      <c r="E122" s="969"/>
      <c r="F122" s="969"/>
      <c r="G122" s="969"/>
      <c r="H122" s="969"/>
      <c r="I122" s="969"/>
      <c r="J122" s="969"/>
      <c r="K122" s="969"/>
      <c r="L122" s="969"/>
      <c r="M122" s="969"/>
      <c r="N122" s="969"/>
      <c r="O122" s="969"/>
      <c r="P122" s="969"/>
      <c r="Q122" s="969"/>
      <c r="R122" s="969"/>
      <c r="S122" s="969"/>
      <c r="T122" s="969"/>
      <c r="U122" s="969"/>
      <c r="V122" s="969"/>
      <c r="W122" s="969"/>
      <c r="X122" s="969"/>
      <c r="Y122" s="969"/>
      <c r="Z122" s="970"/>
      <c r="AA122" s="1004" t="s">
        <v>468</v>
      </c>
      <c r="AB122" s="1005"/>
      <c r="AC122" s="1005"/>
      <c r="AD122" s="1005"/>
      <c r="AE122" s="1006"/>
      <c r="AF122" s="1007" t="s">
        <v>444</v>
      </c>
      <c r="AG122" s="1005"/>
      <c r="AH122" s="1005"/>
      <c r="AI122" s="1005"/>
      <c r="AJ122" s="1006"/>
      <c r="AK122" s="1007" t="s">
        <v>444</v>
      </c>
      <c r="AL122" s="1005"/>
      <c r="AM122" s="1005"/>
      <c r="AN122" s="1005"/>
      <c r="AO122" s="1006"/>
      <c r="AP122" s="1008" t="s">
        <v>468</v>
      </c>
      <c r="AQ122" s="1009"/>
      <c r="AR122" s="1009"/>
      <c r="AS122" s="1009"/>
      <c r="AT122" s="1010"/>
      <c r="AU122" s="1040"/>
      <c r="AV122" s="1041"/>
      <c r="AW122" s="1041"/>
      <c r="AX122" s="1041"/>
      <c r="AY122" s="1042"/>
      <c r="AZ122" s="1019" t="s">
        <v>482</v>
      </c>
      <c r="BA122" s="1011"/>
      <c r="BB122" s="1011"/>
      <c r="BC122" s="1011"/>
      <c r="BD122" s="1011"/>
      <c r="BE122" s="1011"/>
      <c r="BF122" s="1011"/>
      <c r="BG122" s="1011"/>
      <c r="BH122" s="1011"/>
      <c r="BI122" s="1011"/>
      <c r="BJ122" s="1011"/>
      <c r="BK122" s="1011"/>
      <c r="BL122" s="1011"/>
      <c r="BM122" s="1011"/>
      <c r="BN122" s="1011"/>
      <c r="BO122" s="1011"/>
      <c r="BP122" s="1012"/>
      <c r="BQ122" s="1045">
        <v>6821462</v>
      </c>
      <c r="BR122" s="1046"/>
      <c r="BS122" s="1046"/>
      <c r="BT122" s="1046"/>
      <c r="BU122" s="1046"/>
      <c r="BV122" s="1046">
        <v>6793645</v>
      </c>
      <c r="BW122" s="1046"/>
      <c r="BX122" s="1046"/>
      <c r="BY122" s="1046"/>
      <c r="BZ122" s="1046"/>
      <c r="CA122" s="1046">
        <v>6617683</v>
      </c>
      <c r="CB122" s="1046"/>
      <c r="CC122" s="1046"/>
      <c r="CD122" s="1046"/>
      <c r="CE122" s="1046"/>
      <c r="CF122" s="1063">
        <v>170.6</v>
      </c>
      <c r="CG122" s="1064"/>
      <c r="CH122" s="1064"/>
      <c r="CI122" s="1064"/>
      <c r="CJ122" s="1064"/>
      <c r="CK122" s="1055"/>
      <c r="CL122" s="1056"/>
      <c r="CM122" s="1056"/>
      <c r="CN122" s="1056"/>
      <c r="CO122" s="1057"/>
      <c r="CP122" s="1065" t="s">
        <v>483</v>
      </c>
      <c r="CQ122" s="1066"/>
      <c r="CR122" s="1066"/>
      <c r="CS122" s="1066"/>
      <c r="CT122" s="1066"/>
      <c r="CU122" s="1066"/>
      <c r="CV122" s="1066"/>
      <c r="CW122" s="1066"/>
      <c r="CX122" s="1066"/>
      <c r="CY122" s="1066"/>
      <c r="CZ122" s="1066"/>
      <c r="DA122" s="1066"/>
      <c r="DB122" s="1066"/>
      <c r="DC122" s="1066"/>
      <c r="DD122" s="1066"/>
      <c r="DE122" s="1066"/>
      <c r="DF122" s="1067"/>
      <c r="DG122" s="971">
        <v>317456</v>
      </c>
      <c r="DH122" s="972"/>
      <c r="DI122" s="972"/>
      <c r="DJ122" s="972"/>
      <c r="DK122" s="972"/>
      <c r="DL122" s="972">
        <v>292009</v>
      </c>
      <c r="DM122" s="972"/>
      <c r="DN122" s="972"/>
      <c r="DO122" s="972"/>
      <c r="DP122" s="972"/>
      <c r="DQ122" s="972">
        <v>351401</v>
      </c>
      <c r="DR122" s="972"/>
      <c r="DS122" s="972"/>
      <c r="DT122" s="972"/>
      <c r="DU122" s="972"/>
      <c r="DV122" s="973">
        <v>9.1</v>
      </c>
      <c r="DW122" s="973"/>
      <c r="DX122" s="973"/>
      <c r="DY122" s="973"/>
      <c r="DZ122" s="974"/>
    </row>
    <row r="123" spans="1:130" s="230" customFormat="1" ht="26.25" customHeight="1" x14ac:dyDescent="0.15">
      <c r="A123" s="1103"/>
      <c r="B123" s="995"/>
      <c r="C123" s="968" t="s">
        <v>465</v>
      </c>
      <c r="D123" s="969"/>
      <c r="E123" s="969"/>
      <c r="F123" s="969"/>
      <c r="G123" s="969"/>
      <c r="H123" s="969"/>
      <c r="I123" s="969"/>
      <c r="J123" s="969"/>
      <c r="K123" s="969"/>
      <c r="L123" s="969"/>
      <c r="M123" s="969"/>
      <c r="N123" s="969"/>
      <c r="O123" s="969"/>
      <c r="P123" s="969"/>
      <c r="Q123" s="969"/>
      <c r="R123" s="969"/>
      <c r="S123" s="969"/>
      <c r="T123" s="969"/>
      <c r="U123" s="969"/>
      <c r="V123" s="969"/>
      <c r="W123" s="969"/>
      <c r="X123" s="969"/>
      <c r="Y123" s="969"/>
      <c r="Z123" s="970"/>
      <c r="AA123" s="1004" t="s">
        <v>444</v>
      </c>
      <c r="AB123" s="1005"/>
      <c r="AC123" s="1005"/>
      <c r="AD123" s="1005"/>
      <c r="AE123" s="1006"/>
      <c r="AF123" s="1007" t="s">
        <v>231</v>
      </c>
      <c r="AG123" s="1005"/>
      <c r="AH123" s="1005"/>
      <c r="AI123" s="1005"/>
      <c r="AJ123" s="1006"/>
      <c r="AK123" s="1007" t="s">
        <v>444</v>
      </c>
      <c r="AL123" s="1005"/>
      <c r="AM123" s="1005"/>
      <c r="AN123" s="1005"/>
      <c r="AO123" s="1006"/>
      <c r="AP123" s="1008" t="s">
        <v>395</v>
      </c>
      <c r="AQ123" s="1009"/>
      <c r="AR123" s="1009"/>
      <c r="AS123" s="1009"/>
      <c r="AT123" s="1010"/>
      <c r="AU123" s="1043"/>
      <c r="AV123" s="1044"/>
      <c r="AW123" s="1044"/>
      <c r="AX123" s="1044"/>
      <c r="AY123" s="1044"/>
      <c r="AZ123" s="251" t="s">
        <v>188</v>
      </c>
      <c r="BA123" s="251"/>
      <c r="BB123" s="251"/>
      <c r="BC123" s="251"/>
      <c r="BD123" s="251"/>
      <c r="BE123" s="251"/>
      <c r="BF123" s="251"/>
      <c r="BG123" s="251"/>
      <c r="BH123" s="251"/>
      <c r="BI123" s="251"/>
      <c r="BJ123" s="251"/>
      <c r="BK123" s="251"/>
      <c r="BL123" s="251"/>
      <c r="BM123" s="251"/>
      <c r="BN123" s="251"/>
      <c r="BO123" s="1023" t="s">
        <v>484</v>
      </c>
      <c r="BP123" s="1051"/>
      <c r="BQ123" s="1109">
        <v>9277780</v>
      </c>
      <c r="BR123" s="1110"/>
      <c r="BS123" s="1110"/>
      <c r="BT123" s="1110"/>
      <c r="BU123" s="1110"/>
      <c r="BV123" s="1110">
        <v>9509772</v>
      </c>
      <c r="BW123" s="1110"/>
      <c r="BX123" s="1110"/>
      <c r="BY123" s="1110"/>
      <c r="BZ123" s="1110"/>
      <c r="CA123" s="1110">
        <v>9480045</v>
      </c>
      <c r="CB123" s="1110"/>
      <c r="CC123" s="1110"/>
      <c r="CD123" s="1110"/>
      <c r="CE123" s="1110"/>
      <c r="CF123" s="1047"/>
      <c r="CG123" s="1048"/>
      <c r="CH123" s="1048"/>
      <c r="CI123" s="1048"/>
      <c r="CJ123" s="1049"/>
      <c r="CK123" s="1055"/>
      <c r="CL123" s="1056"/>
      <c r="CM123" s="1056"/>
      <c r="CN123" s="1056"/>
      <c r="CO123" s="1057"/>
      <c r="CP123" s="1065" t="s">
        <v>485</v>
      </c>
      <c r="CQ123" s="1066"/>
      <c r="CR123" s="1066"/>
      <c r="CS123" s="1066"/>
      <c r="CT123" s="1066"/>
      <c r="CU123" s="1066"/>
      <c r="CV123" s="1066"/>
      <c r="CW123" s="1066"/>
      <c r="CX123" s="1066"/>
      <c r="CY123" s="1066"/>
      <c r="CZ123" s="1066"/>
      <c r="DA123" s="1066"/>
      <c r="DB123" s="1066"/>
      <c r="DC123" s="1066"/>
      <c r="DD123" s="1066"/>
      <c r="DE123" s="1066"/>
      <c r="DF123" s="1067"/>
      <c r="DG123" s="1004">
        <v>19987</v>
      </c>
      <c r="DH123" s="1005"/>
      <c r="DI123" s="1005"/>
      <c r="DJ123" s="1005"/>
      <c r="DK123" s="1006"/>
      <c r="DL123" s="1007">
        <v>26623</v>
      </c>
      <c r="DM123" s="1005"/>
      <c r="DN123" s="1005"/>
      <c r="DO123" s="1005"/>
      <c r="DP123" s="1006"/>
      <c r="DQ123" s="1007">
        <v>27517</v>
      </c>
      <c r="DR123" s="1005"/>
      <c r="DS123" s="1005"/>
      <c r="DT123" s="1005"/>
      <c r="DU123" s="1006"/>
      <c r="DV123" s="1008">
        <v>0.7</v>
      </c>
      <c r="DW123" s="1009"/>
      <c r="DX123" s="1009"/>
      <c r="DY123" s="1009"/>
      <c r="DZ123" s="1010"/>
    </row>
    <row r="124" spans="1:130" s="230" customFormat="1" ht="26.25" customHeight="1" thickBot="1" x14ac:dyDescent="0.2">
      <c r="A124" s="1103"/>
      <c r="B124" s="995"/>
      <c r="C124" s="968" t="s">
        <v>470</v>
      </c>
      <c r="D124" s="969"/>
      <c r="E124" s="969"/>
      <c r="F124" s="969"/>
      <c r="G124" s="969"/>
      <c r="H124" s="969"/>
      <c r="I124" s="969"/>
      <c r="J124" s="969"/>
      <c r="K124" s="969"/>
      <c r="L124" s="969"/>
      <c r="M124" s="969"/>
      <c r="N124" s="969"/>
      <c r="O124" s="969"/>
      <c r="P124" s="969"/>
      <c r="Q124" s="969"/>
      <c r="R124" s="969"/>
      <c r="S124" s="969"/>
      <c r="T124" s="969"/>
      <c r="U124" s="969"/>
      <c r="V124" s="969"/>
      <c r="W124" s="969"/>
      <c r="X124" s="969"/>
      <c r="Y124" s="969"/>
      <c r="Z124" s="970"/>
      <c r="AA124" s="1004" t="s">
        <v>231</v>
      </c>
      <c r="AB124" s="1005"/>
      <c r="AC124" s="1005"/>
      <c r="AD124" s="1005"/>
      <c r="AE124" s="1006"/>
      <c r="AF124" s="1007" t="s">
        <v>231</v>
      </c>
      <c r="AG124" s="1005"/>
      <c r="AH124" s="1005"/>
      <c r="AI124" s="1005"/>
      <c r="AJ124" s="1006"/>
      <c r="AK124" s="1007" t="s">
        <v>231</v>
      </c>
      <c r="AL124" s="1005"/>
      <c r="AM124" s="1005"/>
      <c r="AN124" s="1005"/>
      <c r="AO124" s="1006"/>
      <c r="AP124" s="1008" t="s">
        <v>231</v>
      </c>
      <c r="AQ124" s="1009"/>
      <c r="AR124" s="1009"/>
      <c r="AS124" s="1009"/>
      <c r="AT124" s="1010"/>
      <c r="AU124" s="1105" t="s">
        <v>486</v>
      </c>
      <c r="AV124" s="1106"/>
      <c r="AW124" s="1106"/>
      <c r="AX124" s="1106"/>
      <c r="AY124" s="1106"/>
      <c r="AZ124" s="1106"/>
      <c r="BA124" s="1106"/>
      <c r="BB124" s="1106"/>
      <c r="BC124" s="1106"/>
      <c r="BD124" s="1106"/>
      <c r="BE124" s="1106"/>
      <c r="BF124" s="1106"/>
      <c r="BG124" s="1106"/>
      <c r="BH124" s="1106"/>
      <c r="BI124" s="1106"/>
      <c r="BJ124" s="1106"/>
      <c r="BK124" s="1106"/>
      <c r="BL124" s="1106"/>
      <c r="BM124" s="1106"/>
      <c r="BN124" s="1106"/>
      <c r="BO124" s="1106"/>
      <c r="BP124" s="1107"/>
      <c r="BQ124" s="1108">
        <v>44.7</v>
      </c>
      <c r="BR124" s="1073"/>
      <c r="BS124" s="1073"/>
      <c r="BT124" s="1073"/>
      <c r="BU124" s="1073"/>
      <c r="BV124" s="1073">
        <v>28.5</v>
      </c>
      <c r="BW124" s="1073"/>
      <c r="BX124" s="1073"/>
      <c r="BY124" s="1073"/>
      <c r="BZ124" s="1073"/>
      <c r="CA124" s="1073">
        <v>28.4</v>
      </c>
      <c r="CB124" s="1073"/>
      <c r="CC124" s="1073"/>
      <c r="CD124" s="1073"/>
      <c r="CE124" s="1073"/>
      <c r="CF124" s="1074"/>
      <c r="CG124" s="1075"/>
      <c r="CH124" s="1075"/>
      <c r="CI124" s="1075"/>
      <c r="CJ124" s="1076"/>
      <c r="CK124" s="1058"/>
      <c r="CL124" s="1058"/>
      <c r="CM124" s="1058"/>
      <c r="CN124" s="1058"/>
      <c r="CO124" s="1059"/>
      <c r="CP124" s="1065" t="s">
        <v>487</v>
      </c>
      <c r="CQ124" s="1066"/>
      <c r="CR124" s="1066"/>
      <c r="CS124" s="1066"/>
      <c r="CT124" s="1066"/>
      <c r="CU124" s="1066"/>
      <c r="CV124" s="1066"/>
      <c r="CW124" s="1066"/>
      <c r="CX124" s="1066"/>
      <c r="CY124" s="1066"/>
      <c r="CZ124" s="1066"/>
      <c r="DA124" s="1066"/>
      <c r="DB124" s="1066"/>
      <c r="DC124" s="1066"/>
      <c r="DD124" s="1066"/>
      <c r="DE124" s="1066"/>
      <c r="DF124" s="1067"/>
      <c r="DG124" s="1050" t="s">
        <v>446</v>
      </c>
      <c r="DH124" s="1032"/>
      <c r="DI124" s="1032"/>
      <c r="DJ124" s="1032"/>
      <c r="DK124" s="1033"/>
      <c r="DL124" s="1031" t="s">
        <v>446</v>
      </c>
      <c r="DM124" s="1032"/>
      <c r="DN124" s="1032"/>
      <c r="DO124" s="1032"/>
      <c r="DP124" s="1033"/>
      <c r="DQ124" s="1031" t="s">
        <v>446</v>
      </c>
      <c r="DR124" s="1032"/>
      <c r="DS124" s="1032"/>
      <c r="DT124" s="1032"/>
      <c r="DU124" s="1033"/>
      <c r="DV124" s="1034" t="s">
        <v>446</v>
      </c>
      <c r="DW124" s="1035"/>
      <c r="DX124" s="1035"/>
      <c r="DY124" s="1035"/>
      <c r="DZ124" s="1036"/>
    </row>
    <row r="125" spans="1:130" s="230" customFormat="1" ht="26.25" customHeight="1" x14ac:dyDescent="0.15">
      <c r="A125" s="1103"/>
      <c r="B125" s="995"/>
      <c r="C125" s="968" t="s">
        <v>472</v>
      </c>
      <c r="D125" s="969"/>
      <c r="E125" s="969"/>
      <c r="F125" s="969"/>
      <c r="G125" s="969"/>
      <c r="H125" s="969"/>
      <c r="I125" s="969"/>
      <c r="J125" s="969"/>
      <c r="K125" s="969"/>
      <c r="L125" s="969"/>
      <c r="M125" s="969"/>
      <c r="N125" s="969"/>
      <c r="O125" s="969"/>
      <c r="P125" s="969"/>
      <c r="Q125" s="969"/>
      <c r="R125" s="969"/>
      <c r="S125" s="969"/>
      <c r="T125" s="969"/>
      <c r="U125" s="969"/>
      <c r="V125" s="969"/>
      <c r="W125" s="969"/>
      <c r="X125" s="969"/>
      <c r="Y125" s="969"/>
      <c r="Z125" s="970"/>
      <c r="AA125" s="1004" t="s">
        <v>446</v>
      </c>
      <c r="AB125" s="1005"/>
      <c r="AC125" s="1005"/>
      <c r="AD125" s="1005"/>
      <c r="AE125" s="1006"/>
      <c r="AF125" s="1007" t="s">
        <v>231</v>
      </c>
      <c r="AG125" s="1005"/>
      <c r="AH125" s="1005"/>
      <c r="AI125" s="1005"/>
      <c r="AJ125" s="1006"/>
      <c r="AK125" s="1007" t="s">
        <v>488</v>
      </c>
      <c r="AL125" s="1005"/>
      <c r="AM125" s="1005"/>
      <c r="AN125" s="1005"/>
      <c r="AO125" s="1006"/>
      <c r="AP125" s="1008" t="s">
        <v>446</v>
      </c>
      <c r="AQ125" s="1009"/>
      <c r="AR125" s="1009"/>
      <c r="AS125" s="1009"/>
      <c r="AT125" s="1010"/>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1068" t="s">
        <v>489</v>
      </c>
      <c r="CL125" s="1053"/>
      <c r="CM125" s="1053"/>
      <c r="CN125" s="1053"/>
      <c r="CO125" s="1054"/>
      <c r="CP125" s="975" t="s">
        <v>490</v>
      </c>
      <c r="CQ125" s="943"/>
      <c r="CR125" s="943"/>
      <c r="CS125" s="943"/>
      <c r="CT125" s="943"/>
      <c r="CU125" s="943"/>
      <c r="CV125" s="943"/>
      <c r="CW125" s="943"/>
      <c r="CX125" s="943"/>
      <c r="CY125" s="943"/>
      <c r="CZ125" s="943"/>
      <c r="DA125" s="943"/>
      <c r="DB125" s="943"/>
      <c r="DC125" s="943"/>
      <c r="DD125" s="943"/>
      <c r="DE125" s="943"/>
      <c r="DF125" s="944"/>
      <c r="DG125" s="976" t="s">
        <v>446</v>
      </c>
      <c r="DH125" s="977"/>
      <c r="DI125" s="977"/>
      <c r="DJ125" s="977"/>
      <c r="DK125" s="977"/>
      <c r="DL125" s="977" t="s">
        <v>446</v>
      </c>
      <c r="DM125" s="977"/>
      <c r="DN125" s="977"/>
      <c r="DO125" s="977"/>
      <c r="DP125" s="977"/>
      <c r="DQ125" s="977" t="s">
        <v>488</v>
      </c>
      <c r="DR125" s="977"/>
      <c r="DS125" s="977"/>
      <c r="DT125" s="977"/>
      <c r="DU125" s="977"/>
      <c r="DV125" s="978" t="s">
        <v>488</v>
      </c>
      <c r="DW125" s="978"/>
      <c r="DX125" s="978"/>
      <c r="DY125" s="978"/>
      <c r="DZ125" s="979"/>
    </row>
    <row r="126" spans="1:130" s="230" customFormat="1" ht="26.25" customHeight="1" thickBot="1" x14ac:dyDescent="0.2">
      <c r="A126" s="1103"/>
      <c r="B126" s="995"/>
      <c r="C126" s="968" t="s">
        <v>474</v>
      </c>
      <c r="D126" s="969"/>
      <c r="E126" s="969"/>
      <c r="F126" s="969"/>
      <c r="G126" s="969"/>
      <c r="H126" s="969"/>
      <c r="I126" s="969"/>
      <c r="J126" s="969"/>
      <c r="K126" s="969"/>
      <c r="L126" s="969"/>
      <c r="M126" s="969"/>
      <c r="N126" s="969"/>
      <c r="O126" s="969"/>
      <c r="P126" s="969"/>
      <c r="Q126" s="969"/>
      <c r="R126" s="969"/>
      <c r="S126" s="969"/>
      <c r="T126" s="969"/>
      <c r="U126" s="969"/>
      <c r="V126" s="969"/>
      <c r="W126" s="969"/>
      <c r="X126" s="969"/>
      <c r="Y126" s="969"/>
      <c r="Z126" s="970"/>
      <c r="AA126" s="1004" t="s">
        <v>446</v>
      </c>
      <c r="AB126" s="1005"/>
      <c r="AC126" s="1005"/>
      <c r="AD126" s="1005"/>
      <c r="AE126" s="1006"/>
      <c r="AF126" s="1007" t="s">
        <v>446</v>
      </c>
      <c r="AG126" s="1005"/>
      <c r="AH126" s="1005"/>
      <c r="AI126" s="1005"/>
      <c r="AJ126" s="1006"/>
      <c r="AK126" s="1007" t="s">
        <v>446</v>
      </c>
      <c r="AL126" s="1005"/>
      <c r="AM126" s="1005"/>
      <c r="AN126" s="1005"/>
      <c r="AO126" s="1006"/>
      <c r="AP126" s="1008" t="s">
        <v>231</v>
      </c>
      <c r="AQ126" s="1009"/>
      <c r="AR126" s="1009"/>
      <c r="AS126" s="1009"/>
      <c r="AT126" s="1010"/>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1069"/>
      <c r="CL126" s="1056"/>
      <c r="CM126" s="1056"/>
      <c r="CN126" s="1056"/>
      <c r="CO126" s="1057"/>
      <c r="CP126" s="968" t="s">
        <v>491</v>
      </c>
      <c r="CQ126" s="969"/>
      <c r="CR126" s="969"/>
      <c r="CS126" s="969"/>
      <c r="CT126" s="969"/>
      <c r="CU126" s="969"/>
      <c r="CV126" s="969"/>
      <c r="CW126" s="969"/>
      <c r="CX126" s="969"/>
      <c r="CY126" s="969"/>
      <c r="CZ126" s="969"/>
      <c r="DA126" s="969"/>
      <c r="DB126" s="969"/>
      <c r="DC126" s="969"/>
      <c r="DD126" s="969"/>
      <c r="DE126" s="969"/>
      <c r="DF126" s="970"/>
      <c r="DG126" s="971" t="s">
        <v>231</v>
      </c>
      <c r="DH126" s="972"/>
      <c r="DI126" s="972"/>
      <c r="DJ126" s="972"/>
      <c r="DK126" s="972"/>
      <c r="DL126" s="972">
        <v>10566</v>
      </c>
      <c r="DM126" s="972"/>
      <c r="DN126" s="972"/>
      <c r="DO126" s="972"/>
      <c r="DP126" s="972"/>
      <c r="DQ126" s="972" t="s">
        <v>446</v>
      </c>
      <c r="DR126" s="972"/>
      <c r="DS126" s="972"/>
      <c r="DT126" s="972"/>
      <c r="DU126" s="972"/>
      <c r="DV126" s="973" t="s">
        <v>446</v>
      </c>
      <c r="DW126" s="973"/>
      <c r="DX126" s="973"/>
      <c r="DY126" s="973"/>
      <c r="DZ126" s="974"/>
    </row>
    <row r="127" spans="1:130" s="230" customFormat="1" ht="26.25" customHeight="1" x14ac:dyDescent="0.15">
      <c r="A127" s="1104"/>
      <c r="B127" s="997"/>
      <c r="C127" s="1019" t="s">
        <v>492</v>
      </c>
      <c r="D127" s="1011"/>
      <c r="E127" s="1011"/>
      <c r="F127" s="1011"/>
      <c r="G127" s="1011"/>
      <c r="H127" s="1011"/>
      <c r="I127" s="1011"/>
      <c r="J127" s="1011"/>
      <c r="K127" s="1011"/>
      <c r="L127" s="1011"/>
      <c r="M127" s="1011"/>
      <c r="N127" s="1011"/>
      <c r="O127" s="1011"/>
      <c r="P127" s="1011"/>
      <c r="Q127" s="1011"/>
      <c r="R127" s="1011"/>
      <c r="S127" s="1011"/>
      <c r="T127" s="1011"/>
      <c r="U127" s="1011"/>
      <c r="V127" s="1011"/>
      <c r="W127" s="1011"/>
      <c r="X127" s="1011"/>
      <c r="Y127" s="1011"/>
      <c r="Z127" s="1012"/>
      <c r="AA127" s="1004" t="s">
        <v>446</v>
      </c>
      <c r="AB127" s="1005"/>
      <c r="AC127" s="1005"/>
      <c r="AD127" s="1005"/>
      <c r="AE127" s="1006"/>
      <c r="AF127" s="1007" t="s">
        <v>446</v>
      </c>
      <c r="AG127" s="1005"/>
      <c r="AH127" s="1005"/>
      <c r="AI127" s="1005"/>
      <c r="AJ127" s="1006"/>
      <c r="AK127" s="1007" t="s">
        <v>446</v>
      </c>
      <c r="AL127" s="1005"/>
      <c r="AM127" s="1005"/>
      <c r="AN127" s="1005"/>
      <c r="AO127" s="1006"/>
      <c r="AP127" s="1008" t="s">
        <v>446</v>
      </c>
      <c r="AQ127" s="1009"/>
      <c r="AR127" s="1009"/>
      <c r="AS127" s="1009"/>
      <c r="AT127" s="1010"/>
      <c r="AU127" s="232"/>
      <c r="AV127" s="232"/>
      <c r="AW127" s="232"/>
      <c r="AX127" s="1077" t="s">
        <v>493</v>
      </c>
      <c r="AY127" s="1078"/>
      <c r="AZ127" s="1078"/>
      <c r="BA127" s="1078"/>
      <c r="BB127" s="1078"/>
      <c r="BC127" s="1078"/>
      <c r="BD127" s="1078"/>
      <c r="BE127" s="1079"/>
      <c r="BF127" s="1080" t="s">
        <v>494</v>
      </c>
      <c r="BG127" s="1078"/>
      <c r="BH127" s="1078"/>
      <c r="BI127" s="1078"/>
      <c r="BJ127" s="1078"/>
      <c r="BK127" s="1078"/>
      <c r="BL127" s="1079"/>
      <c r="BM127" s="1080" t="s">
        <v>495</v>
      </c>
      <c r="BN127" s="1078"/>
      <c r="BO127" s="1078"/>
      <c r="BP127" s="1078"/>
      <c r="BQ127" s="1078"/>
      <c r="BR127" s="1078"/>
      <c r="BS127" s="1079"/>
      <c r="BT127" s="1080" t="s">
        <v>496</v>
      </c>
      <c r="BU127" s="1078"/>
      <c r="BV127" s="1078"/>
      <c r="BW127" s="1078"/>
      <c r="BX127" s="1078"/>
      <c r="BY127" s="1078"/>
      <c r="BZ127" s="1101"/>
      <c r="CA127" s="232"/>
      <c r="CB127" s="232"/>
      <c r="CC127" s="232"/>
      <c r="CD127" s="255"/>
      <c r="CE127" s="255"/>
      <c r="CF127" s="255"/>
      <c r="CG127" s="232"/>
      <c r="CH127" s="232"/>
      <c r="CI127" s="232"/>
      <c r="CJ127" s="254"/>
      <c r="CK127" s="1069"/>
      <c r="CL127" s="1056"/>
      <c r="CM127" s="1056"/>
      <c r="CN127" s="1056"/>
      <c r="CO127" s="1057"/>
      <c r="CP127" s="968" t="s">
        <v>497</v>
      </c>
      <c r="CQ127" s="969"/>
      <c r="CR127" s="969"/>
      <c r="CS127" s="969"/>
      <c r="CT127" s="969"/>
      <c r="CU127" s="969"/>
      <c r="CV127" s="969"/>
      <c r="CW127" s="969"/>
      <c r="CX127" s="969"/>
      <c r="CY127" s="969"/>
      <c r="CZ127" s="969"/>
      <c r="DA127" s="969"/>
      <c r="DB127" s="969"/>
      <c r="DC127" s="969"/>
      <c r="DD127" s="969"/>
      <c r="DE127" s="969"/>
      <c r="DF127" s="970"/>
      <c r="DG127" s="971" t="s">
        <v>446</v>
      </c>
      <c r="DH127" s="972"/>
      <c r="DI127" s="972"/>
      <c r="DJ127" s="972"/>
      <c r="DK127" s="972"/>
      <c r="DL127" s="972" t="s">
        <v>446</v>
      </c>
      <c r="DM127" s="972"/>
      <c r="DN127" s="972"/>
      <c r="DO127" s="972"/>
      <c r="DP127" s="972"/>
      <c r="DQ127" s="972" t="s">
        <v>446</v>
      </c>
      <c r="DR127" s="972"/>
      <c r="DS127" s="972"/>
      <c r="DT127" s="972"/>
      <c r="DU127" s="972"/>
      <c r="DV127" s="973" t="s">
        <v>446</v>
      </c>
      <c r="DW127" s="973"/>
      <c r="DX127" s="973"/>
      <c r="DY127" s="973"/>
      <c r="DZ127" s="974"/>
    </row>
    <row r="128" spans="1:130" s="230" customFormat="1" ht="26.25" customHeight="1" thickBot="1" x14ac:dyDescent="0.2">
      <c r="A128" s="1087" t="s">
        <v>498</v>
      </c>
      <c r="B128" s="1088"/>
      <c r="C128" s="1088"/>
      <c r="D128" s="1088"/>
      <c r="E128" s="1088"/>
      <c r="F128" s="1088"/>
      <c r="G128" s="1088"/>
      <c r="H128" s="1088"/>
      <c r="I128" s="1088"/>
      <c r="J128" s="1088"/>
      <c r="K128" s="1088"/>
      <c r="L128" s="1088"/>
      <c r="M128" s="1088"/>
      <c r="N128" s="1088"/>
      <c r="O128" s="1088"/>
      <c r="P128" s="1088"/>
      <c r="Q128" s="1088"/>
      <c r="R128" s="1088"/>
      <c r="S128" s="1088"/>
      <c r="T128" s="1088"/>
      <c r="U128" s="1088"/>
      <c r="V128" s="1088"/>
      <c r="W128" s="1089" t="s">
        <v>499</v>
      </c>
      <c r="X128" s="1089"/>
      <c r="Y128" s="1089"/>
      <c r="Z128" s="1090"/>
      <c r="AA128" s="1091">
        <v>6394</v>
      </c>
      <c r="AB128" s="1092"/>
      <c r="AC128" s="1092"/>
      <c r="AD128" s="1092"/>
      <c r="AE128" s="1093"/>
      <c r="AF128" s="1094">
        <v>4955</v>
      </c>
      <c r="AG128" s="1092"/>
      <c r="AH128" s="1092"/>
      <c r="AI128" s="1092"/>
      <c r="AJ128" s="1093"/>
      <c r="AK128" s="1094">
        <v>6110</v>
      </c>
      <c r="AL128" s="1092"/>
      <c r="AM128" s="1092"/>
      <c r="AN128" s="1092"/>
      <c r="AO128" s="1093"/>
      <c r="AP128" s="1095"/>
      <c r="AQ128" s="1096"/>
      <c r="AR128" s="1096"/>
      <c r="AS128" s="1096"/>
      <c r="AT128" s="1097"/>
      <c r="AU128" s="232"/>
      <c r="AV128" s="232"/>
      <c r="AW128" s="232"/>
      <c r="AX128" s="942" t="s">
        <v>500</v>
      </c>
      <c r="AY128" s="943"/>
      <c r="AZ128" s="943"/>
      <c r="BA128" s="943"/>
      <c r="BB128" s="943"/>
      <c r="BC128" s="943"/>
      <c r="BD128" s="943"/>
      <c r="BE128" s="944"/>
      <c r="BF128" s="1098" t="s">
        <v>446</v>
      </c>
      <c r="BG128" s="1099"/>
      <c r="BH128" s="1099"/>
      <c r="BI128" s="1099"/>
      <c r="BJ128" s="1099"/>
      <c r="BK128" s="1099"/>
      <c r="BL128" s="1100"/>
      <c r="BM128" s="1098">
        <v>15</v>
      </c>
      <c r="BN128" s="1099"/>
      <c r="BO128" s="1099"/>
      <c r="BP128" s="1099"/>
      <c r="BQ128" s="1099"/>
      <c r="BR128" s="1099"/>
      <c r="BS128" s="1100"/>
      <c r="BT128" s="1098">
        <v>20</v>
      </c>
      <c r="BU128" s="1099"/>
      <c r="BV128" s="1099"/>
      <c r="BW128" s="1099"/>
      <c r="BX128" s="1099"/>
      <c r="BY128" s="1099"/>
      <c r="BZ128" s="1122"/>
      <c r="CA128" s="255"/>
      <c r="CB128" s="255"/>
      <c r="CC128" s="255"/>
      <c r="CD128" s="255"/>
      <c r="CE128" s="255"/>
      <c r="CF128" s="255"/>
      <c r="CG128" s="232"/>
      <c r="CH128" s="232"/>
      <c r="CI128" s="232"/>
      <c r="CJ128" s="254"/>
      <c r="CK128" s="1070"/>
      <c r="CL128" s="1071"/>
      <c r="CM128" s="1071"/>
      <c r="CN128" s="1071"/>
      <c r="CO128" s="1072"/>
      <c r="CP128" s="1081" t="s">
        <v>501</v>
      </c>
      <c r="CQ128" s="762"/>
      <c r="CR128" s="762"/>
      <c r="CS128" s="762"/>
      <c r="CT128" s="762"/>
      <c r="CU128" s="762"/>
      <c r="CV128" s="762"/>
      <c r="CW128" s="762"/>
      <c r="CX128" s="762"/>
      <c r="CY128" s="762"/>
      <c r="CZ128" s="762"/>
      <c r="DA128" s="762"/>
      <c r="DB128" s="762"/>
      <c r="DC128" s="762"/>
      <c r="DD128" s="762"/>
      <c r="DE128" s="762"/>
      <c r="DF128" s="1082"/>
      <c r="DG128" s="1083" t="s">
        <v>446</v>
      </c>
      <c r="DH128" s="1084"/>
      <c r="DI128" s="1084"/>
      <c r="DJ128" s="1084"/>
      <c r="DK128" s="1084"/>
      <c r="DL128" s="1084" t="s">
        <v>446</v>
      </c>
      <c r="DM128" s="1084"/>
      <c r="DN128" s="1084"/>
      <c r="DO128" s="1084"/>
      <c r="DP128" s="1084"/>
      <c r="DQ128" s="1084" t="s">
        <v>446</v>
      </c>
      <c r="DR128" s="1084"/>
      <c r="DS128" s="1084"/>
      <c r="DT128" s="1084"/>
      <c r="DU128" s="1084"/>
      <c r="DV128" s="1085" t="s">
        <v>231</v>
      </c>
      <c r="DW128" s="1085"/>
      <c r="DX128" s="1085"/>
      <c r="DY128" s="1085"/>
      <c r="DZ128" s="1086"/>
    </row>
    <row r="129" spans="1:131" s="230" customFormat="1" ht="26.25" customHeight="1" x14ac:dyDescent="0.15">
      <c r="A129" s="980" t="s">
        <v>108</v>
      </c>
      <c r="B129" s="981"/>
      <c r="C129" s="981"/>
      <c r="D129" s="981"/>
      <c r="E129" s="981"/>
      <c r="F129" s="981"/>
      <c r="G129" s="981"/>
      <c r="H129" s="981"/>
      <c r="I129" s="981"/>
      <c r="J129" s="981"/>
      <c r="K129" s="981"/>
      <c r="L129" s="981"/>
      <c r="M129" s="981"/>
      <c r="N129" s="981"/>
      <c r="O129" s="981"/>
      <c r="P129" s="981"/>
      <c r="Q129" s="981"/>
      <c r="R129" s="981"/>
      <c r="S129" s="981"/>
      <c r="T129" s="981"/>
      <c r="U129" s="981"/>
      <c r="V129" s="981"/>
      <c r="W129" s="1116" t="s">
        <v>502</v>
      </c>
      <c r="X129" s="1117"/>
      <c r="Y129" s="1117"/>
      <c r="Z129" s="1118"/>
      <c r="AA129" s="1004">
        <v>4389865</v>
      </c>
      <c r="AB129" s="1005"/>
      <c r="AC129" s="1005"/>
      <c r="AD129" s="1005"/>
      <c r="AE129" s="1006"/>
      <c r="AF129" s="1007">
        <v>4638890</v>
      </c>
      <c r="AG129" s="1005"/>
      <c r="AH129" s="1005"/>
      <c r="AI129" s="1005"/>
      <c r="AJ129" s="1006"/>
      <c r="AK129" s="1007">
        <v>4464276</v>
      </c>
      <c r="AL129" s="1005"/>
      <c r="AM129" s="1005"/>
      <c r="AN129" s="1005"/>
      <c r="AO129" s="1006"/>
      <c r="AP129" s="1119"/>
      <c r="AQ129" s="1120"/>
      <c r="AR129" s="1120"/>
      <c r="AS129" s="1120"/>
      <c r="AT129" s="1121"/>
      <c r="AU129" s="233"/>
      <c r="AV129" s="233"/>
      <c r="AW129" s="233"/>
      <c r="AX129" s="1111" t="s">
        <v>503</v>
      </c>
      <c r="AY129" s="969"/>
      <c r="AZ129" s="969"/>
      <c r="BA129" s="969"/>
      <c r="BB129" s="969"/>
      <c r="BC129" s="969"/>
      <c r="BD129" s="969"/>
      <c r="BE129" s="970"/>
      <c r="BF129" s="1112" t="s">
        <v>231</v>
      </c>
      <c r="BG129" s="1113"/>
      <c r="BH129" s="1113"/>
      <c r="BI129" s="1113"/>
      <c r="BJ129" s="1113"/>
      <c r="BK129" s="1113"/>
      <c r="BL129" s="1114"/>
      <c r="BM129" s="1112">
        <v>20</v>
      </c>
      <c r="BN129" s="1113"/>
      <c r="BO129" s="1113"/>
      <c r="BP129" s="1113"/>
      <c r="BQ129" s="1113"/>
      <c r="BR129" s="1113"/>
      <c r="BS129" s="1114"/>
      <c r="BT129" s="1112">
        <v>30</v>
      </c>
      <c r="BU129" s="1113"/>
      <c r="BV129" s="1113"/>
      <c r="BW129" s="1113"/>
      <c r="BX129" s="1113"/>
      <c r="BY129" s="1113"/>
      <c r="BZ129" s="1115"/>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980" t="s">
        <v>504</v>
      </c>
      <c r="B130" s="981"/>
      <c r="C130" s="981"/>
      <c r="D130" s="981"/>
      <c r="E130" s="981"/>
      <c r="F130" s="981"/>
      <c r="G130" s="981"/>
      <c r="H130" s="981"/>
      <c r="I130" s="981"/>
      <c r="J130" s="981"/>
      <c r="K130" s="981"/>
      <c r="L130" s="981"/>
      <c r="M130" s="981"/>
      <c r="N130" s="981"/>
      <c r="O130" s="981"/>
      <c r="P130" s="981"/>
      <c r="Q130" s="981"/>
      <c r="R130" s="981"/>
      <c r="S130" s="981"/>
      <c r="T130" s="981"/>
      <c r="U130" s="981"/>
      <c r="V130" s="981"/>
      <c r="W130" s="1116" t="s">
        <v>505</v>
      </c>
      <c r="X130" s="1117"/>
      <c r="Y130" s="1117"/>
      <c r="Z130" s="1118"/>
      <c r="AA130" s="1004">
        <v>560824</v>
      </c>
      <c r="AB130" s="1005"/>
      <c r="AC130" s="1005"/>
      <c r="AD130" s="1005"/>
      <c r="AE130" s="1006"/>
      <c r="AF130" s="1007">
        <v>583873</v>
      </c>
      <c r="AG130" s="1005"/>
      <c r="AH130" s="1005"/>
      <c r="AI130" s="1005"/>
      <c r="AJ130" s="1006"/>
      <c r="AK130" s="1007">
        <v>584493</v>
      </c>
      <c r="AL130" s="1005"/>
      <c r="AM130" s="1005"/>
      <c r="AN130" s="1005"/>
      <c r="AO130" s="1006"/>
      <c r="AP130" s="1119"/>
      <c r="AQ130" s="1120"/>
      <c r="AR130" s="1120"/>
      <c r="AS130" s="1120"/>
      <c r="AT130" s="1121"/>
      <c r="AU130" s="233"/>
      <c r="AV130" s="233"/>
      <c r="AW130" s="233"/>
      <c r="AX130" s="1111" t="s">
        <v>506</v>
      </c>
      <c r="AY130" s="969"/>
      <c r="AZ130" s="969"/>
      <c r="BA130" s="969"/>
      <c r="BB130" s="969"/>
      <c r="BC130" s="969"/>
      <c r="BD130" s="969"/>
      <c r="BE130" s="970"/>
      <c r="BF130" s="1147">
        <v>5.9</v>
      </c>
      <c r="BG130" s="1148"/>
      <c r="BH130" s="1148"/>
      <c r="BI130" s="1148"/>
      <c r="BJ130" s="1148"/>
      <c r="BK130" s="1148"/>
      <c r="BL130" s="1149"/>
      <c r="BM130" s="1147">
        <v>25</v>
      </c>
      <c r="BN130" s="1148"/>
      <c r="BO130" s="1148"/>
      <c r="BP130" s="1148"/>
      <c r="BQ130" s="1148"/>
      <c r="BR130" s="1148"/>
      <c r="BS130" s="1149"/>
      <c r="BT130" s="1147">
        <v>35</v>
      </c>
      <c r="BU130" s="1148"/>
      <c r="BV130" s="1148"/>
      <c r="BW130" s="1148"/>
      <c r="BX130" s="1148"/>
      <c r="BY130" s="1148"/>
      <c r="BZ130" s="1150"/>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1151"/>
      <c r="B131" s="1152"/>
      <c r="C131" s="1152"/>
      <c r="D131" s="1152"/>
      <c r="E131" s="1152"/>
      <c r="F131" s="1152"/>
      <c r="G131" s="1152"/>
      <c r="H131" s="1152"/>
      <c r="I131" s="1152"/>
      <c r="J131" s="1152"/>
      <c r="K131" s="1152"/>
      <c r="L131" s="1152"/>
      <c r="M131" s="1152"/>
      <c r="N131" s="1152"/>
      <c r="O131" s="1152"/>
      <c r="P131" s="1152"/>
      <c r="Q131" s="1152"/>
      <c r="R131" s="1152"/>
      <c r="S131" s="1152"/>
      <c r="T131" s="1152"/>
      <c r="U131" s="1152"/>
      <c r="V131" s="1152"/>
      <c r="W131" s="1153" t="s">
        <v>507</v>
      </c>
      <c r="X131" s="1154"/>
      <c r="Y131" s="1154"/>
      <c r="Z131" s="1155"/>
      <c r="AA131" s="1050">
        <v>3829041</v>
      </c>
      <c r="AB131" s="1032"/>
      <c r="AC131" s="1032"/>
      <c r="AD131" s="1032"/>
      <c r="AE131" s="1033"/>
      <c r="AF131" s="1031">
        <v>4055017</v>
      </c>
      <c r="AG131" s="1032"/>
      <c r="AH131" s="1032"/>
      <c r="AI131" s="1032"/>
      <c r="AJ131" s="1033"/>
      <c r="AK131" s="1031">
        <v>3879783</v>
      </c>
      <c r="AL131" s="1032"/>
      <c r="AM131" s="1032"/>
      <c r="AN131" s="1032"/>
      <c r="AO131" s="1033"/>
      <c r="AP131" s="1156"/>
      <c r="AQ131" s="1157"/>
      <c r="AR131" s="1157"/>
      <c r="AS131" s="1157"/>
      <c r="AT131" s="1158"/>
      <c r="AU131" s="233"/>
      <c r="AV131" s="233"/>
      <c r="AW131" s="233"/>
      <c r="AX131" s="1129" t="s">
        <v>508</v>
      </c>
      <c r="AY131" s="762"/>
      <c r="AZ131" s="762"/>
      <c r="BA131" s="762"/>
      <c r="BB131" s="762"/>
      <c r="BC131" s="762"/>
      <c r="BD131" s="762"/>
      <c r="BE131" s="1082"/>
      <c r="BF131" s="1130">
        <v>28.4</v>
      </c>
      <c r="BG131" s="1131"/>
      <c r="BH131" s="1131"/>
      <c r="BI131" s="1131"/>
      <c r="BJ131" s="1131"/>
      <c r="BK131" s="1131"/>
      <c r="BL131" s="1132"/>
      <c r="BM131" s="1130">
        <v>350</v>
      </c>
      <c r="BN131" s="1131"/>
      <c r="BO131" s="1131"/>
      <c r="BP131" s="1131"/>
      <c r="BQ131" s="1131"/>
      <c r="BR131" s="1131"/>
      <c r="BS131" s="1132"/>
      <c r="BT131" s="1133"/>
      <c r="BU131" s="1134"/>
      <c r="BV131" s="1134"/>
      <c r="BW131" s="1134"/>
      <c r="BX131" s="1134"/>
      <c r="BY131" s="1134"/>
      <c r="BZ131" s="1135"/>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1136" t="s">
        <v>509</v>
      </c>
      <c r="B132" s="1137"/>
      <c r="C132" s="1137"/>
      <c r="D132" s="1137"/>
      <c r="E132" s="1137"/>
      <c r="F132" s="1137"/>
      <c r="G132" s="1137"/>
      <c r="H132" s="1137"/>
      <c r="I132" s="1137"/>
      <c r="J132" s="1137"/>
      <c r="K132" s="1137"/>
      <c r="L132" s="1137"/>
      <c r="M132" s="1137"/>
      <c r="N132" s="1137"/>
      <c r="O132" s="1137"/>
      <c r="P132" s="1137"/>
      <c r="Q132" s="1137"/>
      <c r="R132" s="1137"/>
      <c r="S132" s="1137"/>
      <c r="T132" s="1137"/>
      <c r="U132" s="1137"/>
      <c r="V132" s="1140" t="s">
        <v>510</v>
      </c>
      <c r="W132" s="1140"/>
      <c r="X132" s="1140"/>
      <c r="Y132" s="1140"/>
      <c r="Z132" s="1141"/>
      <c r="AA132" s="1142">
        <v>6.040337515</v>
      </c>
      <c r="AB132" s="1143"/>
      <c r="AC132" s="1143"/>
      <c r="AD132" s="1143"/>
      <c r="AE132" s="1144"/>
      <c r="AF132" s="1145">
        <v>5.2420248789999997</v>
      </c>
      <c r="AG132" s="1143"/>
      <c r="AH132" s="1143"/>
      <c r="AI132" s="1143"/>
      <c r="AJ132" s="1144"/>
      <c r="AK132" s="1145">
        <v>6.4415458289999998</v>
      </c>
      <c r="AL132" s="1143"/>
      <c r="AM132" s="1143"/>
      <c r="AN132" s="1143"/>
      <c r="AO132" s="1144"/>
      <c r="AP132" s="1047"/>
      <c r="AQ132" s="1048"/>
      <c r="AR132" s="1048"/>
      <c r="AS132" s="1048"/>
      <c r="AT132" s="1146"/>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1138"/>
      <c r="B133" s="1139"/>
      <c r="C133" s="1139"/>
      <c r="D133" s="1139"/>
      <c r="E133" s="1139"/>
      <c r="F133" s="1139"/>
      <c r="G133" s="1139"/>
      <c r="H133" s="1139"/>
      <c r="I133" s="1139"/>
      <c r="J133" s="1139"/>
      <c r="K133" s="1139"/>
      <c r="L133" s="1139"/>
      <c r="M133" s="1139"/>
      <c r="N133" s="1139"/>
      <c r="O133" s="1139"/>
      <c r="P133" s="1139"/>
      <c r="Q133" s="1139"/>
      <c r="R133" s="1139"/>
      <c r="S133" s="1139"/>
      <c r="T133" s="1139"/>
      <c r="U133" s="1139"/>
      <c r="V133" s="1123" t="s">
        <v>511</v>
      </c>
      <c r="W133" s="1123"/>
      <c r="X133" s="1123"/>
      <c r="Y133" s="1123"/>
      <c r="Z133" s="1124"/>
      <c r="AA133" s="1125">
        <v>6.9</v>
      </c>
      <c r="AB133" s="1126"/>
      <c r="AC133" s="1126"/>
      <c r="AD133" s="1126"/>
      <c r="AE133" s="1127"/>
      <c r="AF133" s="1125">
        <v>6.1</v>
      </c>
      <c r="AG133" s="1126"/>
      <c r="AH133" s="1126"/>
      <c r="AI133" s="1126"/>
      <c r="AJ133" s="1127"/>
      <c r="AK133" s="1125">
        <v>5.9</v>
      </c>
      <c r="AL133" s="1126"/>
      <c r="AM133" s="1126"/>
      <c r="AN133" s="1126"/>
      <c r="AO133" s="1127"/>
      <c r="AP133" s="1074"/>
      <c r="AQ133" s="1075"/>
      <c r="AR133" s="1075"/>
      <c r="AS133" s="1075"/>
      <c r="AT133" s="1128"/>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oi0s9TvyblOKxF4qKaEMB+Z6c1+gayqxOZj3B/Gfa8fSXFYD3QE+63HFB2OfYYtR5RKU8FcuygYfnZ+qHWORQQ==" saltValue="YEvWEJG1OUq+BfbWftJGtw=="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9" scale="38" fitToHeight="2" orientation="landscape" horizontalDpi="1200" verticalDpi="1200" r:id="rId1"/>
  <headerFooter alignWithMargins="0">
    <oddFooter>&amp;C&amp;P/&amp;N</oddFooter>
  </headerFooter>
  <rowBreaks count="1" manualBreakCount="1">
    <brk id="6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512</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Oc+ZGahMdUh7EK00KBHE/4snuNkXUCBz8JiXZs7HBLcGlE2Ch5/CEinV4nh2HUUtahtnHpUW7OUXLko1lFRL+Q==" saltValue="6H1lYVgFhM4MbQAqMO9uT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W+7znF7VvknfhH8ikX7ZCxria/e5Hdcp6dlsnGospsj6H3CKDELVeFkgamS84GA4CtHsxL2dct7EihAVG1i4sw==" saltValue="8Q4KCrsHRxC8jo75MbI/qA=="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zoomScaleSheetLayoutView="100"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5" style="261" hidden="1" customWidth="1"/>
    <col min="53" max="16384" width="8.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513</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514</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60" t="s">
        <v>515</v>
      </c>
      <c r="AP7" s="272"/>
      <c r="AQ7" s="273" t="s">
        <v>516</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61"/>
      <c r="AP8" s="278" t="s">
        <v>517</v>
      </c>
      <c r="AQ8" s="279" t="s">
        <v>518</v>
      </c>
      <c r="AR8" s="280" t="s">
        <v>519</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62" t="s">
        <v>520</v>
      </c>
      <c r="AL9" s="1163"/>
      <c r="AM9" s="1163"/>
      <c r="AN9" s="1164"/>
      <c r="AO9" s="281">
        <v>1107556</v>
      </c>
      <c r="AP9" s="281">
        <v>73048</v>
      </c>
      <c r="AQ9" s="282">
        <v>99018</v>
      </c>
      <c r="AR9" s="283">
        <v>-26.2</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62" t="s">
        <v>521</v>
      </c>
      <c r="AL10" s="1163"/>
      <c r="AM10" s="1163"/>
      <c r="AN10" s="1164"/>
      <c r="AO10" s="284">
        <v>19496</v>
      </c>
      <c r="AP10" s="284">
        <v>1286</v>
      </c>
      <c r="AQ10" s="285">
        <v>12190</v>
      </c>
      <c r="AR10" s="286">
        <v>-89.5</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62" t="s">
        <v>522</v>
      </c>
      <c r="AL11" s="1163"/>
      <c r="AM11" s="1163"/>
      <c r="AN11" s="1164"/>
      <c r="AO11" s="284">
        <v>2540</v>
      </c>
      <c r="AP11" s="284">
        <v>168</v>
      </c>
      <c r="AQ11" s="285">
        <v>979</v>
      </c>
      <c r="AR11" s="286">
        <v>-82.8</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62" t="s">
        <v>523</v>
      </c>
      <c r="AL12" s="1163"/>
      <c r="AM12" s="1163"/>
      <c r="AN12" s="1164"/>
      <c r="AO12" s="284" t="s">
        <v>524</v>
      </c>
      <c r="AP12" s="284" t="s">
        <v>524</v>
      </c>
      <c r="AQ12" s="285" t="s">
        <v>524</v>
      </c>
      <c r="AR12" s="286" t="s">
        <v>524</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62" t="s">
        <v>525</v>
      </c>
      <c r="AL13" s="1163"/>
      <c r="AM13" s="1163"/>
      <c r="AN13" s="1164"/>
      <c r="AO13" s="284" t="s">
        <v>524</v>
      </c>
      <c r="AP13" s="284" t="s">
        <v>524</v>
      </c>
      <c r="AQ13" s="285">
        <v>3304</v>
      </c>
      <c r="AR13" s="286" t="s">
        <v>524</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62" t="s">
        <v>526</v>
      </c>
      <c r="AL14" s="1163"/>
      <c r="AM14" s="1163"/>
      <c r="AN14" s="1164"/>
      <c r="AO14" s="284">
        <v>20720</v>
      </c>
      <c r="AP14" s="284">
        <v>1367</v>
      </c>
      <c r="AQ14" s="285">
        <v>2278</v>
      </c>
      <c r="AR14" s="286">
        <v>-40</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65" t="s">
        <v>527</v>
      </c>
      <c r="AL15" s="1166"/>
      <c r="AM15" s="1166"/>
      <c r="AN15" s="1167"/>
      <c r="AO15" s="284">
        <v>-84153</v>
      </c>
      <c r="AP15" s="284">
        <v>-5550</v>
      </c>
      <c r="AQ15" s="285">
        <v>-6694</v>
      </c>
      <c r="AR15" s="286">
        <v>-17.100000000000001</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65" t="s">
        <v>188</v>
      </c>
      <c r="AL16" s="1166"/>
      <c r="AM16" s="1166"/>
      <c r="AN16" s="1167"/>
      <c r="AO16" s="284">
        <v>1066159</v>
      </c>
      <c r="AP16" s="284">
        <v>70318</v>
      </c>
      <c r="AQ16" s="285">
        <v>111075</v>
      </c>
      <c r="AR16" s="286">
        <v>-36.700000000000003</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528</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529</v>
      </c>
      <c r="AP20" s="293" t="s">
        <v>530</v>
      </c>
      <c r="AQ20" s="294" t="s">
        <v>531</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68" t="s">
        <v>532</v>
      </c>
      <c r="AL21" s="1169"/>
      <c r="AM21" s="1169"/>
      <c r="AN21" s="1170"/>
      <c r="AO21" s="297">
        <v>7.32</v>
      </c>
      <c r="AP21" s="298">
        <v>9.92</v>
      </c>
      <c r="AQ21" s="299">
        <v>-2.6</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68" t="s">
        <v>533</v>
      </c>
      <c r="AL22" s="1169"/>
      <c r="AM22" s="1169"/>
      <c r="AN22" s="1170"/>
      <c r="AO22" s="302">
        <v>95.2</v>
      </c>
      <c r="AP22" s="303">
        <v>96.2</v>
      </c>
      <c r="AQ22" s="304">
        <v>-1</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59" t="s">
        <v>534</v>
      </c>
      <c r="B26" s="1159"/>
      <c r="C26" s="1159"/>
      <c r="D26" s="1159"/>
      <c r="E26" s="1159"/>
      <c r="F26" s="1159"/>
      <c r="G26" s="1159"/>
      <c r="H26" s="1159"/>
      <c r="I26" s="1159"/>
      <c r="J26" s="1159"/>
      <c r="K26" s="1159"/>
      <c r="L26" s="1159"/>
      <c r="M26" s="1159"/>
      <c r="N26" s="1159"/>
      <c r="O26" s="1159"/>
      <c r="P26" s="1159"/>
      <c r="Q26" s="1159"/>
      <c r="R26" s="1159"/>
      <c r="S26" s="1159"/>
      <c r="T26" s="1159"/>
      <c r="U26" s="1159"/>
      <c r="V26" s="1159"/>
      <c r="W26" s="1159"/>
      <c r="X26" s="1159"/>
      <c r="Y26" s="1159"/>
      <c r="Z26" s="1159"/>
      <c r="AA26" s="1159"/>
      <c r="AB26" s="1159"/>
      <c r="AC26" s="1159"/>
      <c r="AD26" s="1159"/>
      <c r="AE26" s="1159"/>
      <c r="AF26" s="1159"/>
      <c r="AG26" s="1159"/>
      <c r="AH26" s="1159"/>
      <c r="AI26" s="1159"/>
      <c r="AJ26" s="1159"/>
      <c r="AK26" s="1159"/>
      <c r="AL26" s="1159"/>
      <c r="AM26" s="1159"/>
      <c r="AN26" s="1159"/>
      <c r="AO26" s="1159"/>
      <c r="AP26" s="1159"/>
      <c r="AQ26" s="1159"/>
      <c r="AR26" s="1159"/>
      <c r="AS26" s="1159"/>
      <c r="AT26" s="267"/>
    </row>
    <row r="27" spans="1:46" x14ac:dyDescent="0.15">
      <c r="A27" s="309"/>
      <c r="AO27" s="262"/>
      <c r="AP27" s="262"/>
      <c r="AQ27" s="262"/>
      <c r="AR27" s="262"/>
      <c r="AS27" s="262"/>
      <c r="AT27" s="262"/>
    </row>
    <row r="28" spans="1:46" ht="17.25" x14ac:dyDescent="0.15">
      <c r="A28" s="263" t="s">
        <v>535</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536</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60" t="s">
        <v>515</v>
      </c>
      <c r="AP30" s="272"/>
      <c r="AQ30" s="273" t="s">
        <v>516</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61"/>
      <c r="AP31" s="278" t="s">
        <v>517</v>
      </c>
      <c r="AQ31" s="279" t="s">
        <v>518</v>
      </c>
      <c r="AR31" s="280" t="s">
        <v>519</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76" t="s">
        <v>537</v>
      </c>
      <c r="AL32" s="1177"/>
      <c r="AM32" s="1177"/>
      <c r="AN32" s="1178"/>
      <c r="AO32" s="312">
        <v>482228</v>
      </c>
      <c r="AP32" s="312">
        <v>31805</v>
      </c>
      <c r="AQ32" s="313">
        <v>56953</v>
      </c>
      <c r="AR32" s="314">
        <v>-44.2</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76" t="s">
        <v>538</v>
      </c>
      <c r="AL33" s="1177"/>
      <c r="AM33" s="1177"/>
      <c r="AN33" s="1178"/>
      <c r="AO33" s="312" t="s">
        <v>524</v>
      </c>
      <c r="AP33" s="312" t="s">
        <v>524</v>
      </c>
      <c r="AQ33" s="313" t="s">
        <v>524</v>
      </c>
      <c r="AR33" s="314" t="s">
        <v>524</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76" t="s">
        <v>539</v>
      </c>
      <c r="AL34" s="1177"/>
      <c r="AM34" s="1177"/>
      <c r="AN34" s="1178"/>
      <c r="AO34" s="312" t="s">
        <v>524</v>
      </c>
      <c r="AP34" s="312" t="s">
        <v>524</v>
      </c>
      <c r="AQ34" s="313" t="s">
        <v>524</v>
      </c>
      <c r="AR34" s="314" t="s">
        <v>524</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76" t="s">
        <v>540</v>
      </c>
      <c r="AL35" s="1177"/>
      <c r="AM35" s="1177"/>
      <c r="AN35" s="1178"/>
      <c r="AO35" s="312">
        <v>338922</v>
      </c>
      <c r="AP35" s="312">
        <v>22353</v>
      </c>
      <c r="AQ35" s="313">
        <v>20881</v>
      </c>
      <c r="AR35" s="314">
        <v>7</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76" t="s">
        <v>541</v>
      </c>
      <c r="AL36" s="1177"/>
      <c r="AM36" s="1177"/>
      <c r="AN36" s="1178"/>
      <c r="AO36" s="312">
        <v>19289</v>
      </c>
      <c r="AP36" s="312">
        <v>1272</v>
      </c>
      <c r="AQ36" s="313">
        <v>3030</v>
      </c>
      <c r="AR36" s="314">
        <v>-58</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76" t="s">
        <v>542</v>
      </c>
      <c r="AL37" s="1177"/>
      <c r="AM37" s="1177"/>
      <c r="AN37" s="1178"/>
      <c r="AO37" s="312" t="s">
        <v>524</v>
      </c>
      <c r="AP37" s="312" t="s">
        <v>524</v>
      </c>
      <c r="AQ37" s="313">
        <v>605</v>
      </c>
      <c r="AR37" s="314" t="s">
        <v>524</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79" t="s">
        <v>543</v>
      </c>
      <c r="AL38" s="1180"/>
      <c r="AM38" s="1180"/>
      <c r="AN38" s="1181"/>
      <c r="AO38" s="315">
        <v>82</v>
      </c>
      <c r="AP38" s="315">
        <v>5</v>
      </c>
      <c r="AQ38" s="316">
        <v>2</v>
      </c>
      <c r="AR38" s="304">
        <v>150</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79" t="s">
        <v>544</v>
      </c>
      <c r="AL39" s="1180"/>
      <c r="AM39" s="1180"/>
      <c r="AN39" s="1181"/>
      <c r="AO39" s="312">
        <v>-6110</v>
      </c>
      <c r="AP39" s="312">
        <v>-403</v>
      </c>
      <c r="AQ39" s="313">
        <v>-2161</v>
      </c>
      <c r="AR39" s="314">
        <v>-81.400000000000006</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76" t="s">
        <v>545</v>
      </c>
      <c r="AL40" s="1177"/>
      <c r="AM40" s="1177"/>
      <c r="AN40" s="1178"/>
      <c r="AO40" s="312">
        <v>-584493</v>
      </c>
      <c r="AP40" s="312">
        <v>-38550</v>
      </c>
      <c r="AQ40" s="313">
        <v>-53409</v>
      </c>
      <c r="AR40" s="314">
        <v>-27.8</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82" t="s">
        <v>303</v>
      </c>
      <c r="AL41" s="1183"/>
      <c r="AM41" s="1183"/>
      <c r="AN41" s="1184"/>
      <c r="AO41" s="312">
        <v>249918</v>
      </c>
      <c r="AP41" s="312">
        <v>16483</v>
      </c>
      <c r="AQ41" s="313">
        <v>25901</v>
      </c>
      <c r="AR41" s="314">
        <v>-36.4</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t="s">
        <v>546</v>
      </c>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547</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548</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71" t="s">
        <v>515</v>
      </c>
      <c r="AN49" s="1173" t="s">
        <v>549</v>
      </c>
      <c r="AO49" s="1174"/>
      <c r="AP49" s="1174"/>
      <c r="AQ49" s="1174"/>
      <c r="AR49" s="1175"/>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72"/>
      <c r="AN50" s="328" t="s">
        <v>550</v>
      </c>
      <c r="AO50" s="329" t="s">
        <v>551</v>
      </c>
      <c r="AP50" s="330" t="s">
        <v>552</v>
      </c>
      <c r="AQ50" s="331" t="s">
        <v>553</v>
      </c>
      <c r="AR50" s="332" t="s">
        <v>554</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555</v>
      </c>
      <c r="AL51" s="325"/>
      <c r="AM51" s="333">
        <v>432618</v>
      </c>
      <c r="AN51" s="334">
        <v>27785</v>
      </c>
      <c r="AO51" s="335">
        <v>-20.9</v>
      </c>
      <c r="AP51" s="336">
        <v>96462</v>
      </c>
      <c r="AQ51" s="337">
        <v>-2.5</v>
      </c>
      <c r="AR51" s="338">
        <v>-18.399999999999999</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556</v>
      </c>
      <c r="AM52" s="341">
        <v>238347</v>
      </c>
      <c r="AN52" s="342">
        <v>15308</v>
      </c>
      <c r="AO52" s="343">
        <v>-3.1</v>
      </c>
      <c r="AP52" s="344">
        <v>39886</v>
      </c>
      <c r="AQ52" s="345">
        <v>-8.8000000000000007</v>
      </c>
      <c r="AR52" s="346">
        <v>5.7</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557</v>
      </c>
      <c r="AL53" s="325"/>
      <c r="AM53" s="333">
        <v>444464</v>
      </c>
      <c r="AN53" s="334">
        <v>28764</v>
      </c>
      <c r="AO53" s="335">
        <v>3.5</v>
      </c>
      <c r="AP53" s="336">
        <v>83103</v>
      </c>
      <c r="AQ53" s="337">
        <v>-13.8</v>
      </c>
      <c r="AR53" s="338">
        <v>17.3</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556</v>
      </c>
      <c r="AM54" s="341">
        <v>279946</v>
      </c>
      <c r="AN54" s="342">
        <v>18117</v>
      </c>
      <c r="AO54" s="343">
        <v>18.3</v>
      </c>
      <c r="AP54" s="344">
        <v>41378</v>
      </c>
      <c r="AQ54" s="345">
        <v>3.7</v>
      </c>
      <c r="AR54" s="346">
        <v>14.6</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558</v>
      </c>
      <c r="AL55" s="325"/>
      <c r="AM55" s="333">
        <v>642525</v>
      </c>
      <c r="AN55" s="334">
        <v>41782</v>
      </c>
      <c r="AO55" s="335">
        <v>45.3</v>
      </c>
      <c r="AP55" s="336">
        <v>84459</v>
      </c>
      <c r="AQ55" s="337">
        <v>1.6</v>
      </c>
      <c r="AR55" s="338">
        <v>43.7</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556</v>
      </c>
      <c r="AM56" s="341">
        <v>347971</v>
      </c>
      <c r="AN56" s="342">
        <v>22628</v>
      </c>
      <c r="AO56" s="343">
        <v>24.9</v>
      </c>
      <c r="AP56" s="344">
        <v>47314</v>
      </c>
      <c r="AQ56" s="345">
        <v>14.3</v>
      </c>
      <c r="AR56" s="346">
        <v>10.6</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559</v>
      </c>
      <c r="AL57" s="325"/>
      <c r="AM57" s="333">
        <v>853455</v>
      </c>
      <c r="AN57" s="334">
        <v>55887</v>
      </c>
      <c r="AO57" s="335">
        <v>33.799999999999997</v>
      </c>
      <c r="AP57" s="336">
        <v>74568</v>
      </c>
      <c r="AQ57" s="337">
        <v>-11.7</v>
      </c>
      <c r="AR57" s="338">
        <v>45.5</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556</v>
      </c>
      <c r="AM58" s="341">
        <v>491913</v>
      </c>
      <c r="AN58" s="342">
        <v>32212</v>
      </c>
      <c r="AO58" s="343">
        <v>42.4</v>
      </c>
      <c r="AP58" s="344">
        <v>42558</v>
      </c>
      <c r="AQ58" s="345">
        <v>-10.1</v>
      </c>
      <c r="AR58" s="346">
        <v>52.5</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560</v>
      </c>
      <c r="AL59" s="325"/>
      <c r="AM59" s="333">
        <v>786583</v>
      </c>
      <c r="AN59" s="334">
        <v>51879</v>
      </c>
      <c r="AO59" s="335">
        <v>-7.2</v>
      </c>
      <c r="AP59" s="336">
        <v>73693</v>
      </c>
      <c r="AQ59" s="337">
        <v>-1.2</v>
      </c>
      <c r="AR59" s="338">
        <v>-6</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556</v>
      </c>
      <c r="AM60" s="341">
        <v>506663</v>
      </c>
      <c r="AN60" s="342">
        <v>33417</v>
      </c>
      <c r="AO60" s="343">
        <v>3.7</v>
      </c>
      <c r="AP60" s="344">
        <v>44203</v>
      </c>
      <c r="AQ60" s="345">
        <v>3.9</v>
      </c>
      <c r="AR60" s="346">
        <v>-0.2</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561</v>
      </c>
      <c r="AL61" s="347"/>
      <c r="AM61" s="348">
        <v>631929</v>
      </c>
      <c r="AN61" s="349">
        <v>41219</v>
      </c>
      <c r="AO61" s="350">
        <v>10.9</v>
      </c>
      <c r="AP61" s="351">
        <v>82457</v>
      </c>
      <c r="AQ61" s="352">
        <v>-5.5</v>
      </c>
      <c r="AR61" s="338">
        <v>16.399999999999999</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556</v>
      </c>
      <c r="AM62" s="341">
        <v>372968</v>
      </c>
      <c r="AN62" s="342">
        <v>24336</v>
      </c>
      <c r="AO62" s="343">
        <v>17.2</v>
      </c>
      <c r="AP62" s="344">
        <v>43068</v>
      </c>
      <c r="AQ62" s="345">
        <v>0.6</v>
      </c>
      <c r="AR62" s="346">
        <v>16.600000000000001</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35waGfiDNzfnRFpgaOOHNZCaFNRh8eJ9Tc5RDatFnkiA281uV+eT9//8y20h48tUokZVZvHifxicBN8tQs+EEw==" saltValue="6Lv99ZJpA+JrzyVFgdquQg=="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563</v>
      </c>
    </row>
    <row r="120" spans="125:125" ht="13.5" hidden="1" customHeight="1" x14ac:dyDescent="0.15"/>
    <row r="121" spans="125:125" ht="13.5" hidden="1" customHeight="1" x14ac:dyDescent="0.15">
      <c r="DU121" s="259"/>
    </row>
  </sheetData>
  <sheetProtection algorithmName="SHA-512" hashValue="b5PtKU67UzyLCfsDsyvAwKPGpVjpDJG4+xIz167ard/sGydU7T8oAYD+LDGhNnwvUyDdRc+vBWZPZhb3rBpHeg==" saltValue="DEg1Ixs4J5ALnGzdq4+MyA==" spinCount="100000" sheet="1" objects="1" scenarios="1"/>
  <dataConsolidate/>
  <phoneticPr fontId="2"/>
  <printOptions horizontalCentered="1" verticalCentered="1"/>
  <pageMargins left="0" right="0" top="0.19685039370078741" bottom="0" header="0.39370078740157483" footer="0"/>
  <pageSetup paperSize="8" scale="57" orientation="landscape"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564</v>
      </c>
    </row>
  </sheetData>
  <sheetProtection algorithmName="SHA-512" hashValue="iqrPSmYuFOLAy32tq86LDN3yCLVyj7HESt88qEgtlyUoJUkotCc6e3ltmY/8FGaBkCXlu+uRSINaCbHLg/6ZCw==" saltValue="6y16ymmgHu3gXLue5U7hN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0"/>
  <sheetViews>
    <sheetView showGridLines="0" zoomScaleNormal="100" zoomScaleSheetLayoutView="100" workbookViewId="0"/>
  </sheetViews>
  <sheetFormatPr defaultColWidth="0" defaultRowHeight="13.5" customHeight="1" zeroHeight="1" x14ac:dyDescent="0.15"/>
  <cols>
    <col min="1" max="1" width="8.375" style="1" customWidth="1"/>
    <col min="2" max="16" width="14.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565</v>
      </c>
      <c r="G46" s="8" t="s">
        <v>566</v>
      </c>
      <c r="H46" s="8" t="s">
        <v>567</v>
      </c>
      <c r="I46" s="8" t="s">
        <v>568</v>
      </c>
      <c r="J46" s="9" t="s">
        <v>569</v>
      </c>
    </row>
    <row r="47" spans="2:10" ht="57.75" customHeight="1" x14ac:dyDescent="0.15">
      <c r="B47" s="10"/>
      <c r="C47" s="1185" t="s">
        <v>3</v>
      </c>
      <c r="D47" s="1185"/>
      <c r="E47" s="1186"/>
      <c r="F47" s="11">
        <v>41.4</v>
      </c>
      <c r="G47" s="12">
        <v>39.53</v>
      </c>
      <c r="H47" s="12">
        <v>39.049999999999997</v>
      </c>
      <c r="I47" s="12">
        <v>40.28</v>
      </c>
      <c r="J47" s="13">
        <v>43.66</v>
      </c>
    </row>
    <row r="48" spans="2:10" ht="57.75" customHeight="1" x14ac:dyDescent="0.15">
      <c r="B48" s="14"/>
      <c r="C48" s="1187" t="s">
        <v>4</v>
      </c>
      <c r="D48" s="1187"/>
      <c r="E48" s="1188"/>
      <c r="F48" s="15">
        <v>5.16</v>
      </c>
      <c r="G48" s="16">
        <v>4.1900000000000004</v>
      </c>
      <c r="H48" s="16">
        <v>4.4800000000000004</v>
      </c>
      <c r="I48" s="16">
        <v>5.85</v>
      </c>
      <c r="J48" s="17">
        <v>5.15</v>
      </c>
    </row>
    <row r="49" spans="2:10" ht="57.75" customHeight="1" thickBot="1" x14ac:dyDescent="0.2">
      <c r="B49" s="18"/>
      <c r="C49" s="1189" t="s">
        <v>5</v>
      </c>
      <c r="D49" s="1189"/>
      <c r="E49" s="1190"/>
      <c r="F49" s="19" t="s">
        <v>570</v>
      </c>
      <c r="G49" s="20" t="s">
        <v>571</v>
      </c>
      <c r="H49" s="20">
        <v>0.62</v>
      </c>
      <c r="I49" s="20">
        <v>2.34</v>
      </c>
      <c r="J49" s="21" t="s">
        <v>572</v>
      </c>
    </row>
    <row r="50" spans="2:10" x14ac:dyDescent="0.15"/>
  </sheetData>
  <sheetProtection algorithmName="SHA-512" hashValue="pMpWmjnPsxm12lIc8RSZrSfNsAe+egHjboqeRzT82fHRiddBOwe7tSUfRRQzAR/loHyAYVZcIFfLHM7Gh2vBqw==" saltValue="M5wWjrOJCwG8cWTha+NjK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5"/>
  <sheetViews>
    <sheetView showGridLines="0" zoomScaleNormal="10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565</v>
      </c>
      <c r="G33" s="29" t="s">
        <v>566</v>
      </c>
      <c r="H33" s="29" t="s">
        <v>567</v>
      </c>
      <c r="I33" s="29" t="s">
        <v>568</v>
      </c>
      <c r="J33" s="30" t="s">
        <v>569</v>
      </c>
      <c r="K33" s="22"/>
      <c r="L33" s="22"/>
      <c r="M33" s="22"/>
      <c r="N33" s="22"/>
      <c r="O33" s="22"/>
      <c r="P33" s="22"/>
    </row>
    <row r="34" spans="1:16" ht="39" customHeight="1" x14ac:dyDescent="0.15">
      <c r="A34" s="22"/>
      <c r="B34" s="31"/>
      <c r="C34" s="1197" t="s">
        <v>573</v>
      </c>
      <c r="D34" s="1197"/>
      <c r="E34" s="1198"/>
      <c r="F34" s="32">
        <v>20.74</v>
      </c>
      <c r="G34" s="33">
        <v>20.3</v>
      </c>
      <c r="H34" s="33">
        <v>19.940000000000001</v>
      </c>
      <c r="I34" s="33">
        <v>20.28</v>
      </c>
      <c r="J34" s="34">
        <v>21.74</v>
      </c>
      <c r="K34" s="22"/>
      <c r="L34" s="22"/>
      <c r="M34" s="22"/>
      <c r="N34" s="22"/>
      <c r="O34" s="22"/>
      <c r="P34" s="22"/>
    </row>
    <row r="35" spans="1:16" ht="39" customHeight="1" x14ac:dyDescent="0.15">
      <c r="A35" s="22"/>
      <c r="B35" s="35"/>
      <c r="C35" s="1191" t="s">
        <v>574</v>
      </c>
      <c r="D35" s="1192"/>
      <c r="E35" s="1193"/>
      <c r="F35" s="36">
        <v>11.54</v>
      </c>
      <c r="G35" s="37">
        <v>11.11</v>
      </c>
      <c r="H35" s="37">
        <v>11.11</v>
      </c>
      <c r="I35" s="37">
        <v>14.17</v>
      </c>
      <c r="J35" s="38">
        <v>17.489999999999998</v>
      </c>
      <c r="K35" s="22"/>
      <c r="L35" s="22"/>
      <c r="M35" s="22"/>
      <c r="N35" s="22"/>
      <c r="O35" s="22"/>
      <c r="P35" s="22"/>
    </row>
    <row r="36" spans="1:16" ht="39" customHeight="1" x14ac:dyDescent="0.15">
      <c r="A36" s="22"/>
      <c r="B36" s="35"/>
      <c r="C36" s="1191" t="s">
        <v>575</v>
      </c>
      <c r="D36" s="1192"/>
      <c r="E36" s="1193"/>
      <c r="F36" s="36">
        <v>8.24</v>
      </c>
      <c r="G36" s="37">
        <v>8.94</v>
      </c>
      <c r="H36" s="37">
        <v>8.67</v>
      </c>
      <c r="I36" s="37">
        <v>8.4</v>
      </c>
      <c r="J36" s="38">
        <v>9.0500000000000007</v>
      </c>
      <c r="K36" s="22"/>
      <c r="L36" s="22"/>
      <c r="M36" s="22"/>
      <c r="N36" s="22"/>
      <c r="O36" s="22"/>
      <c r="P36" s="22"/>
    </row>
    <row r="37" spans="1:16" ht="39" customHeight="1" x14ac:dyDescent="0.15">
      <c r="A37" s="22"/>
      <c r="B37" s="35"/>
      <c r="C37" s="1191" t="s">
        <v>576</v>
      </c>
      <c r="D37" s="1192"/>
      <c r="E37" s="1193"/>
      <c r="F37" s="36">
        <v>5.78</v>
      </c>
      <c r="G37" s="37">
        <v>4.8099999999999996</v>
      </c>
      <c r="H37" s="37">
        <v>5.08</v>
      </c>
      <c r="I37" s="37">
        <v>5.82</v>
      </c>
      <c r="J37" s="38">
        <v>5.0999999999999996</v>
      </c>
      <c r="K37" s="22"/>
      <c r="L37" s="22"/>
      <c r="M37" s="22"/>
      <c r="N37" s="22"/>
      <c r="O37" s="22"/>
      <c r="P37" s="22"/>
    </row>
    <row r="38" spans="1:16" ht="39" customHeight="1" x14ac:dyDescent="0.15">
      <c r="A38" s="22"/>
      <c r="B38" s="35"/>
      <c r="C38" s="1191" t="s">
        <v>577</v>
      </c>
      <c r="D38" s="1192"/>
      <c r="E38" s="1193"/>
      <c r="F38" s="36">
        <v>1.23</v>
      </c>
      <c r="G38" s="37">
        <v>1.33</v>
      </c>
      <c r="H38" s="37">
        <v>1.1200000000000001</v>
      </c>
      <c r="I38" s="37">
        <v>1.03</v>
      </c>
      <c r="J38" s="38">
        <v>1.04</v>
      </c>
      <c r="K38" s="22"/>
      <c r="L38" s="22"/>
      <c r="M38" s="22"/>
      <c r="N38" s="22"/>
      <c r="O38" s="22"/>
      <c r="P38" s="22"/>
    </row>
    <row r="39" spans="1:16" ht="39" customHeight="1" x14ac:dyDescent="0.15">
      <c r="A39" s="22"/>
      <c r="B39" s="35"/>
      <c r="C39" s="1191" t="s">
        <v>578</v>
      </c>
      <c r="D39" s="1192"/>
      <c r="E39" s="1193"/>
      <c r="F39" s="36">
        <v>1.58</v>
      </c>
      <c r="G39" s="37">
        <v>0.87</v>
      </c>
      <c r="H39" s="37">
        <v>0.53</v>
      </c>
      <c r="I39" s="37">
        <v>0.89</v>
      </c>
      <c r="J39" s="38">
        <v>0.98</v>
      </c>
      <c r="K39" s="22"/>
      <c r="L39" s="22"/>
      <c r="M39" s="22"/>
      <c r="N39" s="22"/>
      <c r="O39" s="22"/>
      <c r="P39" s="22"/>
    </row>
    <row r="40" spans="1:16" ht="39" customHeight="1" x14ac:dyDescent="0.15">
      <c r="A40" s="22"/>
      <c r="B40" s="35"/>
      <c r="C40" s="1191" t="s">
        <v>579</v>
      </c>
      <c r="D40" s="1192"/>
      <c r="E40" s="1193"/>
      <c r="F40" s="36">
        <v>2.0099999999999998</v>
      </c>
      <c r="G40" s="37">
        <v>1</v>
      </c>
      <c r="H40" s="37">
        <v>0.57999999999999996</v>
      </c>
      <c r="I40" s="37">
        <v>0.68</v>
      </c>
      <c r="J40" s="38">
        <v>0.96</v>
      </c>
      <c r="K40" s="22"/>
      <c r="L40" s="22"/>
      <c r="M40" s="22"/>
      <c r="N40" s="22"/>
      <c r="O40" s="22"/>
      <c r="P40" s="22"/>
    </row>
    <row r="41" spans="1:16" ht="39" customHeight="1" x14ac:dyDescent="0.15">
      <c r="A41" s="22"/>
      <c r="B41" s="35"/>
      <c r="C41" s="1191" t="s">
        <v>580</v>
      </c>
      <c r="D41" s="1192"/>
      <c r="E41" s="1193"/>
      <c r="F41" s="36">
        <v>0</v>
      </c>
      <c r="G41" s="37">
        <v>0.02</v>
      </c>
      <c r="H41" s="37">
        <v>0.01</v>
      </c>
      <c r="I41" s="37">
        <v>0.02</v>
      </c>
      <c r="J41" s="38">
        <v>0.21</v>
      </c>
      <c r="K41" s="22"/>
      <c r="L41" s="22"/>
      <c r="M41" s="22"/>
      <c r="N41" s="22"/>
      <c r="O41" s="22"/>
      <c r="P41" s="22"/>
    </row>
    <row r="42" spans="1:16" ht="39" customHeight="1" x14ac:dyDescent="0.15">
      <c r="A42" s="22"/>
      <c r="B42" s="39"/>
      <c r="C42" s="1191" t="s">
        <v>581</v>
      </c>
      <c r="D42" s="1192"/>
      <c r="E42" s="1193"/>
      <c r="F42" s="36" t="s">
        <v>582</v>
      </c>
      <c r="G42" s="37" t="s">
        <v>583</v>
      </c>
      <c r="H42" s="37" t="s">
        <v>584</v>
      </c>
      <c r="I42" s="37" t="s">
        <v>524</v>
      </c>
      <c r="J42" s="38" t="s">
        <v>524</v>
      </c>
      <c r="K42" s="22"/>
      <c r="L42" s="22"/>
      <c r="M42" s="22"/>
      <c r="N42" s="22"/>
      <c r="O42" s="22"/>
      <c r="P42" s="22"/>
    </row>
    <row r="43" spans="1:16" ht="39" customHeight="1" thickBot="1" x14ac:dyDescent="0.2">
      <c r="A43" s="22"/>
      <c r="B43" s="40"/>
      <c r="C43" s="1194" t="s">
        <v>585</v>
      </c>
      <c r="D43" s="1195"/>
      <c r="E43" s="1196"/>
      <c r="F43" s="41">
        <v>0.11</v>
      </c>
      <c r="G43" s="42">
        <v>0.09</v>
      </c>
      <c r="H43" s="42">
        <v>0.06</v>
      </c>
      <c r="I43" s="42">
        <v>0.09</v>
      </c>
      <c r="J43" s="43">
        <v>0.11</v>
      </c>
      <c r="K43" s="22"/>
      <c r="L43" s="22"/>
      <c r="M43" s="22"/>
      <c r="N43" s="22"/>
      <c r="O43" s="22"/>
      <c r="P43" s="22"/>
    </row>
    <row r="44" spans="1:16" ht="39" customHeight="1" x14ac:dyDescent="0.15">
      <c r="A44" s="22"/>
      <c r="B44" s="44" t="s">
        <v>7</v>
      </c>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nZciO6GY5Ljp15jgnD/u+rZAL1hon63whetyUdBgANDvdPye4DsfzKc/jxQPe7EVRAFk7ctKTlY6suPLr3CwoA==" saltValue="RKwdiC11XlShllZ/b9zlf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64"/>
  <sheetViews>
    <sheetView showGridLines="0" zoomScaleNormal="100" zoomScaleSheetLayoutView="55" workbookViewId="0"/>
  </sheetViews>
  <sheetFormatPr defaultColWidth="0" defaultRowHeight="12.6" customHeight="1" zeroHeight="1" x14ac:dyDescent="0.15"/>
  <cols>
    <col min="1" max="1" width="6.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8</v>
      </c>
      <c r="P43" s="48"/>
      <c r="Q43" s="48"/>
      <c r="R43" s="48"/>
      <c r="S43" s="48"/>
      <c r="T43" s="48"/>
      <c r="U43" s="48"/>
    </row>
    <row r="44" spans="1:21" ht="30.75" customHeight="1" thickBot="1" x14ac:dyDescent="0.2">
      <c r="A44" s="48"/>
      <c r="B44" s="51" t="s">
        <v>9</v>
      </c>
      <c r="C44" s="52"/>
      <c r="D44" s="52"/>
      <c r="E44" s="53"/>
      <c r="F44" s="53"/>
      <c r="G44" s="53"/>
      <c r="H44" s="53"/>
      <c r="I44" s="53"/>
      <c r="J44" s="54" t="s">
        <v>2</v>
      </c>
      <c r="K44" s="55" t="s">
        <v>565</v>
      </c>
      <c r="L44" s="56" t="s">
        <v>566</v>
      </c>
      <c r="M44" s="56" t="s">
        <v>567</v>
      </c>
      <c r="N44" s="56" t="s">
        <v>568</v>
      </c>
      <c r="O44" s="57" t="s">
        <v>569</v>
      </c>
      <c r="P44" s="48"/>
      <c r="Q44" s="48"/>
      <c r="R44" s="48"/>
      <c r="S44" s="48"/>
      <c r="T44" s="48"/>
      <c r="U44" s="48"/>
    </row>
    <row r="45" spans="1:21" ht="30.75" customHeight="1" x14ac:dyDescent="0.15">
      <c r="A45" s="48"/>
      <c r="B45" s="1199" t="s">
        <v>10</v>
      </c>
      <c r="C45" s="1200"/>
      <c r="D45" s="58"/>
      <c r="E45" s="1205" t="s">
        <v>11</v>
      </c>
      <c r="F45" s="1205"/>
      <c r="G45" s="1205"/>
      <c r="H45" s="1205"/>
      <c r="I45" s="1205"/>
      <c r="J45" s="1206"/>
      <c r="K45" s="59">
        <v>413</v>
      </c>
      <c r="L45" s="60">
        <v>408</v>
      </c>
      <c r="M45" s="60">
        <v>409</v>
      </c>
      <c r="N45" s="60">
        <v>449</v>
      </c>
      <c r="O45" s="61">
        <v>482</v>
      </c>
      <c r="P45" s="48"/>
      <c r="Q45" s="48"/>
      <c r="R45" s="48"/>
      <c r="S45" s="48"/>
      <c r="T45" s="48"/>
      <c r="U45" s="48"/>
    </row>
    <row r="46" spans="1:21" ht="30.75" customHeight="1" x14ac:dyDescent="0.15">
      <c r="A46" s="48"/>
      <c r="B46" s="1201"/>
      <c r="C46" s="1202"/>
      <c r="D46" s="62"/>
      <c r="E46" s="1207" t="s">
        <v>12</v>
      </c>
      <c r="F46" s="1207"/>
      <c r="G46" s="1207"/>
      <c r="H46" s="1207"/>
      <c r="I46" s="1207"/>
      <c r="J46" s="1208"/>
      <c r="K46" s="63" t="s">
        <v>524</v>
      </c>
      <c r="L46" s="64" t="s">
        <v>524</v>
      </c>
      <c r="M46" s="64" t="s">
        <v>524</v>
      </c>
      <c r="N46" s="64" t="s">
        <v>524</v>
      </c>
      <c r="O46" s="65" t="s">
        <v>524</v>
      </c>
      <c r="P46" s="48"/>
      <c r="Q46" s="48"/>
      <c r="R46" s="48"/>
      <c r="S46" s="48"/>
      <c r="T46" s="48"/>
      <c r="U46" s="48"/>
    </row>
    <row r="47" spans="1:21" ht="30.75" customHeight="1" x14ac:dyDescent="0.15">
      <c r="A47" s="48"/>
      <c r="B47" s="1201"/>
      <c r="C47" s="1202"/>
      <c r="D47" s="62"/>
      <c r="E47" s="1207" t="s">
        <v>13</v>
      </c>
      <c r="F47" s="1207"/>
      <c r="G47" s="1207"/>
      <c r="H47" s="1207"/>
      <c r="I47" s="1207"/>
      <c r="J47" s="1208"/>
      <c r="K47" s="63" t="s">
        <v>524</v>
      </c>
      <c r="L47" s="64" t="s">
        <v>524</v>
      </c>
      <c r="M47" s="64" t="s">
        <v>524</v>
      </c>
      <c r="N47" s="64" t="s">
        <v>524</v>
      </c>
      <c r="O47" s="65" t="s">
        <v>524</v>
      </c>
      <c r="P47" s="48"/>
      <c r="Q47" s="48"/>
      <c r="R47" s="48"/>
      <c r="S47" s="48"/>
      <c r="T47" s="48"/>
      <c r="U47" s="48"/>
    </row>
    <row r="48" spans="1:21" ht="30.75" customHeight="1" x14ac:dyDescent="0.15">
      <c r="A48" s="48"/>
      <c r="B48" s="1201"/>
      <c r="C48" s="1202"/>
      <c r="D48" s="62"/>
      <c r="E48" s="1207" t="s">
        <v>14</v>
      </c>
      <c r="F48" s="1207"/>
      <c r="G48" s="1207"/>
      <c r="H48" s="1207"/>
      <c r="I48" s="1207"/>
      <c r="J48" s="1208"/>
      <c r="K48" s="63">
        <v>362</v>
      </c>
      <c r="L48" s="64">
        <v>373</v>
      </c>
      <c r="M48" s="64">
        <v>371</v>
      </c>
      <c r="N48" s="64">
        <v>334</v>
      </c>
      <c r="O48" s="65">
        <v>339</v>
      </c>
      <c r="P48" s="48"/>
      <c r="Q48" s="48"/>
      <c r="R48" s="48"/>
      <c r="S48" s="48"/>
      <c r="T48" s="48"/>
      <c r="U48" s="48"/>
    </row>
    <row r="49" spans="1:21" ht="30.75" customHeight="1" x14ac:dyDescent="0.15">
      <c r="A49" s="48"/>
      <c r="B49" s="1201"/>
      <c r="C49" s="1202"/>
      <c r="D49" s="62"/>
      <c r="E49" s="1207" t="s">
        <v>15</v>
      </c>
      <c r="F49" s="1207"/>
      <c r="G49" s="1207"/>
      <c r="H49" s="1207"/>
      <c r="I49" s="1207"/>
      <c r="J49" s="1208"/>
      <c r="K49" s="63">
        <v>56</v>
      </c>
      <c r="L49" s="64">
        <v>40</v>
      </c>
      <c r="M49" s="64">
        <v>19</v>
      </c>
      <c r="N49" s="64">
        <v>19</v>
      </c>
      <c r="O49" s="65">
        <v>19</v>
      </c>
      <c r="P49" s="48"/>
      <c r="Q49" s="48"/>
      <c r="R49" s="48"/>
      <c r="S49" s="48"/>
      <c r="T49" s="48"/>
      <c r="U49" s="48"/>
    </row>
    <row r="50" spans="1:21" ht="30.75" customHeight="1" x14ac:dyDescent="0.15">
      <c r="A50" s="48"/>
      <c r="B50" s="1201"/>
      <c r="C50" s="1202"/>
      <c r="D50" s="62"/>
      <c r="E50" s="1207" t="s">
        <v>16</v>
      </c>
      <c r="F50" s="1207"/>
      <c r="G50" s="1207"/>
      <c r="H50" s="1207"/>
      <c r="I50" s="1207"/>
      <c r="J50" s="1208"/>
      <c r="K50" s="63" t="s">
        <v>524</v>
      </c>
      <c r="L50" s="64" t="s">
        <v>524</v>
      </c>
      <c r="M50" s="64" t="s">
        <v>524</v>
      </c>
      <c r="N50" s="64" t="s">
        <v>524</v>
      </c>
      <c r="O50" s="65" t="s">
        <v>524</v>
      </c>
      <c r="P50" s="48"/>
      <c r="Q50" s="48"/>
      <c r="R50" s="48"/>
      <c r="S50" s="48"/>
      <c r="T50" s="48"/>
      <c r="U50" s="48"/>
    </row>
    <row r="51" spans="1:21" ht="30.75" customHeight="1" x14ac:dyDescent="0.15">
      <c r="A51" s="48"/>
      <c r="B51" s="1203"/>
      <c r="C51" s="1204"/>
      <c r="D51" s="66"/>
      <c r="E51" s="1207" t="s">
        <v>17</v>
      </c>
      <c r="F51" s="1207"/>
      <c r="G51" s="1207"/>
      <c r="H51" s="1207"/>
      <c r="I51" s="1207"/>
      <c r="J51" s="1208"/>
      <c r="K51" s="63">
        <v>0</v>
      </c>
      <c r="L51" s="64">
        <v>0</v>
      </c>
      <c r="M51" s="64">
        <v>0</v>
      </c>
      <c r="N51" s="64">
        <v>0</v>
      </c>
      <c r="O51" s="65">
        <v>0</v>
      </c>
      <c r="P51" s="48"/>
      <c r="Q51" s="48"/>
      <c r="R51" s="48"/>
      <c r="S51" s="48"/>
      <c r="T51" s="48"/>
      <c r="U51" s="48"/>
    </row>
    <row r="52" spans="1:21" ht="30.75" customHeight="1" x14ac:dyDescent="0.15">
      <c r="A52" s="48"/>
      <c r="B52" s="1209" t="s">
        <v>18</v>
      </c>
      <c r="C52" s="1210"/>
      <c r="D52" s="66"/>
      <c r="E52" s="1207" t="s">
        <v>19</v>
      </c>
      <c r="F52" s="1207"/>
      <c r="G52" s="1207"/>
      <c r="H52" s="1207"/>
      <c r="I52" s="1207"/>
      <c r="J52" s="1208"/>
      <c r="K52" s="63">
        <v>577</v>
      </c>
      <c r="L52" s="64">
        <v>562</v>
      </c>
      <c r="M52" s="64">
        <v>567</v>
      </c>
      <c r="N52" s="64">
        <v>589</v>
      </c>
      <c r="O52" s="65">
        <v>590</v>
      </c>
      <c r="P52" s="48"/>
      <c r="Q52" s="48"/>
      <c r="R52" s="48"/>
      <c r="S52" s="48"/>
      <c r="T52" s="48"/>
      <c r="U52" s="48"/>
    </row>
    <row r="53" spans="1:21" ht="30.75" customHeight="1" thickBot="1" x14ac:dyDescent="0.2">
      <c r="A53" s="48"/>
      <c r="B53" s="1211" t="s">
        <v>20</v>
      </c>
      <c r="C53" s="1212"/>
      <c r="D53" s="67"/>
      <c r="E53" s="1213" t="s">
        <v>21</v>
      </c>
      <c r="F53" s="1213"/>
      <c r="G53" s="1213"/>
      <c r="H53" s="1213"/>
      <c r="I53" s="1213"/>
      <c r="J53" s="1214"/>
      <c r="K53" s="68">
        <v>254</v>
      </c>
      <c r="L53" s="69">
        <v>259</v>
      </c>
      <c r="M53" s="69">
        <v>232</v>
      </c>
      <c r="N53" s="69">
        <v>213</v>
      </c>
      <c r="O53" s="70">
        <v>250</v>
      </c>
      <c r="P53" s="48"/>
      <c r="Q53" s="48"/>
      <c r="R53" s="48"/>
      <c r="S53" s="48"/>
      <c r="T53" s="48"/>
      <c r="U53" s="48"/>
    </row>
    <row r="54" spans="1:21" ht="24" customHeight="1" x14ac:dyDescent="0.15">
      <c r="A54" s="48"/>
      <c r="B54" s="71" t="s">
        <v>22</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t="s">
        <v>23</v>
      </c>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24</v>
      </c>
      <c r="C56" s="73"/>
      <c r="D56" s="73"/>
      <c r="E56" s="73"/>
      <c r="F56" s="73"/>
      <c r="G56" s="73"/>
      <c r="H56" s="73"/>
      <c r="I56" s="73"/>
      <c r="J56" s="73"/>
      <c r="K56" s="74"/>
      <c r="L56" s="74"/>
      <c r="M56" s="74"/>
      <c r="N56" s="74"/>
      <c r="O56" s="75" t="s">
        <v>586</v>
      </c>
      <c r="P56" s="48"/>
      <c r="Q56" s="48"/>
      <c r="R56" s="48"/>
      <c r="S56" s="48"/>
      <c r="T56" s="48"/>
      <c r="U56" s="48"/>
    </row>
    <row r="57" spans="1:21" ht="31.5" customHeight="1" thickBot="1" x14ac:dyDescent="0.2">
      <c r="A57" s="48"/>
      <c r="B57" s="76"/>
      <c r="C57" s="77"/>
      <c r="D57" s="77"/>
      <c r="E57" s="78"/>
      <c r="F57" s="78"/>
      <c r="G57" s="78"/>
      <c r="H57" s="78"/>
      <c r="I57" s="78"/>
      <c r="J57" s="79" t="s">
        <v>2</v>
      </c>
      <c r="K57" s="80" t="s">
        <v>587</v>
      </c>
      <c r="L57" s="81" t="s">
        <v>588</v>
      </c>
      <c r="M57" s="81" t="s">
        <v>589</v>
      </c>
      <c r="N57" s="81" t="s">
        <v>590</v>
      </c>
      <c r="O57" s="82" t="s">
        <v>591</v>
      </c>
      <c r="P57" s="48"/>
      <c r="Q57" s="48"/>
      <c r="R57" s="48"/>
      <c r="S57" s="48"/>
      <c r="T57" s="48"/>
      <c r="U57" s="48"/>
    </row>
    <row r="58" spans="1:21" ht="31.5" customHeight="1" x14ac:dyDescent="0.15">
      <c r="B58" s="1215" t="s">
        <v>25</v>
      </c>
      <c r="C58" s="1216"/>
      <c r="D58" s="1221" t="s">
        <v>26</v>
      </c>
      <c r="E58" s="1222"/>
      <c r="F58" s="1222"/>
      <c r="G58" s="1222"/>
      <c r="H58" s="1222"/>
      <c r="I58" s="1222"/>
      <c r="J58" s="1223"/>
      <c r="K58" s="83"/>
      <c r="L58" s="84"/>
      <c r="M58" s="84"/>
      <c r="N58" s="84"/>
      <c r="O58" s="85"/>
    </row>
    <row r="59" spans="1:21" ht="31.5" customHeight="1" x14ac:dyDescent="0.15">
      <c r="B59" s="1217"/>
      <c r="C59" s="1218"/>
      <c r="D59" s="1224" t="s">
        <v>27</v>
      </c>
      <c r="E59" s="1225"/>
      <c r="F59" s="1225"/>
      <c r="G59" s="1225"/>
      <c r="H59" s="1225"/>
      <c r="I59" s="1225"/>
      <c r="J59" s="1226"/>
      <c r="K59" s="86"/>
      <c r="L59" s="87"/>
      <c r="M59" s="87"/>
      <c r="N59" s="87"/>
      <c r="O59" s="88"/>
    </row>
    <row r="60" spans="1:21" ht="31.5" customHeight="1" thickBot="1" x14ac:dyDescent="0.2">
      <c r="B60" s="1219"/>
      <c r="C60" s="1220"/>
      <c r="D60" s="1227" t="s">
        <v>28</v>
      </c>
      <c r="E60" s="1228"/>
      <c r="F60" s="1228"/>
      <c r="G60" s="1228"/>
      <c r="H60" s="1228"/>
      <c r="I60" s="1228"/>
      <c r="J60" s="1229"/>
      <c r="K60" s="89"/>
      <c r="L60" s="90"/>
      <c r="M60" s="90"/>
      <c r="N60" s="90"/>
      <c r="O60" s="91"/>
    </row>
    <row r="61" spans="1:21" ht="24" customHeight="1" x14ac:dyDescent="0.15">
      <c r="B61" s="92"/>
      <c r="C61" s="92"/>
      <c r="D61" s="93" t="s">
        <v>29</v>
      </c>
      <c r="E61" s="94"/>
      <c r="F61" s="94"/>
      <c r="G61" s="94"/>
      <c r="H61" s="94"/>
      <c r="I61" s="94"/>
      <c r="J61" s="94"/>
      <c r="K61" s="94"/>
      <c r="L61" s="94"/>
      <c r="M61" s="94"/>
      <c r="N61" s="94"/>
      <c r="O61" s="94"/>
    </row>
    <row r="62" spans="1:21" ht="24" customHeight="1" x14ac:dyDescent="0.15">
      <c r="B62" s="95"/>
      <c r="C62" s="95"/>
      <c r="D62" s="93" t="s">
        <v>30</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VH9HXojMrnm/IDGI3htxeksxboCes2haOyKpdSsvos6nl3B/iVVBPRqxZnmT/qs1pbMBjLcdf3Mk/Wh4uRe89w==" saltValue="1xiEdHQVx67pH3kDkPd0vA=="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55"/>
  <sheetViews>
    <sheetView showGridLines="0" zoomScaleNormal="100" zoomScaleSheetLayoutView="100" workbookViewId="0"/>
  </sheetViews>
  <sheetFormatPr defaultColWidth="0" defaultRowHeight="13.5" customHeight="1" zeroHeight="1" x14ac:dyDescent="0.15"/>
  <cols>
    <col min="1" max="1" width="6.5" style="96" customWidth="1"/>
    <col min="2" max="3" width="12.5" style="96" customWidth="1"/>
    <col min="4" max="4" width="11.5" style="96" customWidth="1"/>
    <col min="5" max="8" width="10.5" style="96" customWidth="1"/>
    <col min="9" max="13" width="16.5" style="96" customWidth="1"/>
    <col min="14" max="19" width="1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8</v>
      </c>
    </row>
    <row r="40" spans="2:13" ht="27.75" customHeight="1" thickBot="1" x14ac:dyDescent="0.2">
      <c r="B40" s="98" t="s">
        <v>9</v>
      </c>
      <c r="C40" s="99"/>
      <c r="D40" s="99"/>
      <c r="E40" s="100"/>
      <c r="F40" s="100"/>
      <c r="G40" s="100"/>
      <c r="H40" s="101" t="s">
        <v>2</v>
      </c>
      <c r="I40" s="102" t="s">
        <v>565</v>
      </c>
      <c r="J40" s="103" t="s">
        <v>566</v>
      </c>
      <c r="K40" s="103" t="s">
        <v>567</v>
      </c>
      <c r="L40" s="103" t="s">
        <v>568</v>
      </c>
      <c r="M40" s="104" t="s">
        <v>569</v>
      </c>
    </row>
    <row r="41" spans="2:13" ht="27.75" customHeight="1" x14ac:dyDescent="0.15">
      <c r="B41" s="1230" t="s">
        <v>31</v>
      </c>
      <c r="C41" s="1231"/>
      <c r="D41" s="105"/>
      <c r="E41" s="1236" t="s">
        <v>32</v>
      </c>
      <c r="F41" s="1236"/>
      <c r="G41" s="1236"/>
      <c r="H41" s="1237"/>
      <c r="I41" s="355">
        <v>5133</v>
      </c>
      <c r="J41" s="356">
        <v>5145</v>
      </c>
      <c r="K41" s="356">
        <v>5335</v>
      </c>
      <c r="L41" s="356">
        <v>5500</v>
      </c>
      <c r="M41" s="357">
        <v>5603</v>
      </c>
    </row>
    <row r="42" spans="2:13" ht="27.75" customHeight="1" x14ac:dyDescent="0.15">
      <c r="B42" s="1232"/>
      <c r="C42" s="1233"/>
      <c r="D42" s="106"/>
      <c r="E42" s="1238" t="s">
        <v>33</v>
      </c>
      <c r="F42" s="1238"/>
      <c r="G42" s="1238"/>
      <c r="H42" s="1239"/>
      <c r="I42" s="358">
        <v>3</v>
      </c>
      <c r="J42" s="359">
        <v>3</v>
      </c>
      <c r="K42" s="359">
        <v>8</v>
      </c>
      <c r="L42" s="359">
        <v>6</v>
      </c>
      <c r="M42" s="360">
        <v>21</v>
      </c>
    </row>
    <row r="43" spans="2:13" ht="27.75" customHeight="1" x14ac:dyDescent="0.15">
      <c r="B43" s="1232"/>
      <c r="C43" s="1233"/>
      <c r="D43" s="106"/>
      <c r="E43" s="1238" t="s">
        <v>34</v>
      </c>
      <c r="F43" s="1238"/>
      <c r="G43" s="1238"/>
      <c r="H43" s="1239"/>
      <c r="I43" s="358">
        <v>5783</v>
      </c>
      <c r="J43" s="359">
        <v>5681</v>
      </c>
      <c r="K43" s="359">
        <v>5370</v>
      </c>
      <c r="L43" s="359">
        <v>4948</v>
      </c>
      <c r="M43" s="360">
        <v>4887</v>
      </c>
    </row>
    <row r="44" spans="2:13" ht="27.75" customHeight="1" x14ac:dyDescent="0.15">
      <c r="B44" s="1232"/>
      <c r="C44" s="1233"/>
      <c r="D44" s="106"/>
      <c r="E44" s="1238" t="s">
        <v>35</v>
      </c>
      <c r="F44" s="1238"/>
      <c r="G44" s="1238"/>
      <c r="H44" s="1239"/>
      <c r="I44" s="358">
        <v>147</v>
      </c>
      <c r="J44" s="359">
        <v>121</v>
      </c>
      <c r="K44" s="359">
        <v>106</v>
      </c>
      <c r="L44" s="359">
        <v>90</v>
      </c>
      <c r="M44" s="360">
        <v>73</v>
      </c>
    </row>
    <row r="45" spans="2:13" ht="27.75" customHeight="1" x14ac:dyDescent="0.15">
      <c r="B45" s="1232"/>
      <c r="C45" s="1233"/>
      <c r="D45" s="106"/>
      <c r="E45" s="1238" t="s">
        <v>36</v>
      </c>
      <c r="F45" s="1238"/>
      <c r="G45" s="1238"/>
      <c r="H45" s="1239"/>
      <c r="I45" s="358">
        <v>172</v>
      </c>
      <c r="J45" s="359">
        <v>177</v>
      </c>
      <c r="K45" s="359">
        <v>172</v>
      </c>
      <c r="L45" s="359">
        <v>114</v>
      </c>
      <c r="M45" s="360">
        <v>2</v>
      </c>
    </row>
    <row r="46" spans="2:13" ht="27.75" customHeight="1" x14ac:dyDescent="0.15">
      <c r="B46" s="1232"/>
      <c r="C46" s="1233"/>
      <c r="D46" s="107"/>
      <c r="E46" s="1238" t="s">
        <v>37</v>
      </c>
      <c r="F46" s="1238"/>
      <c r="G46" s="1238"/>
      <c r="H46" s="1239"/>
      <c r="I46" s="358" t="s">
        <v>524</v>
      </c>
      <c r="J46" s="359" t="s">
        <v>524</v>
      </c>
      <c r="K46" s="359" t="s">
        <v>524</v>
      </c>
      <c r="L46" s="359">
        <v>11</v>
      </c>
      <c r="M46" s="360" t="s">
        <v>524</v>
      </c>
    </row>
    <row r="47" spans="2:13" ht="27.75" customHeight="1" x14ac:dyDescent="0.15">
      <c r="B47" s="1232"/>
      <c r="C47" s="1233"/>
      <c r="D47" s="108"/>
      <c r="E47" s="1240" t="s">
        <v>38</v>
      </c>
      <c r="F47" s="1241"/>
      <c r="G47" s="1241"/>
      <c r="H47" s="1242"/>
      <c r="I47" s="358" t="s">
        <v>524</v>
      </c>
      <c r="J47" s="359" t="s">
        <v>524</v>
      </c>
      <c r="K47" s="359" t="s">
        <v>524</v>
      </c>
      <c r="L47" s="359" t="s">
        <v>524</v>
      </c>
      <c r="M47" s="360" t="s">
        <v>524</v>
      </c>
    </row>
    <row r="48" spans="2:13" ht="27.75" customHeight="1" x14ac:dyDescent="0.15">
      <c r="B48" s="1232"/>
      <c r="C48" s="1233"/>
      <c r="D48" s="106"/>
      <c r="E48" s="1238" t="s">
        <v>39</v>
      </c>
      <c r="F48" s="1238"/>
      <c r="G48" s="1238"/>
      <c r="H48" s="1239"/>
      <c r="I48" s="358" t="s">
        <v>524</v>
      </c>
      <c r="J48" s="359" t="s">
        <v>524</v>
      </c>
      <c r="K48" s="359" t="s">
        <v>524</v>
      </c>
      <c r="L48" s="359" t="s">
        <v>524</v>
      </c>
      <c r="M48" s="360" t="s">
        <v>524</v>
      </c>
    </row>
    <row r="49" spans="2:13" ht="27.75" customHeight="1" x14ac:dyDescent="0.15">
      <c r="B49" s="1234"/>
      <c r="C49" s="1235"/>
      <c r="D49" s="106"/>
      <c r="E49" s="1238" t="s">
        <v>40</v>
      </c>
      <c r="F49" s="1238"/>
      <c r="G49" s="1238"/>
      <c r="H49" s="1239"/>
      <c r="I49" s="358" t="s">
        <v>524</v>
      </c>
      <c r="J49" s="359" t="s">
        <v>524</v>
      </c>
      <c r="K49" s="359" t="s">
        <v>524</v>
      </c>
      <c r="L49" s="359" t="s">
        <v>524</v>
      </c>
      <c r="M49" s="360" t="s">
        <v>524</v>
      </c>
    </row>
    <row r="50" spans="2:13" ht="27.75" customHeight="1" x14ac:dyDescent="0.15">
      <c r="B50" s="1243" t="s">
        <v>41</v>
      </c>
      <c r="C50" s="1244"/>
      <c r="D50" s="109"/>
      <c r="E50" s="1238" t="s">
        <v>42</v>
      </c>
      <c r="F50" s="1238"/>
      <c r="G50" s="1238"/>
      <c r="H50" s="1239"/>
      <c r="I50" s="358">
        <v>2318</v>
      </c>
      <c r="J50" s="359">
        <v>2356</v>
      </c>
      <c r="K50" s="359">
        <v>2440</v>
      </c>
      <c r="L50" s="359">
        <v>2706</v>
      </c>
      <c r="M50" s="360">
        <v>2857</v>
      </c>
    </row>
    <row r="51" spans="2:13" ht="27.75" customHeight="1" x14ac:dyDescent="0.15">
      <c r="B51" s="1232"/>
      <c r="C51" s="1233"/>
      <c r="D51" s="106"/>
      <c r="E51" s="1238" t="s">
        <v>43</v>
      </c>
      <c r="F51" s="1238"/>
      <c r="G51" s="1238"/>
      <c r="H51" s="1239"/>
      <c r="I51" s="358">
        <v>33</v>
      </c>
      <c r="J51" s="359">
        <v>24</v>
      </c>
      <c r="K51" s="359">
        <v>17</v>
      </c>
      <c r="L51" s="359">
        <v>10</v>
      </c>
      <c r="M51" s="360">
        <v>5</v>
      </c>
    </row>
    <row r="52" spans="2:13" ht="27.75" customHeight="1" x14ac:dyDescent="0.15">
      <c r="B52" s="1234"/>
      <c r="C52" s="1235"/>
      <c r="D52" s="106"/>
      <c r="E52" s="1238" t="s">
        <v>44</v>
      </c>
      <c r="F52" s="1238"/>
      <c r="G52" s="1238"/>
      <c r="H52" s="1239"/>
      <c r="I52" s="358">
        <v>6960</v>
      </c>
      <c r="J52" s="359">
        <v>6797</v>
      </c>
      <c r="K52" s="359">
        <v>6821</v>
      </c>
      <c r="L52" s="359">
        <v>6794</v>
      </c>
      <c r="M52" s="360">
        <v>6618</v>
      </c>
    </row>
    <row r="53" spans="2:13" ht="27.75" customHeight="1" thickBot="1" x14ac:dyDescent="0.2">
      <c r="B53" s="1245" t="s">
        <v>45</v>
      </c>
      <c r="C53" s="1246"/>
      <c r="D53" s="110"/>
      <c r="E53" s="1247" t="s">
        <v>46</v>
      </c>
      <c r="F53" s="1247"/>
      <c r="G53" s="1247"/>
      <c r="H53" s="1248"/>
      <c r="I53" s="361">
        <v>1927</v>
      </c>
      <c r="J53" s="362">
        <v>1949</v>
      </c>
      <c r="K53" s="362">
        <v>1713</v>
      </c>
      <c r="L53" s="362">
        <v>1159</v>
      </c>
      <c r="M53" s="363">
        <v>1105</v>
      </c>
    </row>
    <row r="54" spans="2:13" ht="27.75" customHeight="1" x14ac:dyDescent="0.15">
      <c r="B54" s="111" t="s">
        <v>47</v>
      </c>
      <c r="C54" s="112"/>
      <c r="D54" s="112"/>
      <c r="E54" s="113"/>
      <c r="F54" s="113"/>
      <c r="G54" s="113"/>
      <c r="H54" s="113"/>
      <c r="I54" s="114"/>
      <c r="J54" s="114"/>
      <c r="K54" s="114"/>
      <c r="L54" s="114"/>
      <c r="M54" s="114"/>
    </row>
    <row r="55" spans="2:13" x14ac:dyDescent="0.15"/>
  </sheetData>
  <sheetProtection algorithmName="SHA-512" hashValue="pDkj3caASmyUUdVERRROsYKBZ1PrrzZ196f8axuuwLVqODpMFev8WMum+/t8tPy19oo+UvGwwQ48BuXOHnyfjA==" saltValue="qLszWPu4J2zn204gLk9dmg=="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Normal="100" zoomScaleSheetLayoutView="100" workbookViewId="0"/>
  </sheetViews>
  <sheetFormatPr defaultColWidth="0" defaultRowHeight="13.5" customHeight="1" zeroHeight="1" x14ac:dyDescent="0.15"/>
  <cols>
    <col min="1" max="1" width="8.375" style="1" customWidth="1"/>
    <col min="2" max="2" width="16.5" style="1" customWidth="1"/>
    <col min="3" max="5" width="26.375" style="1" customWidth="1"/>
    <col min="6" max="8" width="24.37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48</v>
      </c>
    </row>
    <row r="54" spans="2:8" ht="29.25" customHeight="1" thickBot="1" x14ac:dyDescent="0.25">
      <c r="B54" s="116" t="s">
        <v>1</v>
      </c>
      <c r="C54" s="117"/>
      <c r="D54" s="117"/>
      <c r="E54" s="118" t="s">
        <v>2</v>
      </c>
      <c r="F54" s="119" t="s">
        <v>567</v>
      </c>
      <c r="G54" s="119" t="s">
        <v>568</v>
      </c>
      <c r="H54" s="120" t="s">
        <v>569</v>
      </c>
    </row>
    <row r="55" spans="2:8" ht="52.5" customHeight="1" x14ac:dyDescent="0.15">
      <c r="B55" s="121"/>
      <c r="C55" s="1257" t="s">
        <v>49</v>
      </c>
      <c r="D55" s="1257"/>
      <c r="E55" s="1258"/>
      <c r="F55" s="122">
        <v>1714</v>
      </c>
      <c r="G55" s="122">
        <v>1868</v>
      </c>
      <c r="H55" s="123">
        <v>1949</v>
      </c>
    </row>
    <row r="56" spans="2:8" ht="52.5" customHeight="1" x14ac:dyDescent="0.15">
      <c r="B56" s="124"/>
      <c r="C56" s="1259" t="s">
        <v>50</v>
      </c>
      <c r="D56" s="1259"/>
      <c r="E56" s="1260"/>
      <c r="F56" s="125">
        <v>240</v>
      </c>
      <c r="G56" s="125">
        <v>260</v>
      </c>
      <c r="H56" s="126">
        <v>260</v>
      </c>
    </row>
    <row r="57" spans="2:8" ht="53.25" customHeight="1" x14ac:dyDescent="0.15">
      <c r="B57" s="124"/>
      <c r="C57" s="1261" t="s">
        <v>51</v>
      </c>
      <c r="D57" s="1261"/>
      <c r="E57" s="1262"/>
      <c r="F57" s="127">
        <v>488</v>
      </c>
      <c r="G57" s="127">
        <v>582</v>
      </c>
      <c r="H57" s="128">
        <v>682</v>
      </c>
    </row>
    <row r="58" spans="2:8" ht="45.75" customHeight="1" x14ac:dyDescent="0.15">
      <c r="B58" s="129"/>
      <c r="C58" s="1249" t="s">
        <v>617</v>
      </c>
      <c r="D58" s="1250"/>
      <c r="E58" s="1251"/>
      <c r="F58" s="130">
        <v>216</v>
      </c>
      <c r="G58" s="130">
        <v>216</v>
      </c>
      <c r="H58" s="131">
        <v>217</v>
      </c>
    </row>
    <row r="59" spans="2:8" ht="45.75" customHeight="1" x14ac:dyDescent="0.15">
      <c r="B59" s="129"/>
      <c r="C59" s="1249" t="s">
        <v>613</v>
      </c>
      <c r="D59" s="1250"/>
      <c r="E59" s="1251"/>
      <c r="F59" s="130" t="s">
        <v>618</v>
      </c>
      <c r="G59" s="130">
        <v>50</v>
      </c>
      <c r="H59" s="131">
        <v>120</v>
      </c>
    </row>
    <row r="60" spans="2:8" ht="45.75" customHeight="1" x14ac:dyDescent="0.15">
      <c r="B60" s="129"/>
      <c r="C60" s="1249" t="s">
        <v>614</v>
      </c>
      <c r="D60" s="1250"/>
      <c r="E60" s="1251"/>
      <c r="F60" s="130">
        <v>126</v>
      </c>
      <c r="G60" s="130">
        <v>160</v>
      </c>
      <c r="H60" s="131">
        <v>100</v>
      </c>
    </row>
    <row r="61" spans="2:8" ht="45.75" customHeight="1" x14ac:dyDescent="0.15">
      <c r="B61" s="129"/>
      <c r="C61" s="1249" t="s">
        <v>615</v>
      </c>
      <c r="D61" s="1250"/>
      <c r="E61" s="1251"/>
      <c r="F61" s="130">
        <v>101</v>
      </c>
      <c r="G61" s="130">
        <v>98</v>
      </c>
      <c r="H61" s="131">
        <v>87</v>
      </c>
    </row>
    <row r="62" spans="2:8" ht="45.75" customHeight="1" thickBot="1" x14ac:dyDescent="0.2">
      <c r="B62" s="132"/>
      <c r="C62" s="1252" t="s">
        <v>616</v>
      </c>
      <c r="D62" s="1253"/>
      <c r="E62" s="1254"/>
      <c r="F62" s="133" t="s">
        <v>618</v>
      </c>
      <c r="G62" s="133" t="s">
        <v>618</v>
      </c>
      <c r="H62" s="134">
        <v>60</v>
      </c>
    </row>
    <row r="63" spans="2:8" ht="52.5" customHeight="1" thickBot="1" x14ac:dyDescent="0.2">
      <c r="B63" s="135"/>
      <c r="C63" s="1255" t="s">
        <v>52</v>
      </c>
      <c r="D63" s="1255"/>
      <c r="E63" s="1256"/>
      <c r="F63" s="136">
        <v>2442</v>
      </c>
      <c r="G63" s="136">
        <v>2711</v>
      </c>
      <c r="H63" s="137">
        <v>2891</v>
      </c>
    </row>
    <row r="64" spans="2:8" x14ac:dyDescent="0.15"/>
  </sheetData>
  <sheetProtection algorithmName="SHA-512" hashValue="fw/ubLGVvYszu4HJvqMIyho+4mmvtZgQLLLD4knXe1aN5MFwZ1H27/8Qpxz9CUL/VtQWaRDvP9PH3FJqpx/L9w==" saltValue="O8UQB+aZzaP5g9liXahgC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E85"/>
  <sheetViews>
    <sheetView showGridLines="0" zoomScaleNormal="100" zoomScaleSheetLayoutView="55" workbookViewId="0"/>
  </sheetViews>
  <sheetFormatPr defaultColWidth="0" defaultRowHeight="13.5" customHeight="1" zeroHeight="1" x14ac:dyDescent="0.15"/>
  <cols>
    <col min="1" max="1" width="6.375" style="366" customWidth="1"/>
    <col min="2" max="107" width="2.5" style="366" customWidth="1"/>
    <col min="108" max="108" width="6.125" style="373" customWidth="1"/>
    <col min="109" max="109" width="5.875" style="372" customWidth="1"/>
    <col min="110" max="16384" width="8.625" style="366" hidden="1"/>
  </cols>
  <sheetData>
    <row r="1" spans="1:109" ht="42.75" customHeight="1" x14ac:dyDescent="0.15">
      <c r="A1" s="364"/>
      <c r="B1" s="365"/>
      <c r="DD1" s="366"/>
      <c r="DE1" s="366"/>
    </row>
    <row r="2" spans="1:109" ht="25.5" customHeight="1" x14ac:dyDescent="0.15">
      <c r="A2" s="367"/>
      <c r="C2" s="367"/>
      <c r="O2" s="367"/>
      <c r="P2" s="367"/>
      <c r="Q2" s="367"/>
      <c r="R2" s="367"/>
      <c r="S2" s="367"/>
      <c r="T2" s="367"/>
      <c r="U2" s="367"/>
      <c r="V2" s="367"/>
      <c r="W2" s="367"/>
      <c r="X2" s="367"/>
      <c r="Y2" s="367"/>
      <c r="Z2" s="367"/>
      <c r="AA2" s="367"/>
      <c r="AB2" s="367"/>
      <c r="AC2" s="367"/>
      <c r="AD2" s="367"/>
      <c r="AE2" s="367"/>
      <c r="AF2" s="367"/>
      <c r="AG2" s="367"/>
      <c r="AH2" s="367"/>
      <c r="AI2" s="367"/>
      <c r="AU2" s="367"/>
      <c r="BG2" s="367"/>
      <c r="BS2" s="367"/>
      <c r="CE2" s="367"/>
      <c r="CQ2" s="367"/>
      <c r="DD2" s="366"/>
      <c r="DE2" s="366"/>
    </row>
    <row r="3" spans="1:109" ht="25.5" customHeight="1" x14ac:dyDescent="0.15">
      <c r="A3" s="367"/>
      <c r="C3" s="367"/>
      <c r="O3" s="367"/>
      <c r="P3" s="367"/>
      <c r="Q3" s="367"/>
      <c r="R3" s="367"/>
      <c r="S3" s="367"/>
      <c r="T3" s="367"/>
      <c r="U3" s="367"/>
      <c r="V3" s="367"/>
      <c r="W3" s="367"/>
      <c r="X3" s="367"/>
      <c r="Y3" s="367"/>
      <c r="Z3" s="367"/>
      <c r="AA3" s="367"/>
      <c r="AB3" s="367"/>
      <c r="AC3" s="367"/>
      <c r="AD3" s="367"/>
      <c r="AE3" s="367"/>
      <c r="AF3" s="367"/>
      <c r="AG3" s="367"/>
      <c r="AH3" s="367"/>
      <c r="AI3" s="367"/>
      <c r="AU3" s="367"/>
      <c r="BG3" s="367"/>
      <c r="BS3" s="367"/>
      <c r="CE3" s="367"/>
      <c r="CQ3" s="367"/>
      <c r="DD3" s="366"/>
      <c r="DE3" s="366"/>
    </row>
    <row r="4" spans="1:109" s="259" customFormat="1" x14ac:dyDescent="0.15">
      <c r="A4" s="367"/>
      <c r="B4" s="367"/>
      <c r="C4" s="367"/>
      <c r="D4" s="367"/>
      <c r="E4" s="367"/>
      <c r="F4" s="367"/>
      <c r="G4" s="367"/>
      <c r="H4" s="367"/>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row>
    <row r="5" spans="1:109" s="259" customFormat="1" x14ac:dyDescent="0.15">
      <c r="A5" s="367"/>
      <c r="B5" s="367"/>
      <c r="C5" s="367"/>
      <c r="D5" s="367"/>
      <c r="E5" s="367"/>
      <c r="F5" s="367"/>
      <c r="G5" s="367"/>
      <c r="H5" s="367"/>
      <c r="I5" s="367"/>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row>
    <row r="6" spans="1:109" s="259" customFormat="1" x14ac:dyDescent="0.15">
      <c r="A6" s="367"/>
      <c r="B6" s="367"/>
      <c r="C6" s="367"/>
      <c r="D6" s="367"/>
      <c r="E6" s="367"/>
      <c r="F6" s="367"/>
      <c r="G6" s="367"/>
      <c r="H6" s="367"/>
      <c r="I6" s="367"/>
      <c r="J6" s="367"/>
      <c r="K6" s="367"/>
      <c r="L6" s="367"/>
      <c r="M6" s="367"/>
      <c r="N6" s="367"/>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row>
    <row r="7" spans="1:109" s="259" customFormat="1" x14ac:dyDescent="0.15">
      <c r="A7" s="367"/>
      <c r="B7" s="367"/>
      <c r="C7" s="367"/>
      <c r="D7" s="367"/>
      <c r="E7" s="367"/>
      <c r="F7" s="367"/>
      <c r="G7" s="367"/>
      <c r="H7" s="367"/>
      <c r="I7" s="367"/>
      <c r="J7" s="367"/>
      <c r="K7" s="367"/>
      <c r="L7" s="367"/>
      <c r="M7" s="367"/>
      <c r="N7" s="367"/>
      <c r="O7" s="367"/>
      <c r="P7" s="367"/>
      <c r="Q7" s="367"/>
      <c r="R7" s="367"/>
      <c r="S7" s="367"/>
      <c r="T7" s="367"/>
      <c r="U7" s="367"/>
      <c r="V7" s="367"/>
      <c r="W7" s="367"/>
      <c r="X7" s="367"/>
      <c r="Y7" s="367"/>
      <c r="Z7" s="367"/>
      <c r="AA7" s="367"/>
      <c r="AB7" s="367"/>
      <c r="AC7" s="367"/>
      <c r="AD7" s="367"/>
      <c r="AE7" s="367"/>
      <c r="AF7" s="367"/>
      <c r="AG7" s="367"/>
      <c r="AH7" s="367"/>
      <c r="AI7" s="367"/>
      <c r="AJ7" s="367"/>
      <c r="AK7" s="367"/>
      <c r="AL7" s="367"/>
      <c r="AM7" s="367"/>
      <c r="AN7" s="367"/>
      <c r="AO7" s="367"/>
      <c r="AP7" s="367"/>
      <c r="AQ7" s="367"/>
      <c r="AR7" s="367"/>
      <c r="AS7" s="367"/>
      <c r="AT7" s="367"/>
      <c r="AU7" s="367"/>
      <c r="AV7" s="367"/>
      <c r="AW7" s="367"/>
      <c r="AX7" s="367"/>
      <c r="AY7" s="367"/>
      <c r="AZ7" s="367"/>
      <c r="BA7" s="367"/>
      <c r="BB7" s="367"/>
      <c r="BC7" s="367"/>
      <c r="BD7" s="367"/>
      <c r="BE7" s="367"/>
      <c r="BF7" s="367"/>
      <c r="BG7" s="367"/>
      <c r="BH7" s="367"/>
      <c r="BI7" s="367"/>
      <c r="BJ7" s="367"/>
      <c r="BK7" s="367"/>
      <c r="BL7" s="367"/>
      <c r="BM7" s="367"/>
      <c r="BN7" s="367"/>
      <c r="BO7" s="367"/>
      <c r="BP7" s="367"/>
      <c r="BQ7" s="367"/>
      <c r="BR7" s="367"/>
      <c r="BS7" s="367"/>
      <c r="BT7" s="367"/>
      <c r="BU7" s="367"/>
      <c r="BV7" s="367"/>
      <c r="BW7" s="367"/>
      <c r="BX7" s="367"/>
      <c r="BY7" s="367"/>
      <c r="BZ7" s="367"/>
      <c r="CA7" s="367"/>
      <c r="CB7" s="367"/>
      <c r="CC7" s="367"/>
      <c r="CD7" s="367"/>
      <c r="CE7" s="367"/>
      <c r="CF7" s="367"/>
      <c r="CG7" s="367"/>
      <c r="CH7" s="367"/>
      <c r="CI7" s="367"/>
      <c r="CJ7" s="367"/>
      <c r="CK7" s="367"/>
      <c r="CL7" s="367"/>
      <c r="CM7" s="367"/>
      <c r="CN7" s="367"/>
      <c r="CO7" s="367"/>
      <c r="CP7" s="367"/>
      <c r="CQ7" s="367"/>
      <c r="CR7" s="367"/>
      <c r="CS7" s="367"/>
      <c r="CT7" s="367"/>
      <c r="CU7" s="367"/>
      <c r="CV7" s="367"/>
      <c r="CW7" s="367"/>
      <c r="CX7" s="367"/>
      <c r="CY7" s="367"/>
      <c r="CZ7" s="367"/>
      <c r="DA7" s="367"/>
      <c r="DB7" s="367"/>
      <c r="DC7" s="367"/>
      <c r="DD7" s="367"/>
      <c r="DE7" s="367"/>
    </row>
    <row r="8" spans="1:109" s="259" customFormat="1" x14ac:dyDescent="0.15">
      <c r="A8" s="367"/>
      <c r="B8" s="367"/>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7"/>
      <c r="BA8" s="367"/>
      <c r="BB8" s="367"/>
      <c r="BC8" s="367"/>
      <c r="BD8" s="367"/>
      <c r="BE8" s="367"/>
      <c r="BF8" s="367"/>
      <c r="BG8" s="367"/>
      <c r="BH8" s="367"/>
      <c r="BI8" s="367"/>
      <c r="BJ8" s="367"/>
      <c r="BK8" s="367"/>
      <c r="BL8" s="367"/>
      <c r="BM8" s="367"/>
      <c r="BN8" s="367"/>
      <c r="BO8" s="367"/>
      <c r="BP8" s="367"/>
      <c r="BQ8" s="367"/>
      <c r="BR8" s="367"/>
      <c r="BS8" s="367"/>
      <c r="BT8" s="367"/>
      <c r="BU8" s="367"/>
      <c r="BV8" s="367"/>
      <c r="BW8" s="367"/>
      <c r="BX8" s="367"/>
      <c r="BY8" s="367"/>
      <c r="BZ8" s="367"/>
      <c r="CA8" s="367"/>
      <c r="CB8" s="367"/>
      <c r="CC8" s="367"/>
      <c r="CD8" s="367"/>
      <c r="CE8" s="367"/>
      <c r="CF8" s="367"/>
      <c r="CG8" s="367"/>
      <c r="CH8" s="367"/>
      <c r="CI8" s="367"/>
      <c r="CJ8" s="367"/>
      <c r="CK8" s="367"/>
      <c r="CL8" s="367"/>
      <c r="CM8" s="367"/>
      <c r="CN8" s="367"/>
      <c r="CO8" s="367"/>
      <c r="CP8" s="367"/>
      <c r="CQ8" s="367"/>
      <c r="CR8" s="367"/>
      <c r="CS8" s="367"/>
      <c r="CT8" s="367"/>
      <c r="CU8" s="367"/>
      <c r="CV8" s="367"/>
      <c r="CW8" s="367"/>
      <c r="CX8" s="367"/>
      <c r="CY8" s="367"/>
      <c r="CZ8" s="367"/>
      <c r="DA8" s="367"/>
      <c r="DB8" s="367"/>
      <c r="DC8" s="367"/>
      <c r="DD8" s="367"/>
      <c r="DE8" s="367"/>
    </row>
    <row r="9" spans="1:109" s="259" customFormat="1" x14ac:dyDescent="0.15">
      <c r="A9" s="367"/>
      <c r="B9" s="367"/>
      <c r="C9" s="367"/>
      <c r="D9" s="367"/>
      <c r="E9" s="367"/>
      <c r="F9" s="367"/>
      <c r="G9" s="367"/>
      <c r="H9" s="367"/>
      <c r="I9" s="367"/>
      <c r="J9" s="367"/>
      <c r="K9" s="367"/>
      <c r="L9" s="367"/>
      <c r="M9" s="367"/>
      <c r="N9" s="367"/>
      <c r="O9" s="367"/>
      <c r="P9" s="367"/>
      <c r="Q9" s="367"/>
      <c r="R9" s="367"/>
      <c r="S9" s="367"/>
      <c r="T9" s="367"/>
      <c r="U9" s="367"/>
      <c r="V9" s="367"/>
      <c r="W9" s="367"/>
      <c r="X9" s="367"/>
      <c r="Y9" s="367"/>
      <c r="Z9" s="367"/>
      <c r="AA9" s="367"/>
      <c r="AB9" s="367"/>
      <c r="AC9" s="367"/>
      <c r="AD9" s="367"/>
      <c r="AE9" s="367"/>
      <c r="AF9" s="367"/>
      <c r="AG9" s="367"/>
      <c r="AH9" s="367"/>
      <c r="AI9" s="367"/>
      <c r="AJ9" s="367"/>
      <c r="AK9" s="367"/>
      <c r="AL9" s="367"/>
      <c r="AM9" s="367"/>
      <c r="AN9" s="367"/>
      <c r="AO9" s="367"/>
      <c r="AP9" s="367"/>
      <c r="AQ9" s="367"/>
      <c r="AR9" s="367"/>
      <c r="AS9" s="367"/>
      <c r="AT9" s="367"/>
      <c r="AU9" s="367"/>
      <c r="AV9" s="367"/>
      <c r="AW9" s="367"/>
      <c r="AX9" s="367"/>
      <c r="AY9" s="367"/>
      <c r="AZ9" s="367"/>
      <c r="BA9" s="367"/>
      <c r="BB9" s="367"/>
      <c r="BC9" s="367"/>
      <c r="BD9" s="367"/>
      <c r="BE9" s="367"/>
      <c r="BF9" s="367"/>
      <c r="BG9" s="367"/>
      <c r="BH9" s="367"/>
      <c r="BI9" s="367"/>
      <c r="BJ9" s="367"/>
      <c r="BK9" s="367"/>
      <c r="BL9" s="367"/>
      <c r="BM9" s="367"/>
      <c r="BN9" s="367"/>
      <c r="BO9" s="367"/>
      <c r="BP9" s="367"/>
      <c r="BQ9" s="367"/>
      <c r="BR9" s="367"/>
      <c r="BS9" s="367"/>
      <c r="BT9" s="367"/>
      <c r="BU9" s="367"/>
      <c r="BV9" s="367"/>
      <c r="BW9" s="367"/>
      <c r="BX9" s="367"/>
      <c r="BY9" s="367"/>
      <c r="BZ9" s="367"/>
      <c r="CA9" s="367"/>
      <c r="CB9" s="367"/>
      <c r="CC9" s="367"/>
      <c r="CD9" s="367"/>
      <c r="CE9" s="367"/>
      <c r="CF9" s="367"/>
      <c r="CG9" s="367"/>
      <c r="CH9" s="367"/>
      <c r="CI9" s="367"/>
      <c r="CJ9" s="367"/>
      <c r="CK9" s="367"/>
      <c r="CL9" s="367"/>
      <c r="CM9" s="367"/>
      <c r="CN9" s="367"/>
      <c r="CO9" s="367"/>
      <c r="CP9" s="367"/>
      <c r="CQ9" s="367"/>
      <c r="CR9" s="367"/>
      <c r="CS9" s="367"/>
      <c r="CT9" s="367"/>
      <c r="CU9" s="367"/>
      <c r="CV9" s="367"/>
      <c r="CW9" s="367"/>
      <c r="CX9" s="367"/>
      <c r="CY9" s="367"/>
      <c r="CZ9" s="367"/>
      <c r="DA9" s="367"/>
      <c r="DB9" s="367"/>
      <c r="DC9" s="367"/>
      <c r="DD9" s="367"/>
      <c r="DE9" s="367"/>
    </row>
    <row r="10" spans="1:109" s="259" customFormat="1" x14ac:dyDescent="0.15">
      <c r="A10" s="367"/>
      <c r="B10" s="367"/>
      <c r="C10" s="367"/>
      <c r="D10" s="367"/>
      <c r="E10" s="367"/>
      <c r="F10" s="367"/>
      <c r="G10" s="367"/>
      <c r="H10" s="367"/>
      <c r="I10" s="367"/>
      <c r="J10" s="367"/>
      <c r="K10" s="367"/>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67"/>
      <c r="AN10" s="367"/>
      <c r="AO10" s="367"/>
      <c r="AP10" s="367"/>
      <c r="AQ10" s="367"/>
      <c r="AR10" s="367"/>
      <c r="AS10" s="367"/>
      <c r="AT10" s="367"/>
      <c r="AU10" s="367"/>
      <c r="AV10" s="367"/>
      <c r="AW10" s="367"/>
      <c r="AX10" s="367"/>
      <c r="AY10" s="367"/>
      <c r="AZ10" s="367"/>
      <c r="BA10" s="367"/>
      <c r="BB10" s="367"/>
      <c r="BC10" s="367"/>
      <c r="BD10" s="367"/>
      <c r="BE10" s="367"/>
      <c r="BF10" s="367"/>
      <c r="BG10" s="367"/>
      <c r="BH10" s="367"/>
      <c r="BI10" s="367"/>
      <c r="BJ10" s="367"/>
      <c r="BK10" s="367"/>
      <c r="BL10" s="367"/>
      <c r="BM10" s="367"/>
      <c r="BN10" s="367"/>
      <c r="BO10" s="367"/>
      <c r="BP10" s="367"/>
      <c r="BQ10" s="367"/>
      <c r="BR10" s="367"/>
      <c r="BS10" s="367"/>
      <c r="BT10" s="367"/>
      <c r="BU10" s="367"/>
      <c r="BV10" s="367"/>
      <c r="BW10" s="367"/>
      <c r="BX10" s="367"/>
      <c r="BY10" s="367"/>
      <c r="BZ10" s="367"/>
      <c r="CA10" s="367"/>
      <c r="CB10" s="367"/>
      <c r="CC10" s="367"/>
      <c r="CD10" s="367"/>
      <c r="CE10" s="367"/>
      <c r="CF10" s="367"/>
      <c r="CG10" s="367"/>
      <c r="CH10" s="367"/>
      <c r="CI10" s="367"/>
      <c r="CJ10" s="367"/>
      <c r="CK10" s="367"/>
      <c r="CL10" s="367"/>
      <c r="CM10" s="367"/>
      <c r="CN10" s="367"/>
      <c r="CO10" s="367"/>
      <c r="CP10" s="367"/>
      <c r="CQ10" s="367"/>
      <c r="CR10" s="367"/>
      <c r="CS10" s="367"/>
      <c r="CT10" s="367"/>
      <c r="CU10" s="367"/>
      <c r="CV10" s="367"/>
      <c r="CW10" s="367"/>
      <c r="CX10" s="367"/>
      <c r="CY10" s="367"/>
      <c r="CZ10" s="367"/>
      <c r="DA10" s="367"/>
      <c r="DB10" s="367"/>
      <c r="DC10" s="367"/>
      <c r="DD10" s="367"/>
      <c r="DE10" s="367"/>
    </row>
    <row r="11" spans="1:109" s="259" customFormat="1" x14ac:dyDescent="0.15">
      <c r="A11" s="367"/>
      <c r="B11" s="367"/>
      <c r="C11" s="367"/>
      <c r="D11" s="367"/>
      <c r="E11" s="367"/>
      <c r="F11" s="367"/>
      <c r="G11" s="367"/>
      <c r="H11" s="367"/>
      <c r="I11" s="367"/>
      <c r="J11" s="367"/>
      <c r="K11" s="367"/>
      <c r="L11" s="367"/>
      <c r="M11" s="367"/>
      <c r="N11" s="367"/>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7"/>
      <c r="AL11" s="367"/>
      <c r="AM11" s="367"/>
      <c r="AN11" s="367"/>
      <c r="AO11" s="367"/>
      <c r="AP11" s="367"/>
      <c r="AQ11" s="367"/>
      <c r="AR11" s="367"/>
      <c r="AS11" s="367"/>
      <c r="AT11" s="367"/>
      <c r="AU11" s="367"/>
      <c r="AV11" s="367"/>
      <c r="AW11" s="367"/>
      <c r="AX11" s="367"/>
      <c r="AY11" s="367"/>
      <c r="AZ11" s="367"/>
      <c r="BA11" s="367"/>
      <c r="BB11" s="367"/>
      <c r="BC11" s="367"/>
      <c r="BD11" s="367"/>
      <c r="BE11" s="367"/>
      <c r="BF11" s="367"/>
      <c r="BG11" s="367"/>
      <c r="BH11" s="367"/>
      <c r="BI11" s="367"/>
      <c r="BJ11" s="367"/>
      <c r="BK11" s="367"/>
      <c r="BL11" s="367"/>
      <c r="BM11" s="367"/>
      <c r="BN11" s="367"/>
      <c r="BO11" s="367"/>
      <c r="BP11" s="367"/>
      <c r="BQ11" s="367"/>
      <c r="BR11" s="367"/>
      <c r="BS11" s="367"/>
      <c r="BT11" s="367"/>
      <c r="BU11" s="367"/>
      <c r="BV11" s="367"/>
      <c r="BW11" s="367"/>
      <c r="BX11" s="367"/>
      <c r="BY11" s="367"/>
      <c r="BZ11" s="367"/>
      <c r="CA11" s="367"/>
      <c r="CB11" s="367"/>
      <c r="CC11" s="367"/>
      <c r="CD11" s="367"/>
      <c r="CE11" s="367"/>
      <c r="CF11" s="367"/>
      <c r="CG11" s="367"/>
      <c r="CH11" s="367"/>
      <c r="CI11" s="367"/>
      <c r="CJ11" s="367"/>
      <c r="CK11" s="367"/>
      <c r="CL11" s="367"/>
      <c r="CM11" s="367"/>
      <c r="CN11" s="367"/>
      <c r="CO11" s="367"/>
      <c r="CP11" s="367"/>
      <c r="CQ11" s="367"/>
      <c r="CR11" s="367"/>
      <c r="CS11" s="367"/>
      <c r="CT11" s="367"/>
      <c r="CU11" s="367"/>
      <c r="CV11" s="367"/>
      <c r="CW11" s="367"/>
      <c r="CX11" s="367"/>
      <c r="CY11" s="367"/>
      <c r="CZ11" s="367"/>
      <c r="DA11" s="367"/>
      <c r="DB11" s="367"/>
      <c r="DC11" s="367"/>
      <c r="DD11" s="367"/>
      <c r="DE11" s="367"/>
    </row>
    <row r="12" spans="1:109" s="259" customFormat="1" x14ac:dyDescent="0.15">
      <c r="A12" s="367"/>
      <c r="B12" s="367"/>
      <c r="C12" s="367"/>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7"/>
      <c r="BA12" s="367"/>
      <c r="BB12" s="367"/>
      <c r="BC12" s="367"/>
      <c r="BD12" s="367"/>
      <c r="BE12" s="367"/>
      <c r="BF12" s="367"/>
      <c r="BG12" s="367"/>
      <c r="BH12" s="367"/>
      <c r="BI12" s="367"/>
      <c r="BJ12" s="367"/>
      <c r="BK12" s="367"/>
      <c r="BL12" s="367"/>
      <c r="BM12" s="367"/>
      <c r="BN12" s="367"/>
      <c r="BO12" s="367"/>
      <c r="BP12" s="367"/>
      <c r="BQ12" s="367"/>
      <c r="BR12" s="367"/>
      <c r="BS12" s="367"/>
      <c r="BT12" s="367"/>
      <c r="BU12" s="367"/>
      <c r="BV12" s="367"/>
      <c r="BW12" s="367"/>
      <c r="BX12" s="367"/>
      <c r="BY12" s="367"/>
      <c r="BZ12" s="367"/>
      <c r="CA12" s="367"/>
      <c r="CB12" s="367"/>
      <c r="CC12" s="367"/>
      <c r="CD12" s="367"/>
      <c r="CE12" s="367"/>
      <c r="CF12" s="367"/>
      <c r="CG12" s="367"/>
      <c r="CH12" s="367"/>
      <c r="CI12" s="367"/>
      <c r="CJ12" s="367"/>
      <c r="CK12" s="367"/>
      <c r="CL12" s="367"/>
      <c r="CM12" s="367"/>
      <c r="CN12" s="367"/>
      <c r="CO12" s="367"/>
      <c r="CP12" s="367"/>
      <c r="CQ12" s="367"/>
      <c r="CR12" s="367"/>
      <c r="CS12" s="367"/>
      <c r="CT12" s="367"/>
      <c r="CU12" s="367"/>
      <c r="CV12" s="367"/>
      <c r="CW12" s="367"/>
      <c r="CX12" s="367"/>
      <c r="CY12" s="367"/>
      <c r="CZ12" s="367"/>
      <c r="DA12" s="367"/>
      <c r="DB12" s="367"/>
      <c r="DC12" s="367"/>
      <c r="DD12" s="367"/>
      <c r="DE12" s="367"/>
    </row>
    <row r="13" spans="1:109" s="259" customFormat="1" x14ac:dyDescent="0.15">
      <c r="A13" s="367"/>
      <c r="B13" s="367"/>
      <c r="C13" s="367"/>
      <c r="D13" s="367"/>
      <c r="E13" s="367"/>
      <c r="F13" s="367"/>
      <c r="G13" s="367"/>
      <c r="H13" s="367"/>
      <c r="I13" s="367"/>
      <c r="J13" s="367"/>
      <c r="K13" s="367"/>
      <c r="L13" s="367"/>
      <c r="M13" s="367"/>
      <c r="N13" s="367"/>
      <c r="O13" s="367"/>
      <c r="P13" s="367"/>
      <c r="Q13" s="367"/>
      <c r="R13" s="367"/>
      <c r="S13" s="367"/>
      <c r="T13" s="367"/>
      <c r="U13" s="367"/>
      <c r="V13" s="367"/>
      <c r="W13" s="367"/>
      <c r="X13" s="367"/>
      <c r="Y13" s="367"/>
      <c r="Z13" s="367"/>
      <c r="AA13" s="367"/>
      <c r="AB13" s="367"/>
      <c r="AC13" s="367"/>
      <c r="AD13" s="367"/>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67"/>
      <c r="BC13" s="367"/>
      <c r="BD13" s="367"/>
      <c r="BE13" s="367"/>
      <c r="BF13" s="367"/>
      <c r="BG13" s="367"/>
      <c r="BH13" s="367"/>
      <c r="BI13" s="367"/>
      <c r="BJ13" s="367"/>
      <c r="BK13" s="367"/>
      <c r="BL13" s="367"/>
      <c r="BM13" s="367"/>
      <c r="BN13" s="367"/>
      <c r="BO13" s="367"/>
      <c r="BP13" s="367"/>
      <c r="BQ13" s="367"/>
      <c r="BR13" s="367"/>
      <c r="BS13" s="367"/>
      <c r="BT13" s="367"/>
      <c r="BU13" s="367"/>
      <c r="BV13" s="367"/>
      <c r="BW13" s="367"/>
      <c r="BX13" s="367"/>
      <c r="BY13" s="367"/>
      <c r="BZ13" s="367"/>
      <c r="CA13" s="367"/>
      <c r="CB13" s="367"/>
      <c r="CC13" s="367"/>
      <c r="CD13" s="367"/>
      <c r="CE13" s="367"/>
      <c r="CF13" s="367"/>
      <c r="CG13" s="367"/>
      <c r="CH13" s="367"/>
      <c r="CI13" s="367"/>
      <c r="CJ13" s="367"/>
      <c r="CK13" s="367"/>
      <c r="CL13" s="367"/>
      <c r="CM13" s="367"/>
      <c r="CN13" s="367"/>
      <c r="CO13" s="367"/>
      <c r="CP13" s="367"/>
      <c r="CQ13" s="367"/>
      <c r="CR13" s="367"/>
      <c r="CS13" s="367"/>
      <c r="CT13" s="367"/>
      <c r="CU13" s="367"/>
      <c r="CV13" s="367"/>
      <c r="CW13" s="367"/>
      <c r="CX13" s="367"/>
      <c r="CY13" s="367"/>
      <c r="CZ13" s="367"/>
      <c r="DA13" s="367"/>
      <c r="DB13" s="367"/>
      <c r="DC13" s="367"/>
      <c r="DD13" s="367"/>
      <c r="DE13" s="367"/>
    </row>
    <row r="14" spans="1:109" s="259" customFormat="1" x14ac:dyDescent="0.15">
      <c r="A14" s="367"/>
      <c r="B14" s="367"/>
      <c r="C14" s="367"/>
      <c r="D14" s="367"/>
      <c r="E14" s="367"/>
      <c r="F14" s="367"/>
      <c r="G14" s="367"/>
      <c r="H14" s="367"/>
      <c r="I14" s="367"/>
      <c r="J14" s="367"/>
      <c r="K14" s="367"/>
      <c r="L14" s="367"/>
      <c r="M14" s="367"/>
      <c r="N14" s="367"/>
      <c r="O14" s="367"/>
      <c r="P14" s="367"/>
      <c r="Q14" s="367"/>
      <c r="R14" s="367"/>
      <c r="S14" s="367"/>
      <c r="T14" s="367"/>
      <c r="U14" s="367"/>
      <c r="V14" s="367"/>
      <c r="W14" s="367"/>
      <c r="X14" s="367"/>
      <c r="Y14" s="367"/>
      <c r="Z14" s="367"/>
      <c r="AA14" s="367"/>
      <c r="AB14" s="367"/>
      <c r="AC14" s="367"/>
      <c r="AD14" s="367"/>
      <c r="AE14" s="367"/>
      <c r="AF14" s="367"/>
      <c r="AG14" s="367"/>
      <c r="AH14" s="367"/>
      <c r="AI14" s="367"/>
      <c r="AJ14" s="367"/>
      <c r="AK14" s="367"/>
      <c r="AL14" s="367"/>
      <c r="AM14" s="367"/>
      <c r="AN14" s="367"/>
      <c r="AO14" s="367"/>
      <c r="AP14" s="367"/>
      <c r="AQ14" s="367"/>
      <c r="AR14" s="367"/>
      <c r="AS14" s="367"/>
      <c r="AT14" s="367"/>
      <c r="AU14" s="367"/>
      <c r="AV14" s="367"/>
      <c r="AW14" s="367"/>
      <c r="AX14" s="367"/>
      <c r="AY14" s="367"/>
      <c r="AZ14" s="367"/>
      <c r="BA14" s="367"/>
      <c r="BB14" s="367"/>
      <c r="BC14" s="367"/>
      <c r="BD14" s="367"/>
      <c r="BE14" s="367"/>
      <c r="BF14" s="367"/>
      <c r="BG14" s="367"/>
      <c r="BH14" s="367"/>
      <c r="BI14" s="367"/>
      <c r="BJ14" s="367"/>
      <c r="BK14" s="367"/>
      <c r="BL14" s="367"/>
      <c r="BM14" s="367"/>
      <c r="BN14" s="367"/>
      <c r="BO14" s="367"/>
      <c r="BP14" s="367"/>
      <c r="BQ14" s="367"/>
      <c r="BR14" s="367"/>
      <c r="BS14" s="367"/>
      <c r="BT14" s="367"/>
      <c r="BU14" s="367"/>
      <c r="BV14" s="367"/>
      <c r="BW14" s="367"/>
      <c r="BX14" s="367"/>
      <c r="BY14" s="367"/>
      <c r="BZ14" s="367"/>
      <c r="CA14" s="367"/>
      <c r="CB14" s="367"/>
      <c r="CC14" s="367"/>
      <c r="CD14" s="367"/>
      <c r="CE14" s="367"/>
      <c r="CF14" s="367"/>
      <c r="CG14" s="367"/>
      <c r="CH14" s="367"/>
      <c r="CI14" s="367"/>
      <c r="CJ14" s="367"/>
      <c r="CK14" s="367"/>
      <c r="CL14" s="367"/>
      <c r="CM14" s="367"/>
      <c r="CN14" s="367"/>
      <c r="CO14" s="367"/>
      <c r="CP14" s="367"/>
      <c r="CQ14" s="367"/>
      <c r="CR14" s="367"/>
      <c r="CS14" s="367"/>
      <c r="CT14" s="367"/>
      <c r="CU14" s="367"/>
      <c r="CV14" s="367"/>
      <c r="CW14" s="367"/>
      <c r="CX14" s="367"/>
      <c r="CY14" s="367"/>
      <c r="CZ14" s="367"/>
      <c r="DA14" s="367"/>
      <c r="DB14" s="367"/>
      <c r="DC14" s="367"/>
      <c r="DD14" s="367"/>
      <c r="DE14" s="367"/>
    </row>
    <row r="15" spans="1:109" s="259" customFormat="1" x14ac:dyDescent="0.15">
      <c r="A15" s="366"/>
      <c r="B15" s="367"/>
      <c r="C15" s="367"/>
      <c r="D15" s="367"/>
      <c r="E15" s="367"/>
      <c r="F15" s="367"/>
      <c r="G15" s="367"/>
      <c r="H15" s="367"/>
      <c r="I15" s="367"/>
      <c r="J15" s="367"/>
      <c r="K15" s="367"/>
      <c r="L15" s="367"/>
      <c r="M15" s="367"/>
      <c r="N15" s="367"/>
      <c r="O15" s="367"/>
      <c r="P15" s="367"/>
      <c r="Q15" s="367"/>
      <c r="R15" s="367"/>
      <c r="S15" s="367"/>
      <c r="T15" s="367"/>
      <c r="U15" s="367"/>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row>
    <row r="16" spans="1:109" s="259" customFormat="1" x14ac:dyDescent="0.15">
      <c r="A16" s="366"/>
      <c r="B16" s="367"/>
      <c r="C16" s="367"/>
      <c r="D16" s="367"/>
      <c r="E16" s="367"/>
      <c r="F16" s="367"/>
      <c r="G16" s="367"/>
      <c r="H16" s="367"/>
      <c r="I16" s="367"/>
      <c r="J16" s="367"/>
      <c r="K16" s="367"/>
      <c r="L16" s="367"/>
      <c r="M16" s="367"/>
      <c r="N16" s="367"/>
      <c r="O16" s="367"/>
      <c r="P16" s="367"/>
      <c r="Q16" s="367"/>
      <c r="R16" s="367"/>
      <c r="S16" s="367"/>
      <c r="T16" s="367"/>
      <c r="U16" s="367"/>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row>
    <row r="17" spans="1:109" s="259" customFormat="1" x14ac:dyDescent="0.15">
      <c r="A17" s="366"/>
      <c r="B17" s="367"/>
      <c r="C17" s="367"/>
      <c r="D17" s="367"/>
      <c r="E17" s="367"/>
      <c r="F17" s="367"/>
      <c r="G17" s="367"/>
      <c r="H17" s="367"/>
      <c r="I17" s="367"/>
      <c r="J17" s="367"/>
      <c r="K17" s="367"/>
      <c r="L17" s="367"/>
      <c r="M17" s="367"/>
      <c r="N17" s="367"/>
      <c r="O17" s="367"/>
      <c r="P17" s="367"/>
      <c r="Q17" s="367"/>
      <c r="R17" s="367"/>
      <c r="S17" s="367"/>
      <c r="T17" s="367"/>
      <c r="U17" s="367"/>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row>
    <row r="18" spans="1:109" s="259" customFormat="1" x14ac:dyDescent="0.15">
      <c r="A18" s="366"/>
      <c r="B18" s="367"/>
      <c r="C18" s="367"/>
      <c r="D18" s="367"/>
      <c r="E18" s="367"/>
      <c r="F18" s="367"/>
      <c r="G18" s="367"/>
      <c r="H18" s="367"/>
      <c r="I18" s="367"/>
      <c r="J18" s="367"/>
      <c r="K18" s="367"/>
      <c r="L18" s="367"/>
      <c r="M18" s="367"/>
      <c r="N18" s="367"/>
      <c r="O18" s="367"/>
      <c r="P18" s="367"/>
      <c r="Q18" s="367"/>
      <c r="R18" s="367"/>
      <c r="S18" s="367"/>
      <c r="T18" s="367"/>
      <c r="U18" s="367"/>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row>
    <row r="19" spans="1:109" x14ac:dyDescent="0.15">
      <c r="DD19" s="366"/>
      <c r="DE19" s="366"/>
    </row>
    <row r="20" spans="1:109" x14ac:dyDescent="0.15">
      <c r="DD20" s="366"/>
      <c r="DE20" s="366"/>
    </row>
    <row r="21" spans="1:109" ht="17.25" customHeight="1" x14ac:dyDescent="0.15">
      <c r="B21" s="368"/>
      <c r="C21" s="369"/>
      <c r="D21" s="369"/>
      <c r="E21" s="369"/>
      <c r="F21" s="369"/>
      <c r="G21" s="369"/>
      <c r="H21" s="369"/>
      <c r="I21" s="369"/>
      <c r="J21" s="369"/>
      <c r="K21" s="369"/>
      <c r="L21" s="369"/>
      <c r="M21" s="369"/>
      <c r="N21" s="370"/>
      <c r="O21" s="369"/>
      <c r="P21" s="369"/>
      <c r="Q21" s="369"/>
      <c r="R21" s="369"/>
      <c r="S21" s="369"/>
      <c r="T21" s="369"/>
      <c r="U21" s="369"/>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70"/>
      <c r="AU21" s="369"/>
      <c r="AV21" s="369"/>
      <c r="AW21" s="369"/>
      <c r="AX21" s="369"/>
      <c r="AY21" s="369"/>
      <c r="AZ21" s="369"/>
      <c r="BA21" s="369"/>
      <c r="BB21" s="369"/>
      <c r="BC21" s="369"/>
      <c r="BD21" s="369"/>
      <c r="BE21" s="369"/>
      <c r="BF21" s="370"/>
      <c r="BG21" s="369"/>
      <c r="BH21" s="369"/>
      <c r="BI21" s="369"/>
      <c r="BJ21" s="369"/>
      <c r="BK21" s="369"/>
      <c r="BL21" s="369"/>
      <c r="BM21" s="369"/>
      <c r="BN21" s="369"/>
      <c r="BO21" s="369"/>
      <c r="BP21" s="369"/>
      <c r="BQ21" s="369"/>
      <c r="BR21" s="370"/>
      <c r="BS21" s="369"/>
      <c r="BT21" s="369"/>
      <c r="BU21" s="369"/>
      <c r="BV21" s="369"/>
      <c r="BW21" s="369"/>
      <c r="BX21" s="369"/>
      <c r="BY21" s="369"/>
      <c r="BZ21" s="369"/>
      <c r="CA21" s="369"/>
      <c r="CB21" s="369"/>
      <c r="CC21" s="369"/>
      <c r="CD21" s="370"/>
      <c r="CE21" s="369"/>
      <c r="CF21" s="369"/>
      <c r="CG21" s="369"/>
      <c r="CH21" s="369"/>
      <c r="CI21" s="369"/>
      <c r="CJ21" s="369"/>
      <c r="CK21" s="369"/>
      <c r="CL21" s="369"/>
      <c r="CM21" s="369"/>
      <c r="CN21" s="369"/>
      <c r="CO21" s="369"/>
      <c r="CP21" s="370"/>
      <c r="CQ21" s="369"/>
      <c r="CR21" s="369"/>
      <c r="CS21" s="369"/>
      <c r="CT21" s="369"/>
      <c r="CU21" s="369"/>
      <c r="CV21" s="369"/>
      <c r="CW21" s="369"/>
      <c r="CX21" s="369"/>
      <c r="CY21" s="369"/>
      <c r="CZ21" s="369"/>
      <c r="DA21" s="369"/>
      <c r="DB21" s="370"/>
      <c r="DC21" s="369"/>
      <c r="DD21" s="371"/>
      <c r="DE21" s="366"/>
    </row>
    <row r="22" spans="1:109" ht="17.25" customHeight="1" x14ac:dyDescent="0.15">
      <c r="B22" s="372"/>
    </row>
    <row r="23" spans="1:109" x14ac:dyDescent="0.15">
      <c r="B23" s="372"/>
    </row>
    <row r="24" spans="1:109" x14ac:dyDescent="0.15">
      <c r="B24" s="372"/>
    </row>
    <row r="25" spans="1:109" x14ac:dyDescent="0.15">
      <c r="B25" s="372"/>
    </row>
    <row r="26" spans="1:109" x14ac:dyDescent="0.15">
      <c r="B26" s="372"/>
    </row>
    <row r="27" spans="1:109" x14ac:dyDescent="0.15">
      <c r="B27" s="372"/>
    </row>
    <row r="28" spans="1:109" x14ac:dyDescent="0.15">
      <c r="B28" s="372"/>
    </row>
    <row r="29" spans="1:109" x14ac:dyDescent="0.15">
      <c r="B29" s="372"/>
    </row>
    <row r="30" spans="1:109" x14ac:dyDescent="0.15">
      <c r="B30" s="372"/>
    </row>
    <row r="31" spans="1:109" x14ac:dyDescent="0.15">
      <c r="B31" s="372"/>
    </row>
    <row r="32" spans="1:109" x14ac:dyDescent="0.15">
      <c r="B32" s="372"/>
    </row>
    <row r="33" spans="2:109" x14ac:dyDescent="0.15">
      <c r="B33" s="372"/>
    </row>
    <row r="34" spans="2:109" x14ac:dyDescent="0.15">
      <c r="B34" s="372"/>
    </row>
    <row r="35" spans="2:109" x14ac:dyDescent="0.15">
      <c r="B35" s="372"/>
    </row>
    <row r="36" spans="2:109" x14ac:dyDescent="0.15">
      <c r="B36" s="372"/>
    </row>
    <row r="37" spans="2:109" x14ac:dyDescent="0.15">
      <c r="B37" s="372"/>
    </row>
    <row r="38" spans="2:109" x14ac:dyDescent="0.15">
      <c r="B38" s="372"/>
    </row>
    <row r="39" spans="2:109" x14ac:dyDescent="0.15">
      <c r="B39" s="374"/>
      <c r="C39" s="375"/>
      <c r="D39" s="375"/>
      <c r="E39" s="375"/>
      <c r="F39" s="375"/>
      <c r="G39" s="375"/>
      <c r="H39" s="375"/>
      <c r="I39" s="375"/>
      <c r="J39" s="375"/>
      <c r="K39" s="375"/>
      <c r="L39" s="375"/>
      <c r="M39" s="375"/>
      <c r="N39" s="375"/>
      <c r="O39" s="375"/>
      <c r="P39" s="375"/>
      <c r="Q39" s="375"/>
      <c r="R39" s="375"/>
      <c r="S39" s="375"/>
      <c r="T39" s="375"/>
      <c r="U39" s="375"/>
      <c r="V39" s="375"/>
      <c r="W39" s="375"/>
      <c r="X39" s="375"/>
      <c r="Y39" s="375"/>
      <c r="Z39" s="375"/>
      <c r="AA39" s="375"/>
      <c r="AB39" s="375"/>
      <c r="AC39" s="375"/>
      <c r="AD39" s="375"/>
      <c r="AE39" s="375"/>
      <c r="AF39" s="375"/>
      <c r="AG39" s="375"/>
      <c r="AH39" s="375"/>
      <c r="AI39" s="375"/>
      <c r="AJ39" s="375"/>
      <c r="AK39" s="375"/>
      <c r="AL39" s="375"/>
      <c r="AM39" s="375"/>
      <c r="AN39" s="375"/>
      <c r="AO39" s="375"/>
      <c r="AP39" s="375"/>
      <c r="AQ39" s="375"/>
      <c r="AR39" s="375"/>
      <c r="AS39" s="375"/>
      <c r="AT39" s="375"/>
      <c r="AU39" s="375"/>
      <c r="AV39" s="375"/>
      <c r="AW39" s="375"/>
      <c r="AX39" s="375"/>
      <c r="AY39" s="375"/>
      <c r="AZ39" s="375"/>
      <c r="BA39" s="375"/>
      <c r="BB39" s="375"/>
      <c r="BC39" s="375"/>
      <c r="BD39" s="375"/>
      <c r="BE39" s="375"/>
      <c r="BF39" s="375"/>
      <c r="BG39" s="375"/>
      <c r="BH39" s="375"/>
      <c r="BI39" s="375"/>
      <c r="BJ39" s="375"/>
      <c r="BK39" s="375"/>
      <c r="BL39" s="375"/>
      <c r="BM39" s="375"/>
      <c r="BN39" s="375"/>
      <c r="BO39" s="375"/>
      <c r="BP39" s="375"/>
      <c r="BQ39" s="375"/>
      <c r="BR39" s="375"/>
      <c r="BS39" s="375"/>
      <c r="BT39" s="375"/>
      <c r="BU39" s="375"/>
      <c r="BV39" s="375"/>
      <c r="BW39" s="375"/>
      <c r="BX39" s="375"/>
      <c r="BY39" s="375"/>
      <c r="BZ39" s="375"/>
      <c r="CA39" s="375"/>
      <c r="CB39" s="375"/>
      <c r="CC39" s="375"/>
      <c r="CD39" s="375"/>
      <c r="CE39" s="375"/>
      <c r="CF39" s="375"/>
      <c r="CG39" s="375"/>
      <c r="CH39" s="375"/>
      <c r="CI39" s="375"/>
      <c r="CJ39" s="375"/>
      <c r="CK39" s="375"/>
      <c r="CL39" s="375"/>
      <c r="CM39" s="375"/>
      <c r="CN39" s="375"/>
      <c r="CO39" s="375"/>
      <c r="CP39" s="375"/>
      <c r="CQ39" s="375"/>
      <c r="CR39" s="375"/>
      <c r="CS39" s="375"/>
      <c r="CT39" s="375"/>
      <c r="CU39" s="375"/>
      <c r="CV39" s="375"/>
      <c r="CW39" s="375"/>
      <c r="CX39" s="375"/>
      <c r="CY39" s="375"/>
      <c r="CZ39" s="375"/>
      <c r="DA39" s="375"/>
      <c r="DB39" s="375"/>
      <c r="DC39" s="375"/>
      <c r="DD39" s="376"/>
    </row>
    <row r="40" spans="2:109" x14ac:dyDescent="0.15">
      <c r="B40" s="377"/>
      <c r="DD40" s="377"/>
      <c r="DE40" s="366"/>
    </row>
    <row r="41" spans="2:109" ht="17.25" x14ac:dyDescent="0.15">
      <c r="B41" s="378" t="s">
        <v>620</v>
      </c>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69"/>
      <c r="BI41" s="369"/>
      <c r="BJ41" s="369"/>
      <c r="BK41" s="369"/>
      <c r="BL41" s="369"/>
      <c r="BM41" s="369"/>
      <c r="BN41" s="369"/>
      <c r="BO41" s="369"/>
      <c r="BP41" s="369"/>
      <c r="BQ41" s="369"/>
      <c r="BR41" s="369"/>
      <c r="BS41" s="369"/>
      <c r="BT41" s="369"/>
      <c r="BU41" s="369"/>
      <c r="BV41" s="369"/>
      <c r="BW41" s="369"/>
      <c r="BX41" s="369"/>
      <c r="BY41" s="369"/>
      <c r="BZ41" s="369"/>
      <c r="CA41" s="369"/>
      <c r="CB41" s="369"/>
      <c r="CC41" s="369"/>
      <c r="CD41" s="369"/>
      <c r="CE41" s="369"/>
      <c r="CF41" s="369"/>
      <c r="CG41" s="369"/>
      <c r="CH41" s="369"/>
      <c r="CI41" s="369"/>
      <c r="CJ41" s="369"/>
      <c r="CK41" s="369"/>
      <c r="CL41" s="369"/>
      <c r="CM41" s="369"/>
      <c r="CN41" s="369"/>
      <c r="CO41" s="369"/>
      <c r="CP41" s="369"/>
      <c r="CQ41" s="369"/>
      <c r="CR41" s="369"/>
      <c r="CS41" s="369"/>
      <c r="CT41" s="369"/>
      <c r="CU41" s="369"/>
      <c r="CV41" s="369"/>
      <c r="CW41" s="369"/>
      <c r="CX41" s="369"/>
      <c r="CY41" s="369"/>
      <c r="CZ41" s="369"/>
      <c r="DA41" s="369"/>
      <c r="DB41" s="369"/>
      <c r="DC41" s="369"/>
      <c r="DD41" s="371"/>
    </row>
    <row r="42" spans="2:109" x14ac:dyDescent="0.15">
      <c r="B42" s="372"/>
      <c r="G42" s="379"/>
      <c r="I42" s="380"/>
      <c r="J42" s="380"/>
      <c r="K42" s="380"/>
      <c r="AM42" s="379"/>
      <c r="AN42" s="379" t="s">
        <v>621</v>
      </c>
      <c r="AP42" s="380"/>
      <c r="AQ42" s="380"/>
      <c r="AR42" s="380"/>
      <c r="AY42" s="379"/>
      <c r="BA42" s="380"/>
      <c r="BB42" s="380"/>
      <c r="BC42" s="380"/>
      <c r="BK42" s="379"/>
      <c r="BM42" s="380"/>
      <c r="BN42" s="380"/>
      <c r="BO42" s="380"/>
      <c r="BW42" s="379"/>
      <c r="BY42" s="380"/>
      <c r="BZ42" s="380"/>
      <c r="CA42" s="380"/>
      <c r="CI42" s="379"/>
      <c r="CK42" s="380"/>
      <c r="CL42" s="380"/>
      <c r="CM42" s="380"/>
      <c r="CU42" s="379"/>
      <c r="CW42" s="380"/>
      <c r="CX42" s="380"/>
      <c r="CY42" s="380"/>
    </row>
    <row r="43" spans="2:109" ht="13.5" customHeight="1" x14ac:dyDescent="0.15">
      <c r="B43" s="372"/>
      <c r="AN43" s="1271" t="s">
        <v>630</v>
      </c>
      <c r="AO43" s="1272"/>
      <c r="AP43" s="1272"/>
      <c r="AQ43" s="1272"/>
      <c r="AR43" s="1272"/>
      <c r="AS43" s="1272"/>
      <c r="AT43" s="1272"/>
      <c r="AU43" s="1272"/>
      <c r="AV43" s="1272"/>
      <c r="AW43" s="1272"/>
      <c r="AX43" s="1272"/>
      <c r="AY43" s="1272"/>
      <c r="AZ43" s="1272"/>
      <c r="BA43" s="1272"/>
      <c r="BB43" s="1272"/>
      <c r="BC43" s="1272"/>
      <c r="BD43" s="1272"/>
      <c r="BE43" s="1272"/>
      <c r="BF43" s="1272"/>
      <c r="BG43" s="1272"/>
      <c r="BH43" s="1272"/>
      <c r="BI43" s="1272"/>
      <c r="BJ43" s="1272"/>
      <c r="BK43" s="1272"/>
      <c r="BL43" s="1272"/>
      <c r="BM43" s="1272"/>
      <c r="BN43" s="1272"/>
      <c r="BO43" s="1272"/>
      <c r="BP43" s="1272"/>
      <c r="BQ43" s="1272"/>
      <c r="BR43" s="1272"/>
      <c r="BS43" s="1272"/>
      <c r="BT43" s="1272"/>
      <c r="BU43" s="1272"/>
      <c r="BV43" s="1272"/>
      <c r="BW43" s="1272"/>
      <c r="BX43" s="1272"/>
      <c r="BY43" s="1272"/>
      <c r="BZ43" s="1272"/>
      <c r="CA43" s="1272"/>
      <c r="CB43" s="1272"/>
      <c r="CC43" s="1272"/>
      <c r="CD43" s="1272"/>
      <c r="CE43" s="1272"/>
      <c r="CF43" s="1272"/>
      <c r="CG43" s="1272"/>
      <c r="CH43" s="1272"/>
      <c r="CI43" s="1272"/>
      <c r="CJ43" s="1272"/>
      <c r="CK43" s="1272"/>
      <c r="CL43" s="1272"/>
      <c r="CM43" s="1272"/>
      <c r="CN43" s="1272"/>
      <c r="CO43" s="1272"/>
      <c r="CP43" s="1272"/>
      <c r="CQ43" s="1272"/>
      <c r="CR43" s="1272"/>
      <c r="CS43" s="1272"/>
      <c r="CT43" s="1272"/>
      <c r="CU43" s="1272"/>
      <c r="CV43" s="1272"/>
      <c r="CW43" s="1272"/>
      <c r="CX43" s="1272"/>
      <c r="CY43" s="1272"/>
      <c r="CZ43" s="1272"/>
      <c r="DA43" s="1272"/>
      <c r="DB43" s="1272"/>
      <c r="DC43" s="1273"/>
    </row>
    <row r="44" spans="2:109" x14ac:dyDescent="0.15">
      <c r="B44" s="372"/>
      <c r="AN44" s="1274"/>
      <c r="AO44" s="1275"/>
      <c r="AP44" s="1275"/>
      <c r="AQ44" s="1275"/>
      <c r="AR44" s="1275"/>
      <c r="AS44" s="1275"/>
      <c r="AT44" s="1275"/>
      <c r="AU44" s="1275"/>
      <c r="AV44" s="1275"/>
      <c r="AW44" s="1275"/>
      <c r="AX44" s="1275"/>
      <c r="AY44" s="1275"/>
      <c r="AZ44" s="1275"/>
      <c r="BA44" s="1275"/>
      <c r="BB44" s="1275"/>
      <c r="BC44" s="1275"/>
      <c r="BD44" s="1275"/>
      <c r="BE44" s="1275"/>
      <c r="BF44" s="1275"/>
      <c r="BG44" s="1275"/>
      <c r="BH44" s="1275"/>
      <c r="BI44" s="1275"/>
      <c r="BJ44" s="1275"/>
      <c r="BK44" s="1275"/>
      <c r="BL44" s="1275"/>
      <c r="BM44" s="1275"/>
      <c r="BN44" s="1275"/>
      <c r="BO44" s="1275"/>
      <c r="BP44" s="1275"/>
      <c r="BQ44" s="1275"/>
      <c r="BR44" s="1275"/>
      <c r="BS44" s="1275"/>
      <c r="BT44" s="1275"/>
      <c r="BU44" s="1275"/>
      <c r="BV44" s="1275"/>
      <c r="BW44" s="1275"/>
      <c r="BX44" s="1275"/>
      <c r="BY44" s="1275"/>
      <c r="BZ44" s="1275"/>
      <c r="CA44" s="1275"/>
      <c r="CB44" s="1275"/>
      <c r="CC44" s="1275"/>
      <c r="CD44" s="1275"/>
      <c r="CE44" s="1275"/>
      <c r="CF44" s="1275"/>
      <c r="CG44" s="1275"/>
      <c r="CH44" s="1275"/>
      <c r="CI44" s="1275"/>
      <c r="CJ44" s="1275"/>
      <c r="CK44" s="1275"/>
      <c r="CL44" s="1275"/>
      <c r="CM44" s="1275"/>
      <c r="CN44" s="1275"/>
      <c r="CO44" s="1275"/>
      <c r="CP44" s="1275"/>
      <c r="CQ44" s="1275"/>
      <c r="CR44" s="1275"/>
      <c r="CS44" s="1275"/>
      <c r="CT44" s="1275"/>
      <c r="CU44" s="1275"/>
      <c r="CV44" s="1275"/>
      <c r="CW44" s="1275"/>
      <c r="CX44" s="1275"/>
      <c r="CY44" s="1275"/>
      <c r="CZ44" s="1275"/>
      <c r="DA44" s="1275"/>
      <c r="DB44" s="1275"/>
      <c r="DC44" s="1276"/>
    </row>
    <row r="45" spans="2:109" x14ac:dyDescent="0.15">
      <c r="B45" s="372"/>
      <c r="AN45" s="1274"/>
      <c r="AO45" s="1275"/>
      <c r="AP45" s="1275"/>
      <c r="AQ45" s="1275"/>
      <c r="AR45" s="1275"/>
      <c r="AS45" s="1275"/>
      <c r="AT45" s="1275"/>
      <c r="AU45" s="1275"/>
      <c r="AV45" s="1275"/>
      <c r="AW45" s="1275"/>
      <c r="AX45" s="1275"/>
      <c r="AY45" s="1275"/>
      <c r="AZ45" s="1275"/>
      <c r="BA45" s="1275"/>
      <c r="BB45" s="1275"/>
      <c r="BC45" s="1275"/>
      <c r="BD45" s="1275"/>
      <c r="BE45" s="1275"/>
      <c r="BF45" s="1275"/>
      <c r="BG45" s="1275"/>
      <c r="BH45" s="1275"/>
      <c r="BI45" s="1275"/>
      <c r="BJ45" s="1275"/>
      <c r="BK45" s="1275"/>
      <c r="BL45" s="1275"/>
      <c r="BM45" s="1275"/>
      <c r="BN45" s="1275"/>
      <c r="BO45" s="1275"/>
      <c r="BP45" s="1275"/>
      <c r="BQ45" s="1275"/>
      <c r="BR45" s="1275"/>
      <c r="BS45" s="1275"/>
      <c r="BT45" s="1275"/>
      <c r="BU45" s="1275"/>
      <c r="BV45" s="1275"/>
      <c r="BW45" s="1275"/>
      <c r="BX45" s="1275"/>
      <c r="BY45" s="1275"/>
      <c r="BZ45" s="1275"/>
      <c r="CA45" s="1275"/>
      <c r="CB45" s="1275"/>
      <c r="CC45" s="1275"/>
      <c r="CD45" s="1275"/>
      <c r="CE45" s="1275"/>
      <c r="CF45" s="1275"/>
      <c r="CG45" s="1275"/>
      <c r="CH45" s="1275"/>
      <c r="CI45" s="1275"/>
      <c r="CJ45" s="1275"/>
      <c r="CK45" s="1275"/>
      <c r="CL45" s="1275"/>
      <c r="CM45" s="1275"/>
      <c r="CN45" s="1275"/>
      <c r="CO45" s="1275"/>
      <c r="CP45" s="1275"/>
      <c r="CQ45" s="1275"/>
      <c r="CR45" s="1275"/>
      <c r="CS45" s="1275"/>
      <c r="CT45" s="1275"/>
      <c r="CU45" s="1275"/>
      <c r="CV45" s="1275"/>
      <c r="CW45" s="1275"/>
      <c r="CX45" s="1275"/>
      <c r="CY45" s="1275"/>
      <c r="CZ45" s="1275"/>
      <c r="DA45" s="1275"/>
      <c r="DB45" s="1275"/>
      <c r="DC45" s="1276"/>
    </row>
    <row r="46" spans="2:109" x14ac:dyDescent="0.15">
      <c r="B46" s="372"/>
      <c r="AN46" s="1274"/>
      <c r="AO46" s="1275"/>
      <c r="AP46" s="1275"/>
      <c r="AQ46" s="1275"/>
      <c r="AR46" s="1275"/>
      <c r="AS46" s="1275"/>
      <c r="AT46" s="1275"/>
      <c r="AU46" s="1275"/>
      <c r="AV46" s="1275"/>
      <c r="AW46" s="1275"/>
      <c r="AX46" s="1275"/>
      <c r="AY46" s="1275"/>
      <c r="AZ46" s="1275"/>
      <c r="BA46" s="1275"/>
      <c r="BB46" s="1275"/>
      <c r="BC46" s="1275"/>
      <c r="BD46" s="1275"/>
      <c r="BE46" s="1275"/>
      <c r="BF46" s="1275"/>
      <c r="BG46" s="1275"/>
      <c r="BH46" s="1275"/>
      <c r="BI46" s="1275"/>
      <c r="BJ46" s="1275"/>
      <c r="BK46" s="1275"/>
      <c r="BL46" s="1275"/>
      <c r="BM46" s="1275"/>
      <c r="BN46" s="1275"/>
      <c r="BO46" s="1275"/>
      <c r="BP46" s="1275"/>
      <c r="BQ46" s="1275"/>
      <c r="BR46" s="1275"/>
      <c r="BS46" s="1275"/>
      <c r="BT46" s="1275"/>
      <c r="BU46" s="1275"/>
      <c r="BV46" s="1275"/>
      <c r="BW46" s="1275"/>
      <c r="BX46" s="1275"/>
      <c r="BY46" s="1275"/>
      <c r="BZ46" s="1275"/>
      <c r="CA46" s="1275"/>
      <c r="CB46" s="1275"/>
      <c r="CC46" s="1275"/>
      <c r="CD46" s="1275"/>
      <c r="CE46" s="1275"/>
      <c r="CF46" s="1275"/>
      <c r="CG46" s="1275"/>
      <c r="CH46" s="1275"/>
      <c r="CI46" s="1275"/>
      <c r="CJ46" s="1275"/>
      <c r="CK46" s="1275"/>
      <c r="CL46" s="1275"/>
      <c r="CM46" s="1275"/>
      <c r="CN46" s="1275"/>
      <c r="CO46" s="1275"/>
      <c r="CP46" s="1275"/>
      <c r="CQ46" s="1275"/>
      <c r="CR46" s="1275"/>
      <c r="CS46" s="1275"/>
      <c r="CT46" s="1275"/>
      <c r="CU46" s="1275"/>
      <c r="CV46" s="1275"/>
      <c r="CW46" s="1275"/>
      <c r="CX46" s="1275"/>
      <c r="CY46" s="1275"/>
      <c r="CZ46" s="1275"/>
      <c r="DA46" s="1275"/>
      <c r="DB46" s="1275"/>
      <c r="DC46" s="1276"/>
    </row>
    <row r="47" spans="2:109" x14ac:dyDescent="0.15">
      <c r="B47" s="372"/>
      <c r="AN47" s="1277"/>
      <c r="AO47" s="1278"/>
      <c r="AP47" s="1278"/>
      <c r="AQ47" s="1278"/>
      <c r="AR47" s="1278"/>
      <c r="AS47" s="1278"/>
      <c r="AT47" s="1278"/>
      <c r="AU47" s="1278"/>
      <c r="AV47" s="1278"/>
      <c r="AW47" s="1278"/>
      <c r="AX47" s="1278"/>
      <c r="AY47" s="1278"/>
      <c r="AZ47" s="1278"/>
      <c r="BA47" s="1278"/>
      <c r="BB47" s="1278"/>
      <c r="BC47" s="1278"/>
      <c r="BD47" s="1278"/>
      <c r="BE47" s="1278"/>
      <c r="BF47" s="1278"/>
      <c r="BG47" s="1278"/>
      <c r="BH47" s="1278"/>
      <c r="BI47" s="1278"/>
      <c r="BJ47" s="1278"/>
      <c r="BK47" s="1278"/>
      <c r="BL47" s="1278"/>
      <c r="BM47" s="1278"/>
      <c r="BN47" s="1278"/>
      <c r="BO47" s="1278"/>
      <c r="BP47" s="1278"/>
      <c r="BQ47" s="1278"/>
      <c r="BR47" s="1278"/>
      <c r="BS47" s="1278"/>
      <c r="BT47" s="1278"/>
      <c r="BU47" s="1278"/>
      <c r="BV47" s="1278"/>
      <c r="BW47" s="1278"/>
      <c r="BX47" s="1278"/>
      <c r="BY47" s="1278"/>
      <c r="BZ47" s="1278"/>
      <c r="CA47" s="1278"/>
      <c r="CB47" s="1278"/>
      <c r="CC47" s="1278"/>
      <c r="CD47" s="1278"/>
      <c r="CE47" s="1278"/>
      <c r="CF47" s="1278"/>
      <c r="CG47" s="1278"/>
      <c r="CH47" s="1278"/>
      <c r="CI47" s="1278"/>
      <c r="CJ47" s="1278"/>
      <c r="CK47" s="1278"/>
      <c r="CL47" s="1278"/>
      <c r="CM47" s="1278"/>
      <c r="CN47" s="1278"/>
      <c r="CO47" s="1278"/>
      <c r="CP47" s="1278"/>
      <c r="CQ47" s="1278"/>
      <c r="CR47" s="1278"/>
      <c r="CS47" s="1278"/>
      <c r="CT47" s="1278"/>
      <c r="CU47" s="1278"/>
      <c r="CV47" s="1278"/>
      <c r="CW47" s="1278"/>
      <c r="CX47" s="1278"/>
      <c r="CY47" s="1278"/>
      <c r="CZ47" s="1278"/>
      <c r="DA47" s="1278"/>
      <c r="DB47" s="1278"/>
      <c r="DC47" s="1279"/>
    </row>
    <row r="48" spans="2:109" x14ac:dyDescent="0.15">
      <c r="B48" s="372"/>
      <c r="H48" s="381"/>
      <c r="I48" s="381"/>
      <c r="J48" s="381"/>
      <c r="AN48" s="381"/>
      <c r="AO48" s="381"/>
      <c r="AP48" s="381"/>
      <c r="AZ48" s="381"/>
      <c r="BA48" s="381"/>
      <c r="BB48" s="381"/>
      <c r="BL48" s="381"/>
      <c r="BM48" s="381"/>
      <c r="BN48" s="381"/>
      <c r="BX48" s="381"/>
      <c r="BY48" s="381"/>
      <c r="BZ48" s="381"/>
      <c r="CJ48" s="381"/>
      <c r="CK48" s="381"/>
      <c r="CL48" s="381"/>
      <c r="CV48" s="381"/>
      <c r="CW48" s="381"/>
      <c r="CX48" s="381"/>
    </row>
    <row r="49" spans="1:109" x14ac:dyDescent="0.15">
      <c r="B49" s="372"/>
      <c r="AN49" s="366" t="s">
        <v>622</v>
      </c>
    </row>
    <row r="50" spans="1:109" x14ac:dyDescent="0.15">
      <c r="B50" s="372"/>
      <c r="G50" s="1263"/>
      <c r="H50" s="1263"/>
      <c r="I50" s="1263"/>
      <c r="J50" s="1263"/>
      <c r="K50" s="382"/>
      <c r="L50" s="382"/>
      <c r="M50" s="383"/>
      <c r="N50" s="383"/>
      <c r="AN50" s="1281"/>
      <c r="AO50" s="1282"/>
      <c r="AP50" s="1282"/>
      <c r="AQ50" s="1282"/>
      <c r="AR50" s="1282"/>
      <c r="AS50" s="1282"/>
      <c r="AT50" s="1282"/>
      <c r="AU50" s="1282"/>
      <c r="AV50" s="1282"/>
      <c r="AW50" s="1282"/>
      <c r="AX50" s="1282"/>
      <c r="AY50" s="1282"/>
      <c r="AZ50" s="1282"/>
      <c r="BA50" s="1282"/>
      <c r="BB50" s="1282"/>
      <c r="BC50" s="1282"/>
      <c r="BD50" s="1282"/>
      <c r="BE50" s="1282"/>
      <c r="BF50" s="1282"/>
      <c r="BG50" s="1282"/>
      <c r="BH50" s="1282"/>
      <c r="BI50" s="1282"/>
      <c r="BJ50" s="1282"/>
      <c r="BK50" s="1282"/>
      <c r="BL50" s="1282"/>
      <c r="BM50" s="1282"/>
      <c r="BN50" s="1282"/>
      <c r="BO50" s="1283"/>
      <c r="BP50" s="1269" t="s">
        <v>565</v>
      </c>
      <c r="BQ50" s="1269"/>
      <c r="BR50" s="1269"/>
      <c r="BS50" s="1269"/>
      <c r="BT50" s="1269"/>
      <c r="BU50" s="1269"/>
      <c r="BV50" s="1269"/>
      <c r="BW50" s="1269"/>
      <c r="BX50" s="1269" t="s">
        <v>566</v>
      </c>
      <c r="BY50" s="1269"/>
      <c r="BZ50" s="1269"/>
      <c r="CA50" s="1269"/>
      <c r="CB50" s="1269"/>
      <c r="CC50" s="1269"/>
      <c r="CD50" s="1269"/>
      <c r="CE50" s="1269"/>
      <c r="CF50" s="1269" t="s">
        <v>567</v>
      </c>
      <c r="CG50" s="1269"/>
      <c r="CH50" s="1269"/>
      <c r="CI50" s="1269"/>
      <c r="CJ50" s="1269"/>
      <c r="CK50" s="1269"/>
      <c r="CL50" s="1269"/>
      <c r="CM50" s="1269"/>
      <c r="CN50" s="1269" t="s">
        <v>568</v>
      </c>
      <c r="CO50" s="1269"/>
      <c r="CP50" s="1269"/>
      <c r="CQ50" s="1269"/>
      <c r="CR50" s="1269"/>
      <c r="CS50" s="1269"/>
      <c r="CT50" s="1269"/>
      <c r="CU50" s="1269"/>
      <c r="CV50" s="1269" t="s">
        <v>569</v>
      </c>
      <c r="CW50" s="1269"/>
      <c r="CX50" s="1269"/>
      <c r="CY50" s="1269"/>
      <c r="CZ50" s="1269"/>
      <c r="DA50" s="1269"/>
      <c r="DB50" s="1269"/>
      <c r="DC50" s="1269"/>
    </row>
    <row r="51" spans="1:109" ht="13.5" customHeight="1" x14ac:dyDescent="0.15">
      <c r="B51" s="372"/>
      <c r="G51" s="1280"/>
      <c r="H51" s="1280"/>
      <c r="I51" s="1284"/>
      <c r="J51" s="1284"/>
      <c r="K51" s="1270"/>
      <c r="L51" s="1270"/>
      <c r="M51" s="1270"/>
      <c r="N51" s="1270"/>
      <c r="AM51" s="381"/>
      <c r="AN51" s="1268" t="s">
        <v>623</v>
      </c>
      <c r="AO51" s="1268"/>
      <c r="AP51" s="1268"/>
      <c r="AQ51" s="1268"/>
      <c r="AR51" s="1268"/>
      <c r="AS51" s="1268"/>
      <c r="AT51" s="1268"/>
      <c r="AU51" s="1268"/>
      <c r="AV51" s="1268"/>
      <c r="AW51" s="1268"/>
      <c r="AX51" s="1268"/>
      <c r="AY51" s="1268"/>
      <c r="AZ51" s="1268"/>
      <c r="BA51" s="1268"/>
      <c r="BB51" s="1268" t="s">
        <v>624</v>
      </c>
      <c r="BC51" s="1268"/>
      <c r="BD51" s="1268"/>
      <c r="BE51" s="1268"/>
      <c r="BF51" s="1268"/>
      <c r="BG51" s="1268"/>
      <c r="BH51" s="1268"/>
      <c r="BI51" s="1268"/>
      <c r="BJ51" s="1268"/>
      <c r="BK51" s="1268"/>
      <c r="BL51" s="1268"/>
      <c r="BM51" s="1268"/>
      <c r="BN51" s="1268"/>
      <c r="BO51" s="1268"/>
      <c r="BP51" s="1265">
        <v>56.2</v>
      </c>
      <c r="BQ51" s="1265"/>
      <c r="BR51" s="1265"/>
      <c r="BS51" s="1265"/>
      <c r="BT51" s="1265"/>
      <c r="BU51" s="1265"/>
      <c r="BV51" s="1265"/>
      <c r="BW51" s="1265"/>
      <c r="BX51" s="1265">
        <v>55.3</v>
      </c>
      <c r="BY51" s="1265"/>
      <c r="BZ51" s="1265"/>
      <c r="CA51" s="1265"/>
      <c r="CB51" s="1265"/>
      <c r="CC51" s="1265"/>
      <c r="CD51" s="1265"/>
      <c r="CE51" s="1265"/>
      <c r="CF51" s="1265">
        <v>44.7</v>
      </c>
      <c r="CG51" s="1265"/>
      <c r="CH51" s="1265"/>
      <c r="CI51" s="1265"/>
      <c r="CJ51" s="1265"/>
      <c r="CK51" s="1265"/>
      <c r="CL51" s="1265"/>
      <c r="CM51" s="1265"/>
      <c r="CN51" s="1265">
        <v>28.5</v>
      </c>
      <c r="CO51" s="1265"/>
      <c r="CP51" s="1265"/>
      <c r="CQ51" s="1265"/>
      <c r="CR51" s="1265"/>
      <c r="CS51" s="1265"/>
      <c r="CT51" s="1265"/>
      <c r="CU51" s="1265"/>
      <c r="CV51" s="1265">
        <v>28.4</v>
      </c>
      <c r="CW51" s="1265"/>
      <c r="CX51" s="1265"/>
      <c r="CY51" s="1265"/>
      <c r="CZ51" s="1265"/>
      <c r="DA51" s="1265"/>
      <c r="DB51" s="1265"/>
      <c r="DC51" s="1265"/>
    </row>
    <row r="52" spans="1:109" x14ac:dyDescent="0.15">
      <c r="B52" s="372"/>
      <c r="G52" s="1280"/>
      <c r="H52" s="1280"/>
      <c r="I52" s="1284"/>
      <c r="J52" s="1284"/>
      <c r="K52" s="1270"/>
      <c r="L52" s="1270"/>
      <c r="M52" s="1270"/>
      <c r="N52" s="1270"/>
      <c r="AM52" s="381"/>
      <c r="AN52" s="1268"/>
      <c r="AO52" s="1268"/>
      <c r="AP52" s="1268"/>
      <c r="AQ52" s="1268"/>
      <c r="AR52" s="1268"/>
      <c r="AS52" s="1268"/>
      <c r="AT52" s="1268"/>
      <c r="AU52" s="1268"/>
      <c r="AV52" s="1268"/>
      <c r="AW52" s="1268"/>
      <c r="AX52" s="1268"/>
      <c r="AY52" s="1268"/>
      <c r="AZ52" s="1268"/>
      <c r="BA52" s="1268"/>
      <c r="BB52" s="1268"/>
      <c r="BC52" s="1268"/>
      <c r="BD52" s="1268"/>
      <c r="BE52" s="1268"/>
      <c r="BF52" s="1268"/>
      <c r="BG52" s="1268"/>
      <c r="BH52" s="1268"/>
      <c r="BI52" s="1268"/>
      <c r="BJ52" s="1268"/>
      <c r="BK52" s="1268"/>
      <c r="BL52" s="1268"/>
      <c r="BM52" s="1268"/>
      <c r="BN52" s="1268"/>
      <c r="BO52" s="1268"/>
      <c r="BP52" s="1265"/>
      <c r="BQ52" s="1265"/>
      <c r="BR52" s="1265"/>
      <c r="BS52" s="1265"/>
      <c r="BT52" s="1265"/>
      <c r="BU52" s="1265"/>
      <c r="BV52" s="1265"/>
      <c r="BW52" s="1265"/>
      <c r="BX52" s="1265"/>
      <c r="BY52" s="1265"/>
      <c r="BZ52" s="1265"/>
      <c r="CA52" s="1265"/>
      <c r="CB52" s="1265"/>
      <c r="CC52" s="1265"/>
      <c r="CD52" s="1265"/>
      <c r="CE52" s="1265"/>
      <c r="CF52" s="1265"/>
      <c r="CG52" s="1265"/>
      <c r="CH52" s="1265"/>
      <c r="CI52" s="1265"/>
      <c r="CJ52" s="1265"/>
      <c r="CK52" s="1265"/>
      <c r="CL52" s="1265"/>
      <c r="CM52" s="1265"/>
      <c r="CN52" s="1265"/>
      <c r="CO52" s="1265"/>
      <c r="CP52" s="1265"/>
      <c r="CQ52" s="1265"/>
      <c r="CR52" s="1265"/>
      <c r="CS52" s="1265"/>
      <c r="CT52" s="1265"/>
      <c r="CU52" s="1265"/>
      <c r="CV52" s="1265"/>
      <c r="CW52" s="1265"/>
      <c r="CX52" s="1265"/>
      <c r="CY52" s="1265"/>
      <c r="CZ52" s="1265"/>
      <c r="DA52" s="1265"/>
      <c r="DB52" s="1265"/>
      <c r="DC52" s="1265"/>
    </row>
    <row r="53" spans="1:109" x14ac:dyDescent="0.15">
      <c r="A53" s="380"/>
      <c r="B53" s="372"/>
      <c r="G53" s="1280"/>
      <c r="H53" s="1280"/>
      <c r="I53" s="1263"/>
      <c r="J53" s="1263"/>
      <c r="K53" s="1270"/>
      <c r="L53" s="1270"/>
      <c r="M53" s="1270"/>
      <c r="N53" s="1270"/>
      <c r="AM53" s="381"/>
      <c r="AN53" s="1268"/>
      <c r="AO53" s="1268"/>
      <c r="AP53" s="1268"/>
      <c r="AQ53" s="1268"/>
      <c r="AR53" s="1268"/>
      <c r="AS53" s="1268"/>
      <c r="AT53" s="1268"/>
      <c r="AU53" s="1268"/>
      <c r="AV53" s="1268"/>
      <c r="AW53" s="1268"/>
      <c r="AX53" s="1268"/>
      <c r="AY53" s="1268"/>
      <c r="AZ53" s="1268"/>
      <c r="BA53" s="1268"/>
      <c r="BB53" s="1268" t="s">
        <v>625</v>
      </c>
      <c r="BC53" s="1268"/>
      <c r="BD53" s="1268"/>
      <c r="BE53" s="1268"/>
      <c r="BF53" s="1268"/>
      <c r="BG53" s="1268"/>
      <c r="BH53" s="1268"/>
      <c r="BI53" s="1268"/>
      <c r="BJ53" s="1268"/>
      <c r="BK53" s="1268"/>
      <c r="BL53" s="1268"/>
      <c r="BM53" s="1268"/>
      <c r="BN53" s="1268"/>
      <c r="BO53" s="1268"/>
      <c r="BP53" s="1265">
        <v>66.099999999999994</v>
      </c>
      <c r="BQ53" s="1265"/>
      <c r="BR53" s="1265"/>
      <c r="BS53" s="1265"/>
      <c r="BT53" s="1265"/>
      <c r="BU53" s="1265"/>
      <c r="BV53" s="1265"/>
      <c r="BW53" s="1265"/>
      <c r="BX53" s="1265">
        <v>69.400000000000006</v>
      </c>
      <c r="BY53" s="1265"/>
      <c r="BZ53" s="1265"/>
      <c r="CA53" s="1265"/>
      <c r="CB53" s="1265"/>
      <c r="CC53" s="1265"/>
      <c r="CD53" s="1265"/>
      <c r="CE53" s="1265"/>
      <c r="CF53" s="1265">
        <v>70.599999999999994</v>
      </c>
      <c r="CG53" s="1265"/>
      <c r="CH53" s="1265"/>
      <c r="CI53" s="1265"/>
      <c r="CJ53" s="1265"/>
      <c r="CK53" s="1265"/>
      <c r="CL53" s="1265"/>
      <c r="CM53" s="1265"/>
      <c r="CN53" s="1265">
        <v>70.900000000000006</v>
      </c>
      <c r="CO53" s="1265"/>
      <c r="CP53" s="1265"/>
      <c r="CQ53" s="1265"/>
      <c r="CR53" s="1265"/>
      <c r="CS53" s="1265"/>
      <c r="CT53" s="1265"/>
      <c r="CU53" s="1265"/>
      <c r="CV53" s="1265">
        <v>70.8</v>
      </c>
      <c r="CW53" s="1265"/>
      <c r="CX53" s="1265"/>
      <c r="CY53" s="1265"/>
      <c r="CZ53" s="1265"/>
      <c r="DA53" s="1265"/>
      <c r="DB53" s="1265"/>
      <c r="DC53" s="1265"/>
    </row>
    <row r="54" spans="1:109" x14ac:dyDescent="0.15">
      <c r="A54" s="380"/>
      <c r="B54" s="372"/>
      <c r="G54" s="1280"/>
      <c r="H54" s="1280"/>
      <c r="I54" s="1263"/>
      <c r="J54" s="1263"/>
      <c r="K54" s="1270"/>
      <c r="L54" s="1270"/>
      <c r="M54" s="1270"/>
      <c r="N54" s="1270"/>
      <c r="AM54" s="381"/>
      <c r="AN54" s="1268"/>
      <c r="AO54" s="1268"/>
      <c r="AP54" s="1268"/>
      <c r="AQ54" s="1268"/>
      <c r="AR54" s="1268"/>
      <c r="AS54" s="1268"/>
      <c r="AT54" s="1268"/>
      <c r="AU54" s="1268"/>
      <c r="AV54" s="1268"/>
      <c r="AW54" s="1268"/>
      <c r="AX54" s="1268"/>
      <c r="AY54" s="1268"/>
      <c r="AZ54" s="1268"/>
      <c r="BA54" s="1268"/>
      <c r="BB54" s="1268"/>
      <c r="BC54" s="1268"/>
      <c r="BD54" s="1268"/>
      <c r="BE54" s="1268"/>
      <c r="BF54" s="1268"/>
      <c r="BG54" s="1268"/>
      <c r="BH54" s="1268"/>
      <c r="BI54" s="1268"/>
      <c r="BJ54" s="1268"/>
      <c r="BK54" s="1268"/>
      <c r="BL54" s="1268"/>
      <c r="BM54" s="1268"/>
      <c r="BN54" s="1268"/>
      <c r="BO54" s="1268"/>
      <c r="BP54" s="1265"/>
      <c r="BQ54" s="1265"/>
      <c r="BR54" s="1265"/>
      <c r="BS54" s="1265"/>
      <c r="BT54" s="1265"/>
      <c r="BU54" s="1265"/>
      <c r="BV54" s="1265"/>
      <c r="BW54" s="1265"/>
      <c r="BX54" s="1265"/>
      <c r="BY54" s="1265"/>
      <c r="BZ54" s="1265"/>
      <c r="CA54" s="1265"/>
      <c r="CB54" s="1265"/>
      <c r="CC54" s="1265"/>
      <c r="CD54" s="1265"/>
      <c r="CE54" s="1265"/>
      <c r="CF54" s="1265"/>
      <c r="CG54" s="1265"/>
      <c r="CH54" s="1265"/>
      <c r="CI54" s="1265"/>
      <c r="CJ54" s="1265"/>
      <c r="CK54" s="1265"/>
      <c r="CL54" s="1265"/>
      <c r="CM54" s="1265"/>
      <c r="CN54" s="1265"/>
      <c r="CO54" s="1265"/>
      <c r="CP54" s="1265"/>
      <c r="CQ54" s="1265"/>
      <c r="CR54" s="1265"/>
      <c r="CS54" s="1265"/>
      <c r="CT54" s="1265"/>
      <c r="CU54" s="1265"/>
      <c r="CV54" s="1265"/>
      <c r="CW54" s="1265"/>
      <c r="CX54" s="1265"/>
      <c r="CY54" s="1265"/>
      <c r="CZ54" s="1265"/>
      <c r="DA54" s="1265"/>
      <c r="DB54" s="1265"/>
      <c r="DC54" s="1265"/>
    </row>
    <row r="55" spans="1:109" x14ac:dyDescent="0.15">
      <c r="A55" s="380"/>
      <c r="B55" s="372"/>
      <c r="G55" s="1263"/>
      <c r="H55" s="1263"/>
      <c r="I55" s="1263"/>
      <c r="J55" s="1263"/>
      <c r="K55" s="1270"/>
      <c r="L55" s="1270"/>
      <c r="M55" s="1270"/>
      <c r="N55" s="1270"/>
      <c r="AN55" s="1269" t="s">
        <v>626</v>
      </c>
      <c r="AO55" s="1269"/>
      <c r="AP55" s="1269"/>
      <c r="AQ55" s="1269"/>
      <c r="AR55" s="1269"/>
      <c r="AS55" s="1269"/>
      <c r="AT55" s="1269"/>
      <c r="AU55" s="1269"/>
      <c r="AV55" s="1269"/>
      <c r="AW55" s="1269"/>
      <c r="AX55" s="1269"/>
      <c r="AY55" s="1269"/>
      <c r="AZ55" s="1269"/>
      <c r="BA55" s="1269"/>
      <c r="BB55" s="1268" t="s">
        <v>624</v>
      </c>
      <c r="BC55" s="1268"/>
      <c r="BD55" s="1268"/>
      <c r="BE55" s="1268"/>
      <c r="BF55" s="1268"/>
      <c r="BG55" s="1268"/>
      <c r="BH55" s="1268"/>
      <c r="BI55" s="1268"/>
      <c r="BJ55" s="1268"/>
      <c r="BK55" s="1268"/>
      <c r="BL55" s="1268"/>
      <c r="BM55" s="1268"/>
      <c r="BN55" s="1268"/>
      <c r="BO55" s="1268"/>
      <c r="BP55" s="1265">
        <v>38.5</v>
      </c>
      <c r="BQ55" s="1265"/>
      <c r="BR55" s="1265"/>
      <c r="BS55" s="1265"/>
      <c r="BT55" s="1265"/>
      <c r="BU55" s="1265"/>
      <c r="BV55" s="1265"/>
      <c r="BW55" s="1265"/>
      <c r="BX55" s="1265">
        <v>35.5</v>
      </c>
      <c r="BY55" s="1265"/>
      <c r="BZ55" s="1265"/>
      <c r="CA55" s="1265"/>
      <c r="CB55" s="1265"/>
      <c r="CC55" s="1265"/>
      <c r="CD55" s="1265"/>
      <c r="CE55" s="1265"/>
      <c r="CF55" s="1265">
        <v>13.5</v>
      </c>
      <c r="CG55" s="1265"/>
      <c r="CH55" s="1265"/>
      <c r="CI55" s="1265"/>
      <c r="CJ55" s="1265"/>
      <c r="CK55" s="1265"/>
      <c r="CL55" s="1265"/>
      <c r="CM55" s="1265"/>
      <c r="CN55" s="1265">
        <v>0</v>
      </c>
      <c r="CO55" s="1265"/>
      <c r="CP55" s="1265"/>
      <c r="CQ55" s="1265"/>
      <c r="CR55" s="1265"/>
      <c r="CS55" s="1265"/>
      <c r="CT55" s="1265"/>
      <c r="CU55" s="1265"/>
      <c r="CV55" s="1265">
        <v>0</v>
      </c>
      <c r="CW55" s="1265"/>
      <c r="CX55" s="1265"/>
      <c r="CY55" s="1265"/>
      <c r="CZ55" s="1265"/>
      <c r="DA55" s="1265"/>
      <c r="DB55" s="1265"/>
      <c r="DC55" s="1265"/>
    </row>
    <row r="56" spans="1:109" x14ac:dyDescent="0.15">
      <c r="A56" s="380"/>
      <c r="B56" s="372"/>
      <c r="G56" s="1263"/>
      <c r="H56" s="1263"/>
      <c r="I56" s="1263"/>
      <c r="J56" s="1263"/>
      <c r="K56" s="1270"/>
      <c r="L56" s="1270"/>
      <c r="M56" s="1270"/>
      <c r="N56" s="1270"/>
      <c r="AN56" s="1269"/>
      <c r="AO56" s="1269"/>
      <c r="AP56" s="1269"/>
      <c r="AQ56" s="1269"/>
      <c r="AR56" s="1269"/>
      <c r="AS56" s="1269"/>
      <c r="AT56" s="1269"/>
      <c r="AU56" s="1269"/>
      <c r="AV56" s="1269"/>
      <c r="AW56" s="1269"/>
      <c r="AX56" s="1269"/>
      <c r="AY56" s="1269"/>
      <c r="AZ56" s="1269"/>
      <c r="BA56" s="1269"/>
      <c r="BB56" s="1268"/>
      <c r="BC56" s="1268"/>
      <c r="BD56" s="1268"/>
      <c r="BE56" s="1268"/>
      <c r="BF56" s="1268"/>
      <c r="BG56" s="1268"/>
      <c r="BH56" s="1268"/>
      <c r="BI56" s="1268"/>
      <c r="BJ56" s="1268"/>
      <c r="BK56" s="1268"/>
      <c r="BL56" s="1268"/>
      <c r="BM56" s="1268"/>
      <c r="BN56" s="1268"/>
      <c r="BO56" s="1268"/>
      <c r="BP56" s="1265"/>
      <c r="BQ56" s="1265"/>
      <c r="BR56" s="1265"/>
      <c r="BS56" s="1265"/>
      <c r="BT56" s="1265"/>
      <c r="BU56" s="1265"/>
      <c r="BV56" s="1265"/>
      <c r="BW56" s="1265"/>
      <c r="BX56" s="1265"/>
      <c r="BY56" s="1265"/>
      <c r="BZ56" s="1265"/>
      <c r="CA56" s="1265"/>
      <c r="CB56" s="1265"/>
      <c r="CC56" s="1265"/>
      <c r="CD56" s="1265"/>
      <c r="CE56" s="1265"/>
      <c r="CF56" s="1265"/>
      <c r="CG56" s="1265"/>
      <c r="CH56" s="1265"/>
      <c r="CI56" s="1265"/>
      <c r="CJ56" s="1265"/>
      <c r="CK56" s="1265"/>
      <c r="CL56" s="1265"/>
      <c r="CM56" s="1265"/>
      <c r="CN56" s="1265"/>
      <c r="CO56" s="1265"/>
      <c r="CP56" s="1265"/>
      <c r="CQ56" s="1265"/>
      <c r="CR56" s="1265"/>
      <c r="CS56" s="1265"/>
      <c r="CT56" s="1265"/>
      <c r="CU56" s="1265"/>
      <c r="CV56" s="1265"/>
      <c r="CW56" s="1265"/>
      <c r="CX56" s="1265"/>
      <c r="CY56" s="1265"/>
      <c r="CZ56" s="1265"/>
      <c r="DA56" s="1265"/>
      <c r="DB56" s="1265"/>
      <c r="DC56" s="1265"/>
    </row>
    <row r="57" spans="1:109" s="380" customFormat="1" x14ac:dyDescent="0.15">
      <c r="B57" s="384"/>
      <c r="G57" s="1263"/>
      <c r="H57" s="1263"/>
      <c r="I57" s="1266"/>
      <c r="J57" s="1266"/>
      <c r="K57" s="1270"/>
      <c r="L57" s="1270"/>
      <c r="M57" s="1270"/>
      <c r="N57" s="1270"/>
      <c r="AM57" s="366"/>
      <c r="AN57" s="1269"/>
      <c r="AO57" s="1269"/>
      <c r="AP57" s="1269"/>
      <c r="AQ57" s="1269"/>
      <c r="AR57" s="1269"/>
      <c r="AS57" s="1269"/>
      <c r="AT57" s="1269"/>
      <c r="AU57" s="1269"/>
      <c r="AV57" s="1269"/>
      <c r="AW57" s="1269"/>
      <c r="AX57" s="1269"/>
      <c r="AY57" s="1269"/>
      <c r="AZ57" s="1269"/>
      <c r="BA57" s="1269"/>
      <c r="BB57" s="1268" t="s">
        <v>625</v>
      </c>
      <c r="BC57" s="1268"/>
      <c r="BD57" s="1268"/>
      <c r="BE57" s="1268"/>
      <c r="BF57" s="1268"/>
      <c r="BG57" s="1268"/>
      <c r="BH57" s="1268"/>
      <c r="BI57" s="1268"/>
      <c r="BJ57" s="1268"/>
      <c r="BK57" s="1268"/>
      <c r="BL57" s="1268"/>
      <c r="BM57" s="1268"/>
      <c r="BN57" s="1268"/>
      <c r="BO57" s="1268"/>
      <c r="BP57" s="1265">
        <v>65.3</v>
      </c>
      <c r="BQ57" s="1265"/>
      <c r="BR57" s="1265"/>
      <c r="BS57" s="1265"/>
      <c r="BT57" s="1265"/>
      <c r="BU57" s="1265"/>
      <c r="BV57" s="1265"/>
      <c r="BW57" s="1265"/>
      <c r="BX57" s="1265">
        <v>66</v>
      </c>
      <c r="BY57" s="1265"/>
      <c r="BZ57" s="1265"/>
      <c r="CA57" s="1265"/>
      <c r="CB57" s="1265"/>
      <c r="CC57" s="1265"/>
      <c r="CD57" s="1265"/>
      <c r="CE57" s="1265"/>
      <c r="CF57" s="1265">
        <v>65.099999999999994</v>
      </c>
      <c r="CG57" s="1265"/>
      <c r="CH57" s="1265"/>
      <c r="CI57" s="1265"/>
      <c r="CJ57" s="1265"/>
      <c r="CK57" s="1265"/>
      <c r="CL57" s="1265"/>
      <c r="CM57" s="1265"/>
      <c r="CN57" s="1265">
        <v>64.3</v>
      </c>
      <c r="CO57" s="1265"/>
      <c r="CP57" s="1265"/>
      <c r="CQ57" s="1265"/>
      <c r="CR57" s="1265"/>
      <c r="CS57" s="1265"/>
      <c r="CT57" s="1265"/>
      <c r="CU57" s="1265"/>
      <c r="CV57" s="1265">
        <v>65.7</v>
      </c>
      <c r="CW57" s="1265"/>
      <c r="CX57" s="1265"/>
      <c r="CY57" s="1265"/>
      <c r="CZ57" s="1265"/>
      <c r="DA57" s="1265"/>
      <c r="DB57" s="1265"/>
      <c r="DC57" s="1265"/>
      <c r="DD57" s="385"/>
      <c r="DE57" s="384"/>
    </row>
    <row r="58" spans="1:109" s="380" customFormat="1" x14ac:dyDescent="0.15">
      <c r="A58" s="366"/>
      <c r="B58" s="384"/>
      <c r="G58" s="1263"/>
      <c r="H58" s="1263"/>
      <c r="I58" s="1266"/>
      <c r="J58" s="1266"/>
      <c r="K58" s="1270"/>
      <c r="L58" s="1270"/>
      <c r="M58" s="1270"/>
      <c r="N58" s="1270"/>
      <c r="AM58" s="366"/>
      <c r="AN58" s="1269"/>
      <c r="AO58" s="1269"/>
      <c r="AP58" s="1269"/>
      <c r="AQ58" s="1269"/>
      <c r="AR58" s="1269"/>
      <c r="AS58" s="1269"/>
      <c r="AT58" s="1269"/>
      <c r="AU58" s="1269"/>
      <c r="AV58" s="1269"/>
      <c r="AW58" s="1269"/>
      <c r="AX58" s="1269"/>
      <c r="AY58" s="1269"/>
      <c r="AZ58" s="1269"/>
      <c r="BA58" s="1269"/>
      <c r="BB58" s="1268"/>
      <c r="BC58" s="1268"/>
      <c r="BD58" s="1268"/>
      <c r="BE58" s="1268"/>
      <c r="BF58" s="1268"/>
      <c r="BG58" s="1268"/>
      <c r="BH58" s="1268"/>
      <c r="BI58" s="1268"/>
      <c r="BJ58" s="1268"/>
      <c r="BK58" s="1268"/>
      <c r="BL58" s="1268"/>
      <c r="BM58" s="1268"/>
      <c r="BN58" s="1268"/>
      <c r="BO58" s="1268"/>
      <c r="BP58" s="1265"/>
      <c r="BQ58" s="1265"/>
      <c r="BR58" s="1265"/>
      <c r="BS58" s="1265"/>
      <c r="BT58" s="1265"/>
      <c r="BU58" s="1265"/>
      <c r="BV58" s="1265"/>
      <c r="BW58" s="1265"/>
      <c r="BX58" s="1265"/>
      <c r="BY58" s="1265"/>
      <c r="BZ58" s="1265"/>
      <c r="CA58" s="1265"/>
      <c r="CB58" s="1265"/>
      <c r="CC58" s="1265"/>
      <c r="CD58" s="1265"/>
      <c r="CE58" s="1265"/>
      <c r="CF58" s="1265"/>
      <c r="CG58" s="1265"/>
      <c r="CH58" s="1265"/>
      <c r="CI58" s="1265"/>
      <c r="CJ58" s="1265"/>
      <c r="CK58" s="1265"/>
      <c r="CL58" s="1265"/>
      <c r="CM58" s="1265"/>
      <c r="CN58" s="1265"/>
      <c r="CO58" s="1265"/>
      <c r="CP58" s="1265"/>
      <c r="CQ58" s="1265"/>
      <c r="CR58" s="1265"/>
      <c r="CS58" s="1265"/>
      <c r="CT58" s="1265"/>
      <c r="CU58" s="1265"/>
      <c r="CV58" s="1265"/>
      <c r="CW58" s="1265"/>
      <c r="CX58" s="1265"/>
      <c r="CY58" s="1265"/>
      <c r="CZ58" s="1265"/>
      <c r="DA58" s="1265"/>
      <c r="DB58" s="1265"/>
      <c r="DC58" s="1265"/>
      <c r="DD58" s="385"/>
      <c r="DE58" s="384"/>
    </row>
    <row r="59" spans="1:109" s="380" customFormat="1" x14ac:dyDescent="0.15">
      <c r="A59" s="366"/>
      <c r="B59" s="384"/>
      <c r="K59" s="386"/>
      <c r="L59" s="386"/>
      <c r="M59" s="386"/>
      <c r="N59" s="386"/>
      <c r="AQ59" s="386"/>
      <c r="AR59" s="386"/>
      <c r="AS59" s="386"/>
      <c r="AT59" s="386"/>
      <c r="BC59" s="386"/>
      <c r="BD59" s="386"/>
      <c r="BE59" s="386"/>
      <c r="BF59" s="386"/>
      <c r="BO59" s="386"/>
      <c r="BP59" s="386"/>
      <c r="BQ59" s="386"/>
      <c r="BR59" s="386"/>
      <c r="CA59" s="386"/>
      <c r="CB59" s="386"/>
      <c r="CC59" s="386"/>
      <c r="CD59" s="386"/>
      <c r="CM59" s="386"/>
      <c r="CN59" s="386"/>
      <c r="CO59" s="386"/>
      <c r="CP59" s="386"/>
      <c r="CY59" s="386"/>
      <c r="CZ59" s="386"/>
      <c r="DA59" s="386"/>
      <c r="DB59" s="386"/>
      <c r="DC59" s="386"/>
      <c r="DD59" s="385"/>
      <c r="DE59" s="384"/>
    </row>
    <row r="60" spans="1:109" s="380" customFormat="1" x14ac:dyDescent="0.15">
      <c r="A60" s="366"/>
      <c r="B60" s="384"/>
      <c r="K60" s="386"/>
      <c r="L60" s="386"/>
      <c r="M60" s="386"/>
      <c r="N60" s="386"/>
      <c r="AQ60" s="386"/>
      <c r="AR60" s="386"/>
      <c r="AS60" s="386"/>
      <c r="AT60" s="386"/>
      <c r="BC60" s="386"/>
      <c r="BD60" s="386"/>
      <c r="BE60" s="386"/>
      <c r="BF60" s="386"/>
      <c r="BO60" s="386"/>
      <c r="BP60" s="386"/>
      <c r="BQ60" s="386"/>
      <c r="BR60" s="386"/>
      <c r="CA60" s="386"/>
      <c r="CB60" s="386"/>
      <c r="CC60" s="386"/>
      <c r="CD60" s="386"/>
      <c r="CM60" s="386"/>
      <c r="CN60" s="386"/>
      <c r="CO60" s="386"/>
      <c r="CP60" s="386"/>
      <c r="CY60" s="386"/>
      <c r="CZ60" s="386"/>
      <c r="DA60" s="386"/>
      <c r="DB60" s="386"/>
      <c r="DC60" s="386"/>
      <c r="DD60" s="385"/>
      <c r="DE60" s="384"/>
    </row>
    <row r="61" spans="1:109" s="380" customFormat="1" x14ac:dyDescent="0.15">
      <c r="A61" s="366"/>
      <c r="B61" s="387"/>
      <c r="C61" s="388"/>
      <c r="D61" s="388"/>
      <c r="E61" s="388"/>
      <c r="F61" s="388"/>
      <c r="G61" s="388"/>
      <c r="H61" s="388"/>
      <c r="I61" s="388"/>
      <c r="J61" s="388"/>
      <c r="K61" s="388"/>
      <c r="L61" s="388"/>
      <c r="M61" s="389"/>
      <c r="N61" s="389"/>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9"/>
      <c r="AT61" s="389"/>
      <c r="AU61" s="388"/>
      <c r="AV61" s="388"/>
      <c r="AW61" s="388"/>
      <c r="AX61" s="388"/>
      <c r="AY61" s="388"/>
      <c r="AZ61" s="388"/>
      <c r="BA61" s="388"/>
      <c r="BB61" s="388"/>
      <c r="BC61" s="388"/>
      <c r="BD61" s="388"/>
      <c r="BE61" s="389"/>
      <c r="BF61" s="389"/>
      <c r="BG61" s="388"/>
      <c r="BH61" s="388"/>
      <c r="BI61" s="388"/>
      <c r="BJ61" s="388"/>
      <c r="BK61" s="388"/>
      <c r="BL61" s="388"/>
      <c r="BM61" s="388"/>
      <c r="BN61" s="388"/>
      <c r="BO61" s="388"/>
      <c r="BP61" s="388"/>
      <c r="BQ61" s="389"/>
      <c r="BR61" s="389"/>
      <c r="BS61" s="388"/>
      <c r="BT61" s="388"/>
      <c r="BU61" s="388"/>
      <c r="BV61" s="388"/>
      <c r="BW61" s="388"/>
      <c r="BX61" s="388"/>
      <c r="BY61" s="388"/>
      <c r="BZ61" s="388"/>
      <c r="CA61" s="388"/>
      <c r="CB61" s="388"/>
      <c r="CC61" s="389"/>
      <c r="CD61" s="389"/>
      <c r="CE61" s="388"/>
      <c r="CF61" s="388"/>
      <c r="CG61" s="388"/>
      <c r="CH61" s="388"/>
      <c r="CI61" s="388"/>
      <c r="CJ61" s="388"/>
      <c r="CK61" s="388"/>
      <c r="CL61" s="388"/>
      <c r="CM61" s="388"/>
      <c r="CN61" s="388"/>
      <c r="CO61" s="389"/>
      <c r="CP61" s="389"/>
      <c r="CQ61" s="388"/>
      <c r="CR61" s="388"/>
      <c r="CS61" s="388"/>
      <c r="CT61" s="388"/>
      <c r="CU61" s="388"/>
      <c r="CV61" s="388"/>
      <c r="CW61" s="388"/>
      <c r="CX61" s="388"/>
      <c r="CY61" s="388"/>
      <c r="CZ61" s="388"/>
      <c r="DA61" s="389"/>
      <c r="DB61" s="389"/>
      <c r="DC61" s="389"/>
      <c r="DD61" s="390"/>
      <c r="DE61" s="384"/>
    </row>
    <row r="62" spans="1:109" x14ac:dyDescent="0.15">
      <c r="B62" s="377"/>
      <c r="C62" s="377"/>
      <c r="D62" s="377"/>
      <c r="E62" s="377"/>
      <c r="F62" s="377"/>
      <c r="G62" s="377"/>
      <c r="H62" s="377"/>
      <c r="I62" s="377"/>
      <c r="J62" s="377"/>
      <c r="K62" s="377"/>
      <c r="L62" s="377"/>
      <c r="M62" s="377"/>
      <c r="N62" s="377"/>
      <c r="O62" s="377"/>
      <c r="P62" s="377"/>
      <c r="Q62" s="377"/>
      <c r="R62" s="377"/>
      <c r="S62" s="377"/>
      <c r="T62" s="377"/>
      <c r="U62" s="377"/>
      <c r="V62" s="377"/>
      <c r="W62" s="377"/>
      <c r="X62" s="377"/>
      <c r="Y62" s="377"/>
      <c r="Z62" s="377"/>
      <c r="AA62" s="377"/>
      <c r="AB62" s="377"/>
      <c r="AC62" s="377"/>
      <c r="AD62" s="377"/>
      <c r="AE62" s="377"/>
      <c r="AF62" s="377"/>
      <c r="AG62" s="377"/>
      <c r="AH62" s="377"/>
      <c r="AI62" s="377"/>
      <c r="AJ62" s="377"/>
      <c r="AK62" s="377"/>
      <c r="AL62" s="377"/>
      <c r="AM62" s="377"/>
      <c r="AN62" s="377"/>
      <c r="AO62" s="377"/>
      <c r="AP62" s="377"/>
      <c r="AQ62" s="377"/>
      <c r="AR62" s="377"/>
      <c r="AS62" s="377"/>
      <c r="AT62" s="377"/>
      <c r="AU62" s="377"/>
      <c r="AV62" s="377"/>
      <c r="AW62" s="377"/>
      <c r="AX62" s="377"/>
      <c r="AY62" s="377"/>
      <c r="AZ62" s="377"/>
      <c r="BA62" s="377"/>
      <c r="BB62" s="377"/>
      <c r="BC62" s="377"/>
      <c r="BD62" s="377"/>
      <c r="BE62" s="377"/>
      <c r="BF62" s="377"/>
      <c r="BG62" s="377"/>
      <c r="BH62" s="377"/>
      <c r="BI62" s="377"/>
      <c r="BJ62" s="377"/>
      <c r="BK62" s="377"/>
      <c r="BL62" s="377"/>
      <c r="BM62" s="377"/>
      <c r="BN62" s="377"/>
      <c r="BO62" s="377"/>
      <c r="BP62" s="377"/>
      <c r="BQ62" s="377"/>
      <c r="BR62" s="377"/>
      <c r="BS62" s="377"/>
      <c r="BT62" s="377"/>
      <c r="BU62" s="377"/>
      <c r="BV62" s="377"/>
      <c r="BW62" s="377"/>
      <c r="BX62" s="377"/>
      <c r="BY62" s="377"/>
      <c r="BZ62" s="377"/>
      <c r="CA62" s="377"/>
      <c r="CB62" s="377"/>
      <c r="CC62" s="377"/>
      <c r="CD62" s="377"/>
      <c r="CE62" s="377"/>
      <c r="CF62" s="377"/>
      <c r="CG62" s="377"/>
      <c r="CH62" s="377"/>
      <c r="CI62" s="377"/>
      <c r="CJ62" s="377"/>
      <c r="CK62" s="377"/>
      <c r="CL62" s="377"/>
      <c r="CM62" s="377"/>
      <c r="CN62" s="377"/>
      <c r="CO62" s="377"/>
      <c r="CP62" s="377"/>
      <c r="CQ62" s="377"/>
      <c r="CR62" s="377"/>
      <c r="CS62" s="377"/>
      <c r="CT62" s="377"/>
      <c r="CU62" s="377"/>
      <c r="CV62" s="377"/>
      <c r="CW62" s="377"/>
      <c r="CX62" s="377"/>
      <c r="CY62" s="377"/>
      <c r="CZ62" s="377"/>
      <c r="DA62" s="377"/>
      <c r="DB62" s="377"/>
      <c r="DC62" s="377"/>
      <c r="DD62" s="377"/>
      <c r="DE62" s="366"/>
    </row>
    <row r="63" spans="1:109" ht="17.25" x14ac:dyDescent="0.15">
      <c r="B63" s="391" t="s">
        <v>627</v>
      </c>
    </row>
    <row r="64" spans="1:109" x14ac:dyDescent="0.15">
      <c r="B64" s="372"/>
      <c r="G64" s="379"/>
      <c r="I64" s="392"/>
      <c r="J64" s="392"/>
      <c r="K64" s="392"/>
      <c r="L64" s="392"/>
      <c r="M64" s="392"/>
      <c r="N64" s="393"/>
      <c r="AM64" s="379"/>
      <c r="AN64" s="379" t="s">
        <v>621</v>
      </c>
      <c r="AP64" s="380"/>
      <c r="AQ64" s="380"/>
      <c r="AR64" s="380"/>
      <c r="AY64" s="379"/>
      <c r="BA64" s="380"/>
      <c r="BB64" s="380"/>
      <c r="BC64" s="380"/>
      <c r="BK64" s="379"/>
      <c r="BM64" s="380"/>
      <c r="BN64" s="380"/>
      <c r="BO64" s="380"/>
      <c r="BW64" s="379"/>
      <c r="BY64" s="380"/>
      <c r="BZ64" s="380"/>
      <c r="CA64" s="380"/>
      <c r="CI64" s="379"/>
      <c r="CK64" s="380"/>
      <c r="CL64" s="380"/>
      <c r="CM64" s="380"/>
      <c r="CU64" s="379"/>
      <c r="CW64" s="380"/>
      <c r="CX64" s="380"/>
      <c r="CY64" s="380"/>
    </row>
    <row r="65" spans="2:107" x14ac:dyDescent="0.15">
      <c r="B65" s="372"/>
      <c r="AN65" s="1271" t="s">
        <v>629</v>
      </c>
      <c r="AO65" s="1272"/>
      <c r="AP65" s="1272"/>
      <c r="AQ65" s="1272"/>
      <c r="AR65" s="1272"/>
      <c r="AS65" s="1272"/>
      <c r="AT65" s="1272"/>
      <c r="AU65" s="1272"/>
      <c r="AV65" s="1272"/>
      <c r="AW65" s="1272"/>
      <c r="AX65" s="1272"/>
      <c r="AY65" s="1272"/>
      <c r="AZ65" s="1272"/>
      <c r="BA65" s="1272"/>
      <c r="BB65" s="1272"/>
      <c r="BC65" s="1272"/>
      <c r="BD65" s="1272"/>
      <c r="BE65" s="1272"/>
      <c r="BF65" s="1272"/>
      <c r="BG65" s="1272"/>
      <c r="BH65" s="1272"/>
      <c r="BI65" s="1272"/>
      <c r="BJ65" s="1272"/>
      <c r="BK65" s="1272"/>
      <c r="BL65" s="1272"/>
      <c r="BM65" s="1272"/>
      <c r="BN65" s="1272"/>
      <c r="BO65" s="1272"/>
      <c r="BP65" s="1272"/>
      <c r="BQ65" s="1272"/>
      <c r="BR65" s="1272"/>
      <c r="BS65" s="1272"/>
      <c r="BT65" s="1272"/>
      <c r="BU65" s="1272"/>
      <c r="BV65" s="1272"/>
      <c r="BW65" s="1272"/>
      <c r="BX65" s="1272"/>
      <c r="BY65" s="1272"/>
      <c r="BZ65" s="1272"/>
      <c r="CA65" s="1272"/>
      <c r="CB65" s="1272"/>
      <c r="CC65" s="1272"/>
      <c r="CD65" s="1272"/>
      <c r="CE65" s="1272"/>
      <c r="CF65" s="1272"/>
      <c r="CG65" s="1272"/>
      <c r="CH65" s="1272"/>
      <c r="CI65" s="1272"/>
      <c r="CJ65" s="1272"/>
      <c r="CK65" s="1272"/>
      <c r="CL65" s="1272"/>
      <c r="CM65" s="1272"/>
      <c r="CN65" s="1272"/>
      <c r="CO65" s="1272"/>
      <c r="CP65" s="1272"/>
      <c r="CQ65" s="1272"/>
      <c r="CR65" s="1272"/>
      <c r="CS65" s="1272"/>
      <c r="CT65" s="1272"/>
      <c r="CU65" s="1272"/>
      <c r="CV65" s="1272"/>
      <c r="CW65" s="1272"/>
      <c r="CX65" s="1272"/>
      <c r="CY65" s="1272"/>
      <c r="CZ65" s="1272"/>
      <c r="DA65" s="1272"/>
      <c r="DB65" s="1272"/>
      <c r="DC65" s="1273"/>
    </row>
    <row r="66" spans="2:107" x14ac:dyDescent="0.15">
      <c r="B66" s="372"/>
      <c r="AN66" s="1274"/>
      <c r="AO66" s="1275"/>
      <c r="AP66" s="1275"/>
      <c r="AQ66" s="1275"/>
      <c r="AR66" s="1275"/>
      <c r="AS66" s="1275"/>
      <c r="AT66" s="1275"/>
      <c r="AU66" s="1275"/>
      <c r="AV66" s="1275"/>
      <c r="AW66" s="1275"/>
      <c r="AX66" s="1275"/>
      <c r="AY66" s="1275"/>
      <c r="AZ66" s="1275"/>
      <c r="BA66" s="1275"/>
      <c r="BB66" s="1275"/>
      <c r="BC66" s="1275"/>
      <c r="BD66" s="1275"/>
      <c r="BE66" s="1275"/>
      <c r="BF66" s="1275"/>
      <c r="BG66" s="1275"/>
      <c r="BH66" s="1275"/>
      <c r="BI66" s="1275"/>
      <c r="BJ66" s="1275"/>
      <c r="BK66" s="1275"/>
      <c r="BL66" s="1275"/>
      <c r="BM66" s="1275"/>
      <c r="BN66" s="1275"/>
      <c r="BO66" s="1275"/>
      <c r="BP66" s="1275"/>
      <c r="BQ66" s="1275"/>
      <c r="BR66" s="1275"/>
      <c r="BS66" s="1275"/>
      <c r="BT66" s="1275"/>
      <c r="BU66" s="1275"/>
      <c r="BV66" s="1275"/>
      <c r="BW66" s="1275"/>
      <c r="BX66" s="1275"/>
      <c r="BY66" s="1275"/>
      <c r="BZ66" s="1275"/>
      <c r="CA66" s="1275"/>
      <c r="CB66" s="1275"/>
      <c r="CC66" s="1275"/>
      <c r="CD66" s="1275"/>
      <c r="CE66" s="1275"/>
      <c r="CF66" s="1275"/>
      <c r="CG66" s="1275"/>
      <c r="CH66" s="1275"/>
      <c r="CI66" s="1275"/>
      <c r="CJ66" s="1275"/>
      <c r="CK66" s="1275"/>
      <c r="CL66" s="1275"/>
      <c r="CM66" s="1275"/>
      <c r="CN66" s="1275"/>
      <c r="CO66" s="1275"/>
      <c r="CP66" s="1275"/>
      <c r="CQ66" s="1275"/>
      <c r="CR66" s="1275"/>
      <c r="CS66" s="1275"/>
      <c r="CT66" s="1275"/>
      <c r="CU66" s="1275"/>
      <c r="CV66" s="1275"/>
      <c r="CW66" s="1275"/>
      <c r="CX66" s="1275"/>
      <c r="CY66" s="1275"/>
      <c r="CZ66" s="1275"/>
      <c r="DA66" s="1275"/>
      <c r="DB66" s="1275"/>
      <c r="DC66" s="1276"/>
    </row>
    <row r="67" spans="2:107" x14ac:dyDescent="0.15">
      <c r="B67" s="372"/>
      <c r="AN67" s="1274"/>
      <c r="AO67" s="1275"/>
      <c r="AP67" s="1275"/>
      <c r="AQ67" s="1275"/>
      <c r="AR67" s="1275"/>
      <c r="AS67" s="1275"/>
      <c r="AT67" s="1275"/>
      <c r="AU67" s="1275"/>
      <c r="AV67" s="1275"/>
      <c r="AW67" s="1275"/>
      <c r="AX67" s="1275"/>
      <c r="AY67" s="1275"/>
      <c r="AZ67" s="1275"/>
      <c r="BA67" s="1275"/>
      <c r="BB67" s="1275"/>
      <c r="BC67" s="1275"/>
      <c r="BD67" s="1275"/>
      <c r="BE67" s="1275"/>
      <c r="BF67" s="1275"/>
      <c r="BG67" s="1275"/>
      <c r="BH67" s="1275"/>
      <c r="BI67" s="1275"/>
      <c r="BJ67" s="1275"/>
      <c r="BK67" s="1275"/>
      <c r="BL67" s="1275"/>
      <c r="BM67" s="1275"/>
      <c r="BN67" s="1275"/>
      <c r="BO67" s="1275"/>
      <c r="BP67" s="1275"/>
      <c r="BQ67" s="1275"/>
      <c r="BR67" s="1275"/>
      <c r="BS67" s="1275"/>
      <c r="BT67" s="1275"/>
      <c r="BU67" s="1275"/>
      <c r="BV67" s="1275"/>
      <c r="BW67" s="1275"/>
      <c r="BX67" s="1275"/>
      <c r="BY67" s="1275"/>
      <c r="BZ67" s="1275"/>
      <c r="CA67" s="1275"/>
      <c r="CB67" s="1275"/>
      <c r="CC67" s="1275"/>
      <c r="CD67" s="1275"/>
      <c r="CE67" s="1275"/>
      <c r="CF67" s="1275"/>
      <c r="CG67" s="1275"/>
      <c r="CH67" s="1275"/>
      <c r="CI67" s="1275"/>
      <c r="CJ67" s="1275"/>
      <c r="CK67" s="1275"/>
      <c r="CL67" s="1275"/>
      <c r="CM67" s="1275"/>
      <c r="CN67" s="1275"/>
      <c r="CO67" s="1275"/>
      <c r="CP67" s="1275"/>
      <c r="CQ67" s="1275"/>
      <c r="CR67" s="1275"/>
      <c r="CS67" s="1275"/>
      <c r="CT67" s="1275"/>
      <c r="CU67" s="1275"/>
      <c r="CV67" s="1275"/>
      <c r="CW67" s="1275"/>
      <c r="CX67" s="1275"/>
      <c r="CY67" s="1275"/>
      <c r="CZ67" s="1275"/>
      <c r="DA67" s="1275"/>
      <c r="DB67" s="1275"/>
      <c r="DC67" s="1276"/>
    </row>
    <row r="68" spans="2:107" x14ac:dyDescent="0.15">
      <c r="B68" s="372"/>
      <c r="AN68" s="1274"/>
      <c r="AO68" s="1275"/>
      <c r="AP68" s="1275"/>
      <c r="AQ68" s="1275"/>
      <c r="AR68" s="1275"/>
      <c r="AS68" s="1275"/>
      <c r="AT68" s="1275"/>
      <c r="AU68" s="1275"/>
      <c r="AV68" s="1275"/>
      <c r="AW68" s="1275"/>
      <c r="AX68" s="1275"/>
      <c r="AY68" s="1275"/>
      <c r="AZ68" s="1275"/>
      <c r="BA68" s="1275"/>
      <c r="BB68" s="1275"/>
      <c r="BC68" s="1275"/>
      <c r="BD68" s="1275"/>
      <c r="BE68" s="1275"/>
      <c r="BF68" s="1275"/>
      <c r="BG68" s="1275"/>
      <c r="BH68" s="1275"/>
      <c r="BI68" s="1275"/>
      <c r="BJ68" s="1275"/>
      <c r="BK68" s="1275"/>
      <c r="BL68" s="1275"/>
      <c r="BM68" s="1275"/>
      <c r="BN68" s="1275"/>
      <c r="BO68" s="1275"/>
      <c r="BP68" s="1275"/>
      <c r="BQ68" s="1275"/>
      <c r="BR68" s="1275"/>
      <c r="BS68" s="1275"/>
      <c r="BT68" s="1275"/>
      <c r="BU68" s="1275"/>
      <c r="BV68" s="1275"/>
      <c r="BW68" s="1275"/>
      <c r="BX68" s="1275"/>
      <c r="BY68" s="1275"/>
      <c r="BZ68" s="1275"/>
      <c r="CA68" s="1275"/>
      <c r="CB68" s="1275"/>
      <c r="CC68" s="1275"/>
      <c r="CD68" s="1275"/>
      <c r="CE68" s="1275"/>
      <c r="CF68" s="1275"/>
      <c r="CG68" s="1275"/>
      <c r="CH68" s="1275"/>
      <c r="CI68" s="1275"/>
      <c r="CJ68" s="1275"/>
      <c r="CK68" s="1275"/>
      <c r="CL68" s="1275"/>
      <c r="CM68" s="1275"/>
      <c r="CN68" s="1275"/>
      <c r="CO68" s="1275"/>
      <c r="CP68" s="1275"/>
      <c r="CQ68" s="1275"/>
      <c r="CR68" s="1275"/>
      <c r="CS68" s="1275"/>
      <c r="CT68" s="1275"/>
      <c r="CU68" s="1275"/>
      <c r="CV68" s="1275"/>
      <c r="CW68" s="1275"/>
      <c r="CX68" s="1275"/>
      <c r="CY68" s="1275"/>
      <c r="CZ68" s="1275"/>
      <c r="DA68" s="1275"/>
      <c r="DB68" s="1275"/>
      <c r="DC68" s="1276"/>
    </row>
    <row r="69" spans="2:107" x14ac:dyDescent="0.15">
      <c r="B69" s="372"/>
      <c r="AN69" s="1277"/>
      <c r="AO69" s="1278"/>
      <c r="AP69" s="1278"/>
      <c r="AQ69" s="1278"/>
      <c r="AR69" s="1278"/>
      <c r="AS69" s="1278"/>
      <c r="AT69" s="1278"/>
      <c r="AU69" s="1278"/>
      <c r="AV69" s="1278"/>
      <c r="AW69" s="1278"/>
      <c r="AX69" s="1278"/>
      <c r="AY69" s="1278"/>
      <c r="AZ69" s="1278"/>
      <c r="BA69" s="1278"/>
      <c r="BB69" s="1278"/>
      <c r="BC69" s="1278"/>
      <c r="BD69" s="1278"/>
      <c r="BE69" s="1278"/>
      <c r="BF69" s="1278"/>
      <c r="BG69" s="1278"/>
      <c r="BH69" s="1278"/>
      <c r="BI69" s="1278"/>
      <c r="BJ69" s="1278"/>
      <c r="BK69" s="1278"/>
      <c r="BL69" s="1278"/>
      <c r="BM69" s="1278"/>
      <c r="BN69" s="1278"/>
      <c r="BO69" s="1278"/>
      <c r="BP69" s="1278"/>
      <c r="BQ69" s="1278"/>
      <c r="BR69" s="1278"/>
      <c r="BS69" s="1278"/>
      <c r="BT69" s="1278"/>
      <c r="BU69" s="1278"/>
      <c r="BV69" s="1278"/>
      <c r="BW69" s="1278"/>
      <c r="BX69" s="1278"/>
      <c r="BY69" s="1278"/>
      <c r="BZ69" s="1278"/>
      <c r="CA69" s="1278"/>
      <c r="CB69" s="1278"/>
      <c r="CC69" s="1278"/>
      <c r="CD69" s="1278"/>
      <c r="CE69" s="1278"/>
      <c r="CF69" s="1278"/>
      <c r="CG69" s="1278"/>
      <c r="CH69" s="1278"/>
      <c r="CI69" s="1278"/>
      <c r="CJ69" s="1278"/>
      <c r="CK69" s="1278"/>
      <c r="CL69" s="1278"/>
      <c r="CM69" s="1278"/>
      <c r="CN69" s="1278"/>
      <c r="CO69" s="1278"/>
      <c r="CP69" s="1278"/>
      <c r="CQ69" s="1278"/>
      <c r="CR69" s="1278"/>
      <c r="CS69" s="1278"/>
      <c r="CT69" s="1278"/>
      <c r="CU69" s="1278"/>
      <c r="CV69" s="1278"/>
      <c r="CW69" s="1278"/>
      <c r="CX69" s="1278"/>
      <c r="CY69" s="1278"/>
      <c r="CZ69" s="1278"/>
      <c r="DA69" s="1278"/>
      <c r="DB69" s="1278"/>
      <c r="DC69" s="1279"/>
    </row>
    <row r="70" spans="2:107" x14ac:dyDescent="0.15">
      <c r="B70" s="372"/>
      <c r="H70" s="394"/>
      <c r="I70" s="394"/>
      <c r="J70" s="395"/>
      <c r="K70" s="395"/>
      <c r="L70" s="396"/>
      <c r="M70" s="395"/>
      <c r="N70" s="396"/>
      <c r="AN70" s="381"/>
      <c r="AO70" s="381"/>
      <c r="AP70" s="381"/>
      <c r="AZ70" s="381"/>
      <c r="BA70" s="381"/>
      <c r="BB70" s="381"/>
      <c r="BL70" s="381"/>
      <c r="BM70" s="381"/>
      <c r="BN70" s="381"/>
      <c r="BX70" s="381"/>
      <c r="BY70" s="381"/>
      <c r="BZ70" s="381"/>
      <c r="CJ70" s="381"/>
      <c r="CK70" s="381"/>
      <c r="CL70" s="381"/>
      <c r="CV70" s="381"/>
      <c r="CW70" s="381"/>
      <c r="CX70" s="381"/>
    </row>
    <row r="71" spans="2:107" x14ac:dyDescent="0.15">
      <c r="B71" s="372"/>
      <c r="G71" s="397"/>
      <c r="I71" s="398"/>
      <c r="J71" s="395"/>
      <c r="K71" s="395"/>
      <c r="L71" s="396"/>
      <c r="M71" s="395"/>
      <c r="N71" s="396"/>
      <c r="AM71" s="397"/>
      <c r="AN71" s="366" t="s">
        <v>622</v>
      </c>
    </row>
    <row r="72" spans="2:107" x14ac:dyDescent="0.15">
      <c r="B72" s="372"/>
      <c r="G72" s="1263"/>
      <c r="H72" s="1263"/>
      <c r="I72" s="1263"/>
      <c r="J72" s="1263"/>
      <c r="K72" s="382"/>
      <c r="L72" s="382"/>
      <c r="M72" s="383"/>
      <c r="N72" s="383"/>
      <c r="AN72" s="1281"/>
      <c r="AO72" s="1282"/>
      <c r="AP72" s="1282"/>
      <c r="AQ72" s="1282"/>
      <c r="AR72" s="1282"/>
      <c r="AS72" s="1282"/>
      <c r="AT72" s="1282"/>
      <c r="AU72" s="1282"/>
      <c r="AV72" s="1282"/>
      <c r="AW72" s="1282"/>
      <c r="AX72" s="1282"/>
      <c r="AY72" s="1282"/>
      <c r="AZ72" s="1282"/>
      <c r="BA72" s="1282"/>
      <c r="BB72" s="1282"/>
      <c r="BC72" s="1282"/>
      <c r="BD72" s="1282"/>
      <c r="BE72" s="1282"/>
      <c r="BF72" s="1282"/>
      <c r="BG72" s="1282"/>
      <c r="BH72" s="1282"/>
      <c r="BI72" s="1282"/>
      <c r="BJ72" s="1282"/>
      <c r="BK72" s="1282"/>
      <c r="BL72" s="1282"/>
      <c r="BM72" s="1282"/>
      <c r="BN72" s="1282"/>
      <c r="BO72" s="1283"/>
      <c r="BP72" s="1269" t="s">
        <v>565</v>
      </c>
      <c r="BQ72" s="1269"/>
      <c r="BR72" s="1269"/>
      <c r="BS72" s="1269"/>
      <c r="BT72" s="1269"/>
      <c r="BU72" s="1269"/>
      <c r="BV72" s="1269"/>
      <c r="BW72" s="1269"/>
      <c r="BX72" s="1269" t="s">
        <v>566</v>
      </c>
      <c r="BY72" s="1269"/>
      <c r="BZ72" s="1269"/>
      <c r="CA72" s="1269"/>
      <c r="CB72" s="1269"/>
      <c r="CC72" s="1269"/>
      <c r="CD72" s="1269"/>
      <c r="CE72" s="1269"/>
      <c r="CF72" s="1269" t="s">
        <v>567</v>
      </c>
      <c r="CG72" s="1269"/>
      <c r="CH72" s="1269"/>
      <c r="CI72" s="1269"/>
      <c r="CJ72" s="1269"/>
      <c r="CK72" s="1269"/>
      <c r="CL72" s="1269"/>
      <c r="CM72" s="1269"/>
      <c r="CN72" s="1269" t="s">
        <v>568</v>
      </c>
      <c r="CO72" s="1269"/>
      <c r="CP72" s="1269"/>
      <c r="CQ72" s="1269"/>
      <c r="CR72" s="1269"/>
      <c r="CS72" s="1269"/>
      <c r="CT72" s="1269"/>
      <c r="CU72" s="1269"/>
      <c r="CV72" s="1269" t="s">
        <v>569</v>
      </c>
      <c r="CW72" s="1269"/>
      <c r="CX72" s="1269"/>
      <c r="CY72" s="1269"/>
      <c r="CZ72" s="1269"/>
      <c r="DA72" s="1269"/>
      <c r="DB72" s="1269"/>
      <c r="DC72" s="1269"/>
    </row>
    <row r="73" spans="2:107" x14ac:dyDescent="0.15">
      <c r="B73" s="372"/>
      <c r="G73" s="1280"/>
      <c r="H73" s="1280"/>
      <c r="I73" s="1280"/>
      <c r="J73" s="1280"/>
      <c r="K73" s="1264"/>
      <c r="L73" s="1264"/>
      <c r="M73" s="1264"/>
      <c r="N73" s="1264"/>
      <c r="AM73" s="381"/>
      <c r="AN73" s="1268" t="s">
        <v>623</v>
      </c>
      <c r="AO73" s="1268"/>
      <c r="AP73" s="1268"/>
      <c r="AQ73" s="1268"/>
      <c r="AR73" s="1268"/>
      <c r="AS73" s="1268"/>
      <c r="AT73" s="1268"/>
      <c r="AU73" s="1268"/>
      <c r="AV73" s="1268"/>
      <c r="AW73" s="1268"/>
      <c r="AX73" s="1268"/>
      <c r="AY73" s="1268"/>
      <c r="AZ73" s="1268"/>
      <c r="BA73" s="1268"/>
      <c r="BB73" s="1268" t="s">
        <v>624</v>
      </c>
      <c r="BC73" s="1268"/>
      <c r="BD73" s="1268"/>
      <c r="BE73" s="1268"/>
      <c r="BF73" s="1268"/>
      <c r="BG73" s="1268"/>
      <c r="BH73" s="1268"/>
      <c r="BI73" s="1268"/>
      <c r="BJ73" s="1268"/>
      <c r="BK73" s="1268"/>
      <c r="BL73" s="1268"/>
      <c r="BM73" s="1268"/>
      <c r="BN73" s="1268"/>
      <c r="BO73" s="1268"/>
      <c r="BP73" s="1265">
        <v>56.2</v>
      </c>
      <c r="BQ73" s="1265"/>
      <c r="BR73" s="1265"/>
      <c r="BS73" s="1265"/>
      <c r="BT73" s="1265"/>
      <c r="BU73" s="1265"/>
      <c r="BV73" s="1265"/>
      <c r="BW73" s="1265"/>
      <c r="BX73" s="1265">
        <v>55.3</v>
      </c>
      <c r="BY73" s="1265"/>
      <c r="BZ73" s="1265"/>
      <c r="CA73" s="1265"/>
      <c r="CB73" s="1265"/>
      <c r="CC73" s="1265"/>
      <c r="CD73" s="1265"/>
      <c r="CE73" s="1265"/>
      <c r="CF73" s="1265">
        <v>44.7</v>
      </c>
      <c r="CG73" s="1265"/>
      <c r="CH73" s="1265"/>
      <c r="CI73" s="1265"/>
      <c r="CJ73" s="1265"/>
      <c r="CK73" s="1265"/>
      <c r="CL73" s="1265"/>
      <c r="CM73" s="1265"/>
      <c r="CN73" s="1265">
        <v>28.5</v>
      </c>
      <c r="CO73" s="1265"/>
      <c r="CP73" s="1265"/>
      <c r="CQ73" s="1265"/>
      <c r="CR73" s="1265"/>
      <c r="CS73" s="1265"/>
      <c r="CT73" s="1265"/>
      <c r="CU73" s="1265"/>
      <c r="CV73" s="1265">
        <v>28.4</v>
      </c>
      <c r="CW73" s="1265"/>
      <c r="CX73" s="1265"/>
      <c r="CY73" s="1265"/>
      <c r="CZ73" s="1265"/>
      <c r="DA73" s="1265"/>
      <c r="DB73" s="1265"/>
      <c r="DC73" s="1265"/>
    </row>
    <row r="74" spans="2:107" x14ac:dyDescent="0.15">
      <c r="B74" s="372"/>
      <c r="G74" s="1280"/>
      <c r="H74" s="1280"/>
      <c r="I74" s="1280"/>
      <c r="J74" s="1280"/>
      <c r="K74" s="1264"/>
      <c r="L74" s="1264"/>
      <c r="M74" s="1264"/>
      <c r="N74" s="1264"/>
      <c r="AM74" s="381"/>
      <c r="AN74" s="1268"/>
      <c r="AO74" s="1268"/>
      <c r="AP74" s="1268"/>
      <c r="AQ74" s="1268"/>
      <c r="AR74" s="1268"/>
      <c r="AS74" s="1268"/>
      <c r="AT74" s="1268"/>
      <c r="AU74" s="1268"/>
      <c r="AV74" s="1268"/>
      <c r="AW74" s="1268"/>
      <c r="AX74" s="1268"/>
      <c r="AY74" s="1268"/>
      <c r="AZ74" s="1268"/>
      <c r="BA74" s="1268"/>
      <c r="BB74" s="1268"/>
      <c r="BC74" s="1268"/>
      <c r="BD74" s="1268"/>
      <c r="BE74" s="1268"/>
      <c r="BF74" s="1268"/>
      <c r="BG74" s="1268"/>
      <c r="BH74" s="1268"/>
      <c r="BI74" s="1268"/>
      <c r="BJ74" s="1268"/>
      <c r="BK74" s="1268"/>
      <c r="BL74" s="1268"/>
      <c r="BM74" s="1268"/>
      <c r="BN74" s="1268"/>
      <c r="BO74" s="1268"/>
      <c r="BP74" s="1265"/>
      <c r="BQ74" s="1265"/>
      <c r="BR74" s="1265"/>
      <c r="BS74" s="1265"/>
      <c r="BT74" s="1265"/>
      <c r="BU74" s="1265"/>
      <c r="BV74" s="1265"/>
      <c r="BW74" s="1265"/>
      <c r="BX74" s="1265"/>
      <c r="BY74" s="1265"/>
      <c r="BZ74" s="1265"/>
      <c r="CA74" s="1265"/>
      <c r="CB74" s="1265"/>
      <c r="CC74" s="1265"/>
      <c r="CD74" s="1265"/>
      <c r="CE74" s="1265"/>
      <c r="CF74" s="1265"/>
      <c r="CG74" s="1265"/>
      <c r="CH74" s="1265"/>
      <c r="CI74" s="1265"/>
      <c r="CJ74" s="1265"/>
      <c r="CK74" s="1265"/>
      <c r="CL74" s="1265"/>
      <c r="CM74" s="1265"/>
      <c r="CN74" s="1265"/>
      <c r="CO74" s="1265"/>
      <c r="CP74" s="1265"/>
      <c r="CQ74" s="1265"/>
      <c r="CR74" s="1265"/>
      <c r="CS74" s="1265"/>
      <c r="CT74" s="1265"/>
      <c r="CU74" s="1265"/>
      <c r="CV74" s="1265"/>
      <c r="CW74" s="1265"/>
      <c r="CX74" s="1265"/>
      <c r="CY74" s="1265"/>
      <c r="CZ74" s="1265"/>
      <c r="DA74" s="1265"/>
      <c r="DB74" s="1265"/>
      <c r="DC74" s="1265"/>
    </row>
    <row r="75" spans="2:107" x14ac:dyDescent="0.15">
      <c r="B75" s="372"/>
      <c r="G75" s="1280"/>
      <c r="H75" s="1280"/>
      <c r="I75" s="1263"/>
      <c r="J75" s="1263"/>
      <c r="K75" s="1270"/>
      <c r="L75" s="1270"/>
      <c r="M75" s="1270"/>
      <c r="N75" s="1270"/>
      <c r="AM75" s="381"/>
      <c r="AN75" s="1268"/>
      <c r="AO75" s="1268"/>
      <c r="AP75" s="1268"/>
      <c r="AQ75" s="1268"/>
      <c r="AR75" s="1268"/>
      <c r="AS75" s="1268"/>
      <c r="AT75" s="1268"/>
      <c r="AU75" s="1268"/>
      <c r="AV75" s="1268"/>
      <c r="AW75" s="1268"/>
      <c r="AX75" s="1268"/>
      <c r="AY75" s="1268"/>
      <c r="AZ75" s="1268"/>
      <c r="BA75" s="1268"/>
      <c r="BB75" s="1268" t="s">
        <v>628</v>
      </c>
      <c r="BC75" s="1268"/>
      <c r="BD75" s="1268"/>
      <c r="BE75" s="1268"/>
      <c r="BF75" s="1268"/>
      <c r="BG75" s="1268"/>
      <c r="BH75" s="1268"/>
      <c r="BI75" s="1268"/>
      <c r="BJ75" s="1268"/>
      <c r="BK75" s="1268"/>
      <c r="BL75" s="1268"/>
      <c r="BM75" s="1268"/>
      <c r="BN75" s="1268"/>
      <c r="BO75" s="1268"/>
      <c r="BP75" s="1265">
        <v>7.7</v>
      </c>
      <c r="BQ75" s="1265"/>
      <c r="BR75" s="1265"/>
      <c r="BS75" s="1265"/>
      <c r="BT75" s="1265"/>
      <c r="BU75" s="1265"/>
      <c r="BV75" s="1265"/>
      <c r="BW75" s="1265"/>
      <c r="BX75" s="1265">
        <v>7.5</v>
      </c>
      <c r="BY75" s="1265"/>
      <c r="BZ75" s="1265"/>
      <c r="CA75" s="1265"/>
      <c r="CB75" s="1265"/>
      <c r="CC75" s="1265"/>
      <c r="CD75" s="1265"/>
      <c r="CE75" s="1265"/>
      <c r="CF75" s="1265">
        <v>6.9</v>
      </c>
      <c r="CG75" s="1265"/>
      <c r="CH75" s="1265"/>
      <c r="CI75" s="1265"/>
      <c r="CJ75" s="1265"/>
      <c r="CK75" s="1265"/>
      <c r="CL75" s="1265"/>
      <c r="CM75" s="1265"/>
      <c r="CN75" s="1265">
        <v>6.1</v>
      </c>
      <c r="CO75" s="1265"/>
      <c r="CP75" s="1265"/>
      <c r="CQ75" s="1265"/>
      <c r="CR75" s="1265"/>
      <c r="CS75" s="1265"/>
      <c r="CT75" s="1265"/>
      <c r="CU75" s="1265"/>
      <c r="CV75" s="1265">
        <v>5.9</v>
      </c>
      <c r="CW75" s="1265"/>
      <c r="CX75" s="1265"/>
      <c r="CY75" s="1265"/>
      <c r="CZ75" s="1265"/>
      <c r="DA75" s="1265"/>
      <c r="DB75" s="1265"/>
      <c r="DC75" s="1265"/>
    </row>
    <row r="76" spans="2:107" x14ac:dyDescent="0.15">
      <c r="B76" s="372"/>
      <c r="G76" s="1280"/>
      <c r="H76" s="1280"/>
      <c r="I76" s="1263"/>
      <c r="J76" s="1263"/>
      <c r="K76" s="1270"/>
      <c r="L76" s="1270"/>
      <c r="M76" s="1270"/>
      <c r="N76" s="1270"/>
      <c r="AM76" s="381"/>
      <c r="AN76" s="1268"/>
      <c r="AO76" s="1268"/>
      <c r="AP76" s="1268"/>
      <c r="AQ76" s="1268"/>
      <c r="AR76" s="1268"/>
      <c r="AS76" s="1268"/>
      <c r="AT76" s="1268"/>
      <c r="AU76" s="1268"/>
      <c r="AV76" s="1268"/>
      <c r="AW76" s="1268"/>
      <c r="AX76" s="1268"/>
      <c r="AY76" s="1268"/>
      <c r="AZ76" s="1268"/>
      <c r="BA76" s="1268"/>
      <c r="BB76" s="1268"/>
      <c r="BC76" s="1268"/>
      <c r="BD76" s="1268"/>
      <c r="BE76" s="1268"/>
      <c r="BF76" s="1268"/>
      <c r="BG76" s="1268"/>
      <c r="BH76" s="1268"/>
      <c r="BI76" s="1268"/>
      <c r="BJ76" s="1268"/>
      <c r="BK76" s="1268"/>
      <c r="BL76" s="1268"/>
      <c r="BM76" s="1268"/>
      <c r="BN76" s="1268"/>
      <c r="BO76" s="1268"/>
      <c r="BP76" s="1265"/>
      <c r="BQ76" s="1265"/>
      <c r="BR76" s="1265"/>
      <c r="BS76" s="1265"/>
      <c r="BT76" s="1265"/>
      <c r="BU76" s="1265"/>
      <c r="BV76" s="1265"/>
      <c r="BW76" s="1265"/>
      <c r="BX76" s="1265"/>
      <c r="BY76" s="1265"/>
      <c r="BZ76" s="1265"/>
      <c r="CA76" s="1265"/>
      <c r="CB76" s="1265"/>
      <c r="CC76" s="1265"/>
      <c r="CD76" s="1265"/>
      <c r="CE76" s="1265"/>
      <c r="CF76" s="1265"/>
      <c r="CG76" s="1265"/>
      <c r="CH76" s="1265"/>
      <c r="CI76" s="1265"/>
      <c r="CJ76" s="1265"/>
      <c r="CK76" s="1265"/>
      <c r="CL76" s="1265"/>
      <c r="CM76" s="1265"/>
      <c r="CN76" s="1265"/>
      <c r="CO76" s="1265"/>
      <c r="CP76" s="1265"/>
      <c r="CQ76" s="1265"/>
      <c r="CR76" s="1265"/>
      <c r="CS76" s="1265"/>
      <c r="CT76" s="1265"/>
      <c r="CU76" s="1265"/>
      <c r="CV76" s="1265"/>
      <c r="CW76" s="1265"/>
      <c r="CX76" s="1265"/>
      <c r="CY76" s="1265"/>
      <c r="CZ76" s="1265"/>
      <c r="DA76" s="1265"/>
      <c r="DB76" s="1265"/>
      <c r="DC76" s="1265"/>
    </row>
    <row r="77" spans="2:107" x14ac:dyDescent="0.15">
      <c r="B77" s="372"/>
      <c r="G77" s="1263"/>
      <c r="H77" s="1263"/>
      <c r="I77" s="1263"/>
      <c r="J77" s="1263"/>
      <c r="K77" s="1264"/>
      <c r="L77" s="1264"/>
      <c r="M77" s="1264"/>
      <c r="N77" s="1264"/>
      <c r="AN77" s="1269" t="s">
        <v>626</v>
      </c>
      <c r="AO77" s="1269"/>
      <c r="AP77" s="1269"/>
      <c r="AQ77" s="1269"/>
      <c r="AR77" s="1269"/>
      <c r="AS77" s="1269"/>
      <c r="AT77" s="1269"/>
      <c r="AU77" s="1269"/>
      <c r="AV77" s="1269"/>
      <c r="AW77" s="1269"/>
      <c r="AX77" s="1269"/>
      <c r="AY77" s="1269"/>
      <c r="AZ77" s="1269"/>
      <c r="BA77" s="1269"/>
      <c r="BB77" s="1268" t="s">
        <v>624</v>
      </c>
      <c r="BC77" s="1268"/>
      <c r="BD77" s="1268"/>
      <c r="BE77" s="1268"/>
      <c r="BF77" s="1268"/>
      <c r="BG77" s="1268"/>
      <c r="BH77" s="1268"/>
      <c r="BI77" s="1268"/>
      <c r="BJ77" s="1268"/>
      <c r="BK77" s="1268"/>
      <c r="BL77" s="1268"/>
      <c r="BM77" s="1268"/>
      <c r="BN77" s="1268"/>
      <c r="BO77" s="1268"/>
      <c r="BP77" s="1265">
        <v>38.5</v>
      </c>
      <c r="BQ77" s="1265"/>
      <c r="BR77" s="1265"/>
      <c r="BS77" s="1265"/>
      <c r="BT77" s="1265"/>
      <c r="BU77" s="1265"/>
      <c r="BV77" s="1265"/>
      <c r="BW77" s="1265"/>
      <c r="BX77" s="1265">
        <v>35.5</v>
      </c>
      <c r="BY77" s="1265"/>
      <c r="BZ77" s="1265"/>
      <c r="CA77" s="1265"/>
      <c r="CB77" s="1265"/>
      <c r="CC77" s="1265"/>
      <c r="CD77" s="1265"/>
      <c r="CE77" s="1265"/>
      <c r="CF77" s="1265">
        <v>13.5</v>
      </c>
      <c r="CG77" s="1265"/>
      <c r="CH77" s="1265"/>
      <c r="CI77" s="1265"/>
      <c r="CJ77" s="1265"/>
      <c r="CK77" s="1265"/>
      <c r="CL77" s="1265"/>
      <c r="CM77" s="1265"/>
      <c r="CN77" s="1265">
        <v>0</v>
      </c>
      <c r="CO77" s="1265"/>
      <c r="CP77" s="1265"/>
      <c r="CQ77" s="1265"/>
      <c r="CR77" s="1265"/>
      <c r="CS77" s="1265"/>
      <c r="CT77" s="1265"/>
      <c r="CU77" s="1265"/>
      <c r="CV77" s="1265">
        <v>0</v>
      </c>
      <c r="CW77" s="1265"/>
      <c r="CX77" s="1265"/>
      <c r="CY77" s="1265"/>
      <c r="CZ77" s="1265"/>
      <c r="DA77" s="1265"/>
      <c r="DB77" s="1265"/>
      <c r="DC77" s="1265"/>
    </row>
    <row r="78" spans="2:107" x14ac:dyDescent="0.15">
      <c r="B78" s="372"/>
      <c r="G78" s="1263"/>
      <c r="H78" s="1263"/>
      <c r="I78" s="1263"/>
      <c r="J78" s="1263"/>
      <c r="K78" s="1264"/>
      <c r="L78" s="1264"/>
      <c r="M78" s="1264"/>
      <c r="N78" s="1264"/>
      <c r="AN78" s="1269"/>
      <c r="AO78" s="1269"/>
      <c r="AP78" s="1269"/>
      <c r="AQ78" s="1269"/>
      <c r="AR78" s="1269"/>
      <c r="AS78" s="1269"/>
      <c r="AT78" s="1269"/>
      <c r="AU78" s="1269"/>
      <c r="AV78" s="1269"/>
      <c r="AW78" s="1269"/>
      <c r="AX78" s="1269"/>
      <c r="AY78" s="1269"/>
      <c r="AZ78" s="1269"/>
      <c r="BA78" s="1269"/>
      <c r="BB78" s="1268"/>
      <c r="BC78" s="1268"/>
      <c r="BD78" s="1268"/>
      <c r="BE78" s="1268"/>
      <c r="BF78" s="1268"/>
      <c r="BG78" s="1268"/>
      <c r="BH78" s="1268"/>
      <c r="BI78" s="1268"/>
      <c r="BJ78" s="1268"/>
      <c r="BK78" s="1268"/>
      <c r="BL78" s="1268"/>
      <c r="BM78" s="1268"/>
      <c r="BN78" s="1268"/>
      <c r="BO78" s="1268"/>
      <c r="BP78" s="1265"/>
      <c r="BQ78" s="1265"/>
      <c r="BR78" s="1265"/>
      <c r="BS78" s="1265"/>
      <c r="BT78" s="1265"/>
      <c r="BU78" s="1265"/>
      <c r="BV78" s="1265"/>
      <c r="BW78" s="1265"/>
      <c r="BX78" s="1265"/>
      <c r="BY78" s="1265"/>
      <c r="BZ78" s="1265"/>
      <c r="CA78" s="1265"/>
      <c r="CB78" s="1265"/>
      <c r="CC78" s="1265"/>
      <c r="CD78" s="1265"/>
      <c r="CE78" s="1265"/>
      <c r="CF78" s="1265"/>
      <c r="CG78" s="1265"/>
      <c r="CH78" s="1265"/>
      <c r="CI78" s="1265"/>
      <c r="CJ78" s="1265"/>
      <c r="CK78" s="1265"/>
      <c r="CL78" s="1265"/>
      <c r="CM78" s="1265"/>
      <c r="CN78" s="1265"/>
      <c r="CO78" s="1265"/>
      <c r="CP78" s="1265"/>
      <c r="CQ78" s="1265"/>
      <c r="CR78" s="1265"/>
      <c r="CS78" s="1265"/>
      <c r="CT78" s="1265"/>
      <c r="CU78" s="1265"/>
      <c r="CV78" s="1265"/>
      <c r="CW78" s="1265"/>
      <c r="CX78" s="1265"/>
      <c r="CY78" s="1265"/>
      <c r="CZ78" s="1265"/>
      <c r="DA78" s="1265"/>
      <c r="DB78" s="1265"/>
      <c r="DC78" s="1265"/>
    </row>
    <row r="79" spans="2:107" x14ac:dyDescent="0.15">
      <c r="B79" s="372"/>
      <c r="G79" s="1263"/>
      <c r="H79" s="1263"/>
      <c r="I79" s="1266"/>
      <c r="J79" s="1266"/>
      <c r="K79" s="1267"/>
      <c r="L79" s="1267"/>
      <c r="M79" s="1267"/>
      <c r="N79" s="1267"/>
      <c r="AN79" s="1269"/>
      <c r="AO79" s="1269"/>
      <c r="AP79" s="1269"/>
      <c r="AQ79" s="1269"/>
      <c r="AR79" s="1269"/>
      <c r="AS79" s="1269"/>
      <c r="AT79" s="1269"/>
      <c r="AU79" s="1269"/>
      <c r="AV79" s="1269"/>
      <c r="AW79" s="1269"/>
      <c r="AX79" s="1269"/>
      <c r="AY79" s="1269"/>
      <c r="AZ79" s="1269"/>
      <c r="BA79" s="1269"/>
      <c r="BB79" s="1268" t="s">
        <v>628</v>
      </c>
      <c r="BC79" s="1268"/>
      <c r="BD79" s="1268"/>
      <c r="BE79" s="1268"/>
      <c r="BF79" s="1268"/>
      <c r="BG79" s="1268"/>
      <c r="BH79" s="1268"/>
      <c r="BI79" s="1268"/>
      <c r="BJ79" s="1268"/>
      <c r="BK79" s="1268"/>
      <c r="BL79" s="1268"/>
      <c r="BM79" s="1268"/>
      <c r="BN79" s="1268"/>
      <c r="BO79" s="1268"/>
      <c r="BP79" s="1265">
        <v>8.9</v>
      </c>
      <c r="BQ79" s="1265"/>
      <c r="BR79" s="1265"/>
      <c r="BS79" s="1265"/>
      <c r="BT79" s="1265"/>
      <c r="BU79" s="1265"/>
      <c r="BV79" s="1265"/>
      <c r="BW79" s="1265"/>
      <c r="BX79" s="1265">
        <v>8.8000000000000007</v>
      </c>
      <c r="BY79" s="1265"/>
      <c r="BZ79" s="1265"/>
      <c r="CA79" s="1265"/>
      <c r="CB79" s="1265"/>
      <c r="CC79" s="1265"/>
      <c r="CD79" s="1265"/>
      <c r="CE79" s="1265"/>
      <c r="CF79" s="1265">
        <v>8.3000000000000007</v>
      </c>
      <c r="CG79" s="1265"/>
      <c r="CH79" s="1265"/>
      <c r="CI79" s="1265"/>
      <c r="CJ79" s="1265"/>
      <c r="CK79" s="1265"/>
      <c r="CL79" s="1265"/>
      <c r="CM79" s="1265"/>
      <c r="CN79" s="1265">
        <v>8</v>
      </c>
      <c r="CO79" s="1265"/>
      <c r="CP79" s="1265"/>
      <c r="CQ79" s="1265"/>
      <c r="CR79" s="1265"/>
      <c r="CS79" s="1265"/>
      <c r="CT79" s="1265"/>
      <c r="CU79" s="1265"/>
      <c r="CV79" s="1265">
        <v>8.1</v>
      </c>
      <c r="CW79" s="1265"/>
      <c r="CX79" s="1265"/>
      <c r="CY79" s="1265"/>
      <c r="CZ79" s="1265"/>
      <c r="DA79" s="1265"/>
      <c r="DB79" s="1265"/>
      <c r="DC79" s="1265"/>
    </row>
    <row r="80" spans="2:107" x14ac:dyDescent="0.15">
      <c r="B80" s="372"/>
      <c r="G80" s="1263"/>
      <c r="H80" s="1263"/>
      <c r="I80" s="1266"/>
      <c r="J80" s="1266"/>
      <c r="K80" s="1267"/>
      <c r="L80" s="1267"/>
      <c r="M80" s="1267"/>
      <c r="N80" s="1267"/>
      <c r="AN80" s="1269"/>
      <c r="AO80" s="1269"/>
      <c r="AP80" s="1269"/>
      <c r="AQ80" s="1269"/>
      <c r="AR80" s="1269"/>
      <c r="AS80" s="1269"/>
      <c r="AT80" s="1269"/>
      <c r="AU80" s="1269"/>
      <c r="AV80" s="1269"/>
      <c r="AW80" s="1269"/>
      <c r="AX80" s="1269"/>
      <c r="AY80" s="1269"/>
      <c r="AZ80" s="1269"/>
      <c r="BA80" s="1269"/>
      <c r="BB80" s="1268"/>
      <c r="BC80" s="1268"/>
      <c r="BD80" s="1268"/>
      <c r="BE80" s="1268"/>
      <c r="BF80" s="1268"/>
      <c r="BG80" s="1268"/>
      <c r="BH80" s="1268"/>
      <c r="BI80" s="1268"/>
      <c r="BJ80" s="1268"/>
      <c r="BK80" s="1268"/>
      <c r="BL80" s="1268"/>
      <c r="BM80" s="1268"/>
      <c r="BN80" s="1268"/>
      <c r="BO80" s="1268"/>
      <c r="BP80" s="1265"/>
      <c r="BQ80" s="1265"/>
      <c r="BR80" s="1265"/>
      <c r="BS80" s="1265"/>
      <c r="BT80" s="1265"/>
      <c r="BU80" s="1265"/>
      <c r="BV80" s="1265"/>
      <c r="BW80" s="1265"/>
      <c r="BX80" s="1265"/>
      <c r="BY80" s="1265"/>
      <c r="BZ80" s="1265"/>
      <c r="CA80" s="1265"/>
      <c r="CB80" s="1265"/>
      <c r="CC80" s="1265"/>
      <c r="CD80" s="1265"/>
      <c r="CE80" s="1265"/>
      <c r="CF80" s="1265"/>
      <c r="CG80" s="1265"/>
      <c r="CH80" s="1265"/>
      <c r="CI80" s="1265"/>
      <c r="CJ80" s="1265"/>
      <c r="CK80" s="1265"/>
      <c r="CL80" s="1265"/>
      <c r="CM80" s="1265"/>
      <c r="CN80" s="1265"/>
      <c r="CO80" s="1265"/>
      <c r="CP80" s="1265"/>
      <c r="CQ80" s="1265"/>
      <c r="CR80" s="1265"/>
      <c r="CS80" s="1265"/>
      <c r="CT80" s="1265"/>
      <c r="CU80" s="1265"/>
      <c r="CV80" s="1265"/>
      <c r="CW80" s="1265"/>
      <c r="CX80" s="1265"/>
      <c r="CY80" s="1265"/>
      <c r="CZ80" s="1265"/>
      <c r="DA80" s="1265"/>
      <c r="DB80" s="1265"/>
      <c r="DC80" s="1265"/>
    </row>
    <row r="81" spans="2:109" x14ac:dyDescent="0.15">
      <c r="B81" s="372"/>
    </row>
    <row r="82" spans="2:109" ht="17.25" x14ac:dyDescent="0.15">
      <c r="B82" s="372"/>
      <c r="K82" s="399"/>
      <c r="L82" s="399"/>
      <c r="M82" s="399"/>
      <c r="N82" s="399"/>
      <c r="AQ82" s="399"/>
      <c r="AR82" s="399"/>
      <c r="AS82" s="399"/>
      <c r="AT82" s="399"/>
      <c r="BC82" s="399"/>
      <c r="BD82" s="399"/>
      <c r="BE82" s="399"/>
      <c r="BF82" s="399"/>
      <c r="BO82" s="399"/>
      <c r="BP82" s="399"/>
      <c r="BQ82" s="399"/>
      <c r="BR82" s="399"/>
      <c r="CA82" s="399"/>
      <c r="CB82" s="399"/>
      <c r="CC82" s="399"/>
      <c r="CD82" s="399"/>
      <c r="CM82" s="399"/>
      <c r="CN82" s="399"/>
      <c r="CO82" s="399"/>
      <c r="CP82" s="399"/>
      <c r="CY82" s="399"/>
      <c r="CZ82" s="399"/>
      <c r="DA82" s="399"/>
      <c r="DB82" s="399"/>
      <c r="DC82" s="399"/>
    </row>
    <row r="83" spans="2:109" x14ac:dyDescent="0.15">
      <c r="B83" s="374"/>
      <c r="C83" s="375"/>
      <c r="D83" s="375"/>
      <c r="E83" s="375"/>
      <c r="F83" s="375"/>
      <c r="G83" s="375"/>
      <c r="H83" s="375"/>
      <c r="I83" s="375"/>
      <c r="J83" s="375"/>
      <c r="K83" s="375"/>
      <c r="L83" s="375"/>
      <c r="M83" s="375"/>
      <c r="N83" s="375"/>
      <c r="O83" s="375"/>
      <c r="P83" s="375"/>
      <c r="Q83" s="375"/>
      <c r="R83" s="375"/>
      <c r="S83" s="375"/>
      <c r="T83" s="375"/>
      <c r="U83" s="375"/>
      <c r="V83" s="375"/>
      <c r="W83" s="375"/>
      <c r="X83" s="375"/>
      <c r="Y83" s="375"/>
      <c r="Z83" s="375"/>
      <c r="AA83" s="375"/>
      <c r="AB83" s="375"/>
      <c r="AC83" s="375"/>
      <c r="AD83" s="375"/>
      <c r="AE83" s="375"/>
      <c r="AF83" s="375"/>
      <c r="AG83" s="375"/>
      <c r="AH83" s="375"/>
      <c r="AI83" s="375"/>
      <c r="AJ83" s="375"/>
      <c r="AK83" s="375"/>
      <c r="AL83" s="375"/>
      <c r="AM83" s="375"/>
      <c r="AN83" s="375"/>
      <c r="AO83" s="375"/>
      <c r="AP83" s="375"/>
      <c r="AQ83" s="375"/>
      <c r="AR83" s="375"/>
      <c r="AS83" s="375"/>
      <c r="AT83" s="375"/>
      <c r="AU83" s="375"/>
      <c r="AV83" s="375"/>
      <c r="AW83" s="375"/>
      <c r="AX83" s="375"/>
      <c r="AY83" s="375"/>
      <c r="AZ83" s="375"/>
      <c r="BA83" s="375"/>
      <c r="BB83" s="375"/>
      <c r="BC83" s="375"/>
      <c r="BD83" s="375"/>
      <c r="BE83" s="375"/>
      <c r="BF83" s="375"/>
      <c r="BG83" s="375"/>
      <c r="BH83" s="375"/>
      <c r="BI83" s="375"/>
      <c r="BJ83" s="375"/>
      <c r="BK83" s="375"/>
      <c r="BL83" s="375"/>
      <c r="BM83" s="375"/>
      <c r="BN83" s="375"/>
      <c r="BO83" s="375"/>
      <c r="BP83" s="375"/>
      <c r="BQ83" s="375"/>
      <c r="BR83" s="375"/>
      <c r="BS83" s="375"/>
      <c r="BT83" s="375"/>
      <c r="BU83" s="375"/>
      <c r="BV83" s="375"/>
      <c r="BW83" s="375"/>
      <c r="BX83" s="375"/>
      <c r="BY83" s="375"/>
      <c r="BZ83" s="375"/>
      <c r="CA83" s="375"/>
      <c r="CB83" s="375"/>
      <c r="CC83" s="375"/>
      <c r="CD83" s="375"/>
      <c r="CE83" s="375"/>
      <c r="CF83" s="375"/>
      <c r="CG83" s="375"/>
      <c r="CH83" s="375"/>
      <c r="CI83" s="375"/>
      <c r="CJ83" s="375"/>
      <c r="CK83" s="375"/>
      <c r="CL83" s="375"/>
      <c r="CM83" s="375"/>
      <c r="CN83" s="375"/>
      <c r="CO83" s="375"/>
      <c r="CP83" s="375"/>
      <c r="CQ83" s="375"/>
      <c r="CR83" s="375"/>
      <c r="CS83" s="375"/>
      <c r="CT83" s="375"/>
      <c r="CU83" s="375"/>
      <c r="CV83" s="375"/>
      <c r="CW83" s="375"/>
      <c r="CX83" s="375"/>
      <c r="CY83" s="375"/>
      <c r="CZ83" s="375"/>
      <c r="DA83" s="375"/>
      <c r="DB83" s="375"/>
      <c r="DC83" s="375"/>
      <c r="DD83" s="376"/>
    </row>
    <row r="84" spans="2:109" x14ac:dyDescent="0.15">
      <c r="DD84" s="366"/>
      <c r="DE84" s="366"/>
    </row>
    <row r="85" spans="2:109" x14ac:dyDescent="0.15">
      <c r="DD85" s="366"/>
      <c r="DE85" s="366"/>
    </row>
  </sheetData>
  <sheetProtection algorithmName="SHA-512" hashValue="/uucnh6hEInvKxgzOI7rmfxYLg3cz+Ypx7Clfm5UuweJig9NNl1NE/DxUvgh+/PWPNXPbUVT7V/n2RwNn+RyfA==" saltValue="DcY9WzeKD4w9XonSkqKwgA==" spinCount="100000" sheet="1" objects="1" scenarios="1" formatCells="0"/>
  <dataConsolidate/>
  <mergeCells count="112">
    <mergeCell ref="G50:J50"/>
    <mergeCell ref="AN50:BO50"/>
    <mergeCell ref="BP50:BW50"/>
    <mergeCell ref="BX50:CE50"/>
    <mergeCell ref="CF50:CM50"/>
    <mergeCell ref="CN50:CU50"/>
    <mergeCell ref="CV50:DC50"/>
    <mergeCell ref="CV51:DC52"/>
    <mergeCell ref="CN51:CU52"/>
    <mergeCell ref="BP53:BW54"/>
    <mergeCell ref="BX53:CE54"/>
    <mergeCell ref="CF53:CM54"/>
    <mergeCell ref="AN51:BA54"/>
    <mergeCell ref="BB51:BO52"/>
    <mergeCell ref="BP51:BW52"/>
    <mergeCell ref="BX51:CE52"/>
    <mergeCell ref="CF51:CM52"/>
    <mergeCell ref="AN43:DC47"/>
    <mergeCell ref="L57:L58"/>
    <mergeCell ref="M57:M58"/>
    <mergeCell ref="N57:N58"/>
    <mergeCell ref="BB57:BO58"/>
    <mergeCell ref="I53:J54"/>
    <mergeCell ref="K53:K54"/>
    <mergeCell ref="L53:L54"/>
    <mergeCell ref="M53:M54"/>
    <mergeCell ref="N53:N54"/>
    <mergeCell ref="BB53:BO5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70" workbookViewId="0"/>
  </sheetViews>
  <sheetFormatPr defaultColWidth="0" defaultRowHeight="13.5" customHeight="1" zeroHeight="1" x14ac:dyDescent="0.15"/>
  <cols>
    <col min="1" max="34" width="2.5" style="260" customWidth="1"/>
    <col min="35" max="122" width="2.5" style="259" customWidth="1"/>
    <col min="123" max="16384" width="2.5" style="259" hidden="1"/>
  </cols>
  <sheetData>
    <row r="1" spans="1:34"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x14ac:dyDescent="0.15">
      <c r="S2" s="259"/>
      <c r="AH2" s="259"/>
    </row>
    <row r="3" spans="1: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x14ac:dyDescent="0.15"/>
    <row r="5" spans="1:34" x14ac:dyDescent="0.15"/>
    <row r="6" spans="1:34" x14ac:dyDescent="0.15"/>
    <row r="7" spans="1:34" x14ac:dyDescent="0.15"/>
    <row r="8" spans="1:34" x14ac:dyDescent="0.15"/>
    <row r="9" spans="1:34" x14ac:dyDescent="0.15">
      <c r="AH9" s="259"/>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512</v>
      </c>
    </row>
  </sheetData>
  <sheetProtection algorithmName="SHA-512" hashValue="Xr+0a0tYINLwlKAPIoOE13859jS/FP0pQhf2hzLLhoxUt6jCOI/kn0imn6PFBVPgmu9iTYRIfLG/wOYpvVbFFQ==" saltValue="bs03tp4qjckkIF/oOoMgeA=="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55" workbookViewId="0"/>
  </sheetViews>
  <sheetFormatPr defaultColWidth="0" defaultRowHeight="13.5" customHeight="1" zeroHeight="1" x14ac:dyDescent="0.15"/>
  <cols>
    <col min="1" max="34" width="2.5" style="260" customWidth="1"/>
    <col min="35" max="122" width="2.5" style="259" customWidth="1"/>
    <col min="123" max="16384" width="2.5" style="259" hidden="1"/>
  </cols>
  <sheetData>
    <row r="1" spans="2:34"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x14ac:dyDescent="0.15">
      <c r="S2" s="259"/>
      <c r="AH2" s="259"/>
    </row>
    <row r="3" spans="2: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x14ac:dyDescent="0.15"/>
    <row r="5" spans="2:34" x14ac:dyDescent="0.15"/>
    <row r="6" spans="2:34" x14ac:dyDescent="0.15"/>
    <row r="7" spans="2:34" x14ac:dyDescent="0.15"/>
    <row r="8" spans="2:34" x14ac:dyDescent="0.15"/>
    <row r="9" spans="2:34" x14ac:dyDescent="0.15">
      <c r="AH9" s="259"/>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c r="AG59" s="259"/>
      <c r="AH59" s="259"/>
    </row>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512</v>
      </c>
    </row>
  </sheetData>
  <sheetProtection algorithmName="SHA-512" hashValue="U/eYMnQ1ehobQfxq2ZGaphI//4hJ4RVXVB8Y8PUvgbs1bzBKnbQorqDXbCQQ0+LibACyW5GWWYxF3YAaJR9wNw==" saltValue="hZ7NXawjjhNL/zrOx085NQ=="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25" defaultRowHeight="13.5" x14ac:dyDescent="0.15"/>
  <cols>
    <col min="1" max="1" width="45.875" style="144" customWidth="1"/>
    <col min="2" max="8" width="13.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53</v>
      </c>
      <c r="E2" s="149"/>
      <c r="F2" s="150" t="s">
        <v>562</v>
      </c>
      <c r="G2" s="151"/>
      <c r="H2" s="152"/>
    </row>
    <row r="3" spans="1:8" x14ac:dyDescent="0.15">
      <c r="A3" s="148" t="s">
        <v>555</v>
      </c>
      <c r="B3" s="153"/>
      <c r="C3" s="154"/>
      <c r="D3" s="155">
        <v>27785</v>
      </c>
      <c r="E3" s="156"/>
      <c r="F3" s="157">
        <v>96462</v>
      </c>
      <c r="G3" s="158"/>
      <c r="H3" s="159"/>
    </row>
    <row r="4" spans="1:8" x14ac:dyDescent="0.15">
      <c r="A4" s="160"/>
      <c r="B4" s="161"/>
      <c r="C4" s="162"/>
      <c r="D4" s="163">
        <v>15308</v>
      </c>
      <c r="E4" s="164"/>
      <c r="F4" s="165">
        <v>39886</v>
      </c>
      <c r="G4" s="166"/>
      <c r="H4" s="167"/>
    </row>
    <row r="5" spans="1:8" x14ac:dyDescent="0.15">
      <c r="A5" s="148" t="s">
        <v>557</v>
      </c>
      <c r="B5" s="153"/>
      <c r="C5" s="154"/>
      <c r="D5" s="155">
        <v>28764</v>
      </c>
      <c r="E5" s="156"/>
      <c r="F5" s="157">
        <v>83103</v>
      </c>
      <c r="G5" s="158"/>
      <c r="H5" s="159"/>
    </row>
    <row r="6" spans="1:8" x14ac:dyDescent="0.15">
      <c r="A6" s="160"/>
      <c r="B6" s="161"/>
      <c r="C6" s="162"/>
      <c r="D6" s="163">
        <v>18117</v>
      </c>
      <c r="E6" s="164"/>
      <c r="F6" s="165">
        <v>41378</v>
      </c>
      <c r="G6" s="166"/>
      <c r="H6" s="167"/>
    </row>
    <row r="7" spans="1:8" x14ac:dyDescent="0.15">
      <c r="A7" s="148" t="s">
        <v>558</v>
      </c>
      <c r="B7" s="153"/>
      <c r="C7" s="154"/>
      <c r="D7" s="155">
        <v>41782</v>
      </c>
      <c r="E7" s="156"/>
      <c r="F7" s="157">
        <v>84459</v>
      </c>
      <c r="G7" s="158"/>
      <c r="H7" s="159"/>
    </row>
    <row r="8" spans="1:8" x14ac:dyDescent="0.15">
      <c r="A8" s="160"/>
      <c r="B8" s="161"/>
      <c r="C8" s="162"/>
      <c r="D8" s="163">
        <v>22628</v>
      </c>
      <c r="E8" s="164"/>
      <c r="F8" s="165">
        <v>47314</v>
      </c>
      <c r="G8" s="166"/>
      <c r="H8" s="167"/>
    </row>
    <row r="9" spans="1:8" x14ac:dyDescent="0.15">
      <c r="A9" s="148" t="s">
        <v>559</v>
      </c>
      <c r="B9" s="153"/>
      <c r="C9" s="154"/>
      <c r="D9" s="155">
        <v>55887</v>
      </c>
      <c r="E9" s="156"/>
      <c r="F9" s="157">
        <v>74568</v>
      </c>
      <c r="G9" s="158"/>
      <c r="H9" s="159"/>
    </row>
    <row r="10" spans="1:8" x14ac:dyDescent="0.15">
      <c r="A10" s="160"/>
      <c r="B10" s="161"/>
      <c r="C10" s="162"/>
      <c r="D10" s="163">
        <v>32212</v>
      </c>
      <c r="E10" s="164"/>
      <c r="F10" s="165">
        <v>42558</v>
      </c>
      <c r="G10" s="166"/>
      <c r="H10" s="167"/>
    </row>
    <row r="11" spans="1:8" x14ac:dyDescent="0.15">
      <c r="A11" s="148" t="s">
        <v>560</v>
      </c>
      <c r="B11" s="153"/>
      <c r="C11" s="154"/>
      <c r="D11" s="155">
        <v>51879</v>
      </c>
      <c r="E11" s="156"/>
      <c r="F11" s="157">
        <v>73693</v>
      </c>
      <c r="G11" s="158"/>
      <c r="H11" s="159"/>
    </row>
    <row r="12" spans="1:8" x14ac:dyDescent="0.15">
      <c r="A12" s="160"/>
      <c r="B12" s="161"/>
      <c r="C12" s="168"/>
      <c r="D12" s="163">
        <v>33417</v>
      </c>
      <c r="E12" s="164"/>
      <c r="F12" s="165">
        <v>44203</v>
      </c>
      <c r="G12" s="166"/>
      <c r="H12" s="167"/>
    </row>
    <row r="13" spans="1:8" x14ac:dyDescent="0.15">
      <c r="A13" s="148"/>
      <c r="B13" s="153"/>
      <c r="C13" s="169"/>
      <c r="D13" s="170">
        <v>41219</v>
      </c>
      <c r="E13" s="171"/>
      <c r="F13" s="172">
        <v>82457</v>
      </c>
      <c r="G13" s="173"/>
      <c r="H13" s="159"/>
    </row>
    <row r="14" spans="1:8" x14ac:dyDescent="0.15">
      <c r="A14" s="160"/>
      <c r="B14" s="161"/>
      <c r="C14" s="162"/>
      <c r="D14" s="163">
        <v>24336</v>
      </c>
      <c r="E14" s="164"/>
      <c r="F14" s="165">
        <v>43068</v>
      </c>
      <c r="G14" s="166"/>
      <c r="H14" s="167"/>
    </row>
    <row r="17" spans="1:11" x14ac:dyDescent="0.15">
      <c r="A17" s="144" t="s">
        <v>54</v>
      </c>
    </row>
    <row r="18" spans="1:11" x14ac:dyDescent="0.15">
      <c r="A18" s="174"/>
      <c r="B18" s="174" t="str">
        <f>実質収支比率等に係る経年分析!F$46</f>
        <v>H30</v>
      </c>
      <c r="C18" s="174" t="str">
        <f>実質収支比率等に係る経年分析!G$46</f>
        <v>R01</v>
      </c>
      <c r="D18" s="174" t="str">
        <f>実質収支比率等に係る経年分析!H$46</f>
        <v>R02</v>
      </c>
      <c r="E18" s="174" t="str">
        <f>実質収支比率等に係る経年分析!I$46</f>
        <v>R03</v>
      </c>
      <c r="F18" s="174" t="str">
        <f>実質収支比率等に係る経年分析!J$46</f>
        <v>R04</v>
      </c>
    </row>
    <row r="19" spans="1:11" x14ac:dyDescent="0.15">
      <c r="A19" s="174" t="s">
        <v>55</v>
      </c>
      <c r="B19" s="174">
        <f>ROUND(VALUE(SUBSTITUTE(実質収支比率等に係る経年分析!F$48,"▲","-")),2)</f>
        <v>5.16</v>
      </c>
      <c r="C19" s="174">
        <f>ROUND(VALUE(SUBSTITUTE(実質収支比率等に係る経年分析!G$48,"▲","-")),2)</f>
        <v>4.1900000000000004</v>
      </c>
      <c r="D19" s="174">
        <f>ROUND(VALUE(SUBSTITUTE(実質収支比率等に係る経年分析!H$48,"▲","-")),2)</f>
        <v>4.4800000000000004</v>
      </c>
      <c r="E19" s="174">
        <f>ROUND(VALUE(SUBSTITUTE(実質収支比率等に係る経年分析!I$48,"▲","-")),2)</f>
        <v>5.85</v>
      </c>
      <c r="F19" s="174">
        <f>ROUND(VALUE(SUBSTITUTE(実質収支比率等に係る経年分析!J$48,"▲","-")),2)</f>
        <v>5.15</v>
      </c>
    </row>
    <row r="20" spans="1:11" x14ac:dyDescent="0.15">
      <c r="A20" s="174" t="s">
        <v>56</v>
      </c>
      <c r="B20" s="174">
        <f>ROUND(VALUE(SUBSTITUTE(実質収支比率等に係る経年分析!F$47,"▲","-")),2)</f>
        <v>41.4</v>
      </c>
      <c r="C20" s="174">
        <f>ROUND(VALUE(SUBSTITUTE(実質収支比率等に係る経年分析!G$47,"▲","-")),2)</f>
        <v>39.53</v>
      </c>
      <c r="D20" s="174">
        <f>ROUND(VALUE(SUBSTITUTE(実質収支比率等に係る経年分析!H$47,"▲","-")),2)</f>
        <v>39.049999999999997</v>
      </c>
      <c r="E20" s="174">
        <f>ROUND(VALUE(SUBSTITUTE(実質収支比率等に係る経年分析!I$47,"▲","-")),2)</f>
        <v>40.28</v>
      </c>
      <c r="F20" s="174">
        <f>ROUND(VALUE(SUBSTITUTE(実質収支比率等に係る経年分析!J$47,"▲","-")),2)</f>
        <v>43.66</v>
      </c>
    </row>
    <row r="21" spans="1:11" x14ac:dyDescent="0.15">
      <c r="A21" s="174" t="s">
        <v>57</v>
      </c>
      <c r="B21" s="174">
        <f>IF(ISNUMBER(VALUE(SUBSTITUTE(実質収支比率等に係る経年分析!F$49,"▲","-"))),ROUND(VALUE(SUBSTITUTE(実質収支比率等に係る経年分析!F$49,"▲","-")),2),NA())</f>
        <v>-2.04</v>
      </c>
      <c r="C21" s="174">
        <f>IF(ISNUMBER(VALUE(SUBSTITUTE(実質収支比率等に係る経年分析!G$49,"▲","-"))),ROUND(VALUE(SUBSTITUTE(実質収支比率等に係る経年分析!G$49,"▲","-")),2),NA())</f>
        <v>-4.8600000000000003</v>
      </c>
      <c r="D21" s="174">
        <f>IF(ISNUMBER(VALUE(SUBSTITUTE(実質収支比率等に係る経年分析!H$49,"▲","-"))),ROUND(VALUE(SUBSTITUTE(実質収支比率等に係る経年分析!H$49,"▲","-")),2),NA())</f>
        <v>0.62</v>
      </c>
      <c r="E21" s="174">
        <f>IF(ISNUMBER(VALUE(SUBSTITUTE(実質収支比率等に係る経年分析!I$49,"▲","-"))),ROUND(VALUE(SUBSTITUTE(実質収支比率等に係る経年分析!I$49,"▲","-")),2),NA())</f>
        <v>2.34</v>
      </c>
      <c r="F21" s="174">
        <f>IF(ISNUMBER(VALUE(SUBSTITUTE(実質収支比率等に係る経年分析!J$49,"▲","-"))),ROUND(VALUE(SUBSTITUTE(実質収支比率等に係る経年分析!J$49,"▲","-")),2),NA())</f>
        <v>-2.25</v>
      </c>
    </row>
    <row r="24" spans="1:11" x14ac:dyDescent="0.15">
      <c r="A24" s="144" t="s">
        <v>58</v>
      </c>
    </row>
    <row r="25" spans="1:11" x14ac:dyDescent="0.15">
      <c r="A25" s="175"/>
      <c r="B25" s="175" t="e">
        <f>#REF!</f>
        <v>#REF!</v>
      </c>
      <c r="C25" s="175"/>
      <c r="D25" s="175" t="e">
        <f>#REF!</f>
        <v>#REF!</v>
      </c>
      <c r="E25" s="175"/>
      <c r="F25" s="175" t="e">
        <f>#REF!</f>
        <v>#REF!</v>
      </c>
      <c r="G25" s="175"/>
      <c r="H25" s="175" t="e">
        <f>#REF!</f>
        <v>#REF!</v>
      </c>
      <c r="I25" s="175"/>
      <c r="J25" s="175" t="e">
        <f>#REF!</f>
        <v>#REF!</v>
      </c>
      <c r="K25" s="175"/>
    </row>
    <row r="26" spans="1:11" x14ac:dyDescent="0.15">
      <c r="A26" s="175"/>
      <c r="B26" s="175" t="s">
        <v>59</v>
      </c>
      <c r="C26" s="175" t="s">
        <v>60</v>
      </c>
      <c r="D26" s="175" t="s">
        <v>59</v>
      </c>
      <c r="E26" s="175" t="s">
        <v>60</v>
      </c>
      <c r="F26" s="175" t="s">
        <v>59</v>
      </c>
      <c r="G26" s="175" t="s">
        <v>60</v>
      </c>
      <c r="H26" s="175" t="s">
        <v>59</v>
      </c>
      <c r="I26" s="175" t="s">
        <v>60</v>
      </c>
      <c r="J26" s="175" t="s">
        <v>59</v>
      </c>
      <c r="K26" s="175" t="s">
        <v>60</v>
      </c>
    </row>
    <row r="27" spans="1:11" x14ac:dyDescent="0.15">
      <c r="A27" s="175" t="e">
        <f>IF(#REF!="",NA(),#REF!)</f>
        <v>#REF!</v>
      </c>
      <c r="B27" s="175" t="e">
        <f>IF(ROUND(VALUE(SUBSTITUTE(#REF!,"▲", "-")), 2) &lt; 0, ABS(ROUND(VALUE(SUBSTITUTE(#REF!,"▲", "-")), 2)), NA())</f>
        <v>#REF!</v>
      </c>
      <c r="C27" s="175" t="e">
        <f>IF(ROUND(VALUE(SUBSTITUTE(#REF!,"▲", "-")), 2) &gt;= 0, ABS(ROUND(VALUE(SUBSTITUTE(#REF!,"▲", "-")), 2)), NA())</f>
        <v>#REF!</v>
      </c>
      <c r="D27" s="175" t="e">
        <f>IF(ROUND(VALUE(SUBSTITUTE(#REF!,"▲", "-")), 2) &lt; 0, ABS(ROUND(VALUE(SUBSTITUTE(#REF!,"▲", "-")), 2)), NA())</f>
        <v>#REF!</v>
      </c>
      <c r="E27" s="175" t="e">
        <f>IF(ROUND(VALUE(SUBSTITUTE(#REF!,"▲", "-")), 2) &gt;= 0, ABS(ROUND(VALUE(SUBSTITUTE(#REF!,"▲", "-")), 2)), NA())</f>
        <v>#REF!</v>
      </c>
      <c r="F27" s="175" t="e">
        <f>IF(ROUND(VALUE(SUBSTITUTE(#REF!,"▲", "-")), 2) &lt; 0, ABS(ROUND(VALUE(SUBSTITUTE(#REF!,"▲", "-")), 2)), NA())</f>
        <v>#REF!</v>
      </c>
      <c r="G27" s="175" t="e">
        <f>IF(ROUND(VALUE(SUBSTITUTE(#REF!,"▲", "-")), 2) &gt;= 0, ABS(ROUND(VALUE(SUBSTITUTE(#REF!,"▲", "-")), 2)), NA())</f>
        <v>#REF!</v>
      </c>
      <c r="H27" s="175" t="e">
        <f>IF(ROUND(VALUE(SUBSTITUTE(#REF!,"▲", "-")), 2) &lt; 0, ABS(ROUND(VALUE(SUBSTITUTE(#REF!,"▲", "-")), 2)), NA())</f>
        <v>#REF!</v>
      </c>
      <c r="I27" s="175" t="e">
        <f>IF(ROUND(VALUE(SUBSTITUTE(#REF!,"▲", "-")), 2) &gt;= 0, ABS(ROUND(VALUE(SUBSTITUTE(#REF!,"▲", "-")), 2)), NA())</f>
        <v>#REF!</v>
      </c>
      <c r="J27" s="175" t="e">
        <f>IF(ROUND(VALUE(SUBSTITUTE(#REF!,"▲", "-")), 2) &lt; 0, ABS(ROUND(VALUE(SUBSTITUTE(#REF!,"▲", "-")), 2)), NA())</f>
        <v>#REF!</v>
      </c>
      <c r="K27" s="175" t="e">
        <f>IF(ROUND(VALUE(SUBSTITUTE(#REF!,"▲", "-")), 2) &gt;= 0, ABS(ROUND(VALUE(SUBSTITUTE(#REF!,"▲", "-")), 2)), NA())</f>
        <v>#REF!</v>
      </c>
    </row>
    <row r="28" spans="1:11" x14ac:dyDescent="0.15">
      <c r="A28" s="175" t="e">
        <f>IF(#REF!="",NA(),#REF!)</f>
        <v>#REF!</v>
      </c>
      <c r="B28" s="175" t="e">
        <f>IF(ROUND(VALUE(SUBSTITUTE(#REF!,"▲", "-")), 2) &lt; 0, ABS(ROUND(VALUE(SUBSTITUTE(#REF!,"▲", "-")), 2)), NA())</f>
        <v>#REF!</v>
      </c>
      <c r="C28" s="175" t="e">
        <f>IF(ROUND(VALUE(SUBSTITUTE(#REF!,"▲", "-")), 2) &gt;= 0, ABS(ROUND(VALUE(SUBSTITUTE(#REF!,"▲", "-")), 2)), NA())</f>
        <v>#REF!</v>
      </c>
      <c r="D28" s="175" t="e">
        <f>IF(ROUND(VALUE(SUBSTITUTE(#REF!,"▲", "-")), 2) &lt; 0, ABS(ROUND(VALUE(SUBSTITUTE(#REF!,"▲", "-")), 2)), NA())</f>
        <v>#REF!</v>
      </c>
      <c r="E28" s="175" t="e">
        <f>IF(ROUND(VALUE(SUBSTITUTE(#REF!,"▲", "-")), 2) &gt;= 0, ABS(ROUND(VALUE(SUBSTITUTE(#REF!,"▲", "-")), 2)), NA())</f>
        <v>#REF!</v>
      </c>
      <c r="F28" s="175" t="e">
        <f>IF(ROUND(VALUE(SUBSTITUTE(#REF!,"▲", "-")), 2) &lt; 0, ABS(ROUND(VALUE(SUBSTITUTE(#REF!,"▲", "-")), 2)), NA())</f>
        <v>#REF!</v>
      </c>
      <c r="G28" s="175" t="e">
        <f>IF(ROUND(VALUE(SUBSTITUTE(#REF!,"▲", "-")), 2) &gt;= 0, ABS(ROUND(VALUE(SUBSTITUTE(#REF!,"▲", "-")), 2)), NA())</f>
        <v>#REF!</v>
      </c>
      <c r="H28" s="175" t="e">
        <f>IF(ROUND(VALUE(SUBSTITUTE(#REF!,"▲", "-")), 2) &lt; 0, ABS(ROUND(VALUE(SUBSTITUTE(#REF!,"▲", "-")), 2)), NA())</f>
        <v>#REF!</v>
      </c>
      <c r="I28" s="175" t="e">
        <f>IF(ROUND(VALUE(SUBSTITUTE(#REF!,"▲", "-")), 2) &gt;= 0, ABS(ROUND(VALUE(SUBSTITUTE(#REF!,"▲", "-")), 2)), NA())</f>
        <v>#REF!</v>
      </c>
      <c r="J28" s="175" t="e">
        <f>IF(ROUND(VALUE(SUBSTITUTE(#REF!,"▲", "-")), 2) &lt; 0, ABS(ROUND(VALUE(SUBSTITUTE(#REF!,"▲", "-")), 2)), NA())</f>
        <v>#REF!</v>
      </c>
      <c r="K28" s="175" t="e">
        <f>IF(ROUND(VALUE(SUBSTITUTE(#REF!,"▲", "-")), 2) &gt;= 0, ABS(ROUND(VALUE(SUBSTITUTE(#REF!,"▲", "-")), 2)), NA())</f>
        <v>#REF!</v>
      </c>
    </row>
    <row r="29" spans="1:11" x14ac:dyDescent="0.15">
      <c r="A29" s="175" t="e">
        <f>IF(#REF!="",NA(),#REF!)</f>
        <v>#REF!</v>
      </c>
      <c r="B29" s="175" t="e">
        <f>IF(ROUND(VALUE(SUBSTITUTE(#REF!,"▲", "-")), 2) &lt; 0, ABS(ROUND(VALUE(SUBSTITUTE(#REF!,"▲", "-")), 2)), NA())</f>
        <v>#REF!</v>
      </c>
      <c r="C29" s="175" t="e">
        <f>IF(ROUND(VALUE(SUBSTITUTE(#REF!,"▲", "-")), 2) &gt;= 0, ABS(ROUND(VALUE(SUBSTITUTE(#REF!,"▲", "-")), 2)), NA())</f>
        <v>#REF!</v>
      </c>
      <c r="D29" s="175" t="e">
        <f>IF(ROUND(VALUE(SUBSTITUTE(#REF!,"▲", "-")), 2) &lt; 0, ABS(ROUND(VALUE(SUBSTITUTE(#REF!,"▲", "-")), 2)), NA())</f>
        <v>#REF!</v>
      </c>
      <c r="E29" s="175" t="e">
        <f>IF(ROUND(VALUE(SUBSTITUTE(#REF!,"▲", "-")), 2) &gt;= 0, ABS(ROUND(VALUE(SUBSTITUTE(#REF!,"▲", "-")), 2)), NA())</f>
        <v>#REF!</v>
      </c>
      <c r="F29" s="175" t="e">
        <f>IF(ROUND(VALUE(SUBSTITUTE(#REF!,"▲", "-")), 2) &lt; 0, ABS(ROUND(VALUE(SUBSTITUTE(#REF!,"▲", "-")), 2)), NA())</f>
        <v>#REF!</v>
      </c>
      <c r="G29" s="175" t="e">
        <f>IF(ROUND(VALUE(SUBSTITUTE(#REF!,"▲", "-")), 2) &gt;= 0, ABS(ROUND(VALUE(SUBSTITUTE(#REF!,"▲", "-")), 2)), NA())</f>
        <v>#REF!</v>
      </c>
      <c r="H29" s="175" t="e">
        <f>IF(ROUND(VALUE(SUBSTITUTE(#REF!,"▲", "-")), 2) &lt; 0, ABS(ROUND(VALUE(SUBSTITUTE(#REF!,"▲", "-")), 2)), NA())</f>
        <v>#REF!</v>
      </c>
      <c r="I29" s="175" t="e">
        <f>IF(ROUND(VALUE(SUBSTITUTE(#REF!,"▲", "-")), 2) &gt;= 0, ABS(ROUND(VALUE(SUBSTITUTE(#REF!,"▲", "-")), 2)), NA())</f>
        <v>#REF!</v>
      </c>
      <c r="J29" s="175" t="e">
        <f>IF(ROUND(VALUE(SUBSTITUTE(#REF!,"▲", "-")), 2) &lt; 0, ABS(ROUND(VALUE(SUBSTITUTE(#REF!,"▲", "-")), 2)), NA())</f>
        <v>#REF!</v>
      </c>
      <c r="K29" s="175" t="e">
        <f>IF(ROUND(VALUE(SUBSTITUTE(#REF!,"▲", "-")), 2) &gt;= 0, ABS(ROUND(VALUE(SUBSTITUTE(#REF!,"▲", "-")), 2)), NA())</f>
        <v>#REF!</v>
      </c>
    </row>
    <row r="30" spans="1:11" x14ac:dyDescent="0.15">
      <c r="A30" s="175" t="e">
        <f>IF(#REF!="",NA(),#REF!)</f>
        <v>#REF!</v>
      </c>
      <c r="B30" s="175" t="e">
        <f>IF(ROUND(VALUE(SUBSTITUTE(#REF!,"▲", "-")), 2) &lt; 0, ABS(ROUND(VALUE(SUBSTITUTE(#REF!,"▲", "-")), 2)), NA())</f>
        <v>#REF!</v>
      </c>
      <c r="C30" s="175" t="e">
        <f>IF(ROUND(VALUE(SUBSTITUTE(#REF!,"▲", "-")), 2) &gt;= 0, ABS(ROUND(VALUE(SUBSTITUTE(#REF!,"▲", "-")), 2)), NA())</f>
        <v>#REF!</v>
      </c>
      <c r="D30" s="175" t="e">
        <f>IF(ROUND(VALUE(SUBSTITUTE(#REF!,"▲", "-")), 2) &lt; 0, ABS(ROUND(VALUE(SUBSTITUTE(#REF!,"▲", "-")), 2)), NA())</f>
        <v>#REF!</v>
      </c>
      <c r="E30" s="175" t="e">
        <f>IF(ROUND(VALUE(SUBSTITUTE(#REF!,"▲", "-")), 2) &gt;= 0, ABS(ROUND(VALUE(SUBSTITUTE(#REF!,"▲", "-")), 2)), NA())</f>
        <v>#REF!</v>
      </c>
      <c r="F30" s="175" t="e">
        <f>IF(ROUND(VALUE(SUBSTITUTE(#REF!,"▲", "-")), 2) &lt; 0, ABS(ROUND(VALUE(SUBSTITUTE(#REF!,"▲", "-")), 2)), NA())</f>
        <v>#REF!</v>
      </c>
      <c r="G30" s="175" t="e">
        <f>IF(ROUND(VALUE(SUBSTITUTE(#REF!,"▲", "-")), 2) &gt;= 0, ABS(ROUND(VALUE(SUBSTITUTE(#REF!,"▲", "-")), 2)), NA())</f>
        <v>#REF!</v>
      </c>
      <c r="H30" s="175" t="e">
        <f>IF(ROUND(VALUE(SUBSTITUTE(#REF!,"▲", "-")), 2) &lt; 0, ABS(ROUND(VALUE(SUBSTITUTE(#REF!,"▲", "-")), 2)), NA())</f>
        <v>#REF!</v>
      </c>
      <c r="I30" s="175" t="e">
        <f>IF(ROUND(VALUE(SUBSTITUTE(#REF!,"▲", "-")), 2) &gt;= 0, ABS(ROUND(VALUE(SUBSTITUTE(#REF!,"▲", "-")), 2)), NA())</f>
        <v>#REF!</v>
      </c>
      <c r="J30" s="175" t="e">
        <f>IF(ROUND(VALUE(SUBSTITUTE(#REF!,"▲", "-")), 2) &lt; 0, ABS(ROUND(VALUE(SUBSTITUTE(#REF!,"▲", "-")), 2)), NA())</f>
        <v>#REF!</v>
      </c>
      <c r="K30" s="175" t="e">
        <f>IF(ROUND(VALUE(SUBSTITUTE(#REF!,"▲", "-")), 2) &gt;= 0, ABS(ROUND(VALUE(SUBSTITUTE(#REF!,"▲", "-")), 2)), NA())</f>
        <v>#REF!</v>
      </c>
    </row>
    <row r="31" spans="1:11" x14ac:dyDescent="0.15">
      <c r="A31" s="175" t="e">
        <f>IF(#REF!="",NA(),#REF!)</f>
        <v>#REF!</v>
      </c>
      <c r="B31" s="175" t="e">
        <f>IF(ROUND(VALUE(SUBSTITUTE(#REF!,"▲", "-")), 2) &lt; 0, ABS(ROUND(VALUE(SUBSTITUTE(#REF!,"▲", "-")), 2)), NA())</f>
        <v>#REF!</v>
      </c>
      <c r="C31" s="175" t="e">
        <f>IF(ROUND(VALUE(SUBSTITUTE(#REF!,"▲", "-")), 2) &gt;= 0, ABS(ROUND(VALUE(SUBSTITUTE(#REF!,"▲", "-")), 2)), NA())</f>
        <v>#REF!</v>
      </c>
      <c r="D31" s="175" t="e">
        <f>IF(ROUND(VALUE(SUBSTITUTE(#REF!,"▲", "-")), 2) &lt; 0, ABS(ROUND(VALUE(SUBSTITUTE(#REF!,"▲", "-")), 2)), NA())</f>
        <v>#REF!</v>
      </c>
      <c r="E31" s="175" t="e">
        <f>IF(ROUND(VALUE(SUBSTITUTE(#REF!,"▲", "-")), 2) &gt;= 0, ABS(ROUND(VALUE(SUBSTITUTE(#REF!,"▲", "-")), 2)), NA())</f>
        <v>#REF!</v>
      </c>
      <c r="F31" s="175" t="e">
        <f>IF(ROUND(VALUE(SUBSTITUTE(#REF!,"▲", "-")), 2) &lt; 0, ABS(ROUND(VALUE(SUBSTITUTE(#REF!,"▲", "-")), 2)), NA())</f>
        <v>#REF!</v>
      </c>
      <c r="G31" s="175" t="e">
        <f>IF(ROUND(VALUE(SUBSTITUTE(#REF!,"▲", "-")), 2) &gt;= 0, ABS(ROUND(VALUE(SUBSTITUTE(#REF!,"▲", "-")), 2)), NA())</f>
        <v>#REF!</v>
      </c>
      <c r="H31" s="175" t="e">
        <f>IF(ROUND(VALUE(SUBSTITUTE(#REF!,"▲", "-")), 2) &lt; 0, ABS(ROUND(VALUE(SUBSTITUTE(#REF!,"▲", "-")), 2)), NA())</f>
        <v>#REF!</v>
      </c>
      <c r="I31" s="175" t="e">
        <f>IF(ROUND(VALUE(SUBSTITUTE(#REF!,"▲", "-")), 2) &gt;= 0, ABS(ROUND(VALUE(SUBSTITUTE(#REF!,"▲", "-")), 2)), NA())</f>
        <v>#REF!</v>
      </c>
      <c r="J31" s="175" t="e">
        <f>IF(ROUND(VALUE(SUBSTITUTE(#REF!,"▲", "-")), 2) &lt; 0, ABS(ROUND(VALUE(SUBSTITUTE(#REF!,"▲", "-")), 2)), NA())</f>
        <v>#REF!</v>
      </c>
      <c r="K31" s="175" t="e">
        <f>IF(ROUND(VALUE(SUBSTITUTE(#REF!,"▲", "-")), 2) &gt;= 0, ABS(ROUND(VALUE(SUBSTITUTE(#REF!,"▲", "-")), 2)), NA())</f>
        <v>#REF!</v>
      </c>
    </row>
    <row r="32" spans="1:11" x14ac:dyDescent="0.15">
      <c r="A32" s="175" t="e">
        <f>IF(#REF!="",NA(),#REF!)</f>
        <v>#REF!</v>
      </c>
      <c r="B32" s="175" t="e">
        <f>IF(ROUND(VALUE(SUBSTITUTE(#REF!,"▲", "-")), 2) &lt; 0, ABS(ROUND(VALUE(SUBSTITUTE(#REF!,"▲", "-")), 2)), NA())</f>
        <v>#REF!</v>
      </c>
      <c r="C32" s="175" t="e">
        <f>IF(ROUND(VALUE(SUBSTITUTE(#REF!,"▲", "-")), 2) &gt;= 0, ABS(ROUND(VALUE(SUBSTITUTE(#REF!,"▲", "-")), 2)), NA())</f>
        <v>#REF!</v>
      </c>
      <c r="D32" s="175" t="e">
        <f>IF(ROUND(VALUE(SUBSTITUTE(#REF!,"▲", "-")), 2) &lt; 0, ABS(ROUND(VALUE(SUBSTITUTE(#REF!,"▲", "-")), 2)), NA())</f>
        <v>#REF!</v>
      </c>
      <c r="E32" s="175" t="e">
        <f>IF(ROUND(VALUE(SUBSTITUTE(#REF!,"▲", "-")), 2) &gt;= 0, ABS(ROUND(VALUE(SUBSTITUTE(#REF!,"▲", "-")), 2)), NA())</f>
        <v>#REF!</v>
      </c>
      <c r="F32" s="175" t="e">
        <f>IF(ROUND(VALUE(SUBSTITUTE(#REF!,"▲", "-")), 2) &lt; 0, ABS(ROUND(VALUE(SUBSTITUTE(#REF!,"▲", "-")), 2)), NA())</f>
        <v>#REF!</v>
      </c>
      <c r="G32" s="175" t="e">
        <f>IF(ROUND(VALUE(SUBSTITUTE(#REF!,"▲", "-")), 2) &gt;= 0, ABS(ROUND(VALUE(SUBSTITUTE(#REF!,"▲", "-")), 2)), NA())</f>
        <v>#REF!</v>
      </c>
      <c r="H32" s="175" t="e">
        <f>IF(ROUND(VALUE(SUBSTITUTE(#REF!,"▲", "-")), 2) &lt; 0, ABS(ROUND(VALUE(SUBSTITUTE(#REF!,"▲", "-")), 2)), NA())</f>
        <v>#REF!</v>
      </c>
      <c r="I32" s="175" t="e">
        <f>IF(ROUND(VALUE(SUBSTITUTE(#REF!,"▲", "-")), 2) &gt;= 0, ABS(ROUND(VALUE(SUBSTITUTE(#REF!,"▲", "-")), 2)), NA())</f>
        <v>#REF!</v>
      </c>
      <c r="J32" s="175" t="e">
        <f>IF(ROUND(VALUE(SUBSTITUTE(#REF!,"▲", "-")), 2) &lt; 0, ABS(ROUND(VALUE(SUBSTITUTE(#REF!,"▲", "-")), 2)), NA())</f>
        <v>#REF!</v>
      </c>
      <c r="K32" s="175" t="e">
        <f>IF(ROUND(VALUE(SUBSTITUTE(#REF!,"▲", "-")), 2) &gt;= 0, ABS(ROUND(VALUE(SUBSTITUTE(#REF!,"▲", "-")), 2)), NA())</f>
        <v>#REF!</v>
      </c>
    </row>
    <row r="33" spans="1:16" x14ac:dyDescent="0.15">
      <c r="A33" s="175" t="e">
        <f>IF(#REF!="",NA(),#REF!)</f>
        <v>#REF!</v>
      </c>
      <c r="B33" s="175" t="e">
        <f>IF(ROUND(VALUE(SUBSTITUTE(#REF!,"▲", "-")), 2) &lt; 0, ABS(ROUND(VALUE(SUBSTITUTE(#REF!,"▲", "-")), 2)), NA())</f>
        <v>#REF!</v>
      </c>
      <c r="C33" s="175" t="e">
        <f>IF(ROUND(VALUE(SUBSTITUTE(#REF!,"▲", "-")), 2) &gt;= 0, ABS(ROUND(VALUE(SUBSTITUTE(#REF!,"▲", "-")), 2)), NA())</f>
        <v>#REF!</v>
      </c>
      <c r="D33" s="175" t="e">
        <f>IF(ROUND(VALUE(SUBSTITUTE(#REF!,"▲", "-")), 2) &lt; 0, ABS(ROUND(VALUE(SUBSTITUTE(#REF!,"▲", "-")), 2)), NA())</f>
        <v>#REF!</v>
      </c>
      <c r="E33" s="175" t="e">
        <f>IF(ROUND(VALUE(SUBSTITUTE(#REF!,"▲", "-")), 2) &gt;= 0, ABS(ROUND(VALUE(SUBSTITUTE(#REF!,"▲", "-")), 2)), NA())</f>
        <v>#REF!</v>
      </c>
      <c r="F33" s="175" t="e">
        <f>IF(ROUND(VALUE(SUBSTITUTE(#REF!,"▲", "-")), 2) &lt; 0, ABS(ROUND(VALUE(SUBSTITUTE(#REF!,"▲", "-")), 2)), NA())</f>
        <v>#REF!</v>
      </c>
      <c r="G33" s="175" t="e">
        <f>IF(ROUND(VALUE(SUBSTITUTE(#REF!,"▲", "-")), 2) &gt;= 0, ABS(ROUND(VALUE(SUBSTITUTE(#REF!,"▲", "-")), 2)), NA())</f>
        <v>#REF!</v>
      </c>
      <c r="H33" s="175" t="e">
        <f>IF(ROUND(VALUE(SUBSTITUTE(#REF!,"▲", "-")), 2) &lt; 0, ABS(ROUND(VALUE(SUBSTITUTE(#REF!,"▲", "-")), 2)), NA())</f>
        <v>#REF!</v>
      </c>
      <c r="I33" s="175" t="e">
        <f>IF(ROUND(VALUE(SUBSTITUTE(#REF!,"▲", "-")), 2) &gt;= 0, ABS(ROUND(VALUE(SUBSTITUTE(#REF!,"▲", "-")), 2)), NA())</f>
        <v>#REF!</v>
      </c>
      <c r="J33" s="175" t="e">
        <f>IF(ROUND(VALUE(SUBSTITUTE(#REF!,"▲", "-")), 2) &lt; 0, ABS(ROUND(VALUE(SUBSTITUTE(#REF!,"▲", "-")), 2)), NA())</f>
        <v>#REF!</v>
      </c>
      <c r="K33" s="175" t="e">
        <f>IF(ROUND(VALUE(SUBSTITUTE(#REF!,"▲", "-")), 2) &gt;= 0, ABS(ROUND(VALUE(SUBSTITUTE(#REF!,"▲", "-")), 2)), NA())</f>
        <v>#REF!</v>
      </c>
    </row>
    <row r="34" spans="1:16" x14ac:dyDescent="0.15">
      <c r="A34" s="175" t="e">
        <f>IF(#REF!="",NA(),#REF!)</f>
        <v>#REF!</v>
      </c>
      <c r="B34" s="175" t="e">
        <f>IF(ROUND(VALUE(SUBSTITUTE(#REF!,"▲", "-")), 2) &lt; 0, ABS(ROUND(VALUE(SUBSTITUTE(#REF!,"▲", "-")), 2)), NA())</f>
        <v>#REF!</v>
      </c>
      <c r="C34" s="175" t="e">
        <f>IF(ROUND(VALUE(SUBSTITUTE(#REF!,"▲", "-")), 2) &gt;= 0, ABS(ROUND(VALUE(SUBSTITUTE(#REF!,"▲", "-")), 2)), NA())</f>
        <v>#REF!</v>
      </c>
      <c r="D34" s="175" t="e">
        <f>IF(ROUND(VALUE(SUBSTITUTE(#REF!,"▲", "-")), 2) &lt; 0, ABS(ROUND(VALUE(SUBSTITUTE(#REF!,"▲", "-")), 2)), NA())</f>
        <v>#REF!</v>
      </c>
      <c r="E34" s="175" t="e">
        <f>IF(ROUND(VALUE(SUBSTITUTE(#REF!,"▲", "-")), 2) &gt;= 0, ABS(ROUND(VALUE(SUBSTITUTE(#REF!,"▲", "-")), 2)), NA())</f>
        <v>#REF!</v>
      </c>
      <c r="F34" s="175" t="e">
        <f>IF(ROUND(VALUE(SUBSTITUTE(#REF!,"▲", "-")), 2) &lt; 0, ABS(ROUND(VALUE(SUBSTITUTE(#REF!,"▲", "-")), 2)), NA())</f>
        <v>#REF!</v>
      </c>
      <c r="G34" s="175" t="e">
        <f>IF(ROUND(VALUE(SUBSTITUTE(#REF!,"▲", "-")), 2) &gt;= 0, ABS(ROUND(VALUE(SUBSTITUTE(#REF!,"▲", "-")), 2)), NA())</f>
        <v>#REF!</v>
      </c>
      <c r="H34" s="175" t="e">
        <f>IF(ROUND(VALUE(SUBSTITUTE(#REF!,"▲", "-")), 2) &lt; 0, ABS(ROUND(VALUE(SUBSTITUTE(#REF!,"▲", "-")), 2)), NA())</f>
        <v>#REF!</v>
      </c>
      <c r="I34" s="175" t="e">
        <f>IF(ROUND(VALUE(SUBSTITUTE(#REF!,"▲", "-")), 2) &gt;= 0, ABS(ROUND(VALUE(SUBSTITUTE(#REF!,"▲", "-")), 2)), NA())</f>
        <v>#REF!</v>
      </c>
      <c r="J34" s="175" t="e">
        <f>IF(ROUND(VALUE(SUBSTITUTE(#REF!,"▲", "-")), 2) &lt; 0, ABS(ROUND(VALUE(SUBSTITUTE(#REF!,"▲", "-")), 2)), NA())</f>
        <v>#REF!</v>
      </c>
      <c r="K34" s="175" t="e">
        <f>IF(ROUND(VALUE(SUBSTITUTE(#REF!,"▲", "-")), 2) &gt;= 0, ABS(ROUND(VALUE(SUBSTITUTE(#REF!,"▲", "-")), 2)), NA())</f>
        <v>#REF!</v>
      </c>
    </row>
    <row r="35" spans="1:16" x14ac:dyDescent="0.15">
      <c r="A35" s="175" t="e">
        <f>IF(#REF!="",NA(),#REF!)</f>
        <v>#REF!</v>
      </c>
      <c r="B35" s="175" t="e">
        <f>IF(ROUND(VALUE(SUBSTITUTE(#REF!,"▲", "-")), 2) &lt; 0, ABS(ROUND(VALUE(SUBSTITUTE(#REF!,"▲", "-")), 2)), NA())</f>
        <v>#REF!</v>
      </c>
      <c r="C35" s="175" t="e">
        <f>IF(ROUND(VALUE(SUBSTITUTE(#REF!,"▲", "-")), 2) &gt;= 0, ABS(ROUND(VALUE(SUBSTITUTE(#REF!,"▲", "-")), 2)), NA())</f>
        <v>#REF!</v>
      </c>
      <c r="D35" s="175" t="e">
        <f>IF(ROUND(VALUE(SUBSTITUTE(#REF!,"▲", "-")), 2) &lt; 0, ABS(ROUND(VALUE(SUBSTITUTE(#REF!,"▲", "-")), 2)), NA())</f>
        <v>#REF!</v>
      </c>
      <c r="E35" s="175" t="e">
        <f>IF(ROUND(VALUE(SUBSTITUTE(#REF!,"▲", "-")), 2) &gt;= 0, ABS(ROUND(VALUE(SUBSTITUTE(#REF!,"▲", "-")), 2)), NA())</f>
        <v>#REF!</v>
      </c>
      <c r="F35" s="175" t="e">
        <f>IF(ROUND(VALUE(SUBSTITUTE(#REF!,"▲", "-")), 2) &lt; 0, ABS(ROUND(VALUE(SUBSTITUTE(#REF!,"▲", "-")), 2)), NA())</f>
        <v>#REF!</v>
      </c>
      <c r="G35" s="175" t="e">
        <f>IF(ROUND(VALUE(SUBSTITUTE(#REF!,"▲", "-")), 2) &gt;= 0, ABS(ROUND(VALUE(SUBSTITUTE(#REF!,"▲", "-")), 2)), NA())</f>
        <v>#REF!</v>
      </c>
      <c r="H35" s="175" t="e">
        <f>IF(ROUND(VALUE(SUBSTITUTE(#REF!,"▲", "-")), 2) &lt; 0, ABS(ROUND(VALUE(SUBSTITUTE(#REF!,"▲", "-")), 2)), NA())</f>
        <v>#REF!</v>
      </c>
      <c r="I35" s="175" t="e">
        <f>IF(ROUND(VALUE(SUBSTITUTE(#REF!,"▲", "-")), 2) &gt;= 0, ABS(ROUND(VALUE(SUBSTITUTE(#REF!,"▲", "-")), 2)), NA())</f>
        <v>#REF!</v>
      </c>
      <c r="J35" s="175" t="e">
        <f>IF(ROUND(VALUE(SUBSTITUTE(#REF!,"▲", "-")), 2) &lt; 0, ABS(ROUND(VALUE(SUBSTITUTE(#REF!,"▲", "-")), 2)), NA())</f>
        <v>#REF!</v>
      </c>
      <c r="K35" s="175" t="e">
        <f>IF(ROUND(VALUE(SUBSTITUTE(#REF!,"▲", "-")), 2) &gt;= 0, ABS(ROUND(VALUE(SUBSTITUTE(#REF!,"▲", "-")), 2)), NA())</f>
        <v>#REF!</v>
      </c>
    </row>
    <row r="36" spans="1:16" x14ac:dyDescent="0.15">
      <c r="A36" s="175" t="e">
        <f>IF(#REF!="",NA(),#REF!)</f>
        <v>#REF!</v>
      </c>
      <c r="B36" s="175" t="e">
        <f>IF(ROUND(VALUE(SUBSTITUTE(#REF!,"▲", "-")), 2) &lt; 0, ABS(ROUND(VALUE(SUBSTITUTE(#REF!,"▲", "-")), 2)), NA())</f>
        <v>#REF!</v>
      </c>
      <c r="C36" s="175" t="e">
        <f>IF(ROUND(VALUE(SUBSTITUTE(#REF!,"▲", "-")), 2) &gt;= 0, ABS(ROUND(VALUE(SUBSTITUTE(#REF!,"▲", "-")), 2)), NA())</f>
        <v>#REF!</v>
      </c>
      <c r="D36" s="175" t="e">
        <f>IF(ROUND(VALUE(SUBSTITUTE(#REF!,"▲", "-")), 2) &lt; 0, ABS(ROUND(VALUE(SUBSTITUTE(#REF!,"▲", "-")), 2)), NA())</f>
        <v>#REF!</v>
      </c>
      <c r="E36" s="175" t="e">
        <f>IF(ROUND(VALUE(SUBSTITUTE(#REF!,"▲", "-")), 2) &gt;= 0, ABS(ROUND(VALUE(SUBSTITUTE(#REF!,"▲", "-")), 2)), NA())</f>
        <v>#REF!</v>
      </c>
      <c r="F36" s="175" t="e">
        <f>IF(ROUND(VALUE(SUBSTITUTE(#REF!,"▲", "-")), 2) &lt; 0, ABS(ROUND(VALUE(SUBSTITUTE(#REF!,"▲", "-")), 2)), NA())</f>
        <v>#REF!</v>
      </c>
      <c r="G36" s="175" t="e">
        <f>IF(ROUND(VALUE(SUBSTITUTE(#REF!,"▲", "-")), 2) &gt;= 0, ABS(ROUND(VALUE(SUBSTITUTE(#REF!,"▲", "-")), 2)), NA())</f>
        <v>#REF!</v>
      </c>
      <c r="H36" s="175" t="e">
        <f>IF(ROUND(VALUE(SUBSTITUTE(#REF!,"▲", "-")), 2) &lt; 0, ABS(ROUND(VALUE(SUBSTITUTE(#REF!,"▲", "-")), 2)), NA())</f>
        <v>#REF!</v>
      </c>
      <c r="I36" s="175" t="e">
        <f>IF(ROUND(VALUE(SUBSTITUTE(#REF!,"▲", "-")), 2) &gt;= 0, ABS(ROUND(VALUE(SUBSTITUTE(#REF!,"▲", "-")), 2)), NA())</f>
        <v>#REF!</v>
      </c>
      <c r="J36" s="175" t="e">
        <f>IF(ROUND(VALUE(SUBSTITUTE(#REF!,"▲", "-")), 2) &lt; 0, ABS(ROUND(VALUE(SUBSTITUTE(#REF!,"▲", "-")), 2)), NA())</f>
        <v>#REF!</v>
      </c>
      <c r="K36" s="175" t="e">
        <f>IF(ROUND(VALUE(SUBSTITUTE(#REF!,"▲", "-")), 2) &gt;= 0, ABS(ROUND(VALUE(SUBSTITUTE(#REF!,"▲", "-")), 2)), NA())</f>
        <v>#REF!</v>
      </c>
    </row>
    <row r="39" spans="1:16" x14ac:dyDescent="0.15">
      <c r="A39" s="144" t="s">
        <v>61</v>
      </c>
    </row>
    <row r="40" spans="1:16" x14ac:dyDescent="0.15">
      <c r="A40" s="176"/>
      <c r="B40" s="176" t="str">
        <f>'実質公債費比率（分子）の構造'!K$44</f>
        <v>H30</v>
      </c>
      <c r="C40" s="176"/>
      <c r="D40" s="176"/>
      <c r="E40" s="176" t="str">
        <f>'実質公債費比率（分子）の構造'!L$44</f>
        <v>R01</v>
      </c>
      <c r="F40" s="176"/>
      <c r="G40" s="176"/>
      <c r="H40" s="176" t="str">
        <f>'実質公債費比率（分子）の構造'!M$44</f>
        <v>R02</v>
      </c>
      <c r="I40" s="176"/>
      <c r="J40" s="176"/>
      <c r="K40" s="176" t="str">
        <f>'実質公債費比率（分子）の構造'!N$44</f>
        <v>R03</v>
      </c>
      <c r="L40" s="176"/>
      <c r="M40" s="176"/>
      <c r="N40" s="176" t="str">
        <f>'実質公債費比率（分子）の構造'!O$44</f>
        <v>R04</v>
      </c>
      <c r="O40" s="176"/>
      <c r="P40" s="176"/>
    </row>
    <row r="41" spans="1:16" x14ac:dyDescent="0.15">
      <c r="A41" s="176"/>
      <c r="B41" s="176" t="s">
        <v>62</v>
      </c>
      <c r="C41" s="176"/>
      <c r="D41" s="176" t="s">
        <v>63</v>
      </c>
      <c r="E41" s="176" t="s">
        <v>62</v>
      </c>
      <c r="F41" s="176"/>
      <c r="G41" s="176" t="s">
        <v>63</v>
      </c>
      <c r="H41" s="176" t="s">
        <v>62</v>
      </c>
      <c r="I41" s="176"/>
      <c r="J41" s="176" t="s">
        <v>63</v>
      </c>
      <c r="K41" s="176" t="s">
        <v>62</v>
      </c>
      <c r="L41" s="176"/>
      <c r="M41" s="176" t="s">
        <v>63</v>
      </c>
      <c r="N41" s="176" t="s">
        <v>62</v>
      </c>
      <c r="O41" s="176"/>
      <c r="P41" s="176" t="s">
        <v>63</v>
      </c>
    </row>
    <row r="42" spans="1:16" x14ac:dyDescent="0.15">
      <c r="A42" s="176" t="s">
        <v>64</v>
      </c>
      <c r="B42" s="176"/>
      <c r="C42" s="176"/>
      <c r="D42" s="176">
        <f>'実質公債費比率（分子）の構造'!K$52</f>
        <v>577</v>
      </c>
      <c r="E42" s="176"/>
      <c r="F42" s="176"/>
      <c r="G42" s="176">
        <f>'実質公債費比率（分子）の構造'!L$52</f>
        <v>562</v>
      </c>
      <c r="H42" s="176"/>
      <c r="I42" s="176"/>
      <c r="J42" s="176">
        <f>'実質公債費比率（分子）の構造'!M$52</f>
        <v>567</v>
      </c>
      <c r="K42" s="176"/>
      <c r="L42" s="176"/>
      <c r="M42" s="176">
        <f>'実質公債費比率（分子）の構造'!N$52</f>
        <v>589</v>
      </c>
      <c r="N42" s="176"/>
      <c r="O42" s="176"/>
      <c r="P42" s="176">
        <f>'実質公債費比率（分子）の構造'!O$52</f>
        <v>590</v>
      </c>
    </row>
    <row r="43" spans="1:16" x14ac:dyDescent="0.15">
      <c r="A43" s="176" t="s">
        <v>65</v>
      </c>
      <c r="B43" s="176">
        <f>'実質公債費比率（分子）の構造'!K$51</f>
        <v>0</v>
      </c>
      <c r="C43" s="176"/>
      <c r="D43" s="176"/>
      <c r="E43" s="176">
        <f>'実質公債費比率（分子）の構造'!L$51</f>
        <v>0</v>
      </c>
      <c r="F43" s="176"/>
      <c r="G43" s="176"/>
      <c r="H43" s="176">
        <f>'実質公債費比率（分子）の構造'!M$51</f>
        <v>0</v>
      </c>
      <c r="I43" s="176"/>
      <c r="J43" s="176"/>
      <c r="K43" s="176">
        <f>'実質公債費比率（分子）の構造'!N$51</f>
        <v>0</v>
      </c>
      <c r="L43" s="176"/>
      <c r="M43" s="176"/>
      <c r="N43" s="176">
        <f>'実質公債費比率（分子）の構造'!O$51</f>
        <v>0</v>
      </c>
      <c r="O43" s="176"/>
      <c r="P43" s="176"/>
    </row>
    <row r="44" spans="1:16" x14ac:dyDescent="0.15">
      <c r="A44" s="176" t="s">
        <v>66</v>
      </c>
      <c r="B44" s="176" t="str">
        <f>'実質公債費比率（分子）の構造'!K$50</f>
        <v>-</v>
      </c>
      <c r="C44" s="176"/>
      <c r="D44" s="176"/>
      <c r="E44" s="176" t="str">
        <f>'実質公債費比率（分子）の構造'!L$50</f>
        <v>-</v>
      </c>
      <c r="F44" s="176"/>
      <c r="G44" s="176"/>
      <c r="H44" s="176" t="str">
        <f>'実質公債費比率（分子）の構造'!M$50</f>
        <v>-</v>
      </c>
      <c r="I44" s="176"/>
      <c r="J44" s="176"/>
      <c r="K44" s="176" t="str">
        <f>'実質公債費比率（分子）の構造'!N$50</f>
        <v>-</v>
      </c>
      <c r="L44" s="176"/>
      <c r="M44" s="176"/>
      <c r="N44" s="176" t="str">
        <f>'実質公債費比率（分子）の構造'!O$50</f>
        <v>-</v>
      </c>
      <c r="O44" s="176"/>
      <c r="P44" s="176"/>
    </row>
    <row r="45" spans="1:16" x14ac:dyDescent="0.15">
      <c r="A45" s="176" t="s">
        <v>67</v>
      </c>
      <c r="B45" s="176">
        <f>'実質公債費比率（分子）の構造'!K$49</f>
        <v>56</v>
      </c>
      <c r="C45" s="176"/>
      <c r="D45" s="176"/>
      <c r="E45" s="176">
        <f>'実質公債費比率（分子）の構造'!L$49</f>
        <v>40</v>
      </c>
      <c r="F45" s="176"/>
      <c r="G45" s="176"/>
      <c r="H45" s="176">
        <f>'実質公債費比率（分子）の構造'!M$49</f>
        <v>19</v>
      </c>
      <c r="I45" s="176"/>
      <c r="J45" s="176"/>
      <c r="K45" s="176">
        <f>'実質公債費比率（分子）の構造'!N$49</f>
        <v>19</v>
      </c>
      <c r="L45" s="176"/>
      <c r="M45" s="176"/>
      <c r="N45" s="176">
        <f>'実質公債費比率（分子）の構造'!O$49</f>
        <v>19</v>
      </c>
      <c r="O45" s="176"/>
      <c r="P45" s="176"/>
    </row>
    <row r="46" spans="1:16" x14ac:dyDescent="0.15">
      <c r="A46" s="176" t="s">
        <v>68</v>
      </c>
      <c r="B46" s="176">
        <f>'実質公債費比率（分子）の構造'!K$48</f>
        <v>362</v>
      </c>
      <c r="C46" s="176"/>
      <c r="D46" s="176"/>
      <c r="E46" s="176">
        <f>'実質公債費比率（分子）の構造'!L$48</f>
        <v>373</v>
      </c>
      <c r="F46" s="176"/>
      <c r="G46" s="176"/>
      <c r="H46" s="176">
        <f>'実質公債費比率（分子）の構造'!M$48</f>
        <v>371</v>
      </c>
      <c r="I46" s="176"/>
      <c r="J46" s="176"/>
      <c r="K46" s="176">
        <f>'実質公債費比率（分子）の構造'!N$48</f>
        <v>334</v>
      </c>
      <c r="L46" s="176"/>
      <c r="M46" s="176"/>
      <c r="N46" s="176">
        <f>'実質公債費比率（分子）の構造'!O$48</f>
        <v>339</v>
      </c>
      <c r="O46" s="176"/>
      <c r="P46" s="176"/>
    </row>
    <row r="47" spans="1:16" x14ac:dyDescent="0.15">
      <c r="A47" s="176" t="s">
        <v>69</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70</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71</v>
      </c>
      <c r="B49" s="176">
        <f>'実質公債費比率（分子）の構造'!K$45</f>
        <v>413</v>
      </c>
      <c r="C49" s="176"/>
      <c r="D49" s="176"/>
      <c r="E49" s="176">
        <f>'実質公債費比率（分子）の構造'!L$45</f>
        <v>408</v>
      </c>
      <c r="F49" s="176"/>
      <c r="G49" s="176"/>
      <c r="H49" s="176">
        <f>'実質公債費比率（分子）の構造'!M$45</f>
        <v>409</v>
      </c>
      <c r="I49" s="176"/>
      <c r="J49" s="176"/>
      <c r="K49" s="176">
        <f>'実質公債費比率（分子）の構造'!N$45</f>
        <v>449</v>
      </c>
      <c r="L49" s="176"/>
      <c r="M49" s="176"/>
      <c r="N49" s="176">
        <f>'実質公債費比率（分子）の構造'!O$45</f>
        <v>482</v>
      </c>
      <c r="O49" s="176"/>
      <c r="P49" s="176"/>
    </row>
    <row r="50" spans="1:16" x14ac:dyDescent="0.15">
      <c r="A50" s="176" t="s">
        <v>72</v>
      </c>
      <c r="B50" s="176" t="e">
        <f>NA()</f>
        <v>#N/A</v>
      </c>
      <c r="C50" s="176">
        <f>IF(ISNUMBER('実質公債費比率（分子）の構造'!K$53),'実質公債費比率（分子）の構造'!K$53,NA())</f>
        <v>254</v>
      </c>
      <c r="D50" s="176" t="e">
        <f>NA()</f>
        <v>#N/A</v>
      </c>
      <c r="E50" s="176" t="e">
        <f>NA()</f>
        <v>#N/A</v>
      </c>
      <c r="F50" s="176">
        <f>IF(ISNUMBER('実質公債費比率（分子）の構造'!L$53),'実質公債費比率（分子）の構造'!L$53,NA())</f>
        <v>259</v>
      </c>
      <c r="G50" s="176" t="e">
        <f>NA()</f>
        <v>#N/A</v>
      </c>
      <c r="H50" s="176" t="e">
        <f>NA()</f>
        <v>#N/A</v>
      </c>
      <c r="I50" s="176">
        <f>IF(ISNUMBER('実質公債費比率（分子）の構造'!M$53),'実質公債費比率（分子）の構造'!M$53,NA())</f>
        <v>232</v>
      </c>
      <c r="J50" s="176" t="e">
        <f>NA()</f>
        <v>#N/A</v>
      </c>
      <c r="K50" s="176" t="e">
        <f>NA()</f>
        <v>#N/A</v>
      </c>
      <c r="L50" s="176">
        <f>IF(ISNUMBER('実質公債費比率（分子）の構造'!N$53),'実質公債費比率（分子）の構造'!N$53,NA())</f>
        <v>213</v>
      </c>
      <c r="M50" s="176" t="e">
        <f>NA()</f>
        <v>#N/A</v>
      </c>
      <c r="N50" s="176" t="e">
        <f>NA()</f>
        <v>#N/A</v>
      </c>
      <c r="O50" s="176">
        <f>IF(ISNUMBER('実質公債費比率（分子）の構造'!O$53),'実質公債費比率（分子）の構造'!O$53,NA())</f>
        <v>250</v>
      </c>
      <c r="P50" s="176" t="e">
        <f>NA()</f>
        <v>#N/A</v>
      </c>
    </row>
    <row r="53" spans="1:16" x14ac:dyDescent="0.15">
      <c r="A53" s="144" t="s">
        <v>73</v>
      </c>
    </row>
    <row r="54" spans="1:16" x14ac:dyDescent="0.15">
      <c r="A54" s="175"/>
      <c r="B54" s="175" t="str">
        <f>'将来負担比率（分子）の構造'!I$40</f>
        <v>H30</v>
      </c>
      <c r="C54" s="175"/>
      <c r="D54" s="175"/>
      <c r="E54" s="175" t="str">
        <f>'将来負担比率（分子）の構造'!J$40</f>
        <v>R01</v>
      </c>
      <c r="F54" s="175"/>
      <c r="G54" s="175"/>
      <c r="H54" s="175" t="str">
        <f>'将来負担比率（分子）の構造'!K$40</f>
        <v>R02</v>
      </c>
      <c r="I54" s="175"/>
      <c r="J54" s="175"/>
      <c r="K54" s="175" t="str">
        <f>'将来負担比率（分子）の構造'!L$40</f>
        <v>R03</v>
      </c>
      <c r="L54" s="175"/>
      <c r="M54" s="175"/>
      <c r="N54" s="175" t="str">
        <f>'将来負担比率（分子）の構造'!M$40</f>
        <v>R04</v>
      </c>
      <c r="O54" s="175"/>
      <c r="P54" s="175"/>
    </row>
    <row r="55" spans="1:16" x14ac:dyDescent="0.15">
      <c r="A55" s="175"/>
      <c r="B55" s="175" t="s">
        <v>74</v>
      </c>
      <c r="C55" s="175"/>
      <c r="D55" s="175" t="s">
        <v>75</v>
      </c>
      <c r="E55" s="175" t="s">
        <v>74</v>
      </c>
      <c r="F55" s="175"/>
      <c r="G55" s="175" t="s">
        <v>75</v>
      </c>
      <c r="H55" s="175" t="s">
        <v>74</v>
      </c>
      <c r="I55" s="175"/>
      <c r="J55" s="175" t="s">
        <v>75</v>
      </c>
      <c r="K55" s="175" t="s">
        <v>74</v>
      </c>
      <c r="L55" s="175"/>
      <c r="M55" s="175" t="s">
        <v>75</v>
      </c>
      <c r="N55" s="175" t="s">
        <v>74</v>
      </c>
      <c r="O55" s="175"/>
      <c r="P55" s="175" t="s">
        <v>75</v>
      </c>
    </row>
    <row r="56" spans="1:16" x14ac:dyDescent="0.15">
      <c r="A56" s="175" t="s">
        <v>44</v>
      </c>
      <c r="B56" s="175"/>
      <c r="C56" s="175"/>
      <c r="D56" s="175">
        <f>'将来負担比率（分子）の構造'!I$52</f>
        <v>6960</v>
      </c>
      <c r="E56" s="175"/>
      <c r="F56" s="175"/>
      <c r="G56" s="175">
        <f>'将来負担比率（分子）の構造'!J$52</f>
        <v>6797</v>
      </c>
      <c r="H56" s="175"/>
      <c r="I56" s="175"/>
      <c r="J56" s="175">
        <f>'将来負担比率（分子）の構造'!K$52</f>
        <v>6821</v>
      </c>
      <c r="K56" s="175"/>
      <c r="L56" s="175"/>
      <c r="M56" s="175">
        <f>'将来負担比率（分子）の構造'!L$52</f>
        <v>6794</v>
      </c>
      <c r="N56" s="175"/>
      <c r="O56" s="175"/>
      <c r="P56" s="175">
        <f>'将来負担比率（分子）の構造'!M$52</f>
        <v>6618</v>
      </c>
    </row>
    <row r="57" spans="1:16" x14ac:dyDescent="0.15">
      <c r="A57" s="175" t="s">
        <v>43</v>
      </c>
      <c r="B57" s="175"/>
      <c r="C57" s="175"/>
      <c r="D57" s="175">
        <f>'将来負担比率（分子）の構造'!I$51</f>
        <v>33</v>
      </c>
      <c r="E57" s="175"/>
      <c r="F57" s="175"/>
      <c r="G57" s="175">
        <f>'将来負担比率（分子）の構造'!J$51</f>
        <v>24</v>
      </c>
      <c r="H57" s="175"/>
      <c r="I57" s="175"/>
      <c r="J57" s="175">
        <f>'将来負担比率（分子）の構造'!K$51</f>
        <v>17</v>
      </c>
      <c r="K57" s="175"/>
      <c r="L57" s="175"/>
      <c r="M57" s="175">
        <f>'将来負担比率（分子）の構造'!L$51</f>
        <v>10</v>
      </c>
      <c r="N57" s="175"/>
      <c r="O57" s="175"/>
      <c r="P57" s="175">
        <f>'将来負担比率（分子）の構造'!M$51</f>
        <v>5</v>
      </c>
    </row>
    <row r="58" spans="1:16" x14ac:dyDescent="0.15">
      <c r="A58" s="175" t="s">
        <v>42</v>
      </c>
      <c r="B58" s="175"/>
      <c r="C58" s="175"/>
      <c r="D58" s="175">
        <f>'将来負担比率（分子）の構造'!I$50</f>
        <v>2318</v>
      </c>
      <c r="E58" s="175"/>
      <c r="F58" s="175"/>
      <c r="G58" s="175">
        <f>'将来負担比率（分子）の構造'!J$50</f>
        <v>2356</v>
      </c>
      <c r="H58" s="175"/>
      <c r="I58" s="175"/>
      <c r="J58" s="175">
        <f>'将来負担比率（分子）の構造'!K$50</f>
        <v>2440</v>
      </c>
      <c r="K58" s="175"/>
      <c r="L58" s="175"/>
      <c r="M58" s="175">
        <f>'将来負担比率（分子）の構造'!L$50</f>
        <v>2706</v>
      </c>
      <c r="N58" s="175"/>
      <c r="O58" s="175"/>
      <c r="P58" s="175">
        <f>'将来負担比率（分子）の構造'!M$50</f>
        <v>2857</v>
      </c>
    </row>
    <row r="59" spans="1:16" x14ac:dyDescent="0.15">
      <c r="A59" s="175" t="s">
        <v>40</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39</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37</v>
      </c>
      <c r="B61" s="175" t="str">
        <f>'将来負担比率（分子）の構造'!I$46</f>
        <v>-</v>
      </c>
      <c r="C61" s="175"/>
      <c r="D61" s="175"/>
      <c r="E61" s="175" t="str">
        <f>'将来負担比率（分子）の構造'!J$46</f>
        <v>-</v>
      </c>
      <c r="F61" s="175"/>
      <c r="G61" s="175"/>
      <c r="H61" s="175" t="str">
        <f>'将来負担比率（分子）の構造'!K$46</f>
        <v>-</v>
      </c>
      <c r="I61" s="175"/>
      <c r="J61" s="175"/>
      <c r="K61" s="175">
        <f>'将来負担比率（分子）の構造'!L$46</f>
        <v>11</v>
      </c>
      <c r="L61" s="175"/>
      <c r="M61" s="175"/>
      <c r="N61" s="175" t="str">
        <f>'将来負担比率（分子）の構造'!M$46</f>
        <v>-</v>
      </c>
      <c r="O61" s="175"/>
      <c r="P61" s="175"/>
    </row>
    <row r="62" spans="1:16" x14ac:dyDescent="0.15">
      <c r="A62" s="175" t="s">
        <v>36</v>
      </c>
      <c r="B62" s="175">
        <f>'将来負担比率（分子）の構造'!I$45</f>
        <v>172</v>
      </c>
      <c r="C62" s="175"/>
      <c r="D62" s="175"/>
      <c r="E62" s="175">
        <f>'将来負担比率（分子）の構造'!J$45</f>
        <v>177</v>
      </c>
      <c r="F62" s="175"/>
      <c r="G62" s="175"/>
      <c r="H62" s="175">
        <f>'将来負担比率（分子）の構造'!K$45</f>
        <v>172</v>
      </c>
      <c r="I62" s="175"/>
      <c r="J62" s="175"/>
      <c r="K62" s="175">
        <f>'将来負担比率（分子）の構造'!L$45</f>
        <v>114</v>
      </c>
      <c r="L62" s="175"/>
      <c r="M62" s="175"/>
      <c r="N62" s="175">
        <f>'将来負担比率（分子）の構造'!M$45</f>
        <v>2</v>
      </c>
      <c r="O62" s="175"/>
      <c r="P62" s="175"/>
    </row>
    <row r="63" spans="1:16" x14ac:dyDescent="0.15">
      <c r="A63" s="175" t="s">
        <v>35</v>
      </c>
      <c r="B63" s="175">
        <f>'将来負担比率（分子）の構造'!I$44</f>
        <v>147</v>
      </c>
      <c r="C63" s="175"/>
      <c r="D63" s="175"/>
      <c r="E63" s="175">
        <f>'将来負担比率（分子）の構造'!J$44</f>
        <v>121</v>
      </c>
      <c r="F63" s="175"/>
      <c r="G63" s="175"/>
      <c r="H63" s="175">
        <f>'将来負担比率（分子）の構造'!K$44</f>
        <v>106</v>
      </c>
      <c r="I63" s="175"/>
      <c r="J63" s="175"/>
      <c r="K63" s="175">
        <f>'将来負担比率（分子）の構造'!L$44</f>
        <v>90</v>
      </c>
      <c r="L63" s="175"/>
      <c r="M63" s="175"/>
      <c r="N63" s="175">
        <f>'将来負担比率（分子）の構造'!M$44</f>
        <v>73</v>
      </c>
      <c r="O63" s="175"/>
      <c r="P63" s="175"/>
    </row>
    <row r="64" spans="1:16" x14ac:dyDescent="0.15">
      <c r="A64" s="175" t="s">
        <v>34</v>
      </c>
      <c r="B64" s="175">
        <f>'将来負担比率（分子）の構造'!I$43</f>
        <v>5783</v>
      </c>
      <c r="C64" s="175"/>
      <c r="D64" s="175"/>
      <c r="E64" s="175">
        <f>'将来負担比率（分子）の構造'!J$43</f>
        <v>5681</v>
      </c>
      <c r="F64" s="175"/>
      <c r="G64" s="175"/>
      <c r="H64" s="175">
        <f>'将来負担比率（分子）の構造'!K$43</f>
        <v>5370</v>
      </c>
      <c r="I64" s="175"/>
      <c r="J64" s="175"/>
      <c r="K64" s="175">
        <f>'将来負担比率（分子）の構造'!L$43</f>
        <v>4948</v>
      </c>
      <c r="L64" s="175"/>
      <c r="M64" s="175"/>
      <c r="N64" s="175">
        <f>'将来負担比率（分子）の構造'!M$43</f>
        <v>4887</v>
      </c>
      <c r="O64" s="175"/>
      <c r="P64" s="175"/>
    </row>
    <row r="65" spans="1:16" x14ac:dyDescent="0.15">
      <c r="A65" s="175" t="s">
        <v>33</v>
      </c>
      <c r="B65" s="175">
        <f>'将来負担比率（分子）の構造'!I$42</f>
        <v>3</v>
      </c>
      <c r="C65" s="175"/>
      <c r="D65" s="175"/>
      <c r="E65" s="175">
        <f>'将来負担比率（分子）の構造'!J$42</f>
        <v>3</v>
      </c>
      <c r="F65" s="175"/>
      <c r="G65" s="175"/>
      <c r="H65" s="175">
        <f>'将来負担比率（分子）の構造'!K$42</f>
        <v>8</v>
      </c>
      <c r="I65" s="175"/>
      <c r="J65" s="175"/>
      <c r="K65" s="175">
        <f>'将来負担比率（分子）の構造'!L$42</f>
        <v>6</v>
      </c>
      <c r="L65" s="175"/>
      <c r="M65" s="175"/>
      <c r="N65" s="175">
        <f>'将来負担比率（分子）の構造'!M$42</f>
        <v>21</v>
      </c>
      <c r="O65" s="175"/>
      <c r="P65" s="175"/>
    </row>
    <row r="66" spans="1:16" x14ac:dyDescent="0.15">
      <c r="A66" s="175" t="s">
        <v>32</v>
      </c>
      <c r="B66" s="175">
        <f>'将来負担比率（分子）の構造'!I$41</f>
        <v>5133</v>
      </c>
      <c r="C66" s="175"/>
      <c r="D66" s="175"/>
      <c r="E66" s="175">
        <f>'将来負担比率（分子）の構造'!J$41</f>
        <v>5145</v>
      </c>
      <c r="F66" s="175"/>
      <c r="G66" s="175"/>
      <c r="H66" s="175">
        <f>'将来負担比率（分子）の構造'!K$41</f>
        <v>5335</v>
      </c>
      <c r="I66" s="175"/>
      <c r="J66" s="175"/>
      <c r="K66" s="175">
        <f>'将来負担比率（分子）の構造'!L$41</f>
        <v>5500</v>
      </c>
      <c r="L66" s="175"/>
      <c r="M66" s="175"/>
      <c r="N66" s="175">
        <f>'将来負担比率（分子）の構造'!M$41</f>
        <v>5603</v>
      </c>
      <c r="O66" s="175"/>
      <c r="P66" s="175"/>
    </row>
    <row r="67" spans="1:16" x14ac:dyDescent="0.15">
      <c r="A67" s="175" t="s">
        <v>76</v>
      </c>
      <c r="B67" s="175" t="e">
        <f>NA()</f>
        <v>#N/A</v>
      </c>
      <c r="C67" s="175">
        <f>IF(ISNUMBER('将来負担比率（分子）の構造'!I$53), IF('将来負担比率（分子）の構造'!I$53 &lt; 0, 0, '将来負担比率（分子）の構造'!I$53), NA())</f>
        <v>1927</v>
      </c>
      <c r="D67" s="175" t="e">
        <f>NA()</f>
        <v>#N/A</v>
      </c>
      <c r="E67" s="175" t="e">
        <f>NA()</f>
        <v>#N/A</v>
      </c>
      <c r="F67" s="175">
        <f>IF(ISNUMBER('将来負担比率（分子）の構造'!J$53), IF('将来負担比率（分子）の構造'!J$53 &lt; 0, 0, '将来負担比率（分子）の構造'!J$53), NA())</f>
        <v>1949</v>
      </c>
      <c r="G67" s="175" t="e">
        <f>NA()</f>
        <v>#N/A</v>
      </c>
      <c r="H67" s="175" t="e">
        <f>NA()</f>
        <v>#N/A</v>
      </c>
      <c r="I67" s="175">
        <f>IF(ISNUMBER('将来負担比率（分子）の構造'!K$53), IF('将来負担比率（分子）の構造'!K$53 &lt; 0, 0, '将来負担比率（分子）の構造'!K$53), NA())</f>
        <v>1713</v>
      </c>
      <c r="J67" s="175" t="e">
        <f>NA()</f>
        <v>#N/A</v>
      </c>
      <c r="K67" s="175" t="e">
        <f>NA()</f>
        <v>#N/A</v>
      </c>
      <c r="L67" s="175">
        <f>IF(ISNUMBER('将来負担比率（分子）の構造'!L$53), IF('将来負担比率（分子）の構造'!L$53 &lt; 0, 0, '将来負担比率（分子）の構造'!L$53), NA())</f>
        <v>1159</v>
      </c>
      <c r="M67" s="175" t="e">
        <f>NA()</f>
        <v>#N/A</v>
      </c>
      <c r="N67" s="175" t="e">
        <f>NA()</f>
        <v>#N/A</v>
      </c>
      <c r="O67" s="175">
        <f>IF(ISNUMBER('将来負担比率（分子）の構造'!M$53), IF('将来負担比率（分子）の構造'!M$53 &lt; 0, 0, '将来負担比率（分子）の構造'!M$53), NA())</f>
        <v>1105</v>
      </c>
      <c r="P67" s="175" t="e">
        <f>NA()</f>
        <v>#N/A</v>
      </c>
    </row>
    <row r="70" spans="1:16" x14ac:dyDescent="0.15">
      <c r="A70" s="177" t="s">
        <v>77</v>
      </c>
      <c r="B70" s="177"/>
      <c r="C70" s="177"/>
      <c r="D70" s="177"/>
      <c r="E70" s="177"/>
      <c r="F70" s="177"/>
    </row>
    <row r="71" spans="1:16" x14ac:dyDescent="0.15">
      <c r="A71" s="178"/>
      <c r="B71" s="178" t="str">
        <f>基金残高に係る経年分析!F54</f>
        <v>R02</v>
      </c>
      <c r="C71" s="178" t="str">
        <f>基金残高に係る経年分析!G54</f>
        <v>R03</v>
      </c>
      <c r="D71" s="178" t="str">
        <f>基金残高に係る経年分析!H54</f>
        <v>R04</v>
      </c>
    </row>
    <row r="72" spans="1:16" x14ac:dyDescent="0.15">
      <c r="A72" s="178" t="s">
        <v>78</v>
      </c>
      <c r="B72" s="179">
        <f>基金残高に係る経年分析!F55</f>
        <v>1714</v>
      </c>
      <c r="C72" s="179">
        <f>基金残高に係る経年分析!G55</f>
        <v>1868</v>
      </c>
      <c r="D72" s="179">
        <f>基金残高に係る経年分析!H55</f>
        <v>1949</v>
      </c>
    </row>
    <row r="73" spans="1:16" x14ac:dyDescent="0.15">
      <c r="A73" s="178" t="s">
        <v>79</v>
      </c>
      <c r="B73" s="179">
        <f>基金残高に係る経年分析!F56</f>
        <v>240</v>
      </c>
      <c r="C73" s="179">
        <f>基金残高に係る経年分析!G56</f>
        <v>260</v>
      </c>
      <c r="D73" s="179">
        <f>基金残高に係る経年分析!H56</f>
        <v>260</v>
      </c>
    </row>
    <row r="74" spans="1:16" x14ac:dyDescent="0.15">
      <c r="A74" s="178" t="s">
        <v>80</v>
      </c>
      <c r="B74" s="179">
        <f>基金残高に係る経年分析!F57</f>
        <v>488</v>
      </c>
      <c r="C74" s="179">
        <f>基金残高に係る経年分析!G57</f>
        <v>582</v>
      </c>
      <c r="D74" s="179">
        <f>基金残高に係る経年分析!H57</f>
        <v>682</v>
      </c>
    </row>
  </sheetData>
  <sheetProtection algorithmName="SHA-512" hashValue="L9SmusCTzXpEHZbDNMsPUNkGhDd+f5Z0XSM4UK/mbQ5ULSFjOpL0aTmZFBkUfDIWSnj1ZHj0fyTSfBUULp0miw==" saltValue="DimJ17DYMCbXY/dIUTMnjQ==" spinCount="100000" sheet="1" objects="1" scenarios="1"/>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LinksUpToDate>false</LinksUpToDate>
  <SharedDoc>false</SharedDoc>
  <HyperlinkBase/>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