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theme/themeOverride1.xml" ContentType="application/vnd.openxmlformats-officedocument.themeOverride+xml"/>
  <Override PartName="/xl/charts/chart8.xml" ContentType="application/vnd.openxmlformats-officedocument.drawingml.chart+xml"/>
  <Override PartName="/xl/theme/themeOverride2.xml" ContentType="application/vnd.openxmlformats-officedocument.themeOverride+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46"/>
  <workbookPr/>
  <mc:AlternateContent xmlns:mc="http://schemas.openxmlformats.org/markup-compatibility/2006">
    <mc:Choice Requires="x15">
      <x15ac:absPath xmlns:x15ac="http://schemas.microsoft.com/office/spreadsheetml/2010/11/ac" url="K:\総務防災課\D財務\00総括\02財政状況\R07\20250911〆　20250826【提出依頼_911(木)〆】令和５年度財政状況資料集（追加分）の作成及び提出について\"/>
    </mc:Choice>
  </mc:AlternateContent>
  <xr:revisionPtr revIDLastSave="0" documentId="8_{704BB2EE-84DC-464A-8CBB-F5E106396E5C}" xr6:coauthVersionLast="36" xr6:coauthVersionMax="36" xr10:uidLastSave="{00000000-0000-0000-0000-000000000000}"/>
  <bookViews>
    <workbookView xWindow="-105" yWindow="-105" windowWidth="19425" windowHeight="11505" firstSheet="10" activeTab="13"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公会計指標分析・財政指標組合せ分析表" sheetId="18" r:id="rId14"/>
    <sheet name="施設類型別ストック情報分析表①" sheetId="19" r:id="rId15"/>
    <sheet name="施設類型別ストック情報分析表②" sheetId="20" r:id="rId16"/>
    <sheet name="データシート" sheetId="9" state="hidden" r:id="rId17"/>
  </sheets>
  <externalReferences>
    <externalReference r:id="rId18"/>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AO37" i="10" l="1"/>
  <c r="AO36" i="10"/>
  <c r="AO35" i="10"/>
  <c r="AO34" i="10"/>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E43" i="10"/>
  <c r="AM43" i="10"/>
  <c r="U43" i="10"/>
  <c r="C43" i="10"/>
  <c r="CO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U37" i="10"/>
  <c r="C37" i="10"/>
  <c r="CO36" i="10"/>
  <c r="BE36" i="10"/>
  <c r="C36" i="10"/>
  <c r="CO35" i="10"/>
  <c r="BE35" i="10"/>
  <c r="BE34" i="10"/>
  <c r="C34" i="10"/>
  <c r="C35" i="10" l="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 r="U34" i="10" l="1"/>
  <c r="U35" i="10" s="1"/>
  <c r="U36" i="10" s="1"/>
  <c r="AM34" i="10"/>
  <c r="AM35" i="10" s="1"/>
  <c r="AM36" i="10" s="1"/>
  <c r="AM37" i="10" s="1"/>
  <c r="BW34" i="10" l="1"/>
  <c r="BW35" i="10" s="1"/>
  <c r="BW36" i="10" s="1"/>
  <c r="BW37" i="10" s="1"/>
  <c r="BW38" i="10" s="1"/>
  <c r="BW39" i="10" s="1"/>
  <c r="BW40" i="10" s="1"/>
  <c r="BW41" i="10" s="1"/>
  <c r="BW42" i="10" s="1"/>
  <c r="BW43" i="10" s="1"/>
  <c r="CO34" i="10"/>
</calcChain>
</file>

<file path=xl/sharedStrings.xml><?xml version="1.0" encoding="utf-8"?>
<sst xmlns="http://schemas.openxmlformats.org/spreadsheetml/2006/main" count="1143" uniqueCount="587">
  <si>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</si>
  <si>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</si>
  <si>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</si>
  <si>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</si>
  <si>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</si>
  <si>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</si>
  <si>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</si>
  <si>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</si>
  <si>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</si>
  <si>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</si>
  <si>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</si>
  <si>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</si>
  <si>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</si>
  <si>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</si>
  <si>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</si>
  <si>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</si>
  <si>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</si>
  <si>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</si>
  <si>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</si>
  <si>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</si>
  <si>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</si>
  <si>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</si>
  <si>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</si>
  <si>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</si>
  <si>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10"/>
  </si>
  <si>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</si>
  <si>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</si>
  <si>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</si>
  <si>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</si>
  <si>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</si>
  <si>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</si>
  <si>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</si>
  <si>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</si>
  <si>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</si>
  <si>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</si>
  <si>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</si>
  <si>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</si>
  <si>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</si>
  <si>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</si>
  <si>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</si>
  <si>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</si>
  <si>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</si>
  <si>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</si>
  <si>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</si>
  <si>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</si>
  <si>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</si>
  <si>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</si>
  <si>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</si>
  <si>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</si>
  <si>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</si>
  <si>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</si>
  <si>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</si>
  <si>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7"/>
  </si>
  <si>
    <t>財政調整基金残高</t>
    <phoneticPr fontId="5"/>
  </si>
  <si>
    <t>実質単年度収支</t>
    <rPh sb="0" eb="2">
      <t>ジッシツ</t>
    </rPh>
    <rPh sb="2" eb="5">
      <t>タンネンド</t>
    </rPh>
    <rPh sb="5" eb="7">
      <t>シュウシ</t>
    </rPh>
    <phoneticPr fontId="17"/>
  </si>
  <si>
    <t>連結実質赤字比率に係る赤字・黒字の構成分析</t>
  </si>
  <si>
    <t>赤字額</t>
    <rPh sb="0" eb="2">
      <t>アカジ</t>
    </rPh>
    <rPh sb="2" eb="3">
      <t>ガク</t>
    </rPh>
    <phoneticPr fontId="17"/>
  </si>
  <si>
    <t>黒字額</t>
    <rPh sb="0" eb="2">
      <t>クロジ</t>
    </rPh>
    <rPh sb="2" eb="3">
      <t>ガク</t>
    </rPh>
    <phoneticPr fontId="17"/>
  </si>
  <si>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</si>
  <si>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</si>
  <si>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</si>
  <si>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7"/>
  </si>
  <si>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</si>
  <si>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</si>
  <si>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</si>
  <si>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</si>
  <si>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</si>
  <si>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</si>
  <si>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</si>
  <si>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</si>
  <si>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</si>
  <si>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</si>
  <si>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20"/>
  </si>
  <si>
    <t>財政調整基金</t>
    <phoneticPr fontId="20"/>
  </si>
  <si>
    <t>減債基金</t>
    <phoneticPr fontId="20"/>
  </si>
  <si>
    <t>その他特定目的基金</t>
    <phoneticPr fontId="20"/>
  </si>
  <si>
    <t>令和5年度　財政状況資料集</t>
    <phoneticPr fontId="5"/>
  </si>
  <si>
    <t>総括表（市町村）</t>
    <rPh sb="0" eb="2">
      <t>ソウカツ</t>
    </rPh>
    <rPh sb="2" eb="3">
      <t>ヒョウ</t>
    </rPh>
    <rPh sb="4" eb="7">
      <t>シチョウソン</t>
    </rPh>
    <phoneticPr fontId="5"/>
  </si>
  <si>
    <t>都道府県名</t>
    <phoneticPr fontId="5"/>
  </si>
  <si>
    <t>三重県</t>
    <phoneticPr fontId="5"/>
  </si>
  <si>
    <t>市町村類型</t>
    <phoneticPr fontId="5"/>
  </si>
  <si>
    <t>Ⅳ－１</t>
    <phoneticPr fontId="5"/>
  </si>
  <si>
    <t>指定団体等の指定状況</t>
    <phoneticPr fontId="5"/>
  </si>
  <si>
    <t>令和5年度(千円)</t>
    <rPh sb="0" eb="2">
      <t>レイワ</t>
    </rPh>
    <rPh sb="3" eb="5">
      <t>ネンド</t>
    </rPh>
    <rPh sb="6" eb="8">
      <t>センエン</t>
    </rPh>
    <phoneticPr fontId="5"/>
  </si>
  <si>
    <t>令和4年度(千円)</t>
    <rPh sb="0" eb="2">
      <t>レイワ</t>
    </rPh>
    <rPh sb="3" eb="5">
      <t>ネンド</t>
    </rPh>
    <rPh sb="4" eb="5">
      <t>ド</t>
    </rPh>
    <rPh sb="6" eb="8">
      <t>センエン</t>
    </rPh>
    <phoneticPr fontId="5"/>
  </si>
  <si>
    <t>令和5年度(千円･％)</t>
    <rPh sb="0" eb="2">
      <t>レイワ</t>
    </rPh>
    <rPh sb="3" eb="5">
      <t>ネンド</t>
    </rPh>
    <rPh sb="6" eb="8">
      <t>センエン</t>
    </rPh>
    <phoneticPr fontId="5"/>
  </si>
  <si>
    <t>令和4年度(千円･％)</t>
    <rPh sb="0" eb="2">
      <t>レイワ</t>
    </rPh>
    <rPh sb="3" eb="5">
      <t>ネンド</t>
    </rPh>
    <rPh sb="4" eb="5">
      <t>ド</t>
    </rPh>
    <rPh sb="6" eb="8">
      <t>センエン</t>
    </rPh>
    <phoneticPr fontId="5"/>
  </si>
  <si>
    <t>歳入総額</t>
    <phoneticPr fontId="26"/>
  </si>
  <si>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</si>
  <si>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</si>
  <si>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</si>
  <si>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6"/>
  </si>
  <si>
    <t>経常収支比率</t>
    <rPh sb="0" eb="2">
      <t>ケイジョウ</t>
    </rPh>
    <rPh sb="2" eb="4">
      <t>シュウシ</t>
    </rPh>
    <rPh sb="4" eb="6">
      <t>ヒリツ</t>
    </rPh>
    <phoneticPr fontId="5"/>
  </si>
  <si>
    <t>市町村名</t>
    <rPh sb="0" eb="3">
      <t>シチョウソン</t>
    </rPh>
    <rPh sb="3" eb="4">
      <t>メイ</t>
    </rPh>
    <phoneticPr fontId="5"/>
  </si>
  <si>
    <t>玉城町</t>
    <phoneticPr fontId="5"/>
  </si>
  <si>
    <t>地方交付税種地</t>
    <rPh sb="0" eb="2">
      <t>チホウ</t>
    </rPh>
    <rPh sb="2" eb="5">
      <t>コウフゼイ</t>
    </rPh>
    <rPh sb="5" eb="6">
      <t>シュ</t>
    </rPh>
    <rPh sb="6" eb="7">
      <t>チ</t>
    </rPh>
    <phoneticPr fontId="5"/>
  </si>
  <si>
    <t>2-3</t>
    <phoneticPr fontId="5"/>
  </si>
  <si>
    <t>財源超過</t>
    <rPh sb="0" eb="2">
      <t>ザイゲン</t>
    </rPh>
    <rPh sb="2" eb="4">
      <t>チョウカ</t>
    </rPh>
    <phoneticPr fontId="5"/>
  </si>
  <si>
    <t>歳入歳出差引</t>
    <phoneticPr fontId="26"/>
  </si>
  <si>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</si>
  <si>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</si>
  <si>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</si>
  <si>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</si>
  <si>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</si>
  <si>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6"/>
  </si>
  <si>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</si>
  <si>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</si>
  <si>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</si>
  <si>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</si>
  <si>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</si>
  <si>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6"/>
  </si>
  <si>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</si>
  <si>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</si>
  <si>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</si>
  <si>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積立金</t>
    <phoneticPr fontId="26"/>
  </si>
  <si>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</si>
  <si>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</si>
  <si>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-2.5</t>
    <phoneticPr fontId="5"/>
  </si>
  <si>
    <t>山振</t>
    <rPh sb="0" eb="1">
      <t>ヤマ</t>
    </rPh>
    <rPh sb="1" eb="2">
      <t>フ</t>
    </rPh>
    <phoneticPr fontId="5"/>
  </si>
  <si>
    <t>繰上償還金</t>
    <phoneticPr fontId="26"/>
  </si>
  <si>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</si>
  <si>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</si>
  <si>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</si>
  <si>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令06.01.01(人)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</si>
  <si>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</si>
  <si>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</si>
  <si>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</si>
  <si>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6"/>
  </si>
  <si>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</si>
  <si>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</si>
  <si>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</si>
  <si>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</si>
  <si>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t>
    <phoneticPr fontId="5"/>
  </si>
  <si>
    <t>実質単年度収支</t>
    <phoneticPr fontId="26"/>
  </si>
  <si>
    <t>　実質公債費比率</t>
    <rPh sb="1" eb="3">
      <t>ジッシツ</t>
    </rPh>
    <rPh sb="3" eb="6">
      <t>コウサイヒ</t>
    </rPh>
    <rPh sb="6" eb="8">
      <t>ヒリツ</t>
    </rPh>
    <phoneticPr fontId="5"/>
  </si>
  <si>
    <t>令05.01.01(人)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</si>
  <si>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</si>
  <si>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</si>
  <si>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6"/>
  </si>
  <si>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</si>
  <si>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</si>
  <si>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-0.4</t>
    <phoneticPr fontId="5"/>
  </si>
  <si>
    <t>基準財政需要額</t>
    <phoneticPr fontId="26"/>
  </si>
  <si>
    <t>うち日本人(％)</t>
    <phoneticPr fontId="5"/>
  </si>
  <si>
    <t>-0.6</t>
    <phoneticPr fontId="5"/>
  </si>
  <si>
    <t>第3次</t>
    <rPh sb="0" eb="1">
      <t>ダイ</t>
    </rPh>
    <rPh sb="2" eb="3">
      <t>ジ</t>
    </rPh>
    <phoneticPr fontId="5"/>
  </si>
  <si>
    <t>標準税収入額等</t>
    <phoneticPr fontId="26"/>
  </si>
  <si>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</si>
  <si>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6"/>
  </si>
  <si>
    <t>人口密度 (人/k㎡)</t>
    <rPh sb="0" eb="2">
      <t>ジンコウ</t>
    </rPh>
    <rPh sb="2" eb="4">
      <t>ミツド</t>
    </rPh>
    <phoneticPr fontId="5"/>
  </si>
  <si>
    <t>歳入一般財源等</t>
    <rPh sb="0" eb="2">
      <t>サイニュウ</t>
    </rPh>
    <rPh sb="2" eb="4">
      <t>イッパン</t>
    </rPh>
    <rPh sb="4" eb="6">
      <t>ザイゲン</t>
    </rPh>
    <rPh sb="6" eb="7">
      <t>トウ</t>
    </rPh>
    <phoneticPr fontId="26"/>
  </si>
  <si>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</si>
  <si>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</si>
  <si>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</si>
  <si>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</si>
  <si>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</si>
  <si>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</si>
  <si>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</si>
  <si>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</si>
  <si>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</si>
  <si>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</si>
  <si>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</si>
  <si>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</si>
  <si>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</si>
  <si>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</si>
  <si>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</si>
  <si>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</si>
  <si>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</si>
  <si>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</si>
  <si>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</si>
  <si>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</si>
  <si>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</si>
  <si>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6"/>
  </si>
  <si>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</si>
  <si>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</si>
  <si>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6"/>
  </si>
  <si>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</si>
  <si>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</si>
  <si>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</si>
  <si>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</si>
  <si>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</si>
  <si>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</si>
  <si>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</si>
  <si>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</si>
  <si>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</si>
  <si>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</si>
  <si>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</si>
  <si>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</si>
  <si>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</si>
  <si>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</si>
  <si>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</si>
  <si>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</si>
  <si>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</si>
  <si>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</si>
  <si>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</si>
  <si>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9"/>
  </si>
  <si>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</si>
  <si>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</si>
  <si>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</si>
  <si>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</si>
  <si>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30"/>
  </si>
  <si>
    <t>※8：職員の状況については、調査対象年度の地方公務員給与実態調査に基づいている。</t>
    <phoneticPr fontId="30"/>
  </si>
  <si>
    <t>令和5年度</t>
    <phoneticPr fontId="26"/>
  </si>
  <si>
    <t>三重県玉城町</t>
    <phoneticPr fontId="26"/>
  </si>
  <si>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</si>
  <si>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</si>
  <si>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</si>
  <si>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</si>
  <si>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</si>
  <si>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</si>
  <si>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</si>
  <si>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</si>
  <si>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</si>
  <si>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</si>
  <si>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</si>
  <si>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</si>
  <si>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5"/>
  </si>
  <si>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</si>
  <si>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</si>
  <si>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</si>
  <si>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</si>
  <si>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</si>
  <si>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</si>
  <si>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</si>
  <si>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</si>
  <si>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</si>
  <si>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5"/>
  </si>
  <si>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</si>
  <si>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</si>
  <si>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5"/>
  </si>
  <si>
    <t>　　　所得割</t>
    <phoneticPr fontId="5"/>
  </si>
  <si>
    <t>衛生費</t>
  </si>
  <si>
    <t>分離課税所得割交付金</t>
    <phoneticPr fontId="26"/>
  </si>
  <si>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</si>
  <si>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</si>
  <si>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</si>
  <si>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</si>
  <si>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</si>
  <si>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</si>
  <si>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</si>
  <si>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</si>
  <si>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</si>
  <si>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</si>
  <si>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</si>
  <si>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</si>
  <si>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</si>
  <si>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</si>
  <si>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</si>
  <si>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</si>
  <si>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</si>
  <si>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</si>
  <si>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</si>
  <si>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</si>
  <si>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法人事業税交付金</t>
    <phoneticPr fontId="17"/>
  </si>
  <si>
    <t>　　特別土地保有税</t>
    <phoneticPr fontId="5"/>
  </si>
  <si>
    <t>公債費</t>
  </si>
  <si>
    <t>地方特例交付金等</t>
    <rPh sb="7" eb="8">
      <t>トウ</t>
    </rPh>
    <phoneticPr fontId="17"/>
  </si>
  <si>
    <t>　法定外普通税</t>
    <phoneticPr fontId="5"/>
  </si>
  <si>
    <t>諸支出金</t>
    <rPh sb="3" eb="4">
      <t>キン</t>
    </rPh>
    <phoneticPr fontId="26"/>
  </si>
  <si>
    <t>　地方特例交付金</t>
    <rPh sb="1" eb="3">
      <t>チホウ</t>
    </rPh>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</si>
  <si>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</si>
  <si>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</si>
  <si>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</si>
  <si>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</si>
  <si>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</si>
  <si>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</si>
  <si>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</si>
  <si>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</si>
  <si>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</si>
  <si>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</si>
  <si>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</si>
  <si>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</si>
  <si>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</si>
  <si>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</si>
  <si>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</si>
  <si>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</si>
  <si>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1"/>
  </si>
  <si>
    <t>　震災復興特別交付税</t>
    <phoneticPr fontId="26"/>
  </si>
  <si>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</si>
  <si>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</si>
  <si>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</si>
  <si>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</si>
  <si>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</si>
  <si>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</si>
  <si>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</si>
  <si>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</si>
  <si>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</si>
  <si>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</si>
  <si>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</si>
  <si>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</si>
  <si>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</si>
  <si>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</si>
  <si>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</si>
  <si>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</si>
  <si>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令和5年度</t>
    <rPh sb="0" eb="2">
      <t>レイワ</t>
    </rPh>
    <rPh sb="3" eb="5">
      <t>ネンド</t>
    </rPh>
    <phoneticPr fontId="5"/>
  </si>
  <si>
    <t>令和4年度</t>
    <rPh sb="0" eb="2">
      <t>レイワ</t>
    </rPh>
    <rPh sb="3" eb="5">
      <t>ネンド</t>
    </rPh>
    <rPh sb="4" eb="5">
      <t>ド</t>
    </rPh>
    <phoneticPr fontId="5"/>
  </si>
  <si>
    <t>　うち元金</t>
    <phoneticPr fontId="26"/>
  </si>
  <si>
    <t>国有提供交付金(特別区財調交付金)</t>
  </si>
  <si>
    <t>徴収率
(％)</t>
    <rPh sb="0" eb="2">
      <t>チョウシュウ</t>
    </rPh>
    <rPh sb="2" eb="3">
      <t>リツ</t>
    </rPh>
    <phoneticPr fontId="5"/>
  </si>
  <si>
    <t>現年</t>
    <rPh sb="0" eb="1">
      <t>ゲン</t>
    </rPh>
    <rPh sb="1" eb="2">
      <t>ネン</t>
    </rPh>
    <phoneticPr fontId="5"/>
  </si>
  <si>
    <t>　うち利子</t>
    <phoneticPr fontId="26"/>
  </si>
  <si>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</si>
  <si>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</si>
  <si>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</si>
  <si>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</si>
  <si>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</si>
  <si>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</si>
  <si>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</si>
  <si>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</si>
  <si>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</si>
  <si>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</si>
  <si>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</si>
  <si>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</si>
  <si>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</si>
  <si>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</si>
  <si>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</si>
  <si>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</si>
  <si>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</si>
  <si>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</si>
  <si>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</si>
  <si>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</si>
  <si>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</si>
  <si>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</si>
  <si>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病院</t>
    <phoneticPr fontId="5"/>
  </si>
  <si>
    <t>加入世帯数(世帯)</t>
  </si>
  <si>
    <t>　繰出金</t>
    <phoneticPr fontId="5"/>
  </si>
  <si>
    <t>　うち減収補塡債(特例分)</t>
    <rPh sb="4" eb="5">
      <t>シュウ</t>
    </rPh>
    <rPh sb="9" eb="10">
      <t>トク</t>
    </rPh>
    <rPh sb="10" eb="11">
      <t>レイ</t>
    </rPh>
    <rPh sb="11" eb="12">
      <t>ブン</t>
    </rPh>
    <phoneticPr fontId="17"/>
  </si>
  <si>
    <t>介護サービス</t>
    <phoneticPr fontId="5"/>
  </si>
  <si>
    <t>被保険者数(人)</t>
  </si>
  <si>
    <t>　積立金</t>
    <phoneticPr fontId="5"/>
  </si>
  <si>
    <t>　うち臨時財政対策債</t>
    <phoneticPr fontId="5"/>
  </si>
  <si>
    <t>上水道</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</si>
  <si>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</si>
  <si>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</si>
  <si>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</si>
  <si>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</si>
  <si>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</si>
  <si>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</si>
  <si>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</si>
  <si>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</si>
  <si>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</si>
  <si>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</si>
  <si>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</si>
  <si>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</si>
  <si>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</si>
  <si>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</si>
  <si>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</si>
  <si>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</si>
  <si>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</si>
  <si>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</si>
  <si>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</si>
  <si>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</si>
  <si>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</si>
  <si>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令和5年度</t>
  </si>
  <si>
    <t>三重県玉城町</t>
  </si>
  <si>
    <t>一般会計等の財政状況（単位：百万円）</t>
    <rPh sb="0" eb="2">
      <t>イッパン</t>
    </rPh>
    <rPh sb="2" eb="4">
      <t>カイケイ</t>
    </rPh>
    <rPh sb="4" eb="5">
      <t>トウ</t>
    </rPh>
    <rPh sb="6" eb="8">
      <t>ザイセイ</t>
    </rPh>
    <rPh sb="8" eb="10">
      <t>ジョウキョウ</t>
    </rPh>
    <phoneticPr fontId="32"/>
  </si>
  <si>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2"/>
  </si>
  <si>
    <t>会計名</t>
    <rPh sb="0" eb="2">
      <t>カイケイ</t>
    </rPh>
    <rPh sb="2" eb="3">
      <t>メイ</t>
    </rPh>
    <phoneticPr fontId="32"/>
  </si>
  <si>
    <t>歳入</t>
    <rPh sb="0" eb="2">
      <t>サイニュウ</t>
    </rPh>
    <phoneticPr fontId="32"/>
  </si>
  <si>
    <t>歳出</t>
    <phoneticPr fontId="32"/>
  </si>
  <si>
    <t>形式収支</t>
    <phoneticPr fontId="32"/>
  </si>
  <si>
    <t>実質収支</t>
    <phoneticPr fontId="32"/>
  </si>
  <si>
    <t>他会計等
からの
繰入金</t>
    <rPh sb="9" eb="11">
      <t>クリイレ</t>
    </rPh>
    <rPh sb="11" eb="12">
      <t>キン</t>
    </rPh>
    <phoneticPr fontId="32"/>
  </si>
  <si>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</si>
  <si>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</si>
  <si>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</si>
  <si>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</si>
  <si>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</si>
  <si>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</si>
  <si>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</si>
  <si>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</si>
  <si>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</si>
  <si>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</si>
  <si>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</si>
  <si>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</si>
  <si>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山村振興事業特別会計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</si>
  <si>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</si>
  <si>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</si>
  <si>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</si>
  <si>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</si>
  <si>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</si>
  <si>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</si>
  <si>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</si>
  <si>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</si>
  <si>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</si>
  <si>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</si>
  <si>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</si>
  <si>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</si>
  <si>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</si>
  <si>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国民健康保険特別会計</t>
    <phoneticPr fontId="5"/>
  </si>
  <si>
    <t>介護保険特別会計</t>
    <phoneticPr fontId="5"/>
  </si>
  <si>
    <t>後期高齢者医療特別会計</t>
    <phoneticPr fontId="5"/>
  </si>
  <si>
    <t>水道事業会計</t>
    <phoneticPr fontId="5"/>
  </si>
  <si>
    <t>法適用企業</t>
    <phoneticPr fontId="5"/>
  </si>
  <si>
    <t>下水道事業会計</t>
    <phoneticPr fontId="5"/>
  </si>
  <si>
    <t>病院事業会計</t>
    <phoneticPr fontId="5"/>
  </si>
  <si>
    <t>介護老人保健施設事業会計</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</si>
  <si>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</si>
  <si>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</si>
  <si>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</si>
  <si>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2"/>
  </si>
  <si>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</si>
  <si>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</si>
  <si>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</si>
  <si>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</si>
  <si>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</si>
  <si>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</si>
  <si>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</si>
  <si>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</si>
  <si>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</si>
  <si>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2"/>
  </si>
  <si>
    <t>令和3年度</t>
    <rPh sb="0" eb="2">
      <t>レイワ</t>
    </rPh>
    <rPh sb="3" eb="5">
      <t>ネンド</t>
    </rPh>
    <phoneticPr fontId="5"/>
  </si>
  <si>
    <t>令和4年度</t>
    <rPh sb="0" eb="2">
      <t>レイワ</t>
    </rPh>
    <rPh sb="3" eb="5">
      <t>ネンド</t>
    </rPh>
    <phoneticPr fontId="5"/>
  </si>
  <si>
    <t>分母比</t>
    <rPh sb="0" eb="2">
      <t>ブンボ</t>
    </rPh>
    <rPh sb="2" eb="3">
      <t>ヒ</t>
    </rPh>
    <phoneticPr fontId="5"/>
  </si>
  <si>
    <t>内訳</t>
    <rPh sb="0" eb="2">
      <t>ウチワケ</t>
    </rPh>
    <phoneticPr fontId="32"/>
  </si>
  <si>
    <t>元利償還金</t>
    <rPh sb="0" eb="2">
      <t>ガンリ</t>
    </rPh>
    <rPh sb="2" eb="5">
      <t>ショウカンキン</t>
    </rPh>
    <phoneticPr fontId="32"/>
  </si>
  <si>
    <t xml:space="preserve">一般会計等に係る地方債の現在高 </t>
    <rPh sb="0" eb="2">
      <t>イッパン</t>
    </rPh>
    <rPh sb="2" eb="4">
      <t>カイケイ</t>
    </rPh>
    <rPh sb="4" eb="5">
      <t>トウ</t>
    </rPh>
    <rPh sb="6" eb="7">
      <t>カカ</t>
    </rPh>
    <rPh sb="8" eb="11">
      <t>チホウサイ</t>
    </rPh>
    <rPh sb="12" eb="15">
      <t>ゲンザイダカ</t>
    </rPh>
    <phoneticPr fontId="32"/>
  </si>
  <si>
    <t>債務負担行為</t>
    <rPh sb="0" eb="2">
      <t>サイム</t>
    </rPh>
    <rPh sb="2" eb="4">
      <t>フタン</t>
    </rPh>
    <rPh sb="4" eb="6">
      <t>コウイ</t>
    </rPh>
    <phoneticPr fontId="5"/>
  </si>
  <si>
    <t>PFI事業に係るもの</t>
    <rPh sb="3" eb="5">
      <t>ジギョウ</t>
    </rPh>
    <rPh sb="6" eb="7">
      <t>カカ</t>
    </rPh>
    <phoneticPr fontId="32"/>
  </si>
  <si>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</si>
  <si>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2"/>
  </si>
  <si>
    <t>いわゆる五省協定等に係るもの</t>
    <rPh sb="4" eb="6">
      <t>ゴショウ</t>
    </rPh>
    <rPh sb="6" eb="9">
      <t>キョウテイトウ</t>
    </rPh>
    <rPh sb="10" eb="11">
      <t>カカ</t>
    </rPh>
    <phoneticPr fontId="32"/>
  </si>
  <si>
    <t>準元利償還金</t>
    <rPh sb="0" eb="1">
      <t>ジュン</t>
    </rPh>
    <rPh sb="1" eb="3">
      <t>ガンリ</t>
    </rPh>
    <rPh sb="3" eb="6">
      <t>ショウカンキン</t>
    </rPh>
    <phoneticPr fontId="32"/>
  </si>
  <si>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2"/>
  </si>
  <si>
    <t xml:space="preserve">公営企業債等繰入見込額 </t>
    <rPh sb="0" eb="2">
      <t>コウエイ</t>
    </rPh>
    <rPh sb="2" eb="5">
      <t>キギョウサイ</t>
    </rPh>
    <rPh sb="5" eb="6">
      <t>トウ</t>
    </rPh>
    <rPh sb="6" eb="8">
      <t>クリイ</t>
    </rPh>
    <rPh sb="8" eb="11">
      <t>ミコミガク</t>
    </rPh>
    <phoneticPr fontId="32"/>
  </si>
  <si>
    <t>国営土地改良事業に係るもの</t>
    <rPh sb="0" eb="2">
      <t>コクエイ</t>
    </rPh>
    <rPh sb="2" eb="4">
      <t>トチ</t>
    </rPh>
    <rPh sb="4" eb="6">
      <t>カイリョウ</t>
    </rPh>
    <rPh sb="6" eb="8">
      <t>ジギョウ</t>
    </rPh>
    <rPh sb="9" eb="10">
      <t>カカ</t>
    </rPh>
    <phoneticPr fontId="32"/>
  </si>
  <si>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2"/>
  </si>
  <si>
    <t xml:space="preserve">組合等負担等見込額 </t>
    <rPh sb="0" eb="2">
      <t>クミアイ</t>
    </rPh>
    <rPh sb="2" eb="3">
      <t>トウ</t>
    </rPh>
    <rPh sb="3" eb="5">
      <t>フタン</t>
    </rPh>
    <rPh sb="5" eb="6">
      <t>トウ</t>
    </rPh>
    <rPh sb="6" eb="9">
      <t>ミコミガク</t>
    </rPh>
    <phoneticPr fontId="32"/>
  </si>
  <si>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</si>
  <si>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2"/>
  </si>
  <si>
    <t xml:space="preserve">退職手当負担見込額 </t>
    <rPh sb="0" eb="2">
      <t>タイショク</t>
    </rPh>
    <rPh sb="2" eb="4">
      <t>テアテ</t>
    </rPh>
    <rPh sb="4" eb="6">
      <t>フタン</t>
    </rPh>
    <rPh sb="6" eb="9">
      <t>ミコミガク</t>
    </rPh>
    <phoneticPr fontId="32"/>
  </si>
  <si>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</si>
  <si>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2"/>
  </si>
  <si>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2"/>
  </si>
  <si>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</si>
  <si>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2"/>
  </si>
  <si>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</si>
  <si>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</si>
  <si>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</si>
  <si>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</si>
  <si>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</si>
  <si>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2"/>
  </si>
  <si>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</si>
  <si>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</si>
  <si>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</si>
  <si>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</si>
  <si>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2"/>
  </si>
  <si>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</si>
  <si>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2"/>
  </si>
  <si>
    <t xml:space="preserve">充当可能特定歳入 </t>
    <rPh sb="0" eb="2">
      <t>ジュウトウ</t>
    </rPh>
    <rPh sb="2" eb="4">
      <t>カノウ</t>
    </rPh>
    <rPh sb="4" eb="6">
      <t>トクテイ</t>
    </rPh>
    <rPh sb="6" eb="8">
      <t>サイニュウ</t>
    </rPh>
    <phoneticPr fontId="32"/>
  </si>
  <si>
    <t xml:space="preserve">基準財政需要額算入見込額 </t>
    <rPh sb="0" eb="2">
      <t>キジュン</t>
    </rPh>
    <rPh sb="2" eb="4">
      <t>ザイセイ</t>
    </rPh>
    <rPh sb="4" eb="7">
      <t>ジュヨウガク</t>
    </rPh>
    <rPh sb="7" eb="9">
      <t>サンニュウ</t>
    </rPh>
    <rPh sb="9" eb="12">
      <t>ミコミガク</t>
    </rPh>
    <phoneticPr fontId="32"/>
  </si>
  <si>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</si>
  <si>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</si>
  <si>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</si>
  <si>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</si>
  <si>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2"/>
  </si>
  <si>
    <t>土地開発公社に係る将来負担額</t>
    <rPh sb="0" eb="2">
      <t>トチ</t>
    </rPh>
    <rPh sb="2" eb="4">
      <t>カイハツ</t>
    </rPh>
    <rPh sb="4" eb="6">
      <t>コウシャ</t>
    </rPh>
    <rPh sb="7" eb="8">
      <t>カカ</t>
    </rPh>
    <rPh sb="9" eb="11">
      <t>ショウライ</t>
    </rPh>
    <rPh sb="11" eb="14">
      <t>フタンガク</t>
    </rPh>
    <phoneticPr fontId="32"/>
  </si>
  <si>
    <t>利子補給に係るもの</t>
  </si>
  <si>
    <t>健全化判断比率</t>
    <rPh sb="0" eb="3">
      <t>ケンゼンカ</t>
    </rPh>
    <rPh sb="3" eb="5">
      <t>ハンダン</t>
    </rPh>
    <rPh sb="5" eb="7">
      <t>ヒリツ</t>
    </rPh>
    <phoneticPr fontId="21"/>
  </si>
  <si>
    <t>令和5年度</t>
    <rPh sb="0" eb="2">
      <t>レイワ</t>
    </rPh>
    <rPh sb="3" eb="5">
      <t>ネンド</t>
    </rPh>
    <phoneticPr fontId="21"/>
  </si>
  <si>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</si>
  <si>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</si>
  <si>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</si>
  <si>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</si>
  <si>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</si>
  <si>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1"/>
  </si>
  <si>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2"/>
  </si>
  <si>
    <t>(Ｃ)</t>
    <phoneticPr fontId="5"/>
  </si>
  <si>
    <t>連結実質赤字比率</t>
    <rPh sb="0" eb="2">
      <t>レンケツ</t>
    </rPh>
    <rPh sb="2" eb="4">
      <t>ジッシツ</t>
    </rPh>
    <rPh sb="4" eb="6">
      <t>アカジ</t>
    </rPh>
    <rPh sb="6" eb="8">
      <t>ヒリツ</t>
    </rPh>
    <phoneticPr fontId="21"/>
  </si>
  <si>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</si>
  <si>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</si>
  <si>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1"/>
  </si>
  <si>
    <t>(Ｃ)－(Ｄ)</t>
    <phoneticPr fontId="5"/>
  </si>
  <si>
    <t>将来負担比率</t>
    <rPh sb="0" eb="2">
      <t>ショウライ</t>
    </rPh>
    <rPh sb="2" eb="4">
      <t>フタン</t>
    </rPh>
    <rPh sb="4" eb="6">
      <t>ヒリツ</t>
    </rPh>
    <phoneticPr fontId="21"/>
  </si>
  <si>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</si>
  <si>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</si>
  <si>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</si>
  <si>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</si>
  <si>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</si>
  <si>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</si>
  <si>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</si>
  <si>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</si>
  <si>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</si>
  <si>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</si>
  <si>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</si>
  <si>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</si>
  <si>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</si>
  <si>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</si>
  <si>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</si>
  <si>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t>
  </si>
  <si>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</si>
  <si>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</si>
  <si>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</si>
  <si>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</si>
  <si>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</si>
  <si>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</si>
  <si>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</si>
  <si>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</si>
  <si>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</si>
  <si>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</si>
  <si>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</si>
  <si>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</si>
  <si>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</si>
  <si>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8"/>
  </si>
  <si>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</si>
  <si>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</si>
  <si>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</si>
  <si>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</si>
  <si>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</si>
  <si>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</si>
  <si>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</si>
  <si>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</si>
  <si>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</si>
  <si>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</si>
  <si>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</si>
  <si>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</si>
  <si>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</si>
  <si>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</si>
  <si>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</si>
  <si>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R01</t>
  </si>
  <si>
    <t>うち単独分</t>
    <rPh sb="2" eb="4">
      <t>タンドク</t>
    </rPh>
    <rPh sb="4" eb="5">
      <t>ブン</t>
    </rPh>
    <phoneticPr fontId="5"/>
  </si>
  <si>
    <t xml:space="preserve"> R02</t>
  </si>
  <si>
    <t xml:space="preserve"> R03</t>
  </si>
  <si>
    <t xml:space="preserve"> R04</t>
  </si>
  <si>
    <t xml:space="preserve"> R05</t>
  </si>
  <si>
    <t xml:space="preserve"> 過去５年間平均</t>
    <rPh sb="1" eb="3">
      <t>カコ</t>
    </rPh>
    <rPh sb="4" eb="6">
      <t>ネンカン</t>
    </rPh>
    <rPh sb="6" eb="8">
      <t>ヘイキン</t>
    </rPh>
    <phoneticPr fontId="5"/>
  </si>
  <si>
    <t>類似団体内平均(円)</t>
    <rPh sb="0" eb="2">
      <t>ルイジ</t>
    </rPh>
    <rPh sb="2" eb="4">
      <t>ダンタイ</t>
    </rPh>
    <phoneticPr fontId="5"/>
  </si>
  <si>
    <t>R01</t>
  </si>
  <si>
    <t>R02</t>
  </si>
  <si>
    <t>R03</t>
  </si>
  <si>
    <t>R04</t>
  </si>
  <si>
    <t>R05</t>
  </si>
  <si>
    <t>▲ 4.86</t>
  </si>
  <si>
    <t>▲ 2.25</t>
  </si>
  <si>
    <t>▲ 4.77</t>
  </si>
  <si>
    <t>水道事業会計</t>
  </si>
  <si>
    <t>病院事業会計</t>
  </si>
  <si>
    <t>下水道事業会計</t>
  </si>
  <si>
    <t>一般会計</t>
  </si>
  <si>
    <t>国民健康保険特別会計</t>
  </si>
  <si>
    <t>介護老人保健施設事業会計</t>
  </si>
  <si>
    <t>介護保険特別会計</t>
  </si>
  <si>
    <t>後期高齢者医療特別会計</t>
  </si>
  <si>
    <t>その他会計（赤字）</t>
  </si>
  <si>
    <t>▲ 0.65</t>
  </si>
  <si>
    <t>▲ 0.60</t>
  </si>
  <si>
    <t>その他会計（黒字）</t>
  </si>
  <si>
    <t>R01</t>
    <phoneticPr fontId="5"/>
  </si>
  <si>
    <t>R02</t>
    <phoneticPr fontId="5"/>
  </si>
  <si>
    <t>R03</t>
    <phoneticPr fontId="5"/>
  </si>
  <si>
    <t>R04</t>
    <phoneticPr fontId="5"/>
  </si>
  <si>
    <t>R05</t>
    <phoneticPr fontId="5"/>
  </si>
  <si>
    <t>-</t>
    <phoneticPr fontId="2"/>
  </si>
  <si>
    <t>度会土地開発公社</t>
    <rPh sb="0" eb="8">
      <t>ワタライトチカイハツコウシャ</t>
    </rPh>
    <phoneticPr fontId="2"/>
  </si>
  <si>
    <t>わたらい老人福祉施設組合（一般会計）</t>
    <rPh sb="4" eb="6">
      <t>ロウジン</t>
    </rPh>
    <rPh sb="6" eb="8">
      <t>フクシ</t>
    </rPh>
    <rPh sb="8" eb="10">
      <t>シセツ</t>
    </rPh>
    <rPh sb="10" eb="12">
      <t>クミアイ</t>
    </rPh>
    <rPh sb="13" eb="15">
      <t>イッパン</t>
    </rPh>
    <rPh sb="15" eb="17">
      <t>カイケイ</t>
    </rPh>
    <phoneticPr fontId="31"/>
  </si>
  <si>
    <t>〃（特別養護老人ホーム高砂寮特別会計）</t>
    <rPh sb="2" eb="4">
      <t>トクベツ</t>
    </rPh>
    <rPh sb="4" eb="6">
      <t>ヨウゴ</t>
    </rPh>
    <rPh sb="6" eb="8">
      <t>ロウジン</t>
    </rPh>
    <rPh sb="11" eb="13">
      <t>タカサゴ</t>
    </rPh>
    <rPh sb="13" eb="14">
      <t>リョウ</t>
    </rPh>
    <rPh sb="14" eb="16">
      <t>トクベツ</t>
    </rPh>
    <rPh sb="16" eb="18">
      <t>カイケイ</t>
    </rPh>
    <phoneticPr fontId="31"/>
  </si>
  <si>
    <t>〃（特別養護老人ホーム真砂寮特別会計）</t>
    <rPh sb="2" eb="4">
      <t>トクベツ</t>
    </rPh>
    <rPh sb="4" eb="6">
      <t>ヨウゴ</t>
    </rPh>
    <rPh sb="6" eb="8">
      <t>ロウジン</t>
    </rPh>
    <rPh sb="11" eb="13">
      <t>マサゴ</t>
    </rPh>
    <rPh sb="13" eb="14">
      <t>リョウ</t>
    </rPh>
    <rPh sb="14" eb="16">
      <t>トクベツ</t>
    </rPh>
    <rPh sb="16" eb="18">
      <t>カイケイ</t>
    </rPh>
    <phoneticPr fontId="31"/>
  </si>
  <si>
    <t>〃（特別養護老人ホームわたらい緑清苑特別会計）</t>
    <rPh sb="2" eb="4">
      <t>トクベツ</t>
    </rPh>
    <rPh sb="4" eb="6">
      <t>ヨウゴ</t>
    </rPh>
    <rPh sb="6" eb="8">
      <t>ロウジン</t>
    </rPh>
    <rPh sb="15" eb="16">
      <t>ミドリ</t>
    </rPh>
    <rPh sb="16" eb="17">
      <t>キヨ</t>
    </rPh>
    <rPh sb="17" eb="18">
      <t>エン</t>
    </rPh>
    <rPh sb="18" eb="20">
      <t>トクベツ</t>
    </rPh>
    <rPh sb="20" eb="22">
      <t>カイケイ</t>
    </rPh>
    <phoneticPr fontId="31"/>
  </si>
  <si>
    <t>三重県市町総合事務組合（一般会計）</t>
  </si>
  <si>
    <t>〃（共同研修特別会計）</t>
  </si>
  <si>
    <t>〃（デジタル地図特別会計）</t>
  </si>
  <si>
    <t>〃（物品特別会計）</t>
  </si>
  <si>
    <t>〃（退職手当特別会計）</t>
  </si>
  <si>
    <t>〃（消防救急無線特別会計）</t>
  </si>
  <si>
    <t>〃（公平委員会特別会計）</t>
  </si>
  <si>
    <t>伊勢広域環境組合（一般会計）</t>
    <rPh sb="9" eb="11">
      <t>イッパン</t>
    </rPh>
    <rPh sb="11" eb="13">
      <t>カイケイ</t>
    </rPh>
    <phoneticPr fontId="2"/>
  </si>
  <si>
    <t>三重地方税管理回収機構（一般会計）</t>
  </si>
  <si>
    <t>〃（滞納整理拡充事業特別会計）</t>
  </si>
  <si>
    <t>三重県後期高齢者医療広域連合（一般会計）</t>
  </si>
  <si>
    <t>〃（後期高齢者医療特別会計）</t>
  </si>
  <si>
    <t>〃（指定通所介護事業所高砂寮特別会計）</t>
    <rPh sb="6" eb="8">
      <t>カイゴ</t>
    </rPh>
    <phoneticPr fontId="2"/>
  </si>
  <si>
    <t>(地域福祉基金(R05年度末現在))</t>
    <rPh sb="1" eb="3">
      <t>チイキ</t>
    </rPh>
    <rPh sb="3" eb="5">
      <t>フクシ</t>
    </rPh>
    <rPh sb="5" eb="7">
      <t>キキン</t>
    </rPh>
    <phoneticPr fontId="5"/>
  </si>
  <si>
    <t>(公共施設整備基金(R05年度末現在))</t>
    <rPh sb="1" eb="3">
      <t>コウキョウ</t>
    </rPh>
    <rPh sb="3" eb="5">
      <t>シセツ</t>
    </rPh>
    <rPh sb="5" eb="7">
      <t>セイビ</t>
    </rPh>
    <rPh sb="7" eb="9">
      <t>キキン</t>
    </rPh>
    <phoneticPr fontId="2"/>
  </si>
  <si>
    <t>(ふるさと応援基金(R05年度末現在))</t>
    <rPh sb="5" eb="7">
      <t>オウエン</t>
    </rPh>
    <rPh sb="7" eb="9">
      <t>キキン</t>
    </rPh>
    <phoneticPr fontId="2"/>
  </si>
  <si>
    <t>(災害救助基金(R05年度末現在))</t>
    <rPh sb="1" eb="5">
      <t>サイガイキュウジョ</t>
    </rPh>
    <rPh sb="5" eb="7">
      <t>キキン</t>
    </rPh>
    <phoneticPr fontId="2"/>
  </si>
  <si>
    <t>(活性化対策事業基金(R05年度末現在))</t>
    <rPh sb="1" eb="4">
      <t>カッセイカ</t>
    </rPh>
    <rPh sb="4" eb="6">
      <t>タイサク</t>
    </rPh>
    <rPh sb="6" eb="8">
      <t>ジギョウ</t>
    </rPh>
    <rPh sb="8" eb="10">
      <t>キキン</t>
    </rPh>
    <phoneticPr fontId="2"/>
  </si>
  <si>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</si>
  <si>
    <t>分析欄</t>
    <rPh sb="0" eb="2">
      <t>ブンセキ</t>
    </rPh>
    <rPh sb="2" eb="3">
      <t>ラン</t>
    </rPh>
    <phoneticPr fontId="5"/>
  </si>
  <si>
    <t>将来負担比率及び有形固定資産減価償却率は類似団体よりも高い状態でほぼ横ばいに推移している。主な要因としては昭和50年代に建てられた公共施設もあり、町内施設の減価償却（老朽化）が進んでいる。今後も公共施設等総合管理計画に基づき、老朽化（長寿命化）対策に取り組んでいく。</t>
    <rPh sb="6" eb="7">
      <t>オヨ</t>
    </rPh>
    <phoneticPr fontId="5"/>
  </si>
  <si>
    <t>(　参考　）</t>
    <rPh sb="2" eb="4">
      <t>サンコウ</t>
    </rPh>
    <phoneticPr fontId="5"/>
  </si>
  <si>
    <t>当該団体値</t>
    <rPh sb="0" eb="2">
      <t>トウガイ</t>
    </rPh>
    <rPh sb="2" eb="4">
      <t>ダンタイ</t>
    </rPh>
    <rPh sb="4" eb="5">
      <t>アタイ</t>
    </rPh>
    <phoneticPr fontId="5"/>
  </si>
  <si>
    <t>将来負担比率</t>
    <phoneticPr fontId="5"/>
  </si>
  <si>
    <t>有形固定資産減価償却率</t>
    <phoneticPr fontId="5"/>
  </si>
  <si>
    <t>類似団体内平均値</t>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</si>
  <si>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</si>
  <si>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将来負担比率は公営企業債等繰入見込額の減少や標準財政規模の増加に伴い、下降傾向にある。また、実質公債費比率については類似団体と比較して低い水準にある。今後も地方債発行については平準化も図りつつ、抑制に努め公債費の適正化に取り組んでいく必要がある。</t>
    <rPh sb="7" eb="11">
      <t>コウエイキギョウ</t>
    </rPh>
    <rPh sb="11" eb="12">
      <t>サイ</t>
    </rPh>
    <rPh sb="12" eb="13">
      <t>ナド</t>
    </rPh>
    <rPh sb="13" eb="15">
      <t>クリイレ</t>
    </rPh>
    <rPh sb="15" eb="17">
      <t>ミコ</t>
    </rPh>
    <rPh sb="17" eb="18">
      <t>ガク</t>
    </rPh>
    <rPh sb="19" eb="21">
      <t>ゲンショウ</t>
    </rPh>
    <phoneticPr fontId="5"/>
  </si>
  <si>
    <t>実質公債費比率</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</si>
</sst>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 numFmtId="191" formatCode="#,##0.0_);[Red]\(#,##0.0\)"/>
  </numFmts>
  <fonts count="41" x14ac:knownFonts="1">
    <font>
      <sz val="11"/>
      <color theme="1"/>
      <name val="ＭＳ ゴシック"/>
      <family val="2"/>
      <charset val="128"/>
    </font>
    <font>
      <sz val="11"/>
      <color indexed="8"/>
      <name val="ＭＳ Ｐゴシック"/>
      <family val="3"/>
      <charset val="128"/>
    </font>
    <font>
      <sz val="6"/>
      <name val="ＭＳ 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6"/>
      <name val="ＭＳ Ｐゴシック"/>
      <family val="2"/>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1"/>
      <color theme="1"/>
      <name val="ＭＳ Ｐゴシック"/>
      <family val="3"/>
      <charset val="128"/>
    </font>
    <font>
      <sz val="14"/>
      <color theme="1"/>
      <name val="ＭＳ Ｐ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1">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17" fillId="0" borderId="0"/>
    <xf numFmtId="0" fontId="17" fillId="0" borderId="0">
      <alignment vertical="center"/>
    </xf>
    <xf numFmtId="0" fontId="15"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7" fillId="0" borderId="0">
      <alignment vertical="center"/>
    </xf>
    <xf numFmtId="0" fontId="17" fillId="0" borderId="0">
      <alignment vertical="center"/>
    </xf>
    <xf numFmtId="0" fontId="17" fillId="0" borderId="0"/>
    <xf numFmtId="0" fontId="17" fillId="0" borderId="0"/>
    <xf numFmtId="0" fontId="39" fillId="0" borderId="0">
      <alignment vertical="center"/>
    </xf>
  </cellStyleXfs>
  <cellXfs count="1275">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2" fillId="0" borderId="0" xfId="3" applyFont="1" applyAlignment="1">
      <alignment horizontal="center" vertical="center" wrapText="1"/>
    </xf>
    <xf numFmtId="0" fontId="8" fillId="0" borderId="0" xfId="3" applyFont="1" applyAlignment="1">
      <alignment vertical="top"/>
    </xf>
    <xf numFmtId="0" fontId="13" fillId="0" borderId="0" xfId="3" applyFont="1">
      <alignment vertical="center"/>
    </xf>
    <xf numFmtId="0" fontId="12"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0" fontId="7" fillId="0" borderId="39" xfId="4" applyFont="1" applyFill="1" applyBorder="1" applyAlignment="1">
      <alignment vertical="center"/>
    </xf>
    <xf numFmtId="0" fontId="7" fillId="0" borderId="41" xfId="4" applyFont="1" applyFill="1" applyBorder="1" applyAlignment="1">
      <alignment vertical="center"/>
    </xf>
    <xf numFmtId="0" fontId="7" fillId="0" borderId="50"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4" fillId="2" borderId="1" xfId="1" applyFont="1" applyFill="1" applyBorder="1" applyAlignment="1"/>
    <xf numFmtId="0" fontId="14" fillId="2" borderId="2" xfId="1" applyFont="1" applyFill="1" applyBorder="1" applyAlignment="1">
      <alignment horizontal="right" vertical="top"/>
    </xf>
    <xf numFmtId="0" fontId="14" fillId="2" borderId="3" xfId="1" applyFont="1" applyFill="1" applyBorder="1" applyAlignment="1">
      <alignment horizontal="right" vertical="top"/>
    </xf>
    <xf numFmtId="0" fontId="16" fillId="4" borderId="5" xfId="5" applyFont="1" applyFill="1" applyBorder="1" applyAlignment="1">
      <alignment horizontal="center" vertical="center"/>
    </xf>
    <xf numFmtId="0" fontId="16" fillId="4" borderId="6" xfId="5" applyFont="1" applyFill="1" applyBorder="1" applyAlignment="1">
      <alignment horizontal="center" vertical="center"/>
    </xf>
    <xf numFmtId="0" fontId="14" fillId="0" borderId="7" xfId="1" applyFont="1" applyFill="1" applyBorder="1" applyAlignment="1">
      <alignment horizontal="center" vertical="center" wrapText="1"/>
    </xf>
    <xf numFmtId="177" fontId="14" fillId="0" borderId="5" xfId="5" applyNumberFormat="1" applyFont="1" applyFill="1" applyBorder="1" applyAlignment="1" applyProtection="1">
      <alignment horizontal="right" vertical="center" shrinkToFit="1"/>
    </xf>
    <xf numFmtId="177" fontId="14" fillId="0" borderId="10" xfId="5" applyNumberFormat="1" applyFont="1" applyFill="1" applyBorder="1" applyAlignment="1" applyProtection="1">
      <alignment horizontal="right" vertical="center" shrinkToFit="1"/>
    </xf>
    <xf numFmtId="0" fontId="14" fillId="0" borderId="11" xfId="1" applyFont="1" applyFill="1" applyBorder="1" applyAlignment="1">
      <alignment horizontal="center" vertical="center" wrapText="1"/>
    </xf>
    <xf numFmtId="177" fontId="14" fillId="0" borderId="15" xfId="5" applyNumberFormat="1" applyFont="1" applyFill="1" applyBorder="1" applyAlignment="1" applyProtection="1">
      <alignment horizontal="right" vertical="center" shrinkToFit="1"/>
    </xf>
    <xf numFmtId="177" fontId="14" fillId="0" borderId="16" xfId="5" applyNumberFormat="1" applyFont="1" applyFill="1" applyBorder="1" applyAlignment="1" applyProtection="1">
      <alignment horizontal="right" vertical="center" shrinkToFit="1"/>
    </xf>
    <xf numFmtId="177" fontId="14" fillId="0" borderId="34" xfId="5" applyNumberFormat="1" applyFont="1" applyFill="1" applyBorder="1" applyAlignment="1" applyProtection="1">
      <alignment horizontal="right" vertical="center" shrinkToFit="1"/>
    </xf>
    <xf numFmtId="177" fontId="14" fillId="0" borderId="35" xfId="5" applyNumberFormat="1" applyFont="1" applyFill="1" applyBorder="1" applyAlignment="1" applyProtection="1">
      <alignment horizontal="right" vertical="center" shrinkToFit="1"/>
    </xf>
    <xf numFmtId="0" fontId="14" fillId="0" borderId="47" xfId="1" applyFont="1" applyFill="1" applyBorder="1" applyAlignment="1">
      <alignment horizontal="center" vertical="center"/>
    </xf>
    <xf numFmtId="177" fontId="14" fillId="0" borderId="34" xfId="5" applyNumberFormat="1" applyFont="1" applyFill="1" applyBorder="1" applyAlignment="1" applyProtection="1">
      <alignment horizontal="right" vertical="center" shrinkToFit="1"/>
      <protection locked="0"/>
    </xf>
    <xf numFmtId="177" fontId="14" fillId="0" borderId="35" xfId="5" applyNumberFormat="1" applyFont="1" applyFill="1" applyBorder="1" applyAlignment="1" applyProtection="1">
      <alignment horizontal="right" vertical="center" shrinkToFit="1"/>
      <protection locked="0"/>
    </xf>
    <xf numFmtId="0" fontId="14" fillId="0" borderId="52" xfId="1" applyFont="1" applyFill="1" applyBorder="1" applyAlignment="1">
      <alignment horizontal="center" vertical="center"/>
    </xf>
    <xf numFmtId="177" fontId="14" fillId="0" borderId="21" xfId="5" applyNumberFormat="1" applyFont="1" applyFill="1" applyBorder="1" applyAlignment="1" applyProtection="1">
      <alignment horizontal="right" vertical="center" shrinkToFit="1"/>
      <protection locked="0"/>
    </xf>
    <xf numFmtId="177" fontId="14" fillId="0" borderId="22" xfId="5" applyNumberFormat="1" applyFont="1" applyFill="1" applyBorder="1" applyAlignment="1" applyProtection="1">
      <alignment horizontal="right" vertical="center" shrinkToFit="1"/>
      <protection locked="0"/>
    </xf>
    <xf numFmtId="0" fontId="14" fillId="0" borderId="1" xfId="1" applyFont="1" applyFill="1" applyBorder="1" applyAlignment="1">
      <alignment horizontal="center" vertical="center"/>
    </xf>
    <xf numFmtId="177" fontId="14" fillId="0" borderId="53" xfId="5" applyNumberFormat="1" applyFont="1" applyFill="1" applyBorder="1" applyAlignment="1" applyProtection="1">
      <alignment horizontal="right" vertical="center" shrinkToFit="1"/>
    </xf>
    <xf numFmtId="177" fontId="14" fillId="0" borderId="6" xfId="5" applyNumberFormat="1" applyFont="1" applyFill="1" applyBorder="1" applyAlignment="1" applyProtection="1">
      <alignment horizontal="right" vertical="center" shrinkToFit="1"/>
    </xf>
    <xf numFmtId="178" fontId="18" fillId="0" borderId="41" xfId="6" applyNumberFormat="1" applyFont="1" applyBorder="1" applyAlignment="1">
      <alignment vertical="center"/>
    </xf>
    <xf numFmtId="178" fontId="18" fillId="0" borderId="51" xfId="6" applyNumberFormat="1" applyFont="1" applyBorder="1" applyAlignment="1">
      <alignment vertical="center"/>
    </xf>
    <xf numFmtId="178" fontId="18" fillId="0" borderId="15" xfId="6" applyNumberFormat="1" applyFont="1" applyBorder="1" applyAlignment="1">
      <alignment horizontal="center" vertical="center" wrapText="1"/>
    </xf>
    <xf numFmtId="178" fontId="18" fillId="0" borderId="39" xfId="6" applyNumberFormat="1" applyFont="1" applyBorder="1" applyAlignment="1">
      <alignment horizontal="center" vertical="center"/>
    </xf>
    <xf numFmtId="178" fontId="18" fillId="0" borderId="31" xfId="6" applyNumberFormat="1" applyFont="1" applyBorder="1" applyAlignment="1">
      <alignment horizontal="center" vertical="center"/>
    </xf>
    <xf numFmtId="178" fontId="18" fillId="0" borderId="42" xfId="6" applyNumberFormat="1" applyFont="1" applyBorder="1" applyAlignment="1">
      <alignment horizontal="center" vertical="center"/>
    </xf>
    <xf numFmtId="0" fontId="17" fillId="0" borderId="0" xfId="6"/>
    <xf numFmtId="178" fontId="18" fillId="0" borderId="37" xfId="6" applyNumberFormat="1" applyFont="1" applyBorder="1" applyAlignment="1">
      <alignment vertical="center"/>
    </xf>
    <xf numFmtId="178" fontId="18" fillId="0" borderId="40" xfId="6" applyNumberFormat="1" applyFont="1" applyBorder="1" applyAlignment="1">
      <alignment vertical="center"/>
    </xf>
    <xf numFmtId="0" fontId="17" fillId="0" borderId="50" xfId="6" applyFont="1" applyBorder="1" applyAlignment="1">
      <alignment vertical="center"/>
    </xf>
    <xf numFmtId="178" fontId="18" fillId="0" borderId="41" xfId="6" applyNumberFormat="1" applyFont="1" applyBorder="1" applyAlignment="1">
      <alignment horizontal="center" vertical="center"/>
    </xf>
    <xf numFmtId="178" fontId="18" fillId="0" borderId="54" xfId="6" applyNumberFormat="1" applyFont="1" applyBorder="1" applyAlignment="1">
      <alignment horizontal="center" vertical="center" wrapText="1"/>
    </xf>
    <xf numFmtId="178" fontId="18" fillId="0" borderId="55" xfId="6" applyNumberFormat="1" applyFont="1" applyBorder="1" applyAlignment="1">
      <alignment horizontal="center" vertical="center"/>
    </xf>
    <xf numFmtId="178" fontId="18" fillId="0" borderId="56" xfId="6" applyNumberFormat="1" applyFont="1" applyBorder="1" applyAlignment="1">
      <alignment horizontal="center" vertical="center" wrapText="1"/>
    </xf>
    <xf numFmtId="178" fontId="18" fillId="0" borderId="34" xfId="6" applyNumberFormat="1" applyFont="1" applyBorder="1" applyAlignment="1">
      <alignment horizontal="center" vertical="center"/>
    </xf>
    <xf numFmtId="178" fontId="18" fillId="0" borderId="51" xfId="6" applyNumberFormat="1" applyFont="1" applyBorder="1" applyAlignment="1">
      <alignment horizontal="center" vertical="center"/>
    </xf>
    <xf numFmtId="179" fontId="18" fillId="0" borderId="15" xfId="6" applyNumberFormat="1" applyFont="1" applyFill="1" applyBorder="1" applyAlignment="1">
      <alignment vertical="center"/>
    </xf>
    <xf numFmtId="179" fontId="18" fillId="0" borderId="41" xfId="6" applyNumberFormat="1" applyFont="1" applyFill="1" applyBorder="1" applyAlignment="1">
      <alignment vertical="center"/>
    </xf>
    <xf numFmtId="180" fontId="18" fillId="0" borderId="57" xfId="6" applyNumberFormat="1" applyFont="1" applyFill="1" applyBorder="1" applyAlignment="1">
      <alignment vertical="center"/>
    </xf>
    <xf numFmtId="179" fontId="18" fillId="0" borderId="55" xfId="6" applyNumberFormat="1" applyFont="1" applyFill="1" applyBorder="1" applyAlignment="1">
      <alignment vertical="center"/>
    </xf>
    <xf numFmtId="180" fontId="18" fillId="0" borderId="58" xfId="6" applyNumberFormat="1" applyFont="1" applyFill="1" applyBorder="1" applyAlignment="1">
      <alignment vertical="center"/>
    </xf>
    <xf numFmtId="180" fontId="18" fillId="0" borderId="15" xfId="6" applyNumberFormat="1" applyFont="1" applyBorder="1" applyAlignment="1">
      <alignment vertical="center"/>
    </xf>
    <xf numFmtId="178" fontId="18" fillId="0" borderId="37" xfId="6" applyNumberFormat="1" applyFont="1" applyBorder="1" applyAlignment="1">
      <alignment horizontal="center" vertical="center"/>
    </xf>
    <xf numFmtId="178" fontId="18" fillId="0" borderId="59" xfId="6" applyNumberFormat="1" applyFont="1" applyBorder="1" applyAlignment="1">
      <alignment horizontal="center" vertical="center"/>
    </xf>
    <xf numFmtId="179" fontId="18" fillId="0" borderId="60" xfId="6" applyNumberFormat="1" applyFont="1" applyFill="1" applyBorder="1" applyAlignment="1">
      <alignment vertical="center"/>
    </xf>
    <xf numFmtId="179" fontId="18" fillId="0" borderId="61" xfId="6" applyNumberFormat="1" applyFont="1" applyFill="1" applyBorder="1" applyAlignment="1">
      <alignment vertical="center"/>
    </xf>
    <xf numFmtId="180" fontId="18" fillId="0" borderId="59" xfId="6" applyNumberFormat="1" applyFont="1" applyFill="1" applyBorder="1" applyAlignment="1">
      <alignment vertical="center"/>
    </xf>
    <xf numFmtId="179" fontId="18" fillId="0" borderId="62" xfId="6" applyNumberFormat="1" applyFont="1" applyFill="1" applyBorder="1" applyAlignment="1">
      <alignment vertical="center"/>
    </xf>
    <xf numFmtId="180" fontId="18" fillId="0" borderId="63" xfId="6" applyNumberFormat="1" applyFont="1" applyFill="1" applyBorder="1" applyAlignment="1">
      <alignment vertical="center"/>
    </xf>
    <xf numFmtId="180" fontId="18" fillId="0" borderId="60" xfId="6" applyNumberFormat="1" applyFont="1" applyBorder="1" applyAlignment="1">
      <alignment vertical="center"/>
    </xf>
    <xf numFmtId="179" fontId="18" fillId="0" borderId="60" xfId="6" applyNumberFormat="1" applyFont="1" applyFill="1" applyBorder="1" applyAlignment="1">
      <alignment vertical="center" wrapText="1"/>
    </xf>
    <xf numFmtId="179" fontId="18" fillId="0" borderId="15" xfId="6" applyNumberFormat="1" applyFont="1" applyBorder="1" applyAlignment="1">
      <alignment vertical="center"/>
    </xf>
    <xf numFmtId="179" fontId="18" fillId="0" borderId="41" xfId="6" applyNumberFormat="1" applyFont="1" applyBorder="1" applyAlignment="1">
      <alignment vertical="center"/>
    </xf>
    <xf numFmtId="180" fontId="18" fillId="0" borderId="57" xfId="6" applyNumberFormat="1" applyFont="1" applyBorder="1" applyAlignment="1">
      <alignment vertical="center"/>
    </xf>
    <xf numFmtId="179" fontId="18" fillId="0" borderId="55" xfId="6" applyNumberFormat="1" applyFont="1" applyBorder="1" applyAlignment="1">
      <alignment vertical="center"/>
    </xf>
    <xf numFmtId="180" fontId="18" fillId="0" borderId="12" xfId="6" applyNumberFormat="1" applyFont="1" applyBorder="1" applyAlignment="1">
      <alignment vertical="center"/>
    </xf>
    <xf numFmtId="0" fontId="17" fillId="0" borderId="34" xfId="6" applyBorder="1"/>
    <xf numFmtId="0" fontId="17" fillId="0" borderId="34" xfId="6" applyBorder="1" applyAlignment="1">
      <alignment vertical="center"/>
    </xf>
    <xf numFmtId="0" fontId="19" fillId="0" borderId="34" xfId="6" applyFont="1" applyBorder="1"/>
    <xf numFmtId="0" fontId="17" fillId="0" borderId="0" xfId="7" applyAlignment="1"/>
    <xf numFmtId="0" fontId="17" fillId="0" borderId="34" xfId="7" applyBorder="1" applyAlignment="1"/>
    <xf numFmtId="177" fontId="17" fillId="0" borderId="34" xfId="7" applyNumberFormat="1" applyBorder="1" applyAlignment="1"/>
    <xf numFmtId="0" fontId="21" fillId="0" borderId="0" xfId="8" applyFont="1">
      <alignment vertical="center"/>
    </xf>
    <xf numFmtId="49" fontId="21" fillId="0" borderId="0" xfId="8" applyNumberFormat="1" applyFont="1">
      <alignment vertical="center"/>
    </xf>
    <xf numFmtId="0" fontId="23" fillId="0" borderId="0" xfId="8" applyFont="1">
      <alignment vertical="center"/>
    </xf>
    <xf numFmtId="0" fontId="24" fillId="0" borderId="0" xfId="8" applyFont="1">
      <alignment vertical="center"/>
    </xf>
    <xf numFmtId="0" fontId="21" fillId="0" borderId="36" xfId="8" applyFont="1" applyBorder="1" applyAlignment="1">
      <alignment horizontal="left" vertical="center"/>
    </xf>
    <xf numFmtId="0" fontId="21" fillId="0" borderId="8" xfId="8" applyFont="1" applyBorder="1" applyAlignment="1">
      <alignment horizontal="left" vertical="center"/>
    </xf>
    <xf numFmtId="0" fontId="21" fillId="0" borderId="9" xfId="8" applyFont="1" applyBorder="1" applyAlignment="1">
      <alignment horizontal="left" vertical="center"/>
    </xf>
    <xf numFmtId="184" fontId="21" fillId="0" borderId="36" xfId="8" applyNumberFormat="1" applyFont="1" applyBorder="1" applyAlignment="1">
      <alignment horizontal="right" vertical="center" shrinkToFit="1"/>
    </xf>
    <xf numFmtId="184" fontId="21" fillId="0" borderId="8" xfId="8" applyNumberFormat="1" applyFont="1" applyBorder="1" applyAlignment="1">
      <alignment horizontal="right" vertical="center" shrinkToFit="1"/>
    </xf>
    <xf numFmtId="184" fontId="21" fillId="0" borderId="9" xfId="8" applyNumberFormat="1" applyFont="1" applyBorder="1" applyAlignment="1">
      <alignment horizontal="right" vertical="center" shrinkToFit="1"/>
    </xf>
    <xf numFmtId="0" fontId="25" fillId="0" borderId="50" xfId="9" applyFont="1" applyBorder="1">
      <alignment vertical="center"/>
    </xf>
    <xf numFmtId="184" fontId="21" fillId="0" borderId="36" xfId="8" applyNumberFormat="1" applyFont="1" applyBorder="1" applyAlignment="1">
      <alignment vertical="center" shrinkToFit="1"/>
    </xf>
    <xf numFmtId="184" fontId="21" fillId="0" borderId="8" xfId="8" applyNumberFormat="1" applyFont="1" applyBorder="1" applyAlignment="1">
      <alignment vertical="center" shrinkToFit="1"/>
    </xf>
    <xf numFmtId="184" fontId="21" fillId="0" borderId="9" xfId="8" applyNumberFormat="1" applyFont="1" applyBorder="1" applyAlignment="1">
      <alignment vertical="center" shrinkToFit="1"/>
    </xf>
    <xf numFmtId="0" fontId="21" fillId="0" borderId="7" xfId="8" applyFont="1" applyBorder="1" applyAlignment="1">
      <alignment horizontal="left" vertical="center"/>
    </xf>
    <xf numFmtId="0" fontId="25" fillId="0" borderId="71" xfId="9" applyFont="1" applyBorder="1" applyAlignment="1">
      <alignment horizontal="center" vertical="center"/>
    </xf>
    <xf numFmtId="0" fontId="21" fillId="0" borderId="7" xfId="8" applyFont="1" applyBorder="1" applyAlignment="1">
      <alignment horizontal="center" vertical="center"/>
    </xf>
    <xf numFmtId="0" fontId="21" fillId="0" borderId="74" xfId="8" applyFont="1" applyBorder="1" applyAlignment="1">
      <alignment horizontal="center" vertical="center"/>
    </xf>
    <xf numFmtId="0" fontId="27" fillId="0" borderId="75" xfId="8" applyFont="1" applyBorder="1" applyAlignment="1">
      <alignment vertical="center" wrapText="1"/>
    </xf>
    <xf numFmtId="0" fontId="27" fillId="0" borderId="76" xfId="8" applyFont="1" applyBorder="1" applyAlignment="1">
      <alignment vertical="center" wrapText="1"/>
    </xf>
    <xf numFmtId="181" fontId="21" fillId="0" borderId="74" xfId="8" applyNumberFormat="1" applyFont="1" applyBorder="1">
      <alignment vertical="center"/>
    </xf>
    <xf numFmtId="181" fontId="21" fillId="0" borderId="75" xfId="8" applyNumberFormat="1" applyFont="1" applyBorder="1">
      <alignment vertical="center"/>
    </xf>
    <xf numFmtId="181" fontId="21" fillId="0" borderId="76" xfId="8" applyNumberFormat="1" applyFont="1" applyBorder="1">
      <alignment vertical="center"/>
    </xf>
    <xf numFmtId="0" fontId="21" fillId="0" borderId="7" xfId="8" applyFont="1" applyBorder="1">
      <alignment vertical="center"/>
    </xf>
    <xf numFmtId="0" fontId="21" fillId="0" borderId="66" xfId="8" applyFont="1" applyBorder="1">
      <alignment vertical="center"/>
    </xf>
    <xf numFmtId="49" fontId="21" fillId="0" borderId="7" xfId="8" applyNumberFormat="1" applyFont="1" applyBorder="1">
      <alignment vertical="center"/>
    </xf>
    <xf numFmtId="0" fontId="21" fillId="0" borderId="0" xfId="8" applyFont="1" applyAlignment="1">
      <alignment horizontal="center" vertical="center"/>
    </xf>
    <xf numFmtId="49" fontId="21" fillId="0" borderId="0" xfId="8" applyNumberFormat="1" applyFont="1" applyAlignment="1">
      <alignment horizontal="center" vertical="center"/>
    </xf>
    <xf numFmtId="0" fontId="21" fillId="0" borderId="66" xfId="8" applyFont="1" applyBorder="1" applyAlignment="1">
      <alignment horizontal="center" vertical="center"/>
    </xf>
    <xf numFmtId="0" fontId="21" fillId="0" borderId="74" xfId="8" applyFont="1" applyBorder="1">
      <alignment vertical="center"/>
    </xf>
    <xf numFmtId="0" fontId="21" fillId="0" borderId="75" xfId="8" applyFont="1" applyBorder="1">
      <alignment vertical="center"/>
    </xf>
    <xf numFmtId="0" fontId="21" fillId="0" borderId="76" xfId="8" applyFont="1" applyBorder="1">
      <alignment vertical="center"/>
    </xf>
    <xf numFmtId="49" fontId="31" fillId="0" borderId="0" xfId="11" applyNumberFormat="1" applyFont="1">
      <alignment vertical="center"/>
    </xf>
    <xf numFmtId="49" fontId="21" fillId="0" borderId="0" xfId="11" applyNumberFormat="1" applyFont="1">
      <alignment vertical="center"/>
    </xf>
    <xf numFmtId="0" fontId="21" fillId="0" borderId="0" xfId="11" applyFont="1">
      <alignment vertical="center"/>
    </xf>
    <xf numFmtId="0" fontId="32"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1" fillId="0" borderId="12" xfId="11" applyFont="1" applyBorder="1">
      <alignment vertical="center"/>
    </xf>
    <xf numFmtId="0" fontId="21" fillId="0" borderId="56" xfId="11" applyFont="1" applyBorder="1">
      <alignment vertical="center"/>
    </xf>
    <xf numFmtId="0" fontId="21" fillId="0" borderId="41" xfId="11" applyFont="1" applyBorder="1" applyAlignment="1">
      <alignment horizontal="center" vertical="center"/>
    </xf>
    <xf numFmtId="0" fontId="21" fillId="0" borderId="12" xfId="11" applyFont="1" applyBorder="1" applyAlignment="1">
      <alignment horizontal="center" vertical="center"/>
    </xf>
    <xf numFmtId="0" fontId="21" fillId="0" borderId="65" xfId="11" applyFont="1" applyBorder="1" applyAlignment="1">
      <alignment horizontal="center" vertical="center"/>
    </xf>
    <xf numFmtId="0" fontId="21" fillId="0" borderId="0" xfId="11" applyFont="1" applyAlignment="1">
      <alignment horizontal="center" vertical="center" wrapText="1"/>
    </xf>
    <xf numFmtId="0" fontId="21" fillId="0" borderId="56" xfId="11" applyFont="1" applyBorder="1" applyAlignment="1">
      <alignment horizontal="center" vertical="center" wrapText="1"/>
    </xf>
    <xf numFmtId="0" fontId="25" fillId="0" borderId="0" xfId="11" applyFont="1">
      <alignment vertical="center"/>
    </xf>
    <xf numFmtId="0" fontId="21" fillId="0" borderId="0" xfId="11" applyFont="1" applyAlignment="1">
      <alignment vertical="center" shrinkToFit="1"/>
    </xf>
    <xf numFmtId="49" fontId="21" fillId="6" borderId="0" xfId="12" applyNumberFormat="1" applyFont="1" applyFill="1">
      <alignment vertical="center"/>
    </xf>
    <xf numFmtId="0" fontId="21" fillId="6" borderId="0" xfId="12" applyFont="1" applyFill="1">
      <alignment vertical="center"/>
    </xf>
    <xf numFmtId="0" fontId="21" fillId="6" borderId="75" xfId="12" applyFont="1" applyFill="1" applyBorder="1">
      <alignment vertical="center"/>
    </xf>
    <xf numFmtId="0" fontId="1" fillId="6" borderId="0" xfId="13" applyFill="1">
      <alignment vertical="center"/>
    </xf>
    <xf numFmtId="0" fontId="1" fillId="0" borderId="0" xfId="13">
      <alignment vertical="center"/>
    </xf>
    <xf numFmtId="0" fontId="35" fillId="6" borderId="0" xfId="12" applyFont="1" applyFill="1">
      <alignment vertical="center"/>
    </xf>
    <xf numFmtId="0" fontId="36" fillId="6" borderId="0" xfId="12" applyFont="1" applyFill="1">
      <alignment vertical="center"/>
    </xf>
    <xf numFmtId="0" fontId="36" fillId="6" borderId="0" xfId="13" applyFont="1" applyFill="1">
      <alignment vertical="center"/>
    </xf>
    <xf numFmtId="0" fontId="36" fillId="0" borderId="0" xfId="13" applyFont="1">
      <alignment vertical="center"/>
    </xf>
    <xf numFmtId="0" fontId="35" fillId="0" borderId="97" xfId="12" applyFont="1" applyBorder="1" applyAlignment="1" applyProtection="1">
      <alignment horizontal="center" vertical="center" shrinkToFit="1"/>
      <protection locked="0"/>
    </xf>
    <xf numFmtId="0" fontId="35" fillId="0" borderId="109" xfId="15" applyFont="1" applyBorder="1" applyAlignment="1" applyProtection="1">
      <alignment horizontal="center" vertical="center" shrinkToFit="1"/>
      <protection locked="0"/>
    </xf>
    <xf numFmtId="0" fontId="35" fillId="0" borderId="111" xfId="12" applyFont="1" applyBorder="1" applyAlignment="1" applyProtection="1">
      <alignment horizontal="center" vertical="center" shrinkToFit="1"/>
      <protection locked="0"/>
    </xf>
    <xf numFmtId="0" fontId="35" fillId="0" borderId="122" xfId="15" applyFont="1" applyBorder="1" applyAlignment="1" applyProtection="1">
      <alignment horizontal="center" vertical="center" shrinkToFit="1"/>
      <protection locked="0"/>
    </xf>
    <xf numFmtId="0" fontId="35" fillId="8" borderId="20" xfId="12" applyFont="1" applyFill="1" applyBorder="1" applyAlignment="1" applyProtection="1">
      <alignment horizontal="center" vertical="center" shrinkToFit="1"/>
      <protection locked="0"/>
    </xf>
    <xf numFmtId="0" fontId="28" fillId="6" borderId="0" xfId="12" applyFont="1" applyFill="1">
      <alignment vertical="center"/>
    </xf>
    <xf numFmtId="0" fontId="35" fillId="0" borderId="135" xfId="12" applyFont="1" applyBorder="1" applyAlignment="1" applyProtection="1">
      <alignment horizontal="center" vertical="center" shrinkToFit="1"/>
      <protection locked="0"/>
    </xf>
    <xf numFmtId="0" fontId="35" fillId="6" borderId="122" xfId="12" applyFont="1" applyFill="1" applyBorder="1" applyAlignment="1" applyProtection="1">
      <alignment horizontal="center" vertical="center" shrinkToFit="1"/>
      <protection locked="0"/>
    </xf>
    <xf numFmtId="0" fontId="35" fillId="0" borderId="144" xfId="12" applyFont="1" applyBorder="1" applyAlignment="1" applyProtection="1">
      <alignment horizontal="center" vertical="center" shrinkToFit="1"/>
      <protection locked="0"/>
    </xf>
    <xf numFmtId="0" fontId="35" fillId="6" borderId="0" xfId="12" applyFont="1" applyFill="1" applyAlignment="1">
      <alignment horizontal="center" vertical="center" shrinkToFit="1"/>
    </xf>
    <xf numFmtId="0" fontId="35" fillId="6" borderId="0" xfId="12" applyFont="1" applyFill="1" applyAlignment="1">
      <alignment horizontal="left" vertical="center" shrinkToFit="1"/>
    </xf>
    <xf numFmtId="177" fontId="35" fillId="6" borderId="0" xfId="12" applyNumberFormat="1" applyFont="1" applyFill="1" applyAlignment="1">
      <alignment horizontal="right" vertical="center" shrinkToFit="1"/>
    </xf>
    <xf numFmtId="177" fontId="35" fillId="6" borderId="0" xfId="12" applyNumberFormat="1" applyFont="1" applyFill="1" applyAlignment="1">
      <alignment horizontal="left" vertical="center" shrinkToFit="1"/>
    </xf>
    <xf numFmtId="0" fontId="35" fillId="6" borderId="75" xfId="12" applyFont="1" applyFill="1" applyBorder="1">
      <alignment vertical="center"/>
    </xf>
    <xf numFmtId="0" fontId="35" fillId="6" borderId="75" xfId="12" applyFont="1" applyFill="1" applyBorder="1" applyAlignment="1">
      <alignment horizontal="center" vertical="center"/>
    </xf>
    <xf numFmtId="0" fontId="35" fillId="6" borderId="31" xfId="12" applyFont="1" applyFill="1" applyBorder="1">
      <alignment vertical="center"/>
    </xf>
    <xf numFmtId="0" fontId="35" fillId="6" borderId="11" xfId="12" applyFont="1" applyFill="1" applyBorder="1">
      <alignment vertical="center"/>
    </xf>
    <xf numFmtId="0" fontId="35" fillId="6" borderId="12" xfId="12" applyFont="1" applyFill="1" applyBorder="1">
      <alignment vertical="center"/>
    </xf>
    <xf numFmtId="0" fontId="35" fillId="6" borderId="66" xfId="12" applyFont="1" applyFill="1" applyBorder="1">
      <alignment vertical="center"/>
    </xf>
    <xf numFmtId="0" fontId="35" fillId="6" borderId="0" xfId="12" applyFont="1" applyFill="1" applyAlignment="1">
      <alignment horizontal="center" vertical="center"/>
    </xf>
    <xf numFmtId="0" fontId="36" fillId="6" borderId="0" xfId="12" applyFont="1" applyFill="1" applyAlignment="1">
      <alignment horizontal="center" vertical="center"/>
    </xf>
    <xf numFmtId="0" fontId="36" fillId="6" borderId="7" xfId="12" applyFont="1" applyFill="1" applyBorder="1">
      <alignment vertical="center"/>
    </xf>
    <xf numFmtId="0" fontId="38" fillId="6" borderId="0" xfId="13" applyFont="1" applyFill="1">
      <alignment vertical="center"/>
    </xf>
    <xf numFmtId="0" fontId="17" fillId="6" borderId="0" xfId="6" applyFill="1" applyProtection="1">
      <protection hidden="1"/>
    </xf>
    <xf numFmtId="0" fontId="17" fillId="6" borderId="0" xfId="6" applyFill="1"/>
    <xf numFmtId="0" fontId="1" fillId="0" borderId="0" xfId="16" applyFont="1" applyFill="1">
      <alignment vertical="center"/>
    </xf>
    <xf numFmtId="0" fontId="1" fillId="0" borderId="0" xfId="16" applyFont="1" applyFill="1" applyBorder="1">
      <alignment vertical="center"/>
    </xf>
    <xf numFmtId="0" fontId="35" fillId="0" borderId="41" xfId="16" applyFont="1" applyFill="1" applyBorder="1">
      <alignment vertical="center"/>
    </xf>
    <xf numFmtId="0" fontId="1" fillId="0" borderId="12" xfId="16" applyFont="1" applyFill="1" applyBorder="1">
      <alignment vertical="center"/>
    </xf>
    <xf numFmtId="0" fontId="1" fillId="0" borderId="51" xfId="16" applyFont="1" applyFill="1" applyBorder="1">
      <alignment vertical="center"/>
    </xf>
    <xf numFmtId="0" fontId="1" fillId="0" borderId="65"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1"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0" fontId="1" fillId="0" borderId="0" xfId="16" applyNumberFormat="1" applyFont="1" applyFill="1" applyBorder="1">
      <alignment vertical="center"/>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4"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5" xfId="16" applyNumberFormat="1" applyFont="1" applyFill="1" applyBorder="1">
      <alignment vertical="center"/>
    </xf>
    <xf numFmtId="190" fontId="18" fillId="0" borderId="34" xfId="16" applyNumberFormat="1" applyFont="1" applyFill="1" applyBorder="1" applyAlignment="1">
      <alignment horizontal="right" vertical="center" shrinkToFit="1"/>
    </xf>
    <xf numFmtId="190" fontId="18" fillId="0" borderId="186" xfId="16" applyNumberFormat="1" applyFont="1" applyFill="1" applyBorder="1" applyAlignment="1">
      <alignment horizontal="right" vertical="center" shrinkToFit="1"/>
    </xf>
    <xf numFmtId="190" fontId="3" fillId="0" borderId="54"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8" fillId="0" borderId="34" xfId="16" applyNumberFormat="1" applyFont="1" applyFill="1" applyBorder="1" applyAlignment="1">
      <alignment horizontal="right" vertical="center" shrinkToFit="1"/>
    </xf>
    <xf numFmtId="187" fontId="18" fillId="0" borderId="186" xfId="16" applyNumberFormat="1" applyFont="1" applyFill="1" applyBorder="1" applyAlignment="1">
      <alignment horizontal="right" vertical="center" shrinkToFit="1"/>
    </xf>
    <xf numFmtId="187" fontId="3" fillId="0" borderId="54"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6" xfId="16" applyNumberFormat="1" applyFont="1" applyFill="1" applyBorder="1">
      <alignment vertical="center"/>
    </xf>
    <xf numFmtId="189" fontId="3" fillId="0" borderId="56"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51"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6" xfId="16" applyFont="1" applyFill="1" applyBorder="1">
      <alignment vertical="center"/>
    </xf>
    <xf numFmtId="0" fontId="35" fillId="0" borderId="65" xfId="16" applyFont="1" applyFill="1" applyBorder="1">
      <alignment vertical="center"/>
    </xf>
    <xf numFmtId="0" fontId="1" fillId="0" borderId="56" xfId="17" applyFont="1" applyFill="1" applyBorder="1">
      <alignment vertical="center"/>
    </xf>
    <xf numFmtId="189" fontId="3" fillId="0" borderId="56" xfId="17" applyNumberFormat="1" applyFont="1" applyFill="1" applyBorder="1">
      <alignment vertical="center"/>
    </xf>
    <xf numFmtId="178" fontId="18" fillId="0" borderId="41" xfId="18" applyNumberFormat="1" applyFont="1" applyBorder="1" applyAlignment="1">
      <alignment vertical="center"/>
    </xf>
    <xf numFmtId="178" fontId="18" fillId="0" borderId="51" xfId="18" applyNumberFormat="1" applyFont="1" applyBorder="1" applyAlignment="1">
      <alignment vertical="center"/>
    </xf>
    <xf numFmtId="178" fontId="18" fillId="0" borderId="37" xfId="18" applyNumberFormat="1" applyFont="1" applyBorder="1" applyAlignment="1">
      <alignment vertical="center"/>
    </xf>
    <xf numFmtId="178" fontId="18" fillId="0" borderId="40" xfId="18" applyNumberFormat="1" applyFont="1" applyBorder="1" applyAlignment="1">
      <alignment vertical="center"/>
    </xf>
    <xf numFmtId="178" fontId="18" fillId="0" borderId="41" xfId="18" applyNumberFormat="1" applyFont="1" applyBorder="1" applyAlignment="1">
      <alignment horizontal="center" vertical="center"/>
    </xf>
    <xf numFmtId="178" fontId="18" fillId="0" borderId="54" xfId="18" applyNumberFormat="1" applyFont="1" applyBorder="1" applyAlignment="1">
      <alignment horizontal="center" vertical="center" wrapText="1"/>
    </xf>
    <xf numFmtId="178" fontId="25" fillId="0" borderId="55" xfId="18" applyNumberFormat="1" applyFont="1" applyBorder="1" applyAlignment="1">
      <alignment horizontal="center" vertical="center"/>
    </xf>
    <xf numFmtId="178" fontId="18" fillId="0" borderId="56" xfId="18" applyNumberFormat="1" applyFont="1" applyBorder="1" applyAlignment="1">
      <alignment horizontal="center" vertical="center" wrapText="1"/>
    </xf>
    <xf numFmtId="178" fontId="18" fillId="0" borderId="34" xfId="18" applyNumberFormat="1" applyFont="1" applyBorder="1" applyAlignment="1">
      <alignment horizontal="center" vertical="center"/>
    </xf>
    <xf numFmtId="177" fontId="18" fillId="0" borderId="15" xfId="19" applyNumberFormat="1" applyFont="1" applyFill="1" applyBorder="1" applyAlignment="1">
      <alignment horizontal="right" vertical="center" shrinkToFit="1"/>
    </xf>
    <xf numFmtId="177" fontId="18" fillId="0" borderId="41" xfId="19" applyNumberFormat="1" applyFont="1" applyFill="1" applyBorder="1" applyAlignment="1">
      <alignment horizontal="right" vertical="center" shrinkToFit="1"/>
    </xf>
    <xf numFmtId="187" fontId="18" fillId="0" borderId="57" xfId="19" applyNumberFormat="1" applyFont="1" applyFill="1" applyBorder="1" applyAlignment="1">
      <alignment horizontal="right" vertical="center" shrinkToFit="1"/>
    </xf>
    <xf numFmtId="177" fontId="18" fillId="0" borderId="55" xfId="19" applyNumberFormat="1" applyFont="1" applyFill="1" applyBorder="1" applyAlignment="1">
      <alignment horizontal="right" vertical="center" shrinkToFit="1"/>
    </xf>
    <xf numFmtId="187" fontId="18" fillId="0" borderId="58" xfId="19" applyNumberFormat="1" applyFont="1" applyFill="1" applyBorder="1" applyAlignment="1">
      <alignment horizontal="right" vertical="center" shrinkToFit="1"/>
    </xf>
    <xf numFmtId="187" fontId="18" fillId="0" borderId="15" xfId="19" applyNumberFormat="1" applyFont="1" applyBorder="1" applyAlignment="1">
      <alignment horizontal="right" vertical="center" shrinkToFit="1"/>
    </xf>
    <xf numFmtId="178" fontId="18" fillId="0" borderId="37" xfId="18" applyNumberFormat="1" applyFont="1" applyBorder="1" applyAlignment="1">
      <alignment horizontal="center" vertical="center"/>
    </xf>
    <xf numFmtId="178" fontId="18" fillId="0" borderId="59" xfId="18" applyNumberFormat="1" applyFont="1" applyBorder="1" applyAlignment="1">
      <alignment horizontal="center" vertical="center"/>
    </xf>
    <xf numFmtId="177" fontId="18" fillId="0" borderId="60" xfId="19" applyNumberFormat="1" applyFont="1" applyFill="1" applyBorder="1" applyAlignment="1">
      <alignment horizontal="right" vertical="center" shrinkToFit="1"/>
    </xf>
    <xf numFmtId="177" fontId="18" fillId="0" borderId="61" xfId="19" applyNumberFormat="1" applyFont="1" applyFill="1" applyBorder="1" applyAlignment="1">
      <alignment horizontal="right" vertical="center" shrinkToFit="1"/>
    </xf>
    <xf numFmtId="187" fontId="18" fillId="0" borderId="59" xfId="19" applyNumberFormat="1" applyFont="1" applyFill="1" applyBorder="1" applyAlignment="1">
      <alignment horizontal="right" vertical="center" shrinkToFit="1"/>
    </xf>
    <xf numFmtId="177" fontId="18" fillId="0" borderId="62" xfId="19" applyNumberFormat="1" applyFont="1" applyFill="1" applyBorder="1" applyAlignment="1">
      <alignment horizontal="right" vertical="center" shrinkToFit="1"/>
    </xf>
    <xf numFmtId="187" fontId="18" fillId="0" borderId="63" xfId="19" applyNumberFormat="1" applyFont="1" applyFill="1" applyBorder="1" applyAlignment="1">
      <alignment horizontal="right" vertical="center" shrinkToFit="1"/>
    </xf>
    <xf numFmtId="187" fontId="18" fillId="0" borderId="60" xfId="19" applyNumberFormat="1" applyFont="1" applyBorder="1" applyAlignment="1">
      <alignment horizontal="right" vertical="center" shrinkToFit="1"/>
    </xf>
    <xf numFmtId="178" fontId="18" fillId="0" borderId="51" xfId="18" applyNumberFormat="1" applyFont="1" applyBorder="1" applyAlignment="1">
      <alignment horizontal="center" vertical="center"/>
    </xf>
    <xf numFmtId="177" fontId="18" fillId="0" borderId="15" xfId="19" applyNumberFormat="1" applyFont="1" applyBorder="1" applyAlignment="1">
      <alignment horizontal="right" vertical="center" shrinkToFit="1"/>
    </xf>
    <xf numFmtId="177" fontId="18" fillId="0" borderId="41" xfId="19" applyNumberFormat="1" applyFont="1" applyBorder="1" applyAlignment="1">
      <alignment horizontal="right" vertical="center" shrinkToFit="1"/>
    </xf>
    <xf numFmtId="187" fontId="18" fillId="0" borderId="57" xfId="19" applyNumberFormat="1" applyFont="1" applyBorder="1" applyAlignment="1">
      <alignment horizontal="right" vertical="center" shrinkToFit="1"/>
    </xf>
    <xf numFmtId="177" fontId="18" fillId="0" borderId="55" xfId="19" applyNumberFormat="1" applyFont="1" applyBorder="1" applyAlignment="1">
      <alignment horizontal="right" vertical="center" shrinkToFit="1"/>
    </xf>
    <xf numFmtId="187" fontId="18"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0" fontId="21" fillId="0" borderId="0" xfId="8" applyFont="1">
      <alignment vertical="center"/>
    </xf>
    <xf numFmtId="0" fontId="21" fillId="0" borderId="0" xfId="8" applyFont="1" applyAlignment="1" applyProtection="1">
      <alignment horizontal="center" vertical="center" shrinkToFit="1"/>
      <protection hidden="1"/>
    </xf>
    <xf numFmtId="0" fontId="21" fillId="0" borderId="0" xfId="10">
      <alignment vertical="center"/>
    </xf>
    <xf numFmtId="186" fontId="21" fillId="0" borderId="0" xfId="8" applyNumberFormat="1" applyFont="1" applyAlignment="1" applyProtection="1">
      <alignment horizontal="center" vertical="center" shrinkToFit="1"/>
      <protection hidden="1"/>
    </xf>
    <xf numFmtId="0" fontId="27" fillId="0" borderId="0" xfId="8" applyFont="1" applyAlignment="1" applyProtection="1">
      <alignment horizontal="left" vertical="center" wrapText="1"/>
      <protection hidden="1"/>
    </xf>
    <xf numFmtId="0" fontId="21" fillId="0" borderId="0" xfId="8" applyFont="1" applyAlignment="1">
      <alignment horizontal="center" vertical="center" shrinkToFit="1"/>
    </xf>
    <xf numFmtId="0" fontId="21" fillId="0" borderId="0" xfId="8" applyFont="1" applyAlignment="1">
      <alignment horizontal="center" vertical="center"/>
    </xf>
    <xf numFmtId="49" fontId="21" fillId="0" borderId="0" xfId="8" applyNumberFormat="1" applyFont="1" applyAlignment="1">
      <alignment horizontal="center" vertical="center"/>
    </xf>
    <xf numFmtId="178" fontId="21" fillId="0" borderId="39" xfId="8" applyNumberFormat="1" applyFont="1" applyBorder="1" applyAlignment="1">
      <alignment horizontal="right" vertical="center" shrinkToFit="1"/>
    </xf>
    <xf numFmtId="178" fontId="21" fillId="0" borderId="31" xfId="8" applyNumberFormat="1" applyFont="1" applyBorder="1" applyAlignment="1">
      <alignment horizontal="right" vertical="center" shrinkToFit="1"/>
    </xf>
    <xf numFmtId="178" fontId="21" fillId="0" borderId="42" xfId="8" applyNumberFormat="1" applyFont="1" applyBorder="1" applyAlignment="1">
      <alignment horizontal="right" vertical="center" shrinkToFit="1"/>
    </xf>
    <xf numFmtId="0" fontId="21" fillId="0" borderId="39" xfId="8" applyFont="1" applyBorder="1">
      <alignment vertical="center"/>
    </xf>
    <xf numFmtId="0" fontId="21" fillId="0" borderId="31" xfId="8" applyFont="1" applyBorder="1">
      <alignment vertical="center"/>
    </xf>
    <xf numFmtId="0" fontId="21" fillId="0" borderId="42" xfId="8" applyFont="1" applyBorder="1">
      <alignment vertical="center"/>
    </xf>
    <xf numFmtId="49" fontId="21" fillId="0" borderId="0" xfId="8" applyNumberFormat="1" applyFont="1" applyAlignment="1">
      <alignment horizontal="left" vertical="center"/>
    </xf>
    <xf numFmtId="0" fontId="21" fillId="0" borderId="0" xfId="8" applyFont="1" applyAlignment="1">
      <alignment horizontal="left" vertical="center"/>
    </xf>
    <xf numFmtId="0" fontId="21" fillId="0" borderId="44" xfId="8" applyFont="1" applyBorder="1">
      <alignment vertical="center"/>
    </xf>
    <xf numFmtId="0" fontId="21" fillId="0" borderId="18" xfId="8" applyFont="1" applyBorder="1">
      <alignment vertical="center"/>
    </xf>
    <xf numFmtId="0" fontId="21" fillId="0" borderId="43" xfId="8" applyFont="1" applyBorder="1">
      <alignment vertical="center"/>
    </xf>
    <xf numFmtId="178" fontId="21" fillId="0" borderId="44" xfId="8" applyNumberFormat="1" applyFont="1" applyBorder="1" applyAlignment="1">
      <alignment horizontal="right" vertical="center"/>
    </xf>
    <xf numFmtId="178" fontId="21" fillId="0" borderId="18" xfId="8" applyNumberFormat="1" applyFont="1" applyBorder="1" applyAlignment="1">
      <alignment horizontal="right" vertical="center"/>
    </xf>
    <xf numFmtId="178" fontId="21" fillId="0" borderId="43" xfId="8" applyNumberFormat="1" applyFont="1" applyBorder="1" applyAlignment="1">
      <alignment horizontal="right" vertical="center"/>
    </xf>
    <xf numFmtId="0" fontId="21" fillId="0" borderId="72" xfId="8" applyFont="1" applyBorder="1" applyAlignment="1">
      <alignment horizontal="center" vertical="center" shrinkToFit="1"/>
    </xf>
    <xf numFmtId="0" fontId="21" fillId="0" borderId="75" xfId="8" applyFont="1" applyBorder="1" applyAlignment="1">
      <alignment horizontal="center" vertical="center" shrinkToFit="1"/>
    </xf>
    <xf numFmtId="0" fontId="21" fillId="0" borderId="70" xfId="8" applyFont="1" applyBorder="1" applyAlignment="1">
      <alignment horizontal="center" vertical="center" shrinkToFit="1"/>
    </xf>
    <xf numFmtId="181" fontId="21" fillId="0" borderId="44" xfId="8" applyNumberFormat="1" applyFont="1" applyBorder="1" applyAlignment="1">
      <alignment horizontal="right" vertical="center" shrinkToFit="1"/>
    </xf>
    <xf numFmtId="181" fontId="21" fillId="0" borderId="18" xfId="8" applyNumberFormat="1" applyFont="1" applyBorder="1" applyAlignment="1">
      <alignment horizontal="right" vertical="center" shrinkToFit="1"/>
    </xf>
    <xf numFmtId="181" fontId="21" fillId="0" borderId="19" xfId="8" applyNumberFormat="1" applyFont="1" applyBorder="1" applyAlignment="1">
      <alignment horizontal="right" vertical="center" shrinkToFit="1"/>
    </xf>
    <xf numFmtId="0" fontId="25" fillId="0" borderId="74" xfId="7" applyFont="1" applyBorder="1" applyAlignment="1">
      <alignment horizontal="left" vertical="center"/>
    </xf>
    <xf numFmtId="0" fontId="25" fillId="0" borderId="75" xfId="7" applyFont="1" applyBorder="1" applyAlignment="1">
      <alignment horizontal="left" vertical="center"/>
    </xf>
    <xf numFmtId="0" fontId="25" fillId="0" borderId="76" xfId="7" applyFont="1" applyBorder="1" applyAlignment="1">
      <alignment horizontal="left" vertical="center"/>
    </xf>
    <xf numFmtId="0" fontId="21" fillId="0" borderId="11" xfId="8" applyFont="1" applyBorder="1" applyAlignment="1">
      <alignment horizontal="center" vertical="center" textRotation="255"/>
    </xf>
    <xf numFmtId="0" fontId="21" fillId="0" borderId="12" xfId="8" applyFont="1" applyBorder="1" applyAlignment="1">
      <alignment horizontal="center" vertical="center" textRotation="255"/>
    </xf>
    <xf numFmtId="0" fontId="21" fillId="0" borderId="51" xfId="8" applyFont="1" applyBorder="1" applyAlignment="1">
      <alignment horizontal="center" vertical="center" textRotation="255"/>
    </xf>
    <xf numFmtId="0" fontId="21" fillId="0" borderId="7" xfId="8" applyFont="1" applyBorder="1" applyAlignment="1">
      <alignment horizontal="center" vertical="center" textRotation="255"/>
    </xf>
    <xf numFmtId="0" fontId="21" fillId="0" borderId="0" xfId="8" applyFont="1" applyAlignment="1">
      <alignment horizontal="center" vertical="center" textRotation="255"/>
    </xf>
    <xf numFmtId="0" fontId="21" fillId="0" borderId="38" xfId="8" applyFont="1" applyBorder="1" applyAlignment="1">
      <alignment horizontal="center" vertical="center" textRotation="255"/>
    </xf>
    <xf numFmtId="0" fontId="21" fillId="0" borderId="74" xfId="8" applyFont="1" applyBorder="1" applyAlignment="1">
      <alignment horizontal="center" vertical="center" textRotation="255"/>
    </xf>
    <xf numFmtId="0" fontId="21" fillId="0" borderId="75" xfId="8" applyFont="1" applyBorder="1" applyAlignment="1">
      <alignment horizontal="center" vertical="center" textRotation="255"/>
    </xf>
    <xf numFmtId="0" fontId="21" fillId="0" borderId="70" xfId="8" applyFont="1" applyBorder="1" applyAlignment="1">
      <alignment horizontal="center" vertical="center" textRotation="255"/>
    </xf>
    <xf numFmtId="0" fontId="21" fillId="0" borderId="41" xfId="8" applyFont="1" applyBorder="1" applyAlignment="1">
      <alignment horizontal="center" vertical="center"/>
    </xf>
    <xf numFmtId="0" fontId="21" fillId="0" borderId="12" xfId="8" applyFont="1" applyBorder="1" applyAlignment="1">
      <alignment horizontal="center" vertical="center"/>
    </xf>
    <xf numFmtId="0" fontId="21" fillId="0" borderId="51" xfId="8" applyFont="1" applyBorder="1" applyAlignment="1">
      <alignment horizontal="center" vertical="center"/>
    </xf>
    <xf numFmtId="0" fontId="21" fillId="0" borderId="37" xfId="8" applyFont="1" applyBorder="1" applyAlignment="1">
      <alignment horizontal="center" vertical="center"/>
    </xf>
    <xf numFmtId="0" fontId="21" fillId="0" borderId="56" xfId="8" applyFont="1" applyBorder="1" applyAlignment="1">
      <alignment horizontal="center" vertical="center"/>
    </xf>
    <xf numFmtId="0" fontId="21" fillId="0" borderId="40" xfId="8" applyFont="1" applyBorder="1" applyAlignment="1">
      <alignment horizontal="center" vertical="center"/>
    </xf>
    <xf numFmtId="0" fontId="27" fillId="0" borderId="41" xfId="8" applyFont="1" applyBorder="1" applyAlignment="1">
      <alignment horizontal="center" vertical="center" wrapText="1"/>
    </xf>
    <xf numFmtId="0" fontId="27" fillId="0" borderId="12" xfId="8" applyFont="1" applyBorder="1" applyAlignment="1">
      <alignment horizontal="center" vertical="center" wrapText="1"/>
    </xf>
    <xf numFmtId="0" fontId="27" fillId="0" borderId="51" xfId="8" applyFont="1" applyBorder="1" applyAlignment="1">
      <alignment horizontal="center" vertical="center" wrapText="1"/>
    </xf>
    <xf numFmtId="0" fontId="27" fillId="0" borderId="37" xfId="8" applyFont="1" applyBorder="1" applyAlignment="1">
      <alignment horizontal="center" vertical="center" wrapText="1"/>
    </xf>
    <xf numFmtId="0" fontId="27" fillId="0" borderId="56" xfId="8" applyFont="1" applyBorder="1" applyAlignment="1">
      <alignment horizontal="center" vertical="center" wrapText="1"/>
    </xf>
    <xf numFmtId="0" fontId="27" fillId="0" borderId="40" xfId="8" applyFont="1" applyBorder="1" applyAlignment="1">
      <alignment horizontal="center" vertical="center" wrapText="1"/>
    </xf>
    <xf numFmtId="181" fontId="21" fillId="0" borderId="7" xfId="8" applyNumberFormat="1" applyFont="1" applyBorder="1" applyAlignment="1">
      <alignment horizontal="right" vertical="center" shrinkToFit="1"/>
    </xf>
    <xf numFmtId="181" fontId="21" fillId="0" borderId="0" xfId="8" applyNumberFormat="1" applyFont="1" applyAlignment="1">
      <alignment horizontal="right" vertical="center" shrinkToFit="1"/>
    </xf>
    <xf numFmtId="181" fontId="21" fillId="0" borderId="66" xfId="8" applyNumberFormat="1" applyFont="1" applyBorder="1" applyAlignment="1">
      <alignment horizontal="right" vertical="center" shrinkToFit="1"/>
    </xf>
    <xf numFmtId="178" fontId="21" fillId="0" borderId="7" xfId="8" applyNumberFormat="1" applyFont="1" applyBorder="1" applyAlignment="1">
      <alignment horizontal="right" vertical="center" shrinkToFit="1"/>
    </xf>
    <xf numFmtId="178" fontId="21" fillId="0" borderId="0" xfId="8" applyNumberFormat="1" applyFont="1" applyAlignment="1">
      <alignment horizontal="right" vertical="center" shrinkToFit="1"/>
    </xf>
    <xf numFmtId="178" fontId="21" fillId="0" borderId="66" xfId="8" applyNumberFormat="1" applyFont="1" applyBorder="1" applyAlignment="1">
      <alignment horizontal="right" vertical="center" shrinkToFit="1"/>
    </xf>
    <xf numFmtId="0" fontId="21" fillId="0" borderId="41" xfId="8" applyFont="1" applyBorder="1" applyAlignment="1">
      <alignment horizontal="center" vertical="center" wrapText="1"/>
    </xf>
    <xf numFmtId="0" fontId="21" fillId="0" borderId="12" xfId="8" applyFont="1" applyBorder="1" applyAlignment="1">
      <alignment horizontal="center" vertical="center" wrapText="1"/>
    </xf>
    <xf numFmtId="0" fontId="21" fillId="0" borderId="51" xfId="8" applyFont="1" applyBorder="1" applyAlignment="1">
      <alignment horizontal="center" vertical="center" wrapText="1"/>
    </xf>
    <xf numFmtId="0" fontId="21" fillId="0" borderId="37" xfId="8" applyFont="1" applyBorder="1" applyAlignment="1">
      <alignment horizontal="center" vertical="center" wrapText="1"/>
    </xf>
    <xf numFmtId="0" fontId="21" fillId="0" borderId="56" xfId="8" applyFont="1" applyBorder="1" applyAlignment="1">
      <alignment horizontal="center" vertical="center" wrapText="1"/>
    </xf>
    <xf numFmtId="0" fontId="21" fillId="0" borderId="40" xfId="8" applyFont="1" applyBorder="1" applyAlignment="1">
      <alignment horizontal="center" vertical="center" wrapText="1"/>
    </xf>
    <xf numFmtId="0" fontId="27" fillId="0" borderId="13" xfId="8" applyFont="1" applyBorder="1" applyAlignment="1">
      <alignment horizontal="center" vertical="center" wrapText="1"/>
    </xf>
    <xf numFmtId="0" fontId="27" fillId="0" borderId="67" xfId="8" applyFont="1" applyBorder="1" applyAlignment="1">
      <alignment horizontal="center" vertical="center" wrapText="1"/>
    </xf>
    <xf numFmtId="0" fontId="28" fillId="0" borderId="31" xfId="8" applyFont="1" applyBorder="1">
      <alignment vertical="center"/>
    </xf>
    <xf numFmtId="0" fontId="28" fillId="0" borderId="42" xfId="8" applyFont="1" applyBorder="1">
      <alignment vertical="center"/>
    </xf>
    <xf numFmtId="178" fontId="21" fillId="0" borderId="32" xfId="8" applyNumberFormat="1" applyFont="1" applyBorder="1" applyAlignment="1">
      <alignment horizontal="right" vertical="center" shrinkToFit="1"/>
    </xf>
    <xf numFmtId="0" fontId="25" fillId="0" borderId="7" xfId="7" applyFont="1" applyBorder="1" applyAlignment="1">
      <alignment horizontal="left" vertical="center"/>
    </xf>
    <xf numFmtId="0" fontId="25" fillId="0" borderId="0" xfId="7" applyFont="1" applyAlignment="1">
      <alignment horizontal="left" vertical="center"/>
    </xf>
    <xf numFmtId="0" fontId="25" fillId="0" borderId="66" xfId="7" applyFont="1" applyBorder="1" applyAlignment="1">
      <alignment horizontal="left" vertical="center"/>
    </xf>
    <xf numFmtId="0" fontId="25" fillId="0" borderId="36" xfId="7" applyFont="1" applyBorder="1" applyAlignment="1">
      <alignment horizontal="center" vertical="center" wrapText="1"/>
    </xf>
    <xf numFmtId="0" fontId="25" fillId="0" borderId="8" xfId="7" applyFont="1" applyBorder="1" applyAlignment="1">
      <alignment horizontal="center" vertical="center" wrapText="1"/>
    </xf>
    <xf numFmtId="0" fontId="25" fillId="0" borderId="9" xfId="7" applyFont="1" applyBorder="1" applyAlignment="1">
      <alignment horizontal="center" vertical="center" wrapText="1"/>
    </xf>
    <xf numFmtId="0" fontId="25" fillId="0" borderId="7" xfId="7" applyFont="1" applyBorder="1" applyAlignment="1">
      <alignment horizontal="center" vertical="center" wrapText="1"/>
    </xf>
    <xf numFmtId="0" fontId="25" fillId="0" borderId="0" xfId="7" applyFont="1" applyAlignment="1">
      <alignment horizontal="center" vertical="center" wrapText="1"/>
    </xf>
    <xf numFmtId="0" fontId="25" fillId="0" borderId="66" xfId="7" applyFont="1" applyBorder="1" applyAlignment="1">
      <alignment horizontal="center" vertical="center" wrapText="1"/>
    </xf>
    <xf numFmtId="0" fontId="25" fillId="0" borderId="74" xfId="7" applyFont="1" applyBorder="1" applyAlignment="1">
      <alignment horizontal="center" vertical="center" wrapText="1"/>
    </xf>
    <xf numFmtId="0" fontId="25" fillId="0" borderId="75" xfId="7" applyFont="1" applyBorder="1" applyAlignment="1">
      <alignment horizontal="center" vertical="center" wrapText="1"/>
    </xf>
    <xf numFmtId="0" fontId="25" fillId="0" borderId="76" xfId="7" applyFont="1" applyBorder="1" applyAlignment="1">
      <alignment horizontal="center" vertical="center" wrapText="1"/>
    </xf>
    <xf numFmtId="0" fontId="25" fillId="0" borderId="36" xfId="7" applyFont="1" applyBorder="1" applyAlignment="1">
      <alignment horizontal="left" vertical="center"/>
    </xf>
    <xf numFmtId="0" fontId="25" fillId="0" borderId="8" xfId="7" applyFont="1" applyBorder="1" applyAlignment="1">
      <alignment horizontal="left" vertical="center"/>
    </xf>
    <xf numFmtId="0" fontId="25" fillId="0" borderId="9" xfId="7" applyFont="1" applyBorder="1" applyAlignment="1">
      <alignment horizontal="left" vertical="center"/>
    </xf>
    <xf numFmtId="178" fontId="21" fillId="0" borderId="36" xfId="8" applyNumberFormat="1" applyFont="1" applyBorder="1" applyAlignment="1">
      <alignment horizontal="right" vertical="center" shrinkToFit="1"/>
    </xf>
    <xf numFmtId="178" fontId="21" fillId="0" borderId="8" xfId="8" applyNumberFormat="1" applyFont="1" applyBorder="1" applyAlignment="1">
      <alignment horizontal="right" vertical="center" shrinkToFit="1"/>
    </xf>
    <xf numFmtId="178" fontId="21" fillId="0" borderId="9" xfId="8" applyNumberFormat="1" applyFont="1" applyBorder="1" applyAlignment="1">
      <alignment horizontal="right" vertical="center" shrinkToFit="1"/>
    </xf>
    <xf numFmtId="0" fontId="27" fillId="0" borderId="0" xfId="8" applyFont="1" applyAlignment="1">
      <alignment horizontal="left" vertical="center" wrapText="1"/>
    </xf>
    <xf numFmtId="0" fontId="27" fillId="0" borderId="66" xfId="8" applyFont="1" applyBorder="1" applyAlignment="1">
      <alignment horizontal="left" vertical="center" wrapText="1"/>
    </xf>
    <xf numFmtId="178" fontId="21" fillId="0" borderId="74" xfId="8" applyNumberFormat="1" applyFont="1" applyBorder="1" applyAlignment="1">
      <alignment horizontal="right" vertical="center" shrinkToFit="1"/>
    </xf>
    <xf numFmtId="178" fontId="21" fillId="0" borderId="75" xfId="8" applyNumberFormat="1" applyFont="1" applyBorder="1" applyAlignment="1">
      <alignment horizontal="right" vertical="center" shrinkToFit="1"/>
    </xf>
    <xf numFmtId="178" fontId="21" fillId="0" borderId="76" xfId="8" applyNumberFormat="1" applyFont="1" applyBorder="1" applyAlignment="1">
      <alignment horizontal="right" vertical="center" shrinkToFit="1"/>
    </xf>
    <xf numFmtId="0" fontId="21" fillId="0" borderId="74" xfId="8" applyFont="1" applyBorder="1" applyAlignment="1">
      <alignment horizontal="left" vertical="center"/>
    </xf>
    <xf numFmtId="0" fontId="21" fillId="0" borderId="75" xfId="8" applyFont="1" applyBorder="1" applyAlignment="1">
      <alignment horizontal="left" vertical="center"/>
    </xf>
    <xf numFmtId="0" fontId="21" fillId="0" borderId="76" xfId="8" applyFont="1" applyBorder="1" applyAlignment="1">
      <alignment horizontal="left" vertical="center"/>
    </xf>
    <xf numFmtId="0" fontId="21" fillId="0" borderId="7" xfId="8" applyFont="1" applyBorder="1" applyAlignment="1">
      <alignment horizontal="left" vertical="center"/>
    </xf>
    <xf numFmtId="0" fontId="21" fillId="0" borderId="66" xfId="8" applyFont="1" applyBorder="1" applyAlignment="1">
      <alignment horizontal="left" vertical="center"/>
    </xf>
    <xf numFmtId="0" fontId="21" fillId="0" borderId="41" xfId="8" applyFont="1" applyBorder="1" applyAlignment="1">
      <alignment horizontal="center" vertical="center" textRotation="255"/>
    </xf>
    <xf numFmtId="0" fontId="21" fillId="0" borderId="65" xfId="8" applyFont="1" applyBorder="1" applyAlignment="1">
      <alignment horizontal="center" vertical="center" textRotation="255"/>
    </xf>
    <xf numFmtId="0" fontId="21" fillId="0" borderId="37" xfId="8" applyFont="1" applyBorder="1" applyAlignment="1">
      <alignment horizontal="center" vertical="center" textRotation="255"/>
    </xf>
    <xf numFmtId="0" fontId="21" fillId="0" borderId="56" xfId="8" applyFont="1" applyBorder="1" applyAlignment="1">
      <alignment horizontal="center" vertical="center" textRotation="255"/>
    </xf>
    <xf numFmtId="0" fontId="21" fillId="0" borderId="40" xfId="8" applyFont="1" applyBorder="1" applyAlignment="1">
      <alignment horizontal="center" vertical="center" textRotation="255"/>
    </xf>
    <xf numFmtId="0" fontId="21" fillId="0" borderId="81" xfId="8" applyFont="1" applyBorder="1" applyAlignment="1">
      <alignment horizontal="center" vertical="center"/>
    </xf>
    <xf numFmtId="0" fontId="21" fillId="0" borderId="25" xfId="8" applyFont="1" applyBorder="1" applyAlignment="1">
      <alignment horizontal="center" vertical="center"/>
    </xf>
    <xf numFmtId="0" fontId="21" fillId="0" borderId="26" xfId="8" applyFont="1" applyBorder="1" applyAlignment="1">
      <alignment horizontal="center" vertical="center"/>
    </xf>
    <xf numFmtId="0" fontId="21" fillId="0" borderId="78" xfId="8" applyFont="1" applyBorder="1" applyAlignment="1">
      <alignment horizontal="center" vertical="center"/>
    </xf>
    <xf numFmtId="0" fontId="21" fillId="0" borderId="77" xfId="8" applyFont="1" applyBorder="1" applyAlignment="1">
      <alignment horizontal="center" vertical="center"/>
    </xf>
    <xf numFmtId="0" fontId="21" fillId="0" borderId="53" xfId="8" applyFont="1" applyBorder="1" applyAlignment="1">
      <alignment horizontal="center" vertical="center"/>
    </xf>
    <xf numFmtId="183" fontId="21" fillId="0" borderId="53" xfId="8" applyNumberFormat="1" applyFont="1" applyBorder="1" applyAlignment="1">
      <alignment horizontal="right" vertical="center" shrinkToFit="1"/>
    </xf>
    <xf numFmtId="183" fontId="21" fillId="0" borderId="79" xfId="8" applyNumberFormat="1" applyFont="1" applyBorder="1" applyAlignment="1">
      <alignment horizontal="right" vertical="center" shrinkToFit="1"/>
    </xf>
    <xf numFmtId="183" fontId="21" fillId="0" borderId="6" xfId="8" applyNumberFormat="1" applyFont="1" applyBorder="1" applyAlignment="1">
      <alignment horizontal="right" vertical="center" shrinkToFit="1"/>
    </xf>
    <xf numFmtId="181" fontId="21" fillId="0" borderId="43" xfId="8" applyNumberFormat="1" applyFont="1" applyBorder="1" applyAlignment="1">
      <alignment horizontal="right" vertical="center" shrinkToFit="1"/>
    </xf>
    <xf numFmtId="0" fontId="21" fillId="0" borderId="30" xfId="8" applyFont="1" applyBorder="1">
      <alignment vertical="center"/>
    </xf>
    <xf numFmtId="0" fontId="21" fillId="0" borderId="39" xfId="8" applyFont="1" applyBorder="1" applyAlignment="1">
      <alignment horizontal="center" vertical="center"/>
    </xf>
    <xf numFmtId="0" fontId="21" fillId="0" borderId="31" xfId="8" applyFont="1" applyBorder="1" applyAlignment="1">
      <alignment horizontal="center" vertical="center"/>
    </xf>
    <xf numFmtId="178" fontId="21" fillId="0" borderId="53" xfId="8" applyNumberFormat="1" applyFont="1" applyBorder="1" applyAlignment="1">
      <alignment horizontal="right" vertical="center" shrinkToFit="1"/>
    </xf>
    <xf numFmtId="178" fontId="21" fillId="0" borderId="79" xfId="8" applyNumberFormat="1" applyFont="1" applyBorder="1" applyAlignment="1">
      <alignment horizontal="right" vertical="center" shrinkToFit="1"/>
    </xf>
    <xf numFmtId="178" fontId="21" fillId="0" borderId="6" xfId="8" applyNumberFormat="1" applyFont="1" applyBorder="1" applyAlignment="1">
      <alignment horizontal="right" vertical="center" shrinkToFit="1"/>
    </xf>
    <xf numFmtId="181" fontId="21" fillId="0" borderId="75" xfId="8" applyNumberFormat="1" applyFont="1" applyBorder="1" applyAlignment="1">
      <alignment horizontal="right" vertical="center"/>
    </xf>
    <xf numFmtId="181" fontId="21" fillId="0" borderId="76" xfId="8" applyNumberFormat="1" applyFont="1" applyBorder="1" applyAlignment="1">
      <alignment horizontal="right" vertical="center"/>
    </xf>
    <xf numFmtId="0" fontId="21" fillId="0" borderId="17" xfId="8" applyFont="1" applyBorder="1">
      <alignment vertical="center"/>
    </xf>
    <xf numFmtId="0" fontId="21" fillId="0" borderId="22" xfId="8" applyFont="1" applyBorder="1" applyAlignment="1">
      <alignment horizontal="center" vertical="center"/>
    </xf>
    <xf numFmtId="0" fontId="21" fillId="0" borderId="19" xfId="8" applyFont="1" applyBorder="1" applyAlignment="1">
      <alignment horizontal="center" vertical="center"/>
    </xf>
    <xf numFmtId="0" fontId="21" fillId="0" borderId="80" xfId="8" applyFont="1" applyBorder="1" applyAlignment="1">
      <alignment horizontal="center" vertical="center"/>
    </xf>
    <xf numFmtId="0" fontId="21" fillId="0" borderId="36" xfId="8" applyFont="1" applyBorder="1" applyAlignment="1">
      <alignment horizontal="center" vertical="center"/>
    </xf>
    <xf numFmtId="0" fontId="21" fillId="0" borderId="8" xfId="8" applyFont="1" applyBorder="1" applyAlignment="1">
      <alignment horizontal="center" vertical="center"/>
    </xf>
    <xf numFmtId="0" fontId="21" fillId="0" borderId="74" xfId="8" applyFont="1" applyBorder="1" applyAlignment="1">
      <alignment horizontal="center" vertical="center"/>
    </xf>
    <xf numFmtId="0" fontId="21" fillId="0" borderId="75" xfId="8" applyFont="1" applyBorder="1" applyAlignment="1">
      <alignment horizontal="center" vertical="center"/>
    </xf>
    <xf numFmtId="178" fontId="21" fillId="0" borderId="8" xfId="8" applyNumberFormat="1" applyFont="1" applyBorder="1" applyAlignment="1">
      <alignment horizontal="right" vertical="center"/>
    </xf>
    <xf numFmtId="0" fontId="25" fillId="0" borderId="41" xfId="8" applyFont="1" applyBorder="1">
      <alignment vertical="center"/>
    </xf>
    <xf numFmtId="0" fontId="25" fillId="0" borderId="12" xfId="8" applyFont="1" applyBorder="1">
      <alignment vertical="center"/>
    </xf>
    <xf numFmtId="0" fontId="25" fillId="0" borderId="51" xfId="8" applyFont="1" applyBorder="1">
      <alignment vertical="center"/>
    </xf>
    <xf numFmtId="185" fontId="25" fillId="0" borderId="41" xfId="8" applyNumberFormat="1" applyFont="1" applyBorder="1" applyAlignment="1">
      <alignment horizontal="right" vertical="center" shrinkToFit="1"/>
    </xf>
    <xf numFmtId="185" fontId="25" fillId="0" borderId="12" xfId="8" applyNumberFormat="1" applyFont="1" applyBorder="1" applyAlignment="1">
      <alignment horizontal="right" vertical="center" shrinkToFit="1"/>
    </xf>
    <xf numFmtId="185" fontId="25" fillId="0" borderId="13" xfId="8" applyNumberFormat="1" applyFont="1" applyBorder="1" applyAlignment="1">
      <alignment horizontal="right" vertical="center" shrinkToFit="1"/>
    </xf>
    <xf numFmtId="181" fontId="21" fillId="0" borderId="39" xfId="8" applyNumberFormat="1" applyFont="1" applyBorder="1" applyAlignment="1">
      <alignment horizontal="right" vertical="center" shrinkToFit="1"/>
    </xf>
    <xf numFmtId="181" fontId="21" fillId="0" borderId="31" xfId="8" applyNumberFormat="1" applyFont="1" applyBorder="1" applyAlignment="1">
      <alignment horizontal="right" vertical="center" shrinkToFit="1"/>
    </xf>
    <xf numFmtId="181" fontId="21" fillId="0" borderId="42" xfId="8" applyNumberFormat="1" applyFont="1" applyBorder="1" applyAlignment="1">
      <alignment horizontal="right" vertical="center" shrinkToFit="1"/>
    </xf>
    <xf numFmtId="181" fontId="21" fillId="0" borderId="32" xfId="8" applyNumberFormat="1" applyFont="1" applyBorder="1" applyAlignment="1">
      <alignment horizontal="right" vertical="center" shrinkToFit="1"/>
    </xf>
    <xf numFmtId="0" fontId="25" fillId="0" borderId="41" xfId="9" applyFont="1" applyBorder="1" applyAlignment="1">
      <alignment horizontal="center" vertical="center" shrinkToFit="1"/>
    </xf>
    <xf numFmtId="0" fontId="25" fillId="0" borderId="12" xfId="9" applyFont="1" applyBorder="1" applyAlignment="1">
      <alignment horizontal="center" vertical="center" shrinkToFit="1"/>
    </xf>
    <xf numFmtId="0" fontId="25" fillId="0" borderId="51" xfId="9" applyFont="1" applyBorder="1" applyAlignment="1">
      <alignment horizontal="center" vertical="center" shrinkToFit="1"/>
    </xf>
    <xf numFmtId="178" fontId="25" fillId="0" borderId="39" xfId="8" applyNumberFormat="1" applyFont="1" applyBorder="1" applyAlignment="1">
      <alignment horizontal="right" vertical="center" shrinkToFit="1"/>
    </xf>
    <xf numFmtId="178" fontId="25" fillId="0" borderId="31" xfId="8" applyNumberFormat="1" applyFont="1" applyBorder="1" applyAlignment="1">
      <alignment horizontal="right" vertical="center" shrinkToFit="1"/>
    </xf>
    <xf numFmtId="178" fontId="25" fillId="0" borderId="32" xfId="8" applyNumberFormat="1" applyFont="1" applyBorder="1" applyAlignment="1">
      <alignment horizontal="right" vertical="center" shrinkToFit="1"/>
    </xf>
    <xf numFmtId="0" fontId="21" fillId="0" borderId="11" xfId="8" applyFont="1" applyBorder="1" applyAlignment="1">
      <alignment horizontal="center" vertical="center"/>
    </xf>
    <xf numFmtId="0" fontId="21" fillId="0" borderId="24" xfId="8" applyFont="1" applyBorder="1" applyAlignment="1">
      <alignment horizontal="center" vertical="center"/>
    </xf>
    <xf numFmtId="178" fontId="21" fillId="0" borderId="9" xfId="8" applyNumberFormat="1" applyFont="1" applyBorder="1" applyAlignment="1">
      <alignment horizontal="right" vertical="center"/>
    </xf>
    <xf numFmtId="0" fontId="25" fillId="0" borderId="44" xfId="9" applyFont="1" applyBorder="1" applyAlignment="1">
      <alignment horizontal="center" vertical="center" shrinkToFit="1"/>
    </xf>
    <xf numFmtId="0" fontId="25" fillId="0" borderId="18" xfId="9" applyFont="1" applyBorder="1" applyAlignment="1">
      <alignment horizontal="center" vertical="center" shrinkToFit="1"/>
    </xf>
    <xf numFmtId="0" fontId="25" fillId="0" borderId="43" xfId="9" applyFont="1" applyBorder="1" applyAlignment="1">
      <alignment horizontal="center" vertical="center" shrinkToFit="1"/>
    </xf>
    <xf numFmtId="0" fontId="21" fillId="0" borderId="70" xfId="8" applyFont="1" applyBorder="1" applyAlignment="1">
      <alignment horizontal="center" vertical="center"/>
    </xf>
    <xf numFmtId="181" fontId="21" fillId="0" borderId="74" xfId="8" applyNumberFormat="1" applyFont="1" applyBorder="1" applyAlignment="1">
      <alignment horizontal="right" vertical="center" shrinkToFit="1"/>
    </xf>
    <xf numFmtId="181" fontId="21" fillId="0" borderId="75" xfId="8" applyNumberFormat="1" applyFont="1" applyBorder="1" applyAlignment="1">
      <alignment horizontal="right" vertical="center" shrinkToFit="1"/>
    </xf>
    <xf numFmtId="181" fontId="21" fillId="0" borderId="76" xfId="8" applyNumberFormat="1" applyFont="1" applyBorder="1" applyAlignment="1">
      <alignment horizontal="right" vertical="center" shrinkToFit="1"/>
    </xf>
    <xf numFmtId="0" fontId="21" fillId="0" borderId="36" xfId="10" applyFont="1" applyBorder="1" applyAlignment="1">
      <alignment horizontal="left" vertical="center"/>
    </xf>
    <xf numFmtId="0" fontId="21" fillId="0" borderId="8" xfId="10" applyFont="1" applyBorder="1" applyAlignment="1">
      <alignment horizontal="left" vertical="center"/>
    </xf>
    <xf numFmtId="0" fontId="21" fillId="0" borderId="9" xfId="10" applyFont="1" applyBorder="1" applyAlignment="1">
      <alignment horizontal="left" vertical="center"/>
    </xf>
    <xf numFmtId="183" fontId="21" fillId="0" borderId="7" xfId="8" applyNumberFormat="1" applyFont="1" applyBorder="1" applyAlignment="1">
      <alignment horizontal="right" vertical="center" shrinkToFit="1"/>
    </xf>
    <xf numFmtId="183" fontId="21" fillId="0" borderId="0" xfId="8" applyNumberFormat="1" applyFont="1" applyAlignment="1">
      <alignment horizontal="right" vertical="center" shrinkToFit="1"/>
    </xf>
    <xf numFmtId="183" fontId="21" fillId="0" borderId="66" xfId="8" applyNumberFormat="1" applyFont="1" applyBorder="1" applyAlignment="1">
      <alignment horizontal="right" vertical="center" shrinkToFit="1"/>
    </xf>
    <xf numFmtId="0" fontId="21" fillId="0" borderId="36" xfId="8" applyFont="1" applyBorder="1" applyAlignment="1">
      <alignment horizontal="center" vertical="center" wrapText="1"/>
    </xf>
    <xf numFmtId="0" fontId="21" fillId="0" borderId="8" xfId="8" applyFont="1" applyBorder="1" applyAlignment="1">
      <alignment horizontal="center" vertical="center" wrapText="1"/>
    </xf>
    <xf numFmtId="0" fontId="21" fillId="0" borderId="23" xfId="8" applyFont="1" applyBorder="1" applyAlignment="1">
      <alignment horizontal="center" vertical="center" wrapText="1"/>
    </xf>
    <xf numFmtId="0" fontId="21" fillId="0" borderId="7" xfId="8" applyFont="1" applyBorder="1" applyAlignment="1">
      <alignment horizontal="center" vertical="center" wrapText="1"/>
    </xf>
    <xf numFmtId="0" fontId="21" fillId="0" borderId="0" xfId="8" applyFont="1" applyAlignment="1">
      <alignment horizontal="center" vertical="center" wrapText="1"/>
    </xf>
    <xf numFmtId="0" fontId="21" fillId="0" borderId="38" xfId="8" applyFont="1" applyBorder="1" applyAlignment="1">
      <alignment horizontal="center" vertical="center" wrapText="1"/>
    </xf>
    <xf numFmtId="0" fontId="21" fillId="0" borderId="74" xfId="8" applyFont="1" applyBorder="1" applyAlignment="1">
      <alignment horizontal="center" vertical="center" wrapText="1"/>
    </xf>
    <xf numFmtId="0" fontId="21" fillId="0" borderId="75" xfId="8" applyFont="1" applyBorder="1" applyAlignment="1">
      <alignment horizontal="center" vertical="center" wrapText="1"/>
    </xf>
    <xf numFmtId="0" fontId="21" fillId="0" borderId="70" xfId="8" applyFont="1" applyBorder="1" applyAlignment="1">
      <alignment horizontal="center" vertical="center" wrapText="1"/>
    </xf>
    <xf numFmtId="0" fontId="25" fillId="0" borderId="64" xfId="8" applyFont="1" applyBorder="1">
      <alignment vertical="center"/>
    </xf>
    <xf numFmtId="0" fontId="25" fillId="0" borderId="25" xfId="8" applyFont="1" applyBorder="1">
      <alignment vertical="center"/>
    </xf>
    <xf numFmtId="0" fontId="25" fillId="0" borderId="46" xfId="8" applyFont="1" applyBorder="1">
      <alignment vertical="center"/>
    </xf>
    <xf numFmtId="178" fontId="25" fillId="0" borderId="64" xfId="8" applyNumberFormat="1" applyFont="1" applyBorder="1" applyAlignment="1">
      <alignment horizontal="right" vertical="center" shrinkToFit="1"/>
    </xf>
    <xf numFmtId="178" fontId="25" fillId="0" borderId="8" xfId="8" applyNumberFormat="1" applyFont="1" applyBorder="1" applyAlignment="1">
      <alignment horizontal="right" vertical="center" shrinkToFit="1"/>
    </xf>
    <xf numFmtId="178" fontId="25" fillId="0" borderId="9" xfId="8" applyNumberFormat="1" applyFont="1" applyBorder="1" applyAlignment="1">
      <alignment horizontal="right" vertical="center" shrinkToFit="1"/>
    </xf>
    <xf numFmtId="0" fontId="21" fillId="0" borderId="30" xfId="8" applyFont="1" applyBorder="1" applyAlignment="1">
      <alignment horizontal="center" vertical="center"/>
    </xf>
    <xf numFmtId="0" fontId="21" fillId="0" borderId="42" xfId="8" applyFont="1" applyBorder="1" applyAlignment="1">
      <alignment horizontal="center" vertical="center"/>
    </xf>
    <xf numFmtId="0" fontId="21" fillId="0" borderId="39" xfId="8" applyFont="1" applyBorder="1" applyAlignment="1">
      <alignment horizontal="center" vertical="center" shrinkToFit="1"/>
    </xf>
    <xf numFmtId="0" fontId="21" fillId="0" borderId="31" xfId="8" applyFont="1" applyBorder="1" applyAlignment="1">
      <alignment horizontal="center" vertical="center" shrinkToFit="1"/>
    </xf>
    <xf numFmtId="0" fontId="21" fillId="0" borderId="42" xfId="8" applyFont="1" applyBorder="1" applyAlignment="1">
      <alignment horizontal="center" vertical="center" shrinkToFit="1"/>
    </xf>
    <xf numFmtId="0" fontId="21" fillId="0" borderId="32" xfId="8" applyFont="1" applyBorder="1" applyAlignment="1">
      <alignment horizontal="center" vertical="center" shrinkToFit="1"/>
    </xf>
    <xf numFmtId="0" fontId="25" fillId="0" borderId="31" xfId="8" applyFont="1" applyBorder="1">
      <alignment vertical="center"/>
    </xf>
    <xf numFmtId="0" fontId="25" fillId="0" borderId="42" xfId="8" applyFont="1" applyBorder="1">
      <alignment vertical="center"/>
    </xf>
    <xf numFmtId="185" fontId="21" fillId="0" borderId="44" xfId="8" applyNumberFormat="1" applyFont="1" applyBorder="1" applyAlignment="1">
      <alignment horizontal="right" vertical="center" shrinkToFit="1"/>
    </xf>
    <xf numFmtId="185" fontId="21" fillId="0" borderId="18" xfId="8" applyNumberFormat="1" applyFont="1" applyBorder="1" applyAlignment="1">
      <alignment horizontal="right" vertical="center" shrinkToFit="1"/>
    </xf>
    <xf numFmtId="185" fontId="21" fillId="0" borderId="19" xfId="8" applyNumberFormat="1" applyFont="1" applyBorder="1" applyAlignment="1">
      <alignment horizontal="right" vertical="center" shrinkToFit="1"/>
    </xf>
    <xf numFmtId="0" fontId="21" fillId="0" borderId="1" xfId="8" applyFont="1" applyBorder="1" applyAlignment="1">
      <alignment horizontal="center" vertical="center"/>
    </xf>
    <xf numFmtId="0" fontId="21" fillId="0" borderId="2" xfId="8" applyFont="1" applyBorder="1" applyAlignment="1">
      <alignment horizontal="center" vertical="center"/>
    </xf>
    <xf numFmtId="0" fontId="21" fillId="0" borderId="45" xfId="8" applyFont="1" applyBorder="1">
      <alignment vertical="center"/>
    </xf>
    <xf numFmtId="0" fontId="21" fillId="0" borderId="25" xfId="8" applyFont="1" applyBorder="1">
      <alignment vertical="center"/>
    </xf>
    <xf numFmtId="0" fontId="21" fillId="0" borderId="46" xfId="8" applyFont="1" applyBorder="1">
      <alignment vertical="center"/>
    </xf>
    <xf numFmtId="178" fontId="21" fillId="0" borderId="45" xfId="8" applyNumberFormat="1" applyFont="1" applyBorder="1" applyAlignment="1">
      <alignment horizontal="right" vertical="center" shrinkToFit="1"/>
    </xf>
    <xf numFmtId="178" fontId="21" fillId="0" borderId="25" xfId="8" applyNumberFormat="1" applyFont="1" applyBorder="1" applyAlignment="1">
      <alignment horizontal="right" vertical="center" shrinkToFit="1"/>
    </xf>
    <xf numFmtId="178" fontId="21" fillId="0" borderId="26" xfId="8" applyNumberFormat="1" applyFont="1" applyBorder="1" applyAlignment="1">
      <alignment horizontal="right" vertical="center" shrinkToFit="1"/>
    </xf>
    <xf numFmtId="0" fontId="21" fillId="0" borderId="9" xfId="8" applyFont="1" applyBorder="1" applyAlignment="1">
      <alignment horizontal="center" vertical="center"/>
    </xf>
    <xf numFmtId="0" fontId="21" fillId="0" borderId="7" xfId="8" applyFont="1" applyBorder="1" applyAlignment="1">
      <alignment horizontal="center" vertical="center"/>
    </xf>
    <xf numFmtId="0" fontId="21" fillId="0" borderId="66" xfId="8" applyFont="1" applyBorder="1" applyAlignment="1">
      <alignment horizontal="center" vertical="center"/>
    </xf>
    <xf numFmtId="182" fontId="21" fillId="0" borderId="7" xfId="8" applyNumberFormat="1" applyFont="1" applyBorder="1" applyAlignment="1">
      <alignment horizontal="right" vertical="center" shrinkToFit="1"/>
    </xf>
    <xf numFmtId="182" fontId="21" fillId="0" borderId="0" xfId="8" applyNumberFormat="1" applyFont="1" applyAlignment="1">
      <alignment horizontal="right" vertical="center" shrinkToFit="1"/>
    </xf>
    <xf numFmtId="182" fontId="21" fillId="0" borderId="66" xfId="8" applyNumberFormat="1" applyFont="1" applyBorder="1" applyAlignment="1">
      <alignment horizontal="right" vertical="center" shrinkToFit="1"/>
    </xf>
    <xf numFmtId="0" fontId="21" fillId="0" borderId="14" xfId="8" applyFont="1" applyBorder="1" applyAlignment="1">
      <alignment horizontal="center" vertical="center"/>
    </xf>
    <xf numFmtId="0" fontId="21" fillId="0" borderId="15" xfId="8" applyFont="1" applyBorder="1" applyAlignment="1">
      <alignment horizontal="center" vertical="center"/>
    </xf>
    <xf numFmtId="0" fontId="21" fillId="0" borderId="47" xfId="8" applyFont="1" applyBorder="1" applyAlignment="1">
      <alignment horizontal="center" vertical="center"/>
    </xf>
    <xf numFmtId="0" fontId="21" fillId="0" borderId="38" xfId="8" applyFont="1" applyBorder="1" applyAlignment="1">
      <alignment horizontal="center" vertical="center"/>
    </xf>
    <xf numFmtId="0" fontId="21" fillId="0" borderId="48" xfId="8" applyFont="1" applyBorder="1" applyAlignment="1">
      <alignment horizontal="center" vertical="center"/>
    </xf>
    <xf numFmtId="0" fontId="21" fillId="0" borderId="52" xfId="8" applyFont="1" applyBorder="1" applyAlignment="1">
      <alignment horizontal="center" vertical="center"/>
    </xf>
    <xf numFmtId="0" fontId="21" fillId="0" borderId="71" xfId="8" applyFont="1" applyBorder="1" applyAlignment="1">
      <alignment horizontal="center" vertical="center"/>
    </xf>
    <xf numFmtId="0" fontId="21" fillId="0" borderId="16" xfId="8" applyFont="1" applyBorder="1" applyAlignment="1">
      <alignment horizontal="center" vertical="center"/>
    </xf>
    <xf numFmtId="0" fontId="21" fillId="0" borderId="65" xfId="8" applyFont="1" applyBorder="1" applyAlignment="1">
      <alignment horizontal="center" vertical="center"/>
    </xf>
    <xf numFmtId="0" fontId="21" fillId="0" borderId="49" xfId="8" applyFont="1" applyBorder="1" applyAlignment="1">
      <alignment horizontal="center" vertical="center"/>
    </xf>
    <xf numFmtId="0" fontId="21" fillId="0" borderId="72" xfId="8" applyFont="1" applyBorder="1" applyAlignment="1">
      <alignment horizontal="center" vertical="center"/>
    </xf>
    <xf numFmtId="0" fontId="21" fillId="0" borderId="73" xfId="8" applyFont="1" applyBorder="1" applyAlignment="1">
      <alignment horizontal="center" vertical="center"/>
    </xf>
    <xf numFmtId="49" fontId="21" fillId="0" borderId="41" xfId="8" applyNumberFormat="1" applyFont="1" applyBorder="1" applyAlignment="1">
      <alignment horizontal="center" vertical="center"/>
    </xf>
    <xf numFmtId="49" fontId="21" fillId="0" borderId="12" xfId="8" applyNumberFormat="1" applyFont="1" applyBorder="1" applyAlignment="1">
      <alignment horizontal="center" vertical="center"/>
    </xf>
    <xf numFmtId="49" fontId="21" fillId="0" borderId="13" xfId="8" applyNumberFormat="1" applyFont="1" applyBorder="1" applyAlignment="1">
      <alignment horizontal="center" vertical="center"/>
    </xf>
    <xf numFmtId="49" fontId="21" fillId="0" borderId="65" xfId="8" applyNumberFormat="1" applyFont="1" applyBorder="1" applyAlignment="1">
      <alignment horizontal="center" vertical="center"/>
    </xf>
    <xf numFmtId="49" fontId="21" fillId="0" borderId="66" xfId="8" applyNumberFormat="1" applyFont="1" applyBorder="1" applyAlignment="1">
      <alignment horizontal="center" vertical="center"/>
    </xf>
    <xf numFmtId="49" fontId="21" fillId="0" borderId="72" xfId="8" applyNumberFormat="1" applyFont="1" applyBorder="1" applyAlignment="1">
      <alignment horizontal="center" vertical="center"/>
    </xf>
    <xf numFmtId="49" fontId="21" fillId="0" borderId="75" xfId="8" applyNumberFormat="1" applyFont="1" applyBorder="1" applyAlignment="1">
      <alignment horizontal="center" vertical="center"/>
    </xf>
    <xf numFmtId="49" fontId="21" fillId="0" borderId="76" xfId="8" applyNumberFormat="1" applyFont="1" applyBorder="1" applyAlignment="1">
      <alignment horizontal="center" vertical="center"/>
    </xf>
    <xf numFmtId="0" fontId="21" fillId="0" borderId="36" xfId="8" applyFont="1" applyBorder="1" applyAlignment="1">
      <alignment horizontal="left" vertical="center"/>
    </xf>
    <xf numFmtId="0" fontId="21" fillId="0" borderId="8" xfId="8" applyFont="1" applyBorder="1" applyAlignment="1">
      <alignment horizontal="left" vertical="center"/>
    </xf>
    <xf numFmtId="0" fontId="21" fillId="0" borderId="9" xfId="8" applyFont="1" applyBorder="1" applyAlignment="1">
      <alignment horizontal="left" vertical="center"/>
    </xf>
    <xf numFmtId="181" fontId="21" fillId="0" borderId="36" xfId="8" applyNumberFormat="1" applyFont="1" applyBorder="1" applyAlignment="1">
      <alignment horizontal="right" vertical="center" shrinkToFit="1"/>
    </xf>
    <xf numFmtId="181" fontId="21" fillId="0" borderId="8" xfId="8" applyNumberFormat="1" applyFont="1" applyBorder="1" applyAlignment="1">
      <alignment horizontal="right" vertical="center" shrinkToFit="1"/>
    </xf>
    <xf numFmtId="181" fontId="21" fillId="0" borderId="9" xfId="8" applyNumberFormat="1" applyFont="1" applyBorder="1" applyAlignment="1">
      <alignment horizontal="right" vertical="center" shrinkToFit="1"/>
    </xf>
    <xf numFmtId="49" fontId="22" fillId="0" borderId="0" xfId="8" applyNumberFormat="1" applyFont="1" applyAlignment="1">
      <alignment horizontal="center" vertical="center"/>
    </xf>
    <xf numFmtId="0" fontId="21" fillId="0" borderId="4" xfId="8" applyFont="1" applyBorder="1" applyAlignment="1">
      <alignment horizontal="center" vertical="center"/>
    </xf>
    <xf numFmtId="0" fontId="21" fillId="0" borderId="23" xfId="8" applyFont="1" applyBorder="1" applyAlignment="1">
      <alignment horizontal="center" vertical="center"/>
    </xf>
    <xf numFmtId="0" fontId="21" fillId="0" borderId="5" xfId="8" applyFont="1" applyBorder="1" applyAlignment="1">
      <alignment horizontal="center" vertical="center"/>
    </xf>
    <xf numFmtId="0" fontId="21" fillId="0" borderId="68" xfId="8" applyFont="1" applyBorder="1" applyAlignment="1">
      <alignment horizontal="center" vertical="center"/>
    </xf>
    <xf numFmtId="0" fontId="21" fillId="0" borderId="50" xfId="8" applyFont="1" applyBorder="1" applyAlignment="1">
      <alignment horizontal="center" vertical="center"/>
    </xf>
    <xf numFmtId="0" fontId="21" fillId="0" borderId="64" xfId="8" applyFont="1" applyBorder="1" applyAlignment="1">
      <alignment horizontal="center" vertical="center"/>
    </xf>
    <xf numFmtId="0" fontId="21" fillId="0" borderId="10" xfId="8" applyFont="1" applyBorder="1" applyAlignment="1">
      <alignment horizontal="center" vertical="center"/>
    </xf>
    <xf numFmtId="0" fontId="21" fillId="0" borderId="69" xfId="8" applyFont="1" applyBorder="1" applyAlignment="1">
      <alignment horizontal="center" vertical="center"/>
    </xf>
    <xf numFmtId="0" fontId="21" fillId="0" borderId="67" xfId="8" applyFont="1" applyBorder="1" applyAlignment="1">
      <alignment horizontal="center" vertical="center"/>
    </xf>
    <xf numFmtId="0" fontId="21" fillId="0" borderId="3" xfId="8" applyFont="1" applyBorder="1" applyAlignment="1">
      <alignment horizontal="center" vertical="center"/>
    </xf>
    <xf numFmtId="0" fontId="21" fillId="0" borderId="37" xfId="11" applyFont="1" applyBorder="1">
      <alignment vertical="center"/>
    </xf>
    <xf numFmtId="0" fontId="21" fillId="0" borderId="56" xfId="11" applyFont="1" applyBorder="1">
      <alignment vertical="center"/>
    </xf>
    <xf numFmtId="0" fontId="21" fillId="0" borderId="40" xfId="11" applyFont="1" applyBorder="1">
      <alignment vertical="center"/>
    </xf>
    <xf numFmtId="178" fontId="21"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0" fontId="1" fillId="0" borderId="89" xfId="11" applyBorder="1" applyAlignment="1">
      <alignment horizontal="right" vertical="center" shrinkToFit="1"/>
    </xf>
    <xf numFmtId="181" fontId="21" fillId="0" borderId="91" xfId="11" applyNumberFormat="1" applyFont="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1" fillId="0" borderId="91" xfId="11" applyNumberFormat="1" applyFont="1" applyBorder="1" applyAlignment="1">
      <alignment horizontal="right" vertical="center" shrinkToFit="1"/>
    </xf>
    <xf numFmtId="178" fontId="21" fillId="5" borderId="91" xfId="11" applyNumberFormat="1" applyFont="1" applyFill="1" applyBorder="1" applyAlignment="1">
      <alignment horizontal="right" vertical="center" shrinkToFit="1"/>
    </xf>
    <xf numFmtId="178" fontId="21" fillId="5" borderId="56" xfId="11" applyNumberFormat="1" applyFont="1" applyFill="1" applyBorder="1" applyAlignment="1">
      <alignment horizontal="right" vertical="center" shrinkToFit="1"/>
    </xf>
    <xf numFmtId="178" fontId="21" fillId="5" borderId="89" xfId="11" applyNumberFormat="1" applyFont="1" applyFill="1" applyBorder="1" applyAlignment="1">
      <alignment horizontal="right" vertical="center" shrinkToFit="1"/>
    </xf>
    <xf numFmtId="0" fontId="21" fillId="5" borderId="91" xfId="11" applyFont="1" applyFill="1" applyBorder="1" applyAlignment="1">
      <alignment horizontal="right" vertical="center" shrinkToFit="1"/>
    </xf>
    <xf numFmtId="0" fontId="21" fillId="5" borderId="56" xfId="11" applyFont="1" applyFill="1" applyBorder="1" applyAlignment="1">
      <alignment horizontal="right" vertical="center" shrinkToFit="1"/>
    </xf>
    <xf numFmtId="0" fontId="21" fillId="5" borderId="40" xfId="11" applyFont="1" applyFill="1" applyBorder="1" applyAlignment="1">
      <alignment horizontal="right" vertical="center" shrinkToFit="1"/>
    </xf>
    <xf numFmtId="0" fontId="21" fillId="0" borderId="65" xfId="11" applyFont="1" applyBorder="1">
      <alignment vertical="center"/>
    </xf>
    <xf numFmtId="0" fontId="21" fillId="0" borderId="0" xfId="11" applyFont="1">
      <alignment vertical="center"/>
    </xf>
    <xf numFmtId="0" fontId="21" fillId="0" borderId="38" xfId="11" applyFont="1" applyBorder="1">
      <alignment vertical="center"/>
    </xf>
    <xf numFmtId="178" fontId="21" fillId="0" borderId="65" xfId="11" applyNumberFormat="1" applyFont="1" applyBorder="1" applyAlignment="1">
      <alignment horizontal="right" vertical="center" shrinkToFit="1"/>
    </xf>
    <xf numFmtId="178" fontId="21" fillId="0" borderId="0" xfId="11" applyNumberFormat="1" applyFont="1" applyAlignment="1">
      <alignment horizontal="right" vertical="center" shrinkToFit="1"/>
    </xf>
    <xf numFmtId="178" fontId="21" fillId="0" borderId="85" xfId="11" applyNumberFormat="1" applyFont="1" applyBorder="1" applyAlignment="1">
      <alignment horizontal="right" vertical="center" shrinkToFit="1"/>
    </xf>
    <xf numFmtId="181" fontId="21" fillId="0" borderId="88" xfId="11" applyNumberFormat="1" applyFont="1" applyBorder="1" applyAlignment="1">
      <alignment horizontal="right" vertical="center" shrinkToFit="1"/>
    </xf>
    <xf numFmtId="181" fontId="21" fillId="0" borderId="0" xfId="11" applyNumberFormat="1" applyFont="1" applyAlignment="1">
      <alignment horizontal="right" vertical="center" shrinkToFit="1"/>
    </xf>
    <xf numFmtId="181" fontId="21" fillId="0" borderId="85" xfId="11" applyNumberFormat="1" applyFont="1" applyBorder="1" applyAlignment="1">
      <alignment horizontal="right" vertical="center" shrinkToFit="1"/>
    </xf>
    <xf numFmtId="178" fontId="21" fillId="0" borderId="88" xfId="11" applyNumberFormat="1" applyFont="1" applyBorder="1" applyAlignment="1">
      <alignment horizontal="right" vertical="center" shrinkToFit="1"/>
    </xf>
    <xf numFmtId="178" fontId="21" fillId="5" borderId="88" xfId="11" applyNumberFormat="1" applyFont="1" applyFill="1" applyBorder="1" applyAlignment="1">
      <alignment horizontal="right" vertical="center" shrinkToFit="1"/>
    </xf>
    <xf numFmtId="178" fontId="21" fillId="5" borderId="0" xfId="11" applyNumberFormat="1" applyFont="1" applyFill="1" applyAlignment="1">
      <alignment horizontal="right" vertical="center" shrinkToFit="1"/>
    </xf>
    <xf numFmtId="178" fontId="21" fillId="5" borderId="85" xfId="11" applyNumberFormat="1" applyFont="1" applyFill="1" applyBorder="1" applyAlignment="1">
      <alignment horizontal="right" vertical="center" shrinkToFit="1"/>
    </xf>
    <xf numFmtId="0" fontId="21" fillId="5" borderId="88" xfId="11" applyFont="1" applyFill="1" applyBorder="1" applyAlignment="1">
      <alignment horizontal="right" vertical="center" shrinkToFit="1"/>
    </xf>
    <xf numFmtId="0" fontId="21" fillId="5" borderId="0" xfId="11" applyFont="1" applyFill="1" applyAlignment="1">
      <alignment horizontal="right" vertical="center" shrinkToFit="1"/>
    </xf>
    <xf numFmtId="0" fontId="21" fillId="5" borderId="38" xfId="11" applyFont="1" applyFill="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0" xfId="11" applyNumberFormat="1" applyAlignment="1">
      <alignment horizontal="right" vertical="center" shrinkToFit="1"/>
    </xf>
    <xf numFmtId="181" fontId="1" fillId="0" borderId="85" xfId="11" applyNumberFormat="1" applyBorder="1" applyAlignment="1">
      <alignment horizontal="right" vertical="center" shrinkToFit="1"/>
    </xf>
    <xf numFmtId="0" fontId="25" fillId="0" borderId="0" xfId="11" applyFont="1">
      <alignment vertical="center"/>
    </xf>
    <xf numFmtId="0" fontId="25" fillId="0" borderId="38" xfId="11" applyFont="1" applyBorder="1">
      <alignment vertical="center"/>
    </xf>
    <xf numFmtId="0" fontId="21" fillId="0" borderId="41" xfId="11" applyFont="1" applyBorder="1" applyAlignment="1">
      <alignment horizontal="center" vertical="center" textRotation="255"/>
    </xf>
    <xf numFmtId="0" fontId="21" fillId="0" borderId="51" xfId="11" applyFont="1" applyBorder="1" applyAlignment="1">
      <alignment horizontal="center" vertical="center" textRotation="255"/>
    </xf>
    <xf numFmtId="0" fontId="21" fillId="0" borderId="65" xfId="11" applyFont="1" applyBorder="1" applyAlignment="1">
      <alignment horizontal="center" vertical="center" textRotation="255"/>
    </xf>
    <xf numFmtId="0" fontId="21" fillId="0" borderId="38" xfId="11" applyFont="1" applyBorder="1" applyAlignment="1">
      <alignment horizontal="center" vertical="center" textRotation="255"/>
    </xf>
    <xf numFmtId="0" fontId="21" fillId="0" borderId="37" xfId="11" applyFont="1" applyBorder="1" applyAlignment="1">
      <alignment horizontal="center" vertical="center" textRotation="255"/>
    </xf>
    <xf numFmtId="0" fontId="21" fillId="0" borderId="40" xfId="11" applyFont="1" applyBorder="1" applyAlignment="1">
      <alignment horizontal="center" vertical="center" textRotation="255"/>
    </xf>
    <xf numFmtId="178" fontId="21" fillId="0" borderId="56" xfId="11" applyNumberFormat="1" applyFont="1" applyBorder="1" applyAlignment="1">
      <alignment horizontal="right" vertical="center" shrinkToFit="1"/>
    </xf>
    <xf numFmtId="178" fontId="21" fillId="0" borderId="40" xfId="11" applyNumberFormat="1" applyFont="1" applyBorder="1" applyAlignment="1">
      <alignment horizontal="right" vertical="center" shrinkToFit="1"/>
    </xf>
    <xf numFmtId="181" fontId="1" fillId="0" borderId="38" xfId="11" applyNumberFormat="1" applyBorder="1" applyAlignment="1">
      <alignment horizontal="right" vertical="center" shrinkToFit="1"/>
    </xf>
    <xf numFmtId="178" fontId="21" fillId="0" borderId="89" xfId="11" applyNumberFormat="1" applyFont="1" applyBorder="1" applyAlignment="1">
      <alignment horizontal="right" vertical="center" shrinkToFit="1"/>
    </xf>
    <xf numFmtId="181" fontId="21" fillId="0" borderId="90" xfId="11" applyNumberFormat="1" applyFont="1" applyBorder="1" applyAlignment="1">
      <alignment horizontal="right" vertical="center" shrinkToFit="1"/>
    </xf>
    <xf numFmtId="178" fontId="21" fillId="0" borderId="90" xfId="11" applyNumberFormat="1" applyFont="1" applyBorder="1" applyAlignment="1">
      <alignment horizontal="right" vertical="center" shrinkToFit="1"/>
    </xf>
    <xf numFmtId="181" fontId="21" fillId="0" borderId="56" xfId="11" applyNumberFormat="1" applyFont="1" applyBorder="1" applyAlignment="1">
      <alignment horizontal="right" vertical="center" shrinkToFit="1"/>
    </xf>
    <xf numFmtId="181" fontId="21" fillId="0" borderId="40" xfId="11" applyNumberFormat="1" applyFont="1" applyBorder="1" applyAlignment="1">
      <alignment horizontal="right" vertical="center" shrinkToFit="1"/>
    </xf>
    <xf numFmtId="0" fontId="21" fillId="0" borderId="65" xfId="11" applyFont="1" applyBorder="1" applyAlignment="1">
      <alignment horizontal="left" vertical="center"/>
    </xf>
    <xf numFmtId="0" fontId="21" fillId="0" borderId="0" xfId="11" applyFont="1" applyAlignment="1">
      <alignment horizontal="left" vertical="center"/>
    </xf>
    <xf numFmtId="0" fontId="21" fillId="0" borderId="38" xfId="11" applyFont="1" applyBorder="1" applyAlignment="1">
      <alignment horizontal="left" vertical="center"/>
    </xf>
    <xf numFmtId="0" fontId="1" fillId="0" borderId="38" xfId="11" applyBorder="1" applyAlignment="1">
      <alignment horizontal="right" vertical="center" shrinkToFit="1"/>
    </xf>
    <xf numFmtId="178" fontId="21" fillId="0" borderId="38" xfId="11" applyNumberFormat="1" applyFont="1" applyBorder="1" applyAlignment="1">
      <alignment horizontal="right" vertical="center" shrinkToFit="1"/>
    </xf>
    <xf numFmtId="181" fontId="21" fillId="0" borderId="86" xfId="11" applyNumberFormat="1" applyFont="1" applyBorder="1" applyAlignment="1">
      <alignment horizontal="right" vertical="center" shrinkToFit="1"/>
    </xf>
    <xf numFmtId="178" fontId="21" fillId="0" borderId="86" xfId="11" applyNumberFormat="1" applyFont="1" applyBorder="1" applyAlignment="1">
      <alignment horizontal="right" vertical="center" shrinkToFit="1"/>
    </xf>
    <xf numFmtId="181" fontId="21" fillId="0" borderId="38" xfId="11" applyNumberFormat="1" applyFont="1" applyBorder="1" applyAlignment="1">
      <alignment horizontal="right" vertical="center" shrinkToFit="1"/>
    </xf>
    <xf numFmtId="0" fontId="21" fillId="0" borderId="65" xfId="11" applyFont="1" applyBorder="1" applyAlignment="1">
      <alignment horizontal="center" vertical="center" wrapText="1"/>
    </xf>
    <xf numFmtId="0" fontId="21" fillId="0" borderId="0" xfId="11" applyFont="1" applyAlignment="1">
      <alignment horizontal="center" vertical="center" wrapText="1"/>
    </xf>
    <xf numFmtId="0" fontId="21" fillId="0" borderId="37" xfId="11" applyFont="1" applyBorder="1" applyAlignment="1">
      <alignment horizontal="center" vertical="center" wrapText="1"/>
    </xf>
    <xf numFmtId="0" fontId="21" fillId="0" borderId="56" xfId="11" applyFont="1" applyBorder="1" applyAlignment="1">
      <alignment horizontal="center" vertical="center" wrapText="1"/>
    </xf>
    <xf numFmtId="0" fontId="21" fillId="0" borderId="37" xfId="11" applyFont="1" applyBorder="1" applyAlignment="1">
      <alignment horizontal="left" vertical="center"/>
    </xf>
    <xf numFmtId="0" fontId="21" fillId="0" borderId="56" xfId="11" applyFont="1" applyBorder="1" applyAlignment="1">
      <alignment horizontal="left" vertical="center"/>
    </xf>
    <xf numFmtId="0" fontId="21" fillId="0" borderId="40" xfId="11" applyFont="1" applyBorder="1" applyAlignment="1">
      <alignment horizontal="left" vertical="center"/>
    </xf>
    <xf numFmtId="0" fontId="1" fillId="0" borderId="40" xfId="11" applyBorder="1" applyAlignment="1">
      <alignment horizontal="right" vertical="center" shrinkToFit="1"/>
    </xf>
    <xf numFmtId="0" fontId="21" fillId="0" borderId="41" xfId="11" applyFont="1" applyBorder="1" applyAlignment="1">
      <alignment horizontal="left" vertical="center"/>
    </xf>
    <xf numFmtId="0" fontId="21" fillId="0" borderId="12" xfId="11" applyFont="1" applyBorder="1" applyAlignment="1">
      <alignment horizontal="left" vertical="center"/>
    </xf>
    <xf numFmtId="0" fontId="21" fillId="0" borderId="51" xfId="11" applyFont="1" applyBorder="1" applyAlignment="1">
      <alignment horizontal="left" vertical="center"/>
    </xf>
    <xf numFmtId="0" fontId="21" fillId="0" borderId="39" xfId="11" applyFont="1" applyBorder="1" applyAlignment="1">
      <alignment horizontal="center" vertical="center"/>
    </xf>
    <xf numFmtId="0" fontId="21" fillId="0" borderId="31" xfId="11" applyFont="1" applyBorder="1" applyAlignment="1">
      <alignment horizontal="center" vertical="center"/>
    </xf>
    <xf numFmtId="0" fontId="21" fillId="0" borderId="42" xfId="11" applyFont="1" applyBorder="1" applyAlignment="1">
      <alignment horizontal="center" vertical="center"/>
    </xf>
    <xf numFmtId="178" fontId="21" fillId="0" borderId="41" xfId="11" applyNumberFormat="1" applyFont="1" applyBorder="1" applyAlignment="1">
      <alignment horizontal="right" vertical="center" shrinkToFit="1"/>
    </xf>
    <xf numFmtId="178" fontId="21" fillId="0" borderId="12" xfId="11" applyNumberFormat="1" applyFont="1" applyBorder="1" applyAlignment="1">
      <alignment horizontal="right" vertical="center" shrinkToFit="1"/>
    </xf>
    <xf numFmtId="178" fontId="21" fillId="0" borderId="51" xfId="11" applyNumberFormat="1" applyFont="1" applyBorder="1" applyAlignment="1">
      <alignment horizontal="right" vertical="center" shrinkToFit="1"/>
    </xf>
    <xf numFmtId="0" fontId="21" fillId="0" borderId="41" xfId="11" applyFont="1" applyBorder="1">
      <alignment vertical="center"/>
    </xf>
    <xf numFmtId="0" fontId="21" fillId="0" borderId="12" xfId="11" applyFont="1" applyBorder="1">
      <alignment vertical="center"/>
    </xf>
    <xf numFmtId="0" fontId="21" fillId="0" borderId="51" xfId="11" applyFont="1" applyBorder="1">
      <alignment vertical="center"/>
    </xf>
    <xf numFmtId="181" fontId="21" fillId="0" borderId="37" xfId="11" applyNumberFormat="1" applyFont="1" applyBorder="1" applyAlignment="1">
      <alignment horizontal="right" vertical="center" shrinkToFit="1"/>
    </xf>
    <xf numFmtId="181" fontId="21" fillId="0" borderId="41" xfId="11" applyNumberFormat="1" applyFont="1" applyBorder="1" applyAlignment="1">
      <alignment horizontal="right" vertical="center" shrinkToFit="1"/>
    </xf>
    <xf numFmtId="0" fontId="1" fillId="0" borderId="12" xfId="11" applyBorder="1" applyAlignment="1">
      <alignment horizontal="right" vertical="center" shrinkToFit="1"/>
    </xf>
    <xf numFmtId="181" fontId="21" fillId="0" borderId="12" xfId="11" applyNumberFormat="1" applyFont="1" applyBorder="1" applyAlignment="1">
      <alignment horizontal="right" vertical="center" shrinkToFit="1"/>
    </xf>
    <xf numFmtId="0" fontId="1" fillId="0" borderId="51" xfId="11" applyBorder="1" applyAlignment="1">
      <alignment horizontal="right" vertical="center" shrinkToFit="1"/>
    </xf>
    <xf numFmtId="0" fontId="21" fillId="0" borderId="41" xfId="11" applyFont="1" applyBorder="1" applyAlignment="1">
      <alignment horizontal="center" vertical="center" wrapText="1"/>
    </xf>
    <xf numFmtId="0" fontId="21" fillId="0" borderId="12" xfId="11" applyFont="1" applyBorder="1" applyAlignment="1">
      <alignment horizontal="center" vertical="center" wrapText="1"/>
    </xf>
    <xf numFmtId="0" fontId="21" fillId="0" borderId="12" xfId="11" applyFont="1" applyBorder="1" applyAlignment="1">
      <alignment vertical="center" textRotation="255"/>
    </xf>
    <xf numFmtId="0" fontId="21" fillId="0" borderId="0" xfId="11" applyFont="1" applyAlignment="1">
      <alignment vertical="center" textRotation="255"/>
    </xf>
    <xf numFmtId="0" fontId="21" fillId="0" borderId="56" xfId="11" applyFont="1" applyBorder="1" applyAlignment="1">
      <alignment vertical="center" textRotation="255"/>
    </xf>
    <xf numFmtId="181" fontId="21" fillId="0" borderId="65" xfId="11" applyNumberFormat="1" applyFont="1" applyBorder="1" applyAlignment="1">
      <alignment horizontal="right" vertical="center" shrinkToFit="1"/>
    </xf>
    <xf numFmtId="0" fontId="1" fillId="0" borderId="31" xfId="11" applyBorder="1" applyAlignment="1">
      <alignment horizontal="center" vertical="center"/>
    </xf>
    <xf numFmtId="0" fontId="1" fillId="0" borderId="42" xfId="11" applyBorder="1" applyAlignment="1">
      <alignment horizontal="center" vertical="center"/>
    </xf>
    <xf numFmtId="178" fontId="21" fillId="0" borderId="87" xfId="11" applyNumberFormat="1" applyFont="1" applyBorder="1" applyAlignment="1">
      <alignment horizontal="right" vertical="center" shrinkToFit="1"/>
    </xf>
    <xf numFmtId="0" fontId="27" fillId="0" borderId="65" xfId="11" applyFont="1" applyBorder="1">
      <alignment vertical="center"/>
    </xf>
    <xf numFmtId="0" fontId="27" fillId="0" borderId="0" xfId="11" applyFont="1">
      <alignment vertical="center"/>
    </xf>
    <xf numFmtId="0" fontId="27" fillId="0" borderId="38" xfId="11" applyFont="1" applyBorder="1">
      <alignment vertical="center"/>
    </xf>
    <xf numFmtId="0" fontId="17" fillId="0" borderId="0" xfId="6" applyAlignment="1">
      <alignment vertical="center"/>
    </xf>
    <xf numFmtId="0" fontId="17" fillId="0" borderId="38" xfId="6" applyBorder="1" applyAlignment="1">
      <alignment vertical="center"/>
    </xf>
    <xf numFmtId="178" fontId="21" fillId="0" borderId="84" xfId="11" applyNumberFormat="1" applyFont="1" applyBorder="1" applyAlignment="1">
      <alignment horizontal="right" vertical="center" shrinkToFit="1"/>
    </xf>
    <xf numFmtId="178" fontId="21" fillId="0" borderId="82" xfId="11" applyNumberFormat="1" applyFont="1" applyBorder="1" applyAlignment="1">
      <alignment horizontal="right" vertical="center" shrinkToFit="1"/>
    </xf>
    <xf numFmtId="181" fontId="21" fillId="0" borderId="84" xfId="11" applyNumberFormat="1" applyFont="1" applyBorder="1" applyAlignment="1">
      <alignment horizontal="right" vertical="center" shrinkToFit="1"/>
    </xf>
    <xf numFmtId="181" fontId="21" fillId="0" borderId="51" xfId="11" applyNumberFormat="1" applyFont="1" applyBorder="1" applyAlignment="1">
      <alignment horizontal="right" vertical="center" shrinkToFit="1"/>
    </xf>
    <xf numFmtId="181" fontId="21" fillId="0" borderId="82" xfId="11" applyNumberFormat="1" applyFont="1" applyBorder="1" applyAlignment="1">
      <alignment horizontal="right" vertical="center" shrinkToFit="1"/>
    </xf>
    <xf numFmtId="178" fontId="21" fillId="0" borderId="65" xfId="11" applyNumberFormat="1" applyFont="1" applyBorder="1" applyAlignment="1">
      <alignment horizontal="right" vertical="center"/>
    </xf>
    <xf numFmtId="178" fontId="21" fillId="0" borderId="0" xfId="11" applyNumberFormat="1" applyFont="1" applyAlignment="1">
      <alignment horizontal="right" vertical="center"/>
    </xf>
    <xf numFmtId="178" fontId="21" fillId="0" borderId="85" xfId="11" applyNumberFormat="1" applyFont="1" applyBorder="1" applyAlignment="1">
      <alignment horizontal="right" vertical="center"/>
    </xf>
    <xf numFmtId="181" fontId="21" fillId="0" borderId="86" xfId="11" applyNumberFormat="1" applyFont="1" applyBorder="1" applyAlignment="1">
      <alignment horizontal="right" vertical="center"/>
    </xf>
    <xf numFmtId="178" fontId="21" fillId="0" borderId="88" xfId="11" applyNumberFormat="1" applyFont="1" applyBorder="1" applyAlignment="1">
      <alignment horizontal="right" vertical="center"/>
    </xf>
    <xf numFmtId="0" fontId="27" fillId="0" borderId="39" xfId="11" applyFont="1" applyBorder="1" applyAlignment="1">
      <alignment horizontal="center" vertical="center"/>
    </xf>
    <xf numFmtId="0" fontId="27" fillId="0" borderId="31" xfId="11" applyFont="1" applyBorder="1" applyAlignment="1">
      <alignment horizontal="center" vertical="center"/>
    </xf>
    <xf numFmtId="0" fontId="27" fillId="0" borderId="42" xfId="11" applyFont="1" applyBorder="1" applyAlignment="1">
      <alignment horizontal="center" vertical="center"/>
    </xf>
    <xf numFmtId="178" fontId="21" fillId="0" borderId="38" xfId="11" applyNumberFormat="1" applyFont="1" applyBorder="1" applyAlignment="1">
      <alignment horizontal="right" vertical="center"/>
    </xf>
    <xf numFmtId="181" fontId="21" fillId="0" borderId="83" xfId="11" applyNumberFormat="1" applyFont="1" applyBorder="1" applyAlignment="1">
      <alignment horizontal="right" vertical="center" shrinkToFit="1"/>
    </xf>
    <xf numFmtId="178" fontId="21" fillId="0" borderId="83" xfId="11" applyNumberFormat="1" applyFont="1" applyBorder="1" applyAlignment="1">
      <alignment horizontal="right" vertical="center" shrinkToFit="1"/>
    </xf>
    <xf numFmtId="49" fontId="24" fillId="0" borderId="1" xfId="11" applyNumberFormat="1" applyFont="1" applyBorder="1" applyAlignment="1">
      <alignment horizontal="center" vertical="center"/>
    </xf>
    <xf numFmtId="49" fontId="24" fillId="0" borderId="2" xfId="11" applyNumberFormat="1" applyFont="1" applyBorder="1" applyAlignment="1">
      <alignment horizontal="center" vertical="center"/>
    </xf>
    <xf numFmtId="49" fontId="24" fillId="0" borderId="3" xfId="11" applyNumberFormat="1" applyFont="1" applyBorder="1" applyAlignment="1">
      <alignment horizontal="center" vertical="center"/>
    </xf>
    <xf numFmtId="0" fontId="21" fillId="0" borderId="34" xfId="11" applyFont="1" applyBorder="1" applyAlignment="1">
      <alignment horizontal="center" vertical="center"/>
    </xf>
    <xf numFmtId="0" fontId="35" fillId="6" borderId="75" xfId="12" applyFont="1" applyFill="1" applyBorder="1" applyAlignment="1">
      <alignment horizontal="center" vertical="center"/>
    </xf>
    <xf numFmtId="0" fontId="35" fillId="6" borderId="70" xfId="12" applyFont="1" applyFill="1" applyBorder="1" applyAlignment="1">
      <alignment horizontal="center" vertical="center"/>
    </xf>
    <xf numFmtId="187" fontId="35" fillId="6" borderId="130" xfId="14" applyNumberFormat="1" applyFont="1" applyFill="1" applyBorder="1" applyAlignment="1">
      <alignment horizontal="right" vertical="center" shrinkToFit="1"/>
    </xf>
    <xf numFmtId="187" fontId="35" fillId="6" borderId="18" xfId="14" applyNumberFormat="1" applyFont="1" applyFill="1" applyBorder="1" applyAlignment="1">
      <alignment horizontal="right" vertical="center" shrinkToFit="1"/>
    </xf>
    <xf numFmtId="187" fontId="35" fillId="6" borderId="184" xfId="14" applyNumberFormat="1" applyFont="1" applyFill="1" applyBorder="1" applyAlignment="1">
      <alignment horizontal="right" vertical="center" shrinkToFit="1"/>
    </xf>
    <xf numFmtId="187" fontId="35" fillId="6" borderId="166" xfId="14" applyNumberFormat="1" applyFont="1" applyFill="1" applyBorder="1" applyAlignment="1">
      <alignment horizontal="right" vertical="center" shrinkToFit="1"/>
    </xf>
    <xf numFmtId="187" fontId="35" fillId="6" borderId="167" xfId="14" applyNumberFormat="1" applyFont="1" applyFill="1" applyBorder="1" applyAlignment="1">
      <alignment horizontal="right" vertical="center" shrinkToFit="1"/>
    </xf>
    <xf numFmtId="187" fontId="35" fillId="6" borderId="185" xfId="14" applyNumberFormat="1" applyFont="1" applyFill="1" applyBorder="1" applyAlignment="1">
      <alignment horizontal="right" vertical="center" shrinkToFit="1"/>
    </xf>
    <xf numFmtId="0" fontId="35" fillId="6" borderId="74" xfId="12" applyFont="1" applyFill="1" applyBorder="1">
      <alignment vertical="center"/>
    </xf>
    <xf numFmtId="0" fontId="35" fillId="6" borderId="75" xfId="12" applyFont="1" applyFill="1" applyBorder="1">
      <alignment vertical="center"/>
    </xf>
    <xf numFmtId="0" fontId="35" fillId="6" borderId="70" xfId="12" applyFont="1" applyFill="1" applyBorder="1">
      <alignment vertical="center"/>
    </xf>
    <xf numFmtId="188" fontId="35" fillId="6" borderId="72" xfId="14" applyNumberFormat="1" applyFont="1" applyFill="1" applyBorder="1" applyAlignment="1">
      <alignment horizontal="right" vertical="center" shrinkToFit="1"/>
    </xf>
    <xf numFmtId="188" fontId="35" fillId="6" borderId="75" xfId="14" applyNumberFormat="1" applyFont="1" applyFill="1" applyBorder="1" applyAlignment="1">
      <alignment horizontal="right" vertical="center" shrinkToFit="1"/>
    </xf>
    <xf numFmtId="188" fontId="35" fillId="6" borderId="70" xfId="14" applyNumberFormat="1" applyFont="1" applyFill="1" applyBorder="1" applyAlignment="1">
      <alignment horizontal="right" vertical="center" shrinkToFit="1"/>
    </xf>
    <xf numFmtId="188" fontId="35" fillId="6" borderId="181" xfId="14" applyNumberFormat="1" applyFont="1" applyFill="1" applyBorder="1" applyAlignment="1">
      <alignment horizontal="right" vertical="center" shrinkToFit="1"/>
    </xf>
    <xf numFmtId="188" fontId="35" fillId="6" borderId="182" xfId="14" applyNumberFormat="1" applyFont="1" applyFill="1" applyBorder="1" applyAlignment="1">
      <alignment horizontal="right" vertical="center" shrinkToFit="1"/>
    </xf>
    <xf numFmtId="188" fontId="35" fillId="6" borderId="183" xfId="14" applyNumberFormat="1" applyFont="1" applyFill="1" applyBorder="1" applyAlignment="1">
      <alignment horizontal="right" vertical="center" shrinkToFit="1"/>
    </xf>
    <xf numFmtId="0" fontId="35" fillId="6" borderId="11" xfId="12" applyFont="1" applyFill="1" applyBorder="1" applyAlignment="1">
      <alignment horizontal="left" vertical="center" wrapText="1"/>
    </xf>
    <xf numFmtId="0" fontId="35" fillId="6" borderId="12" xfId="12" applyFont="1" applyFill="1" applyBorder="1" applyAlignment="1">
      <alignment horizontal="left" vertical="center" wrapText="1"/>
    </xf>
    <xf numFmtId="0" fontId="35" fillId="6" borderId="74" xfId="12" applyFont="1" applyFill="1" applyBorder="1" applyAlignment="1">
      <alignment horizontal="left" vertical="center" wrapText="1"/>
    </xf>
    <xf numFmtId="0" fontId="35" fillId="6" borderId="75" xfId="12" applyFont="1" applyFill="1" applyBorder="1" applyAlignment="1">
      <alignment horizontal="left" vertical="center" wrapText="1"/>
    </xf>
    <xf numFmtId="0" fontId="35" fillId="6" borderId="12" xfId="12" applyFont="1" applyFill="1" applyBorder="1" applyAlignment="1">
      <alignment horizontal="center" vertical="center"/>
    </xf>
    <xf numFmtId="0" fontId="35" fillId="6" borderId="51" xfId="12" applyFont="1" applyFill="1" applyBorder="1" applyAlignment="1">
      <alignment horizontal="center" vertical="center"/>
    </xf>
    <xf numFmtId="187" fontId="35" fillId="6" borderId="39" xfId="14" applyNumberFormat="1" applyFont="1" applyFill="1" applyBorder="1" applyAlignment="1">
      <alignment horizontal="right" vertical="center" shrinkToFit="1"/>
    </xf>
    <xf numFmtId="187" fontId="35" fillId="6" borderId="31" xfId="14" applyNumberFormat="1" applyFont="1" applyFill="1" applyBorder="1" applyAlignment="1">
      <alignment horizontal="right" vertical="center" shrinkToFit="1"/>
    </xf>
    <xf numFmtId="187" fontId="35" fillId="6" borderId="156" xfId="14" applyNumberFormat="1" applyFont="1" applyFill="1" applyBorder="1" applyAlignment="1">
      <alignment horizontal="right" vertical="center" shrinkToFit="1"/>
    </xf>
    <xf numFmtId="187" fontId="35" fillId="6" borderId="157" xfId="14" applyNumberFormat="1" applyFont="1" applyFill="1" applyBorder="1" applyAlignment="1">
      <alignment horizontal="right" vertical="center" shrinkToFit="1"/>
    </xf>
    <xf numFmtId="187" fontId="35" fillId="6" borderId="158" xfId="14" applyNumberFormat="1" applyFont="1" applyFill="1" applyBorder="1" applyAlignment="1">
      <alignment horizontal="right" vertical="center" shrinkToFit="1"/>
    </xf>
    <xf numFmtId="187" fontId="35" fillId="6" borderId="159" xfId="14" applyNumberFormat="1" applyFont="1" applyFill="1" applyBorder="1" applyAlignment="1">
      <alignment horizontal="right" vertical="center" shrinkToFit="1"/>
    </xf>
    <xf numFmtId="187" fontId="35" fillId="6" borderId="160" xfId="14" applyNumberFormat="1" applyFont="1" applyFill="1" applyBorder="1" applyAlignment="1">
      <alignment horizontal="right" vertical="center" shrinkToFit="1"/>
    </xf>
    <xf numFmtId="0" fontId="35" fillId="6" borderId="7" xfId="12" applyFont="1" applyFill="1" applyBorder="1">
      <alignment vertical="center"/>
    </xf>
    <xf numFmtId="0" fontId="35" fillId="6" borderId="0" xfId="12" applyFont="1" applyFill="1">
      <alignment vertical="center"/>
    </xf>
    <xf numFmtId="0" fontId="35" fillId="6" borderId="38" xfId="12" applyFont="1" applyFill="1" applyBorder="1">
      <alignment vertical="center"/>
    </xf>
    <xf numFmtId="188" fontId="35" fillId="6" borderId="65" xfId="14" applyNumberFormat="1" applyFont="1" applyFill="1" applyBorder="1" applyAlignment="1">
      <alignment horizontal="right" vertical="center" shrinkToFit="1"/>
    </xf>
    <xf numFmtId="188" fontId="35" fillId="6" borderId="0" xfId="14" applyNumberFormat="1" applyFont="1" applyFill="1" applyAlignment="1">
      <alignment horizontal="right" vertical="center" shrinkToFit="1"/>
    </xf>
    <xf numFmtId="188" fontId="35" fillId="6" borderId="38" xfId="14" applyNumberFormat="1" applyFont="1" applyFill="1" applyBorder="1" applyAlignment="1">
      <alignment horizontal="right" vertical="center" shrinkToFit="1"/>
    </xf>
    <xf numFmtId="188" fontId="35" fillId="6" borderId="66" xfId="14" applyNumberFormat="1" applyFont="1" applyFill="1" applyBorder="1" applyAlignment="1">
      <alignment horizontal="right" vertical="center" shrinkToFit="1"/>
    </xf>
    <xf numFmtId="0" fontId="37" fillId="6" borderId="24" xfId="12" applyFont="1" applyFill="1" applyBorder="1" applyAlignment="1">
      <alignment horizontal="left" vertical="center"/>
    </xf>
    <xf numFmtId="0" fontId="35" fillId="6" borderId="56" xfId="12" applyFont="1" applyFill="1" applyBorder="1" applyAlignment="1">
      <alignment horizontal="left" vertical="center"/>
    </xf>
    <xf numFmtId="0" fontId="35" fillId="6" borderId="56" xfId="12" applyFont="1" applyFill="1" applyBorder="1" applyAlignment="1">
      <alignment horizontal="right" vertical="center" wrapText="1"/>
    </xf>
    <xf numFmtId="0" fontId="35" fillId="6" borderId="56" xfId="12" applyFont="1" applyFill="1" applyBorder="1" applyAlignment="1">
      <alignment horizontal="right" vertical="center"/>
    </xf>
    <xf numFmtId="0" fontId="35" fillId="6" borderId="40" xfId="12" applyFont="1" applyFill="1" applyBorder="1" applyAlignment="1">
      <alignment horizontal="right" vertical="center"/>
    </xf>
    <xf numFmtId="177" fontId="35" fillId="6" borderId="37" xfId="14" applyNumberFormat="1" applyFont="1" applyFill="1" applyBorder="1" applyAlignment="1">
      <alignment horizontal="right" vertical="center" shrinkToFit="1"/>
    </xf>
    <xf numFmtId="177" fontId="35" fillId="6" borderId="56" xfId="14" applyNumberFormat="1" applyFont="1" applyFill="1" applyBorder="1" applyAlignment="1">
      <alignment horizontal="right" vertical="center" shrinkToFit="1"/>
    </xf>
    <xf numFmtId="177" fontId="35" fillId="6" borderId="89" xfId="14" applyNumberFormat="1" applyFont="1" applyFill="1" applyBorder="1" applyAlignment="1">
      <alignment horizontal="right" vertical="center" shrinkToFit="1"/>
    </xf>
    <xf numFmtId="177" fontId="35" fillId="6" borderId="91" xfId="14" applyNumberFormat="1" applyFont="1" applyFill="1" applyBorder="1" applyAlignment="1">
      <alignment horizontal="right" vertical="center" shrinkToFit="1"/>
    </xf>
    <xf numFmtId="187" fontId="35" fillId="6" borderId="178" xfId="14" applyNumberFormat="1" applyFont="1" applyFill="1" applyBorder="1" applyAlignment="1">
      <alignment horizontal="right" vertical="center" shrinkToFit="1"/>
    </xf>
    <xf numFmtId="187" fontId="35" fillId="6" borderId="179" xfId="14" applyNumberFormat="1" applyFont="1" applyFill="1" applyBorder="1" applyAlignment="1">
      <alignment horizontal="right" vertical="center" shrinkToFit="1"/>
    </xf>
    <xf numFmtId="187" fontId="35" fillId="6" borderId="180" xfId="14" applyNumberFormat="1" applyFont="1" applyFill="1" applyBorder="1" applyAlignment="1">
      <alignment horizontal="right" vertical="center" shrinkToFit="1"/>
    </xf>
    <xf numFmtId="176" fontId="35" fillId="6" borderId="65" xfId="14" applyNumberFormat="1" applyFont="1" applyFill="1" applyBorder="1" applyAlignment="1">
      <alignment horizontal="right" vertical="center" shrinkToFit="1"/>
    </xf>
    <xf numFmtId="176" fontId="35" fillId="6" borderId="0" xfId="14" applyNumberFormat="1" applyFont="1" applyFill="1" applyAlignment="1">
      <alignment horizontal="right" vertical="center" shrinkToFit="1"/>
    </xf>
    <xf numFmtId="176" fontId="35" fillId="6" borderId="38" xfId="14" applyNumberFormat="1" applyFont="1" applyFill="1" applyBorder="1" applyAlignment="1">
      <alignment horizontal="right" vertical="center" shrinkToFit="1"/>
    </xf>
    <xf numFmtId="176" fontId="35" fillId="6" borderId="66" xfId="14" applyNumberFormat="1" applyFont="1" applyFill="1" applyBorder="1" applyAlignment="1">
      <alignment horizontal="right" vertical="center" shrinkToFit="1"/>
    </xf>
    <xf numFmtId="0" fontId="35" fillId="6" borderId="7" xfId="12" applyFont="1" applyFill="1" applyBorder="1" applyAlignment="1">
      <alignment horizontal="left" vertical="center"/>
    </xf>
    <xf numFmtId="0" fontId="35" fillId="6" borderId="0" xfId="12" applyFont="1" applyFill="1" applyAlignment="1">
      <alignment horizontal="left" vertical="center"/>
    </xf>
    <xf numFmtId="0" fontId="35" fillId="6" borderId="0" xfId="12" applyFont="1" applyFill="1" applyAlignment="1">
      <alignment horizontal="right" vertical="center" wrapText="1"/>
    </xf>
    <xf numFmtId="0" fontId="35" fillId="6" borderId="0" xfId="12" applyFont="1" applyFill="1" applyAlignment="1">
      <alignment horizontal="right" vertical="center"/>
    </xf>
    <xf numFmtId="0" fontId="35" fillId="6" borderId="38" xfId="12" applyFont="1" applyFill="1" applyBorder="1" applyAlignment="1">
      <alignment horizontal="right" vertical="center"/>
    </xf>
    <xf numFmtId="177" fontId="35" fillId="6" borderId="65" xfId="14" applyNumberFormat="1" applyFont="1" applyFill="1" applyBorder="1" applyAlignment="1">
      <alignment horizontal="right" vertical="center" shrinkToFit="1"/>
    </xf>
    <xf numFmtId="177" fontId="35" fillId="6" borderId="0" xfId="14" applyNumberFormat="1" applyFont="1" applyFill="1" applyAlignment="1">
      <alignment horizontal="right" vertical="center" shrinkToFit="1"/>
    </xf>
    <xf numFmtId="177" fontId="35" fillId="6" borderId="85" xfId="14" applyNumberFormat="1" applyFont="1" applyFill="1" applyBorder="1" applyAlignment="1">
      <alignment horizontal="right" vertical="center" shrinkToFit="1"/>
    </xf>
    <xf numFmtId="177" fontId="35" fillId="6" borderId="88" xfId="14" applyNumberFormat="1" applyFont="1" applyFill="1" applyBorder="1" applyAlignment="1">
      <alignment horizontal="right" vertical="center" shrinkToFit="1"/>
    </xf>
    <xf numFmtId="187" fontId="35" fillId="6" borderId="175" xfId="14" applyNumberFormat="1" applyFont="1" applyFill="1" applyBorder="1" applyAlignment="1">
      <alignment horizontal="right" vertical="center" shrinkToFit="1"/>
    </xf>
    <xf numFmtId="187" fontId="35" fillId="6" borderId="176" xfId="14" applyNumberFormat="1" applyFont="1" applyFill="1" applyBorder="1" applyAlignment="1">
      <alignment horizontal="right" vertical="center" shrinkToFit="1"/>
    </xf>
    <xf numFmtId="187" fontId="35" fillId="6" borderId="177" xfId="14" applyNumberFormat="1" applyFont="1" applyFill="1" applyBorder="1" applyAlignment="1">
      <alignment horizontal="right" vertical="center" shrinkToFit="1"/>
    </xf>
    <xf numFmtId="176" fontId="35" fillId="6" borderId="41" xfId="14" applyNumberFormat="1" applyFont="1" applyFill="1" applyBorder="1" applyAlignment="1">
      <alignment horizontal="right" vertical="center" shrinkToFit="1"/>
    </xf>
    <xf numFmtId="176" fontId="35" fillId="6" borderId="12" xfId="14" applyNumberFormat="1" applyFont="1" applyFill="1" applyBorder="1" applyAlignment="1">
      <alignment horizontal="right" vertical="center" shrinkToFit="1"/>
    </xf>
    <xf numFmtId="176" fontId="35" fillId="6" borderId="13" xfId="14" applyNumberFormat="1" applyFont="1" applyFill="1" applyBorder="1" applyAlignment="1">
      <alignment horizontal="right" vertical="center" shrinkToFit="1"/>
    </xf>
    <xf numFmtId="0" fontId="35" fillId="6" borderId="72" xfId="12" applyFont="1" applyFill="1" applyBorder="1">
      <alignment vertical="center"/>
    </xf>
    <xf numFmtId="177" fontId="35" fillId="6" borderId="172" xfId="14" applyNumberFormat="1" applyFont="1" applyFill="1" applyBorder="1" applyAlignment="1">
      <alignment horizontal="right" vertical="center" shrinkToFit="1"/>
    </xf>
    <xf numFmtId="177" fontId="35" fillId="6" borderId="173" xfId="14" applyNumberFormat="1" applyFont="1" applyFill="1" applyBorder="1" applyAlignment="1">
      <alignment horizontal="right" vertical="center" shrinkToFit="1"/>
    </xf>
    <xf numFmtId="187" fontId="35" fillId="6" borderId="173" xfId="14" applyNumberFormat="1" applyFont="1" applyFill="1" applyBorder="1" applyAlignment="1">
      <alignment horizontal="right" vertical="center" shrinkToFit="1"/>
    </xf>
    <xf numFmtId="187" fontId="35" fillId="6" borderId="174" xfId="14" applyNumberFormat="1" applyFont="1" applyFill="1" applyBorder="1" applyAlignment="1">
      <alignment horizontal="right" vertical="center" shrinkToFit="1"/>
    </xf>
    <xf numFmtId="187" fontId="35" fillId="6" borderId="86" xfId="14" applyNumberFormat="1" applyFont="1" applyFill="1" applyBorder="1" applyAlignment="1">
      <alignment horizontal="right" vertical="center" shrinkToFit="1"/>
    </xf>
    <xf numFmtId="187" fontId="35" fillId="6" borderId="155" xfId="14" applyNumberFormat="1" applyFont="1" applyFill="1" applyBorder="1" applyAlignment="1">
      <alignment horizontal="right" vertical="center" shrinkToFit="1"/>
    </xf>
    <xf numFmtId="0" fontId="35" fillId="6" borderId="11" xfId="12" applyFont="1" applyFill="1" applyBorder="1" applyAlignment="1">
      <alignment horizontal="left" vertical="center"/>
    </xf>
    <xf numFmtId="0" fontId="35" fillId="6" borderId="12" xfId="12" applyFont="1" applyFill="1" applyBorder="1" applyAlignment="1">
      <alignment horizontal="left" vertical="center"/>
    </xf>
    <xf numFmtId="0" fontId="35" fillId="6" borderId="12" xfId="12" applyFont="1" applyFill="1" applyBorder="1" applyAlignment="1">
      <alignment horizontal="right" vertical="center"/>
    </xf>
    <xf numFmtId="0" fontId="35" fillId="6" borderId="51" xfId="12" applyFont="1" applyFill="1" applyBorder="1" applyAlignment="1">
      <alignment horizontal="right" vertical="center"/>
    </xf>
    <xf numFmtId="177" fontId="35" fillId="6" borderId="41" xfId="13" applyNumberFormat="1" applyFont="1" applyFill="1" applyBorder="1" applyAlignment="1">
      <alignment horizontal="right" vertical="center" shrinkToFit="1"/>
    </xf>
    <xf numFmtId="177" fontId="35" fillId="6" borderId="12" xfId="13" applyNumberFormat="1" applyFont="1" applyFill="1" applyBorder="1" applyAlignment="1">
      <alignment horizontal="right" vertical="center" shrinkToFit="1"/>
    </xf>
    <xf numFmtId="177" fontId="35" fillId="6" borderId="82" xfId="13" applyNumberFormat="1" applyFont="1" applyFill="1" applyBorder="1" applyAlignment="1">
      <alignment horizontal="right" vertical="center" shrinkToFit="1"/>
    </xf>
    <xf numFmtId="177" fontId="35" fillId="6" borderId="84" xfId="13" applyNumberFormat="1" applyFont="1" applyFill="1" applyBorder="1" applyAlignment="1">
      <alignment horizontal="right" vertical="center" shrinkToFit="1"/>
    </xf>
    <xf numFmtId="187" fontId="35" fillId="6" borderId="169" xfId="14" applyNumberFormat="1" applyFont="1" applyFill="1" applyBorder="1" applyAlignment="1">
      <alignment horizontal="right" vertical="center" shrinkToFit="1"/>
    </xf>
    <xf numFmtId="187" fontId="35" fillId="6" borderId="170" xfId="14" applyNumberFormat="1" applyFont="1" applyFill="1" applyBorder="1" applyAlignment="1">
      <alignment horizontal="right" vertical="center" shrinkToFit="1"/>
    </xf>
    <xf numFmtId="187" fontId="35" fillId="6" borderId="171" xfId="14" applyNumberFormat="1" applyFont="1" applyFill="1" applyBorder="1" applyAlignment="1">
      <alignment horizontal="right" vertical="center" shrinkToFit="1"/>
    </xf>
    <xf numFmtId="0" fontId="35" fillId="6" borderId="11" xfId="12" applyFont="1" applyFill="1" applyBorder="1">
      <alignment vertical="center"/>
    </xf>
    <xf numFmtId="0" fontId="35" fillId="6" borderId="12" xfId="12" applyFont="1" applyFill="1" applyBorder="1">
      <alignment vertical="center"/>
    </xf>
    <xf numFmtId="0" fontId="35" fillId="6" borderId="51" xfId="12" applyFont="1" applyFill="1" applyBorder="1">
      <alignment vertical="center"/>
    </xf>
    <xf numFmtId="176" fontId="35" fillId="6" borderId="51" xfId="14" applyNumberFormat="1" applyFont="1" applyFill="1" applyBorder="1" applyAlignment="1">
      <alignment horizontal="right" vertical="center" shrinkToFit="1"/>
    </xf>
    <xf numFmtId="0" fontId="35" fillId="6" borderId="45" xfId="12" applyFont="1" applyFill="1" applyBorder="1" applyAlignment="1">
      <alignment horizontal="center" vertical="center"/>
    </xf>
    <xf numFmtId="0" fontId="35" fillId="6" borderId="25" xfId="12" applyFont="1" applyFill="1" applyBorder="1" applyAlignment="1">
      <alignment horizontal="center" vertical="center"/>
    </xf>
    <xf numFmtId="0" fontId="35" fillId="6" borderId="46" xfId="12" applyFont="1" applyFill="1" applyBorder="1" applyAlignment="1">
      <alignment horizontal="center" vertical="center"/>
    </xf>
    <xf numFmtId="0" fontId="35" fillId="6" borderId="26" xfId="12" applyFont="1" applyFill="1" applyBorder="1" applyAlignment="1">
      <alignment horizontal="center" vertical="center"/>
    </xf>
    <xf numFmtId="0" fontId="35" fillId="6" borderId="65" xfId="12" applyFont="1" applyFill="1" applyBorder="1">
      <alignment vertical="center"/>
    </xf>
    <xf numFmtId="177" fontId="35" fillId="6" borderId="154" xfId="14" applyNumberFormat="1" applyFont="1" applyFill="1" applyBorder="1" applyAlignment="1">
      <alignment horizontal="right" vertical="center" shrinkToFit="1"/>
    </xf>
    <xf numFmtId="177" fontId="35" fillId="6" borderId="86" xfId="14" applyNumberFormat="1" applyFont="1" applyFill="1" applyBorder="1" applyAlignment="1">
      <alignment horizontal="right" vertical="center" shrinkToFit="1"/>
    </xf>
    <xf numFmtId="0" fontId="35" fillId="6" borderId="11" xfId="12" applyFont="1" applyFill="1" applyBorder="1" applyAlignment="1">
      <alignment horizontal="center" vertical="center" textRotation="255" wrapText="1"/>
    </xf>
    <xf numFmtId="0" fontId="35" fillId="6" borderId="51" xfId="12" applyFont="1" applyFill="1" applyBorder="1" applyAlignment="1">
      <alignment horizontal="center" vertical="center" textRotation="255" wrapText="1"/>
    </xf>
    <xf numFmtId="0" fontId="35" fillId="6" borderId="7" xfId="12" applyFont="1" applyFill="1" applyBorder="1" applyAlignment="1">
      <alignment horizontal="center" vertical="center" textRotation="255" wrapText="1"/>
    </xf>
    <xf numFmtId="0" fontId="35" fillId="6" borderId="38" xfId="12" applyFont="1" applyFill="1" applyBorder="1" applyAlignment="1">
      <alignment horizontal="center" vertical="center" textRotation="255" wrapText="1"/>
    </xf>
    <xf numFmtId="0" fontId="35" fillId="6" borderId="24" xfId="12" applyFont="1" applyFill="1" applyBorder="1" applyAlignment="1">
      <alignment horizontal="center" vertical="center" textRotation="255" wrapText="1"/>
    </xf>
    <xf numFmtId="0" fontId="35" fillId="6" borderId="40" xfId="12" applyFont="1" applyFill="1" applyBorder="1" applyAlignment="1">
      <alignment horizontal="center" vertical="center" textRotation="255" wrapText="1"/>
    </xf>
    <xf numFmtId="187" fontId="35" fillId="6" borderId="88" xfId="14" applyNumberFormat="1" applyFont="1" applyFill="1" applyBorder="1" applyAlignment="1">
      <alignment horizontal="right" vertical="center" shrinkToFit="1"/>
    </xf>
    <xf numFmtId="187" fontId="35" fillId="6" borderId="0" xfId="14" applyNumberFormat="1" applyFont="1" applyFill="1" applyAlignment="1">
      <alignment horizontal="right" vertical="center" shrinkToFit="1"/>
    </xf>
    <xf numFmtId="187" fontId="35" fillId="6" borderId="66" xfId="14" applyNumberFormat="1" applyFont="1" applyFill="1" applyBorder="1" applyAlignment="1">
      <alignment horizontal="right" vertical="center" shrinkToFit="1"/>
    </xf>
    <xf numFmtId="0" fontId="35" fillId="6" borderId="17" xfId="12" applyFont="1" applyFill="1" applyBorder="1" applyAlignment="1">
      <alignment horizontal="left" vertical="center" wrapText="1"/>
    </xf>
    <xf numFmtId="0" fontId="35" fillId="6" borderId="18" xfId="12" applyFont="1" applyFill="1" applyBorder="1" applyAlignment="1">
      <alignment horizontal="left" vertical="center"/>
    </xf>
    <xf numFmtId="0" fontId="35" fillId="6" borderId="43" xfId="12" applyFont="1" applyFill="1" applyBorder="1" applyAlignment="1">
      <alignment horizontal="left" vertical="center"/>
    </xf>
    <xf numFmtId="187" fontId="35" fillId="6" borderId="128" xfId="14" applyNumberFormat="1" applyFont="1" applyFill="1" applyBorder="1" applyAlignment="1">
      <alignment horizontal="right" vertical="center" shrinkToFit="1"/>
    </xf>
    <xf numFmtId="187" fontId="35" fillId="6" borderId="129" xfId="14" applyNumberFormat="1" applyFont="1" applyFill="1" applyBorder="1" applyAlignment="1">
      <alignment horizontal="right" vertical="center" shrinkToFit="1"/>
    </xf>
    <xf numFmtId="177" fontId="35" fillId="6" borderId="164" xfId="14" applyNumberFormat="1" applyFont="1" applyFill="1" applyBorder="1" applyAlignment="1">
      <alignment horizontal="right" vertical="center" shrinkToFit="1"/>
    </xf>
    <xf numFmtId="177" fontId="35" fillId="6" borderId="165" xfId="14" applyNumberFormat="1" applyFont="1" applyFill="1" applyBorder="1" applyAlignment="1">
      <alignment horizontal="right" vertical="center" shrinkToFit="1"/>
    </xf>
    <xf numFmtId="187" fontId="35" fillId="6" borderId="162" xfId="14" applyNumberFormat="1" applyFont="1" applyFill="1" applyBorder="1" applyAlignment="1">
      <alignment horizontal="right" vertical="center" shrinkToFit="1"/>
    </xf>
    <xf numFmtId="0" fontId="35" fillId="6" borderId="65" xfId="14" applyFont="1" applyFill="1" applyBorder="1" applyAlignment="1">
      <alignment horizontal="left" vertical="center" shrinkToFit="1"/>
    </xf>
    <xf numFmtId="0" fontId="35" fillId="6" borderId="0" xfId="14" applyFont="1" applyFill="1" applyAlignment="1">
      <alignment horizontal="left" vertical="center" shrinkToFit="1"/>
    </xf>
    <xf numFmtId="0" fontId="35" fillId="6" borderId="38" xfId="14" applyFont="1" applyFill="1" applyBorder="1" applyAlignment="1">
      <alignment horizontal="left" vertical="center" shrinkToFit="1"/>
    </xf>
    <xf numFmtId="0" fontId="35" fillId="6" borderId="37" xfId="12" applyFont="1" applyFill="1" applyBorder="1">
      <alignment vertical="center"/>
    </xf>
    <xf numFmtId="0" fontId="35" fillId="6" borderId="56" xfId="12" applyFont="1" applyFill="1" applyBorder="1">
      <alignment vertical="center"/>
    </xf>
    <xf numFmtId="0" fontId="35" fillId="6" borderId="40" xfId="12" applyFont="1" applyFill="1" applyBorder="1">
      <alignment vertical="center"/>
    </xf>
    <xf numFmtId="0" fontId="35" fillId="6" borderId="81" xfId="12" applyFont="1" applyFill="1" applyBorder="1" applyAlignment="1">
      <alignment horizontal="center" vertical="center"/>
    </xf>
    <xf numFmtId="177" fontId="35" fillId="6" borderId="83" xfId="14" applyNumberFormat="1" applyFont="1" applyFill="1" applyBorder="1" applyAlignment="1">
      <alignment horizontal="right" vertical="center" shrinkToFit="1"/>
    </xf>
    <xf numFmtId="187" fontId="35" fillId="6" borderId="83" xfId="14" applyNumberFormat="1" applyFont="1" applyFill="1" applyBorder="1" applyAlignment="1">
      <alignment horizontal="right" vertical="center" shrinkToFit="1"/>
    </xf>
    <xf numFmtId="187" fontId="35" fillId="6" borderId="153" xfId="14" applyNumberFormat="1" applyFont="1" applyFill="1" applyBorder="1" applyAlignment="1">
      <alignment horizontal="right" vertical="center" shrinkToFit="1"/>
    </xf>
    <xf numFmtId="177" fontId="35" fillId="6" borderId="90" xfId="14" applyNumberFormat="1" applyFont="1" applyFill="1" applyBorder="1" applyAlignment="1">
      <alignment horizontal="right" vertical="center" shrinkToFit="1"/>
    </xf>
    <xf numFmtId="187" fontId="35" fillId="6" borderId="163" xfId="14" applyNumberFormat="1" applyFont="1" applyFill="1" applyBorder="1" applyAlignment="1">
      <alignment horizontal="right" vertical="center" shrinkToFit="1"/>
    </xf>
    <xf numFmtId="187" fontId="35" fillId="6" borderId="50" xfId="14" applyNumberFormat="1" applyFont="1" applyFill="1" applyBorder="1" applyAlignment="1">
      <alignment horizontal="right" vertical="center" shrinkToFit="1"/>
    </xf>
    <xf numFmtId="187" fontId="35" fillId="6" borderId="91" xfId="14" applyNumberFormat="1" applyFont="1" applyFill="1" applyBorder="1" applyAlignment="1">
      <alignment horizontal="right" vertical="center" shrinkToFit="1"/>
    </xf>
    <xf numFmtId="187" fontId="35" fillId="6" borderId="56" xfId="14" applyNumberFormat="1" applyFont="1" applyFill="1" applyBorder="1" applyAlignment="1">
      <alignment horizontal="right" vertical="center" shrinkToFit="1"/>
    </xf>
    <xf numFmtId="187" fontId="35" fillId="6" borderId="67" xfId="14" applyNumberFormat="1" applyFont="1" applyFill="1" applyBorder="1" applyAlignment="1">
      <alignment horizontal="right" vertical="center" shrinkToFit="1"/>
    </xf>
    <xf numFmtId="0" fontId="35" fillId="6" borderId="11" xfId="12" applyFont="1" applyFill="1" applyBorder="1" applyAlignment="1">
      <alignment horizontal="center" vertical="center" wrapText="1"/>
    </xf>
    <xf numFmtId="0" fontId="35" fillId="6" borderId="12" xfId="12" applyFont="1" applyFill="1" applyBorder="1" applyAlignment="1">
      <alignment horizontal="center" vertical="center" wrapText="1"/>
    </xf>
    <xf numFmtId="0" fontId="35" fillId="6" borderId="51" xfId="12" applyFont="1" applyFill="1" applyBorder="1" applyAlignment="1">
      <alignment horizontal="center" vertical="center" wrapText="1"/>
    </xf>
    <xf numFmtId="0" fontId="35" fillId="6" borderId="7" xfId="12" applyFont="1" applyFill="1" applyBorder="1" applyAlignment="1">
      <alignment horizontal="center" vertical="center" wrapText="1"/>
    </xf>
    <xf numFmtId="0" fontId="35" fillId="6" borderId="0" xfId="12" applyFont="1" applyFill="1" applyAlignment="1">
      <alignment horizontal="center" vertical="center" wrapText="1"/>
    </xf>
    <xf numFmtId="0" fontId="35" fillId="6" borderId="38" xfId="12" applyFont="1" applyFill="1" applyBorder="1" applyAlignment="1">
      <alignment horizontal="center" vertical="center" wrapText="1"/>
    </xf>
    <xf numFmtId="0" fontId="35" fillId="6" borderId="74" xfId="12" applyFont="1" applyFill="1" applyBorder="1" applyAlignment="1">
      <alignment horizontal="center" vertical="center" wrapText="1"/>
    </xf>
    <xf numFmtId="0" fontId="35" fillId="6" borderId="75" xfId="12" applyFont="1" applyFill="1" applyBorder="1" applyAlignment="1">
      <alignment horizontal="center" vertical="center" wrapText="1"/>
    </xf>
    <xf numFmtId="0" fontId="35" fillId="6" borderId="70" xfId="12" applyFont="1" applyFill="1" applyBorder="1" applyAlignment="1">
      <alignment horizontal="center" vertical="center" wrapText="1"/>
    </xf>
    <xf numFmtId="0" fontId="35" fillId="6" borderId="41" xfId="12" applyFont="1" applyFill="1" applyBorder="1">
      <alignment vertical="center"/>
    </xf>
    <xf numFmtId="177" fontId="35" fillId="6" borderId="151" xfId="14" applyNumberFormat="1" applyFont="1" applyFill="1" applyBorder="1" applyAlignment="1">
      <alignment horizontal="right" vertical="center" shrinkToFit="1"/>
    </xf>
    <xf numFmtId="187" fontId="35" fillId="6" borderId="168" xfId="14" applyNumberFormat="1" applyFont="1" applyFill="1" applyBorder="1" applyAlignment="1">
      <alignment horizontal="right" vertical="center" shrinkToFit="1"/>
    </xf>
    <xf numFmtId="0" fontId="35" fillId="6" borderId="65" xfId="12" applyFont="1" applyFill="1" applyBorder="1" applyAlignment="1">
      <alignment vertical="center" shrinkToFit="1"/>
    </xf>
    <xf numFmtId="0" fontId="35" fillId="6" borderId="0" xfId="12" applyFont="1" applyFill="1" applyAlignment="1">
      <alignment vertical="center" shrinkToFit="1"/>
    </xf>
    <xf numFmtId="0" fontId="35" fillId="6" borderId="38" xfId="12" applyFont="1" applyFill="1" applyBorder="1" applyAlignment="1">
      <alignment vertical="center" shrinkToFit="1"/>
    </xf>
    <xf numFmtId="187" fontId="35" fillId="6" borderId="152" xfId="14" applyNumberFormat="1" applyFont="1" applyFill="1" applyBorder="1" applyAlignment="1">
      <alignment horizontal="right" vertical="center" shrinkToFit="1"/>
    </xf>
    <xf numFmtId="187" fontId="35" fillId="6" borderId="15" xfId="14" applyNumberFormat="1" applyFont="1" applyFill="1" applyBorder="1" applyAlignment="1">
      <alignment horizontal="right" vertical="center" shrinkToFit="1"/>
    </xf>
    <xf numFmtId="0" fontId="35" fillId="6" borderId="41" xfId="12" applyFont="1" applyFill="1" applyBorder="1" applyAlignment="1">
      <alignment horizontal="center" vertical="center" wrapText="1"/>
    </xf>
    <xf numFmtId="0" fontId="35" fillId="6" borderId="65" xfId="12" applyFont="1" applyFill="1" applyBorder="1" applyAlignment="1">
      <alignment horizontal="center" vertical="center" wrapText="1"/>
    </xf>
    <xf numFmtId="0" fontId="35" fillId="6" borderId="56" xfId="12" applyFont="1" applyFill="1" applyBorder="1" applyAlignment="1">
      <alignment horizontal="center" vertical="center" wrapText="1"/>
    </xf>
    <xf numFmtId="0" fontId="35" fillId="6" borderId="40" xfId="12" applyFont="1" applyFill="1" applyBorder="1" applyAlignment="1">
      <alignment horizontal="center" vertical="center" wrapText="1"/>
    </xf>
    <xf numFmtId="0" fontId="35" fillId="6" borderId="41" xfId="14" applyFont="1" applyFill="1" applyBorder="1" applyAlignment="1">
      <alignment horizontal="left" vertical="center" shrinkToFit="1"/>
    </xf>
    <xf numFmtId="0" fontId="35" fillId="6" borderId="12" xfId="14" applyFont="1" applyFill="1" applyBorder="1" applyAlignment="1">
      <alignment horizontal="left" vertical="center" shrinkToFit="1"/>
    </xf>
    <xf numFmtId="0" fontId="35" fillId="6" borderId="51" xfId="14" applyFont="1" applyFill="1" applyBorder="1" applyAlignment="1">
      <alignment horizontal="left" vertical="center" shrinkToFit="1"/>
    </xf>
    <xf numFmtId="187" fontId="35" fillId="6" borderId="87" xfId="14" applyNumberFormat="1" applyFont="1" applyFill="1" applyBorder="1" applyAlignment="1">
      <alignment horizontal="right" vertical="center" shrinkToFit="1"/>
    </xf>
    <xf numFmtId="187" fontId="35" fillId="6" borderId="48" xfId="14" applyNumberFormat="1" applyFont="1" applyFill="1" applyBorder="1" applyAlignment="1">
      <alignment horizontal="right" vertical="center" shrinkToFit="1"/>
    </xf>
    <xf numFmtId="0" fontId="35" fillId="6" borderId="31" xfId="12" applyFont="1" applyFill="1" applyBorder="1" applyAlignment="1">
      <alignment horizontal="center" vertical="center" wrapText="1"/>
    </xf>
    <xf numFmtId="0" fontId="37" fillId="6" borderId="42" xfId="12" applyFont="1" applyFill="1" applyBorder="1" applyAlignment="1">
      <alignment horizontal="center" vertical="center"/>
    </xf>
    <xf numFmtId="177" fontId="35" fillId="6" borderId="161" xfId="14" applyNumberFormat="1" applyFont="1" applyFill="1" applyBorder="1" applyAlignment="1">
      <alignment horizontal="right" vertical="center" shrinkToFit="1"/>
    </xf>
    <xf numFmtId="0" fontId="35" fillId="6" borderId="11" xfId="12" applyFont="1" applyFill="1" applyBorder="1" applyAlignment="1">
      <alignment horizontal="center" vertical="top" wrapText="1"/>
    </xf>
    <xf numFmtId="0" fontId="35" fillId="6" borderId="12" xfId="12" applyFont="1" applyFill="1" applyBorder="1" applyAlignment="1">
      <alignment horizontal="center" vertical="top" wrapText="1"/>
    </xf>
    <xf numFmtId="0" fontId="35" fillId="6" borderId="51" xfId="12" applyFont="1" applyFill="1" applyBorder="1" applyAlignment="1">
      <alignment horizontal="center" vertical="top" wrapText="1"/>
    </xf>
    <xf numFmtId="0" fontId="35" fillId="6" borderId="7" xfId="12" applyFont="1" applyFill="1" applyBorder="1" applyAlignment="1">
      <alignment horizontal="center" vertical="top" wrapText="1"/>
    </xf>
    <xf numFmtId="0" fontId="35" fillId="6" borderId="0" xfId="12" applyFont="1" applyFill="1" applyAlignment="1">
      <alignment horizontal="center" vertical="top" wrapText="1"/>
    </xf>
    <xf numFmtId="0" fontId="35" fillId="6" borderId="38" xfId="12" applyFont="1" applyFill="1" applyBorder="1" applyAlignment="1">
      <alignment horizontal="center" vertical="top" wrapText="1"/>
    </xf>
    <xf numFmtId="0" fontId="35" fillId="6" borderId="24" xfId="12" applyFont="1" applyFill="1" applyBorder="1" applyAlignment="1">
      <alignment horizontal="center" vertical="top" wrapText="1"/>
    </xf>
    <xf numFmtId="0" fontId="35" fillId="6" borderId="56" xfId="12" applyFont="1" applyFill="1" applyBorder="1" applyAlignment="1">
      <alignment horizontal="center" vertical="top" wrapText="1"/>
    </xf>
    <xf numFmtId="177" fontId="35" fillId="6" borderId="41" xfId="14" applyNumberFormat="1" applyFont="1" applyFill="1" applyBorder="1" applyAlignment="1">
      <alignment horizontal="right" vertical="center" shrinkToFit="1"/>
    </xf>
    <xf numFmtId="177" fontId="35" fillId="6" borderId="12" xfId="14" applyNumberFormat="1" applyFont="1" applyFill="1" applyBorder="1" applyAlignment="1">
      <alignment horizontal="right" vertical="center" shrinkToFit="1"/>
    </xf>
    <xf numFmtId="177" fontId="35" fillId="6" borderId="82" xfId="14" applyNumberFormat="1" applyFont="1" applyFill="1" applyBorder="1" applyAlignment="1">
      <alignment horizontal="right" vertical="center" shrinkToFit="1"/>
    </xf>
    <xf numFmtId="177" fontId="35" fillId="6" borderId="84" xfId="14" applyNumberFormat="1" applyFont="1" applyFill="1" applyBorder="1" applyAlignment="1">
      <alignment horizontal="right" vertical="center" shrinkToFit="1"/>
    </xf>
    <xf numFmtId="187" fontId="35" fillId="6" borderId="84" xfId="14" applyNumberFormat="1" applyFont="1" applyFill="1" applyBorder="1" applyAlignment="1">
      <alignment horizontal="right" vertical="center" shrinkToFit="1"/>
    </xf>
    <xf numFmtId="187" fontId="35" fillId="6" borderId="12" xfId="14" applyNumberFormat="1" applyFont="1" applyFill="1" applyBorder="1" applyAlignment="1">
      <alignment horizontal="right" vertical="center" shrinkToFit="1"/>
    </xf>
    <xf numFmtId="187" fontId="35" fillId="6" borderId="13" xfId="14" applyNumberFormat="1" applyFont="1" applyFill="1" applyBorder="1" applyAlignment="1">
      <alignment horizontal="right" vertical="center" shrinkToFit="1"/>
    </xf>
    <xf numFmtId="0" fontId="35" fillId="6" borderId="30" xfId="12" applyFont="1" applyFill="1" applyBorder="1" applyAlignment="1">
      <alignment horizontal="center" vertical="center"/>
    </xf>
    <xf numFmtId="0" fontId="35" fillId="6" borderId="31" xfId="12" applyFont="1" applyFill="1" applyBorder="1" applyAlignment="1">
      <alignment horizontal="center" vertical="center"/>
    </xf>
    <xf numFmtId="0" fontId="35" fillId="6" borderId="42" xfId="12" applyFont="1" applyFill="1" applyBorder="1" applyAlignment="1">
      <alignment horizontal="center" vertical="center"/>
    </xf>
    <xf numFmtId="0" fontId="35" fillId="6" borderId="39" xfId="12" applyFont="1" applyFill="1" applyBorder="1" applyAlignment="1">
      <alignment horizontal="center" vertical="center"/>
    </xf>
    <xf numFmtId="0" fontId="35" fillId="6" borderId="39" xfId="14" applyFont="1" applyFill="1" applyBorder="1" applyAlignment="1">
      <alignment horizontal="center" vertical="center"/>
    </xf>
    <xf numFmtId="0" fontId="35" fillId="6" borderId="31" xfId="14" applyFont="1" applyFill="1" applyBorder="1" applyAlignment="1">
      <alignment horizontal="center" vertical="center"/>
    </xf>
    <xf numFmtId="0" fontId="35" fillId="6" borderId="32" xfId="14" applyFont="1" applyFill="1" applyBorder="1" applyAlignment="1">
      <alignment horizontal="center" vertical="center"/>
    </xf>
    <xf numFmtId="177" fontId="35" fillId="6" borderId="39" xfId="14" applyNumberFormat="1" applyFont="1" applyFill="1" applyBorder="1" applyAlignment="1">
      <alignment horizontal="right" vertical="center" shrinkToFit="1"/>
    </xf>
    <xf numFmtId="177" fontId="35" fillId="6" borderId="31" xfId="14" applyNumberFormat="1" applyFont="1" applyFill="1" applyBorder="1" applyAlignment="1">
      <alignment horizontal="right" vertical="center" shrinkToFit="1"/>
    </xf>
    <xf numFmtId="177" fontId="35" fillId="6" borderId="156" xfId="14" applyNumberFormat="1" applyFont="1" applyFill="1" applyBorder="1" applyAlignment="1">
      <alignment horizontal="right" vertical="center" shrinkToFit="1"/>
    </xf>
    <xf numFmtId="177" fontId="35" fillId="6" borderId="157" xfId="14" applyNumberFormat="1" applyFont="1" applyFill="1" applyBorder="1" applyAlignment="1">
      <alignment horizontal="right" vertical="center" shrinkToFit="1"/>
    </xf>
    <xf numFmtId="177" fontId="35" fillId="6" borderId="158" xfId="14" applyNumberFormat="1" applyFont="1" applyFill="1" applyBorder="1" applyAlignment="1">
      <alignment horizontal="right" vertical="center" shrinkToFit="1"/>
    </xf>
    <xf numFmtId="177" fontId="35" fillId="6" borderId="159" xfId="14" applyNumberFormat="1" applyFont="1" applyFill="1" applyBorder="1" applyAlignment="1">
      <alignment horizontal="right" vertical="center" shrinkToFit="1"/>
    </xf>
    <xf numFmtId="177" fontId="35" fillId="6" borderId="160" xfId="14" applyNumberFormat="1" applyFont="1" applyFill="1" applyBorder="1" applyAlignment="1">
      <alignment horizontal="right" vertical="center" shrinkToFit="1"/>
    </xf>
    <xf numFmtId="0" fontId="1" fillId="6" borderId="65" xfId="12" applyFont="1" applyFill="1" applyBorder="1" applyAlignment="1">
      <alignment vertical="center" shrinkToFit="1"/>
    </xf>
    <xf numFmtId="0" fontId="1" fillId="6" borderId="0" xfId="12" applyFont="1" applyFill="1" applyAlignment="1">
      <alignment vertical="center" shrinkToFit="1"/>
    </xf>
    <xf numFmtId="0" fontId="1" fillId="6" borderId="38" xfId="12" applyFont="1" applyFill="1" applyBorder="1" applyAlignment="1">
      <alignment vertical="center" shrinkToFit="1"/>
    </xf>
    <xf numFmtId="0" fontId="35" fillId="6" borderId="11" xfId="12" applyFont="1" applyFill="1" applyBorder="1" applyAlignment="1">
      <alignment horizontal="center" vertical="center" textRotation="255" shrinkToFit="1"/>
    </xf>
    <xf numFmtId="0" fontId="35" fillId="6" borderId="51" xfId="12" applyFont="1" applyFill="1" applyBorder="1" applyAlignment="1">
      <alignment horizontal="center" vertical="center" textRotation="255" shrinkToFit="1"/>
    </xf>
    <xf numFmtId="0" fontId="35" fillId="6" borderId="7" xfId="12" applyFont="1" applyFill="1" applyBorder="1" applyAlignment="1">
      <alignment horizontal="center" vertical="center" textRotation="255" shrinkToFit="1"/>
    </xf>
    <xf numFmtId="0" fontId="35" fillId="6" borderId="38" xfId="12" applyFont="1" applyFill="1" applyBorder="1" applyAlignment="1">
      <alignment horizontal="center" vertical="center" textRotation="255" shrinkToFit="1"/>
    </xf>
    <xf numFmtId="0" fontId="35" fillId="6" borderId="24" xfId="12" applyFont="1" applyFill="1" applyBorder="1" applyAlignment="1">
      <alignment horizontal="center" vertical="center" textRotation="255" shrinkToFit="1"/>
    </xf>
    <xf numFmtId="0" fontId="35" fillId="6" borderId="40" xfId="12" applyFont="1" applyFill="1" applyBorder="1" applyAlignment="1">
      <alignment horizontal="center" vertical="center" textRotation="255" shrinkToFit="1"/>
    </xf>
    <xf numFmtId="177" fontId="35" fillId="6" borderId="65" xfId="13" applyNumberFormat="1" applyFont="1" applyFill="1" applyBorder="1" applyAlignment="1">
      <alignment horizontal="right" vertical="center" shrinkToFit="1"/>
    </xf>
    <xf numFmtId="177" fontId="35" fillId="6" borderId="0" xfId="13" applyNumberFormat="1" applyFont="1" applyFill="1" applyAlignment="1">
      <alignment horizontal="right" vertical="center" shrinkToFit="1"/>
    </xf>
    <xf numFmtId="177" fontId="35" fillId="6" borderId="85" xfId="13" applyNumberFormat="1" applyFont="1" applyFill="1" applyBorder="1" applyAlignment="1">
      <alignment horizontal="right" vertical="center" shrinkToFit="1"/>
    </xf>
    <xf numFmtId="177" fontId="35" fillId="6" borderId="88" xfId="13" applyNumberFormat="1" applyFont="1" applyFill="1" applyBorder="1" applyAlignment="1">
      <alignment horizontal="right" vertical="center" shrinkToFit="1"/>
    </xf>
    <xf numFmtId="187" fontId="35" fillId="6" borderId="88" xfId="13" applyNumberFormat="1" applyFont="1" applyFill="1" applyBorder="1" applyAlignment="1">
      <alignment horizontal="right" vertical="center" shrinkToFit="1"/>
    </xf>
    <xf numFmtId="187" fontId="35" fillId="6" borderId="0" xfId="13" applyNumberFormat="1" applyFont="1" applyFill="1" applyAlignment="1">
      <alignment horizontal="right" vertical="center" shrinkToFit="1"/>
    </xf>
    <xf numFmtId="187" fontId="35" fillId="6" borderId="66" xfId="13" applyNumberFormat="1" applyFont="1" applyFill="1" applyBorder="1" applyAlignment="1">
      <alignment horizontal="right" vertical="center" shrinkToFit="1"/>
    </xf>
    <xf numFmtId="0" fontId="35" fillId="6" borderId="38" xfId="12" applyFont="1" applyFill="1" applyBorder="1" applyAlignment="1">
      <alignment horizontal="left" vertical="center"/>
    </xf>
    <xf numFmtId="0" fontId="35" fillId="6" borderId="41" xfId="12" applyFont="1" applyFill="1" applyBorder="1" applyAlignment="1">
      <alignment horizontal="center" vertical="center" textRotation="255" wrapText="1"/>
    </xf>
    <xf numFmtId="0" fontId="35" fillId="6" borderId="65" xfId="12" applyFont="1" applyFill="1" applyBorder="1" applyAlignment="1">
      <alignment horizontal="center" vertical="center" textRotation="255" wrapText="1"/>
    </xf>
    <xf numFmtId="0" fontId="35" fillId="6" borderId="37" xfId="12" applyFont="1" applyFill="1" applyBorder="1" applyAlignment="1">
      <alignment horizontal="center" vertical="center" textRotation="255" wrapText="1"/>
    </xf>
    <xf numFmtId="0" fontId="35" fillId="6" borderId="32" xfId="12" applyFont="1" applyFill="1" applyBorder="1" applyAlignment="1">
      <alignment horizontal="center" vertical="center"/>
    </xf>
    <xf numFmtId="0" fontId="35" fillId="6" borderId="11" xfId="12" applyFont="1" applyFill="1" applyBorder="1" applyAlignment="1">
      <alignment horizontal="center" vertical="top"/>
    </xf>
    <xf numFmtId="0" fontId="35" fillId="6" borderId="12" xfId="12" applyFont="1" applyFill="1" applyBorder="1" applyAlignment="1">
      <alignment horizontal="center" vertical="top"/>
    </xf>
    <xf numFmtId="0" fontId="35" fillId="6" borderId="7" xfId="12" applyFont="1" applyFill="1" applyBorder="1" applyAlignment="1">
      <alignment horizontal="center" vertical="top"/>
    </xf>
    <xf numFmtId="0" fontId="35" fillId="6" borderId="0" xfId="12" applyFont="1" applyFill="1" applyAlignment="1">
      <alignment horizontal="center" vertical="top"/>
    </xf>
    <xf numFmtId="0" fontId="35" fillId="6" borderId="24" xfId="12" applyFont="1" applyFill="1" applyBorder="1" applyAlignment="1">
      <alignment horizontal="center" vertical="top"/>
    </xf>
    <xf numFmtId="0" fontId="35" fillId="6" borderId="56" xfId="12" applyFont="1" applyFill="1" applyBorder="1" applyAlignment="1">
      <alignment horizontal="center" vertical="top"/>
    </xf>
    <xf numFmtId="0" fontId="35" fillId="6" borderId="34" xfId="12" applyFont="1" applyFill="1" applyBorder="1" applyAlignment="1">
      <alignment horizontal="center" vertical="center"/>
    </xf>
    <xf numFmtId="0" fontId="35" fillId="8" borderId="44" xfId="12" applyFont="1" applyFill="1" applyBorder="1" applyAlignment="1" applyProtection="1">
      <alignment horizontal="left" vertical="center" shrinkToFit="1"/>
      <protection locked="0"/>
    </xf>
    <xf numFmtId="0" fontId="35" fillId="8" borderId="18" xfId="12" applyFont="1" applyFill="1" applyBorder="1" applyAlignment="1" applyProtection="1">
      <alignment horizontal="left" vertical="center" shrinkToFit="1"/>
      <protection locked="0"/>
    </xf>
    <xf numFmtId="0" fontId="35" fillId="8" borderId="19" xfId="12" applyFont="1" applyFill="1" applyBorder="1" applyAlignment="1" applyProtection="1">
      <alignment horizontal="left" vertical="center" shrinkToFit="1"/>
      <protection locked="0"/>
    </xf>
    <xf numFmtId="0" fontId="35" fillId="6" borderId="8" xfId="12" applyFont="1" applyFill="1" applyBorder="1" applyAlignment="1">
      <alignment horizontal="left" vertical="center" wrapText="1"/>
    </xf>
    <xf numFmtId="0" fontId="35" fillId="6" borderId="0" xfId="13" applyFont="1" applyFill="1" applyAlignment="1">
      <alignment horizontal="left" vertical="center"/>
    </xf>
    <xf numFmtId="0" fontId="35" fillId="6" borderId="24" xfId="12" applyFont="1" applyFill="1" applyBorder="1" applyAlignment="1">
      <alignment horizontal="center" vertical="center"/>
    </xf>
    <xf numFmtId="0" fontId="35" fillId="6" borderId="56" xfId="12" applyFont="1" applyFill="1" applyBorder="1" applyAlignment="1">
      <alignment horizontal="center" vertical="center"/>
    </xf>
    <xf numFmtId="0" fontId="35" fillId="6" borderId="67" xfId="12" applyFont="1" applyFill="1" applyBorder="1" applyAlignment="1">
      <alignment horizontal="center" vertical="center"/>
    </xf>
    <xf numFmtId="0" fontId="35" fillId="6" borderId="112" xfId="12" applyFont="1" applyFill="1" applyBorder="1" applyAlignment="1" applyProtection="1">
      <alignment horizontal="left" vertical="center" shrinkToFit="1"/>
      <protection locked="0"/>
    </xf>
    <xf numFmtId="0" fontId="35" fillId="6" borderId="113" xfId="12" applyFont="1" applyFill="1" applyBorder="1" applyAlignment="1" applyProtection="1">
      <alignment horizontal="left" vertical="center" shrinkToFit="1"/>
      <protection locked="0"/>
    </xf>
    <xf numFmtId="0" fontId="35" fillId="6" borderId="119" xfId="12" applyFont="1" applyFill="1" applyBorder="1" applyAlignment="1" applyProtection="1">
      <alignment horizontal="left" vertical="center" shrinkToFit="1"/>
      <protection locked="0"/>
    </xf>
    <xf numFmtId="0" fontId="35" fillId="8" borderId="43" xfId="12" applyFont="1" applyFill="1" applyBorder="1" applyAlignment="1" applyProtection="1">
      <alignment horizontal="left" vertical="center" shrinkToFit="1"/>
      <protection locked="0"/>
    </xf>
    <xf numFmtId="177" fontId="35" fillId="8" borderId="148" xfId="12" applyNumberFormat="1" applyFont="1" applyFill="1" applyBorder="1" applyAlignment="1" applyProtection="1">
      <alignment horizontal="right" vertical="center" shrinkToFit="1"/>
      <protection locked="0"/>
    </xf>
    <xf numFmtId="177" fontId="35" fillId="8" borderId="149" xfId="12" applyNumberFormat="1" applyFont="1" applyFill="1" applyBorder="1" applyAlignment="1" applyProtection="1">
      <alignment horizontal="right" vertical="center" shrinkToFit="1"/>
      <protection locked="0"/>
    </xf>
    <xf numFmtId="177" fontId="35" fillId="8" borderId="150" xfId="12" applyNumberFormat="1" applyFont="1" applyFill="1" applyBorder="1" applyAlignment="1" applyProtection="1">
      <alignment horizontal="right" vertical="center" shrinkToFit="1"/>
      <protection locked="0"/>
    </xf>
    <xf numFmtId="177" fontId="35" fillId="8" borderId="44" xfId="12" applyNumberFormat="1" applyFont="1" applyFill="1" applyBorder="1" applyAlignment="1" applyProtection="1">
      <alignment horizontal="right" vertical="center" shrinkToFit="1"/>
      <protection locked="0"/>
    </xf>
    <xf numFmtId="177" fontId="35" fillId="8" borderId="18" xfId="12" applyNumberFormat="1" applyFont="1" applyFill="1" applyBorder="1" applyAlignment="1" applyProtection="1">
      <alignment horizontal="right" vertical="center" shrinkToFit="1"/>
      <protection locked="0"/>
    </xf>
    <xf numFmtId="177" fontId="35" fillId="8" borderId="43" xfId="12" applyNumberFormat="1" applyFont="1" applyFill="1" applyBorder="1" applyAlignment="1" applyProtection="1">
      <alignment horizontal="right" vertical="center" shrinkToFit="1"/>
      <protection locked="0"/>
    </xf>
    <xf numFmtId="0" fontId="35" fillId="6" borderId="114" xfId="12" applyFont="1" applyFill="1" applyBorder="1" applyAlignment="1" applyProtection="1">
      <alignment horizontal="left" vertical="center" shrinkToFit="1"/>
      <protection locked="0"/>
    </xf>
    <xf numFmtId="177" fontId="35" fillId="6" borderId="112" xfId="12" applyNumberFormat="1" applyFont="1" applyFill="1" applyBorder="1" applyAlignment="1" applyProtection="1">
      <alignment horizontal="right" vertical="center" shrinkToFit="1"/>
      <protection locked="0"/>
    </xf>
    <xf numFmtId="177" fontId="35" fillId="6" borderId="113" xfId="12" applyNumberFormat="1" applyFont="1" applyFill="1" applyBorder="1" applyAlignment="1" applyProtection="1">
      <alignment horizontal="right" vertical="center" shrinkToFit="1"/>
      <protection locked="0"/>
    </xf>
    <xf numFmtId="177" fontId="35" fillId="6" borderId="114" xfId="12" applyNumberFormat="1" applyFont="1" applyFill="1" applyBorder="1" applyAlignment="1" applyProtection="1">
      <alignment horizontal="right" vertical="center" shrinkToFit="1"/>
      <protection locked="0"/>
    </xf>
    <xf numFmtId="177" fontId="35" fillId="8" borderId="129" xfId="12" applyNumberFormat="1" applyFont="1" applyFill="1" applyBorder="1" applyAlignment="1" applyProtection="1">
      <alignment horizontal="right" vertical="center" shrinkToFit="1"/>
      <protection locked="0"/>
    </xf>
    <xf numFmtId="0" fontId="35" fillId="8" borderId="129" xfId="12" applyFont="1" applyFill="1" applyBorder="1" applyAlignment="1" applyProtection="1">
      <alignment horizontal="left" vertical="center" shrinkToFit="1"/>
      <protection locked="0"/>
    </xf>
    <xf numFmtId="0" fontId="35" fillId="8" borderId="132" xfId="12" applyFont="1" applyFill="1" applyBorder="1" applyAlignment="1" applyProtection="1">
      <alignment horizontal="left" vertical="center" shrinkToFit="1"/>
      <protection locked="0"/>
    </xf>
    <xf numFmtId="177" fontId="35" fillId="8" borderId="142" xfId="12" applyNumberFormat="1" applyFont="1" applyFill="1" applyBorder="1" applyAlignment="1" applyProtection="1">
      <alignment horizontal="right" vertical="center" shrinkToFit="1"/>
      <protection locked="0"/>
    </xf>
    <xf numFmtId="177" fontId="35" fillId="8" borderId="134" xfId="12" applyNumberFormat="1" applyFont="1" applyFill="1" applyBorder="1" applyAlignment="1" applyProtection="1">
      <alignment horizontal="right" vertical="center" shrinkToFit="1"/>
      <protection locked="0"/>
    </xf>
    <xf numFmtId="0" fontId="35" fillId="6" borderId="145" xfId="12" applyFont="1" applyFill="1" applyBorder="1" applyAlignment="1" applyProtection="1">
      <alignment horizontal="left" vertical="center" shrinkToFit="1"/>
      <protection locked="0"/>
    </xf>
    <xf numFmtId="0" fontId="35" fillId="6" borderId="146" xfId="12" applyFont="1" applyFill="1" applyBorder="1" applyAlignment="1" applyProtection="1">
      <alignment horizontal="left" vertical="center" shrinkToFit="1"/>
      <protection locked="0"/>
    </xf>
    <xf numFmtId="0" fontId="35" fillId="6" borderId="147" xfId="12" applyFont="1" applyFill="1" applyBorder="1" applyAlignment="1" applyProtection="1">
      <alignment horizontal="left" vertical="center" shrinkToFit="1"/>
      <protection locked="0"/>
    </xf>
    <xf numFmtId="177" fontId="35" fillId="6" borderId="123" xfId="12" applyNumberFormat="1" applyFont="1" applyFill="1" applyBorder="1" applyAlignment="1" applyProtection="1">
      <alignment horizontal="right" vertical="center" shrinkToFit="1"/>
      <protection locked="0"/>
    </xf>
    <xf numFmtId="177" fontId="35" fillId="6" borderId="124" xfId="12" applyNumberFormat="1" applyFont="1" applyFill="1" applyBorder="1" applyAlignment="1" applyProtection="1">
      <alignment horizontal="right" vertical="center" shrinkToFit="1"/>
      <protection locked="0"/>
    </xf>
    <xf numFmtId="0" fontId="35" fillId="6" borderId="124" xfId="12" applyFont="1" applyFill="1" applyBorder="1" applyAlignment="1" applyProtection="1">
      <alignment horizontal="left" vertical="center" shrinkToFit="1"/>
      <protection locked="0"/>
    </xf>
    <xf numFmtId="0" fontId="35" fillId="6" borderId="127" xfId="12" applyFont="1" applyFill="1" applyBorder="1" applyAlignment="1" applyProtection="1">
      <alignment horizontal="left" vertical="center" shrinkToFit="1"/>
      <protection locked="0"/>
    </xf>
    <xf numFmtId="177" fontId="35" fillId="0" borderId="116" xfId="12" applyNumberFormat="1" applyFont="1" applyBorder="1" applyAlignment="1" applyProtection="1">
      <alignment horizontal="right" vertical="center" shrinkToFit="1"/>
      <protection locked="0"/>
    </xf>
    <xf numFmtId="0" fontId="35" fillId="0" borderId="116" xfId="12" applyFont="1" applyBorder="1" applyAlignment="1" applyProtection="1">
      <alignment horizontal="left" vertical="center" shrinkToFit="1"/>
      <protection locked="0"/>
    </xf>
    <xf numFmtId="0" fontId="35" fillId="0" borderId="121" xfId="12" applyFont="1" applyBorder="1" applyAlignment="1" applyProtection="1">
      <alignment horizontal="left" vertical="center" shrinkToFit="1"/>
      <protection locked="0"/>
    </xf>
    <xf numFmtId="0" fontId="35" fillId="0" borderId="112" xfId="12" applyFont="1" applyBorder="1" applyAlignment="1" applyProtection="1">
      <alignment horizontal="left" vertical="center" shrinkToFit="1"/>
      <protection locked="0"/>
    </xf>
    <xf numFmtId="0" fontId="35" fillId="0" borderId="113" xfId="12" applyFont="1" applyBorder="1" applyAlignment="1" applyProtection="1">
      <alignment horizontal="left" vertical="center" shrinkToFit="1"/>
      <protection locked="0"/>
    </xf>
    <xf numFmtId="0" fontId="35" fillId="0" borderId="114" xfId="12" applyFont="1" applyBorder="1" applyAlignment="1" applyProtection="1">
      <alignment horizontal="left" vertical="center" shrinkToFit="1"/>
      <protection locked="0"/>
    </xf>
    <xf numFmtId="177" fontId="35" fillId="0" borderId="115" xfId="12" applyNumberFormat="1" applyFont="1" applyBorder="1" applyAlignment="1" applyProtection="1">
      <alignment horizontal="right" vertical="center" shrinkToFit="1"/>
      <protection locked="0"/>
    </xf>
    <xf numFmtId="177" fontId="35" fillId="0" borderId="112" xfId="12" applyNumberFormat="1" applyFont="1" applyBorder="1" applyAlignment="1" applyProtection="1">
      <alignment horizontal="right" vertical="center" shrinkToFit="1"/>
      <protection locked="0"/>
    </xf>
    <xf numFmtId="177" fontId="35" fillId="0" borderId="113" xfId="12" applyNumberFormat="1" applyFont="1" applyBorder="1" applyAlignment="1" applyProtection="1">
      <alignment horizontal="right" vertical="center" shrinkToFit="1"/>
      <protection locked="0"/>
    </xf>
    <xf numFmtId="177" fontId="35" fillId="0" borderId="120" xfId="12" applyNumberFormat="1" applyFont="1" applyBorder="1" applyAlignment="1" applyProtection="1">
      <alignment horizontal="right" vertical="center" shrinkToFit="1"/>
      <protection locked="0"/>
    </xf>
    <xf numFmtId="177" fontId="35" fillId="0" borderId="117" xfId="12" applyNumberFormat="1" applyFont="1" applyBorder="1" applyAlignment="1" applyProtection="1">
      <alignment horizontal="right" vertical="center" shrinkToFit="1"/>
      <protection locked="0"/>
    </xf>
    <xf numFmtId="177" fontId="35" fillId="0" borderId="102" xfId="12" applyNumberFormat="1" applyFont="1" applyBorder="1" applyAlignment="1" applyProtection="1">
      <alignment horizontal="right" vertical="center" shrinkToFit="1"/>
      <protection locked="0"/>
    </xf>
    <xf numFmtId="0" fontId="35" fillId="0" borderId="102" xfId="12" applyFont="1" applyBorder="1" applyAlignment="1" applyProtection="1">
      <alignment horizontal="left" vertical="center" shrinkToFit="1"/>
      <protection locked="0"/>
    </xf>
    <xf numFmtId="0" fontId="35" fillId="0" borderId="108" xfId="12" applyFont="1" applyBorder="1" applyAlignment="1" applyProtection="1">
      <alignment horizontal="left" vertical="center" shrinkToFit="1"/>
      <protection locked="0"/>
    </xf>
    <xf numFmtId="0" fontId="35" fillId="0" borderId="98" xfId="12" applyFont="1" applyBorder="1" applyAlignment="1" applyProtection="1">
      <alignment horizontal="left" vertical="center" shrinkToFit="1"/>
      <protection locked="0"/>
    </xf>
    <xf numFmtId="0" fontId="35" fillId="0" borderId="99" xfId="12" applyFont="1" applyBorder="1" applyAlignment="1" applyProtection="1">
      <alignment horizontal="left" vertical="center" shrinkToFit="1"/>
      <protection locked="0"/>
    </xf>
    <xf numFmtId="0" fontId="35" fillId="0" borderId="100" xfId="12" applyFont="1" applyBorder="1" applyAlignment="1" applyProtection="1">
      <alignment horizontal="left" vertical="center" shrinkToFit="1"/>
      <protection locked="0"/>
    </xf>
    <xf numFmtId="177" fontId="35" fillId="0" borderId="101" xfId="12" applyNumberFormat="1" applyFont="1" applyBorder="1" applyAlignment="1" applyProtection="1">
      <alignment horizontal="right" vertical="center" shrinkToFit="1"/>
      <protection locked="0"/>
    </xf>
    <xf numFmtId="177" fontId="35" fillId="0" borderId="112" xfId="15" applyNumberFormat="1" applyFont="1" applyBorder="1" applyAlignment="1" applyProtection="1">
      <alignment horizontal="right" vertical="center" shrinkToFit="1"/>
      <protection locked="0"/>
    </xf>
    <xf numFmtId="177" fontId="35" fillId="0" borderId="113" xfId="15" applyNumberFormat="1" applyFont="1" applyBorder="1" applyAlignment="1" applyProtection="1">
      <alignment horizontal="right" vertical="center" shrinkToFit="1"/>
      <protection locked="0"/>
    </xf>
    <xf numFmtId="177" fontId="35" fillId="0" borderId="114" xfId="15" applyNumberFormat="1" applyFont="1" applyBorder="1" applyAlignment="1" applyProtection="1">
      <alignment horizontal="right" vertical="center" shrinkToFit="1"/>
      <protection locked="0"/>
    </xf>
    <xf numFmtId="0" fontId="35" fillId="0" borderId="112" xfId="15" applyFont="1" applyBorder="1" applyAlignment="1" applyProtection="1">
      <alignment horizontal="left" vertical="center" shrinkToFit="1"/>
      <protection locked="0"/>
    </xf>
    <xf numFmtId="0" fontId="35" fillId="0" borderId="113" xfId="15" applyFont="1" applyBorder="1" applyAlignment="1" applyProtection="1">
      <alignment horizontal="left" vertical="center" shrinkToFit="1"/>
      <protection locked="0"/>
    </xf>
    <xf numFmtId="0" fontId="35" fillId="0" borderId="119" xfId="15" applyFont="1" applyBorder="1" applyAlignment="1" applyProtection="1">
      <alignment horizontal="left" vertical="center" shrinkToFit="1"/>
      <protection locked="0"/>
    </xf>
    <xf numFmtId="0" fontId="35" fillId="7" borderId="36" xfId="12" applyFont="1" applyFill="1" applyBorder="1" applyAlignment="1" applyProtection="1">
      <alignment horizontal="center" vertical="center"/>
      <protection locked="0"/>
    </xf>
    <xf numFmtId="0" fontId="35" fillId="7" borderId="8" xfId="12" applyFont="1" applyFill="1" applyBorder="1" applyAlignment="1" applyProtection="1">
      <alignment horizontal="center" vertical="center"/>
      <protection locked="0"/>
    </xf>
    <xf numFmtId="0" fontId="35" fillId="7" borderId="23" xfId="12" applyFont="1" applyFill="1" applyBorder="1" applyAlignment="1" applyProtection="1">
      <alignment horizontal="center" vertical="center"/>
      <protection locked="0"/>
    </xf>
    <xf numFmtId="0" fontId="35" fillId="7" borderId="92" xfId="12" applyFont="1" applyFill="1" applyBorder="1" applyAlignment="1" applyProtection="1">
      <alignment horizontal="center" vertical="center"/>
      <protection locked="0"/>
    </xf>
    <xf numFmtId="0" fontId="35" fillId="7" borderId="93" xfId="12" applyFont="1" applyFill="1" applyBorder="1" applyAlignment="1" applyProtection="1">
      <alignment horizontal="center" vertical="center"/>
      <protection locked="0"/>
    </xf>
    <xf numFmtId="0" fontId="35" fillId="7" borderId="94" xfId="12" applyFont="1" applyFill="1" applyBorder="1" applyAlignment="1" applyProtection="1">
      <alignment horizontal="center" vertical="center"/>
      <protection locked="0"/>
    </xf>
    <xf numFmtId="0" fontId="35" fillId="7" borderId="64" xfId="12" applyFont="1" applyFill="1" applyBorder="1" applyAlignment="1" applyProtection="1">
      <alignment horizontal="center" vertical="center" wrapText="1"/>
      <protection locked="0"/>
    </xf>
    <xf numFmtId="0" fontId="35" fillId="7" borderId="8" xfId="12" applyFont="1" applyFill="1" applyBorder="1" applyAlignment="1" applyProtection="1">
      <alignment horizontal="center" vertical="center" wrapText="1"/>
      <protection locked="0"/>
    </xf>
    <xf numFmtId="0" fontId="35" fillId="7" borderId="23" xfId="12" applyFont="1" applyFill="1" applyBorder="1" applyAlignment="1" applyProtection="1">
      <alignment horizontal="center" vertical="center" wrapText="1"/>
      <protection locked="0"/>
    </xf>
    <xf numFmtId="0" fontId="35" fillId="7" borderId="95" xfId="12" applyFont="1" applyFill="1" applyBorder="1" applyAlignment="1" applyProtection="1">
      <alignment horizontal="center" vertical="center" wrapText="1"/>
      <protection locked="0"/>
    </xf>
    <xf numFmtId="0" fontId="35" fillId="7" borderId="93" xfId="12" applyFont="1" applyFill="1" applyBorder="1" applyAlignment="1" applyProtection="1">
      <alignment horizontal="center" vertical="center" wrapText="1"/>
      <protection locked="0"/>
    </xf>
    <xf numFmtId="0" fontId="35" fillId="7" borderId="94" xfId="12" applyFont="1" applyFill="1" applyBorder="1" applyAlignment="1" applyProtection="1">
      <alignment horizontal="center" vertical="center" wrapText="1"/>
      <protection locked="0"/>
    </xf>
    <xf numFmtId="0" fontId="35" fillId="7" borderId="64" xfId="12" applyFont="1" applyFill="1" applyBorder="1" applyAlignment="1" applyProtection="1">
      <alignment horizontal="center" vertical="center" wrapText="1" shrinkToFit="1"/>
      <protection locked="0"/>
    </xf>
    <xf numFmtId="0" fontId="35" fillId="7" borderId="8" xfId="12" applyFont="1" applyFill="1" applyBorder="1" applyAlignment="1" applyProtection="1">
      <alignment horizontal="center" vertical="center" shrinkToFit="1"/>
      <protection locked="0"/>
    </xf>
    <xf numFmtId="0" fontId="35" fillId="7" borderId="23" xfId="12" applyFont="1" applyFill="1" applyBorder="1" applyAlignment="1" applyProtection="1">
      <alignment horizontal="center" vertical="center" shrinkToFit="1"/>
      <protection locked="0"/>
    </xf>
    <xf numFmtId="0" fontId="35" fillId="7" borderId="95" xfId="12" applyFont="1" applyFill="1" applyBorder="1" applyAlignment="1" applyProtection="1">
      <alignment horizontal="center" vertical="center" shrinkToFit="1"/>
      <protection locked="0"/>
    </xf>
    <xf numFmtId="0" fontId="35" fillId="7" borderId="93" xfId="12" applyFont="1" applyFill="1" applyBorder="1" applyAlignment="1" applyProtection="1">
      <alignment horizontal="center" vertical="center" shrinkToFit="1"/>
      <protection locked="0"/>
    </xf>
    <xf numFmtId="0" fontId="35" fillId="7" borderId="94" xfId="12" applyFont="1" applyFill="1" applyBorder="1" applyAlignment="1" applyProtection="1">
      <alignment horizontal="center" vertical="center" shrinkToFit="1"/>
      <protection locked="0"/>
    </xf>
    <xf numFmtId="0" fontId="35" fillId="7" borderId="95" xfId="12" applyFont="1" applyFill="1" applyBorder="1" applyAlignment="1" applyProtection="1">
      <alignment horizontal="center" vertical="center"/>
      <protection locked="0"/>
    </xf>
    <xf numFmtId="0" fontId="35" fillId="0" borderId="114" xfId="15" applyFont="1" applyBorder="1" applyAlignment="1" applyProtection="1">
      <alignment horizontal="left" vertical="center" shrinkToFit="1"/>
      <protection locked="0"/>
    </xf>
    <xf numFmtId="0" fontId="35" fillId="7" borderId="9" xfId="12" applyFont="1" applyFill="1" applyBorder="1" applyAlignment="1" applyProtection="1">
      <alignment horizontal="center" vertical="center" wrapText="1"/>
      <protection locked="0"/>
    </xf>
    <xf numFmtId="0" fontId="35" fillId="7" borderId="96" xfId="12" applyFont="1" applyFill="1" applyBorder="1" applyAlignment="1" applyProtection="1">
      <alignment horizontal="center" vertical="center" wrapText="1"/>
      <protection locked="0"/>
    </xf>
    <xf numFmtId="187" fontId="35" fillId="8" borderId="134" xfId="12" applyNumberFormat="1" applyFont="1" applyFill="1" applyBorder="1" applyAlignment="1" applyProtection="1">
      <alignment horizontal="right" vertical="center" shrinkToFit="1"/>
      <protection locked="0"/>
    </xf>
    <xf numFmtId="177" fontId="35" fillId="8" borderId="17" xfId="12" applyNumberFormat="1" applyFont="1" applyFill="1" applyBorder="1" applyAlignment="1" applyProtection="1">
      <alignment horizontal="right" vertical="center" shrinkToFit="1"/>
      <protection locked="0"/>
    </xf>
    <xf numFmtId="177" fontId="35" fillId="8" borderId="19" xfId="12" applyNumberFormat="1" applyFont="1" applyFill="1" applyBorder="1" applyAlignment="1" applyProtection="1">
      <alignment horizontal="right" vertical="center" shrinkToFit="1"/>
      <protection locked="0"/>
    </xf>
    <xf numFmtId="177" fontId="35" fillId="8" borderId="143" xfId="12" applyNumberFormat="1" applyFont="1" applyFill="1" applyBorder="1" applyAlignment="1" applyProtection="1">
      <alignment horizontal="right" vertical="center" shrinkToFit="1"/>
      <protection locked="0"/>
    </xf>
    <xf numFmtId="177" fontId="35" fillId="8" borderId="131" xfId="12" applyNumberFormat="1" applyFont="1" applyFill="1" applyBorder="1" applyAlignment="1" applyProtection="1">
      <alignment horizontal="right" vertical="center" shrinkToFit="1"/>
      <protection locked="0"/>
    </xf>
    <xf numFmtId="177" fontId="35" fillId="8" borderId="132" xfId="12" applyNumberFormat="1" applyFont="1" applyFill="1" applyBorder="1" applyAlignment="1" applyProtection="1">
      <alignment horizontal="right" vertical="center" shrinkToFit="1"/>
      <protection locked="0"/>
    </xf>
    <xf numFmtId="177" fontId="35" fillId="8" borderId="133" xfId="12" applyNumberFormat="1" applyFont="1" applyFill="1" applyBorder="1" applyAlignment="1" applyProtection="1">
      <alignment horizontal="right" vertical="center" shrinkToFit="1"/>
      <protection locked="0"/>
    </xf>
    <xf numFmtId="177" fontId="35" fillId="6" borderId="120" xfId="13" applyNumberFormat="1" applyFont="1" applyFill="1" applyBorder="1" applyAlignment="1" applyProtection="1">
      <alignment horizontal="right" vertical="center" shrinkToFit="1"/>
      <protection locked="0"/>
    </xf>
    <xf numFmtId="177" fontId="35" fillId="6" borderId="116" xfId="13" applyNumberFormat="1" applyFont="1" applyFill="1" applyBorder="1" applyAlignment="1" applyProtection="1">
      <alignment horizontal="right" vertical="center" shrinkToFit="1"/>
      <protection locked="0"/>
    </xf>
    <xf numFmtId="187" fontId="35" fillId="6" borderId="116" xfId="13" applyNumberFormat="1" applyFont="1" applyFill="1" applyBorder="1" applyAlignment="1" applyProtection="1">
      <alignment horizontal="right" vertical="center" shrinkToFit="1"/>
      <protection locked="0"/>
    </xf>
    <xf numFmtId="0" fontId="35" fillId="0" borderId="81" xfId="12" applyFont="1" applyBorder="1" applyAlignment="1" applyProtection="1">
      <alignment horizontal="center" vertical="center" shrinkToFit="1"/>
      <protection locked="0"/>
    </xf>
    <xf numFmtId="0" fontId="35" fillId="0" borderId="25" xfId="12" applyFont="1" applyBorder="1" applyAlignment="1" applyProtection="1">
      <alignment horizontal="center" vertical="center"/>
      <protection locked="0"/>
    </xf>
    <xf numFmtId="0" fontId="35" fillId="0" borderId="26" xfId="12" applyFont="1" applyBorder="1" applyAlignment="1" applyProtection="1">
      <alignment horizontal="center" vertical="center"/>
      <protection locked="0"/>
    </xf>
    <xf numFmtId="0" fontId="35" fillId="0" borderId="112" xfId="14" applyFont="1" applyBorder="1" applyAlignment="1" applyProtection="1">
      <alignment horizontal="left" vertical="center" shrinkToFit="1"/>
      <protection locked="0"/>
    </xf>
    <xf numFmtId="0" fontId="35" fillId="0" borderId="113" xfId="14" applyFont="1" applyBorder="1" applyAlignment="1" applyProtection="1">
      <alignment horizontal="left" vertical="center" shrinkToFit="1"/>
      <protection locked="0"/>
    </xf>
    <xf numFmtId="0" fontId="35" fillId="0" borderId="114" xfId="14" applyFont="1" applyBorder="1" applyAlignment="1" applyProtection="1">
      <alignment horizontal="left" vertical="center" shrinkToFit="1"/>
      <protection locked="0"/>
    </xf>
    <xf numFmtId="177" fontId="35" fillId="6" borderId="115" xfId="13" applyNumberFormat="1" applyFont="1" applyFill="1" applyBorder="1" applyAlignment="1" applyProtection="1">
      <alignment horizontal="right" vertical="center" shrinkToFit="1"/>
      <protection locked="0"/>
    </xf>
    <xf numFmtId="177" fontId="35" fillId="6" borderId="117" xfId="13" applyNumberFormat="1" applyFont="1" applyFill="1" applyBorder="1" applyAlignment="1" applyProtection="1">
      <alignment horizontal="right" vertical="center" shrinkToFit="1"/>
      <protection locked="0"/>
    </xf>
    <xf numFmtId="177" fontId="35" fillId="0" borderId="118" xfId="14" applyNumberFormat="1" applyFont="1" applyBorder="1" applyAlignment="1" applyProtection="1">
      <alignment horizontal="right" vertical="center" shrinkToFit="1"/>
      <protection locked="0"/>
    </xf>
    <xf numFmtId="177" fontId="35" fillId="0" borderId="113" xfId="14" applyNumberFormat="1" applyFont="1" applyBorder="1" applyAlignment="1" applyProtection="1">
      <alignment horizontal="right" vertical="center" shrinkToFit="1"/>
      <protection locked="0"/>
    </xf>
    <xf numFmtId="177" fontId="35" fillId="0" borderId="119" xfId="14" applyNumberFormat="1" applyFont="1" applyBorder="1" applyAlignment="1" applyProtection="1">
      <alignment horizontal="right" vertical="center" shrinkToFit="1"/>
      <protection locked="0"/>
    </xf>
    <xf numFmtId="177" fontId="35" fillId="0" borderId="115" xfId="14" applyNumberFormat="1" applyFont="1" applyBorder="1" applyAlignment="1" applyProtection="1">
      <alignment horizontal="right" vertical="center" shrinkToFit="1"/>
      <protection locked="0"/>
    </xf>
    <xf numFmtId="177" fontId="35" fillId="0" borderId="116" xfId="14" applyNumberFormat="1" applyFont="1" applyBorder="1" applyAlignment="1" applyProtection="1">
      <alignment horizontal="right" vertical="center" shrinkToFit="1"/>
      <protection locked="0"/>
    </xf>
    <xf numFmtId="177" fontId="35" fillId="0" borderId="117" xfId="14" applyNumberFormat="1" applyFont="1" applyBorder="1" applyAlignment="1" applyProtection="1">
      <alignment horizontal="right" vertical="center" shrinkToFit="1"/>
      <protection locked="0"/>
    </xf>
    <xf numFmtId="187" fontId="35" fillId="0" borderId="116" xfId="12" applyNumberFormat="1" applyFont="1" applyBorder="1" applyAlignment="1" applyProtection="1">
      <alignment horizontal="right" vertical="center" shrinkToFit="1"/>
      <protection locked="0"/>
    </xf>
    <xf numFmtId="177" fontId="35" fillId="0" borderId="141" xfId="12" applyNumberFormat="1" applyFont="1" applyBorder="1" applyAlignment="1" applyProtection="1">
      <alignment horizontal="right" vertical="center" shrinkToFit="1"/>
      <protection locked="0"/>
    </xf>
    <xf numFmtId="177" fontId="35" fillId="0" borderId="137" xfId="12" applyNumberFormat="1" applyFont="1" applyBorder="1" applyAlignment="1" applyProtection="1">
      <alignment horizontal="right" vertical="center" shrinkToFit="1"/>
      <protection locked="0"/>
    </xf>
    <xf numFmtId="187" fontId="35" fillId="0" borderId="137" xfId="12" applyNumberFormat="1" applyFont="1" applyBorder="1" applyAlignment="1" applyProtection="1">
      <alignment horizontal="right" vertical="center" shrinkToFit="1"/>
      <protection locked="0"/>
    </xf>
    <xf numFmtId="0" fontId="35" fillId="0" borderId="137" xfId="12" applyFont="1" applyBorder="1" applyAlignment="1" applyProtection="1">
      <alignment horizontal="left" vertical="center" shrinkToFit="1"/>
      <protection locked="0"/>
    </xf>
    <xf numFmtId="0" fontId="35" fillId="0" borderId="140" xfId="12" applyFont="1" applyBorder="1" applyAlignment="1" applyProtection="1">
      <alignment horizontal="left" vertical="center" shrinkToFit="1"/>
      <protection locked="0"/>
    </xf>
    <xf numFmtId="0" fontId="35" fillId="0" borderId="98" xfId="14" applyFont="1" applyBorder="1" applyAlignment="1" applyProtection="1">
      <alignment horizontal="left" vertical="center" shrinkToFit="1"/>
      <protection locked="0"/>
    </xf>
    <xf numFmtId="0" fontId="35" fillId="0" borderId="99" xfId="14" applyFont="1" applyBorder="1" applyAlignment="1" applyProtection="1">
      <alignment horizontal="left" vertical="center" shrinkToFit="1"/>
      <protection locked="0"/>
    </xf>
    <xf numFmtId="0" fontId="35" fillId="0" borderId="100" xfId="14" applyFont="1" applyBorder="1" applyAlignment="1" applyProtection="1">
      <alignment horizontal="left" vertical="center" shrinkToFit="1"/>
      <protection locked="0"/>
    </xf>
    <xf numFmtId="177" fontId="35" fillId="0" borderId="136" xfId="14" applyNumberFormat="1" applyFont="1" applyBorder="1" applyAlignment="1" applyProtection="1">
      <alignment horizontal="right" vertical="center" shrinkToFit="1"/>
      <protection locked="0"/>
    </xf>
    <xf numFmtId="177" fontId="35" fillId="0" borderId="137" xfId="14" applyNumberFormat="1" applyFont="1" applyBorder="1" applyAlignment="1" applyProtection="1">
      <alignment horizontal="right" vertical="center" shrinkToFit="1"/>
      <protection locked="0"/>
    </xf>
    <xf numFmtId="177" fontId="35" fillId="0" borderId="138" xfId="14" applyNumberFormat="1" applyFont="1" applyBorder="1" applyAlignment="1" applyProtection="1">
      <alignment horizontal="right" vertical="center" shrinkToFit="1"/>
      <protection locked="0"/>
    </xf>
    <xf numFmtId="177" fontId="35" fillId="0" borderId="139" xfId="14" applyNumberFormat="1" applyFont="1" applyBorder="1" applyAlignment="1" applyProtection="1">
      <alignment horizontal="right" vertical="center" shrinkToFit="1"/>
      <protection locked="0"/>
    </xf>
    <xf numFmtId="177" fontId="35" fillId="0" borderId="140" xfId="14" applyNumberFormat="1" applyFont="1" applyBorder="1" applyAlignment="1" applyProtection="1">
      <alignment horizontal="right" vertical="center" shrinkToFit="1"/>
      <protection locked="0"/>
    </xf>
    <xf numFmtId="0" fontId="35" fillId="7" borderId="36" xfId="12" applyFont="1" applyFill="1" applyBorder="1" applyAlignment="1" applyProtection="1">
      <alignment horizontal="center" vertical="center" wrapText="1" shrinkToFit="1"/>
      <protection locked="0"/>
    </xf>
    <xf numFmtId="0" fontId="35" fillId="7" borderId="9" xfId="12" applyFont="1" applyFill="1" applyBorder="1" applyAlignment="1" applyProtection="1">
      <alignment horizontal="center" vertical="center" shrinkToFit="1"/>
      <protection locked="0"/>
    </xf>
    <xf numFmtId="0" fontId="35" fillId="7" borderId="92" xfId="12" applyFont="1" applyFill="1" applyBorder="1" applyAlignment="1" applyProtection="1">
      <alignment horizontal="center" vertical="center" shrinkToFit="1"/>
      <protection locked="0"/>
    </xf>
    <xf numFmtId="0" fontId="35" fillId="7" borderId="96" xfId="12" applyFont="1" applyFill="1" applyBorder="1" applyAlignment="1" applyProtection="1">
      <alignment horizontal="center" vertical="center" shrinkToFit="1"/>
      <protection locked="0"/>
    </xf>
    <xf numFmtId="0" fontId="35" fillId="6" borderId="75" xfId="12" applyFont="1" applyFill="1" applyBorder="1" applyAlignment="1">
      <alignment horizontal="left" vertical="center"/>
    </xf>
    <xf numFmtId="0" fontId="35" fillId="6" borderId="8" xfId="12" applyFont="1" applyFill="1" applyBorder="1" applyAlignment="1">
      <alignment horizontal="left" vertical="center"/>
    </xf>
    <xf numFmtId="177" fontId="35" fillId="8" borderId="129" xfId="15" applyNumberFormat="1" applyFont="1" applyFill="1" applyBorder="1" applyAlignment="1" applyProtection="1">
      <alignment horizontal="right" vertical="center" shrinkToFit="1"/>
      <protection locked="0"/>
    </xf>
    <xf numFmtId="0" fontId="35" fillId="8" borderId="129" xfId="15" applyFont="1" applyFill="1" applyBorder="1" applyAlignment="1" applyProtection="1">
      <alignment horizontal="left" vertical="center" shrinkToFit="1"/>
      <protection locked="0"/>
    </xf>
    <xf numFmtId="0" fontId="35" fillId="8" borderId="132" xfId="15" applyFont="1" applyFill="1" applyBorder="1" applyAlignment="1" applyProtection="1">
      <alignment horizontal="left" vertical="center" shrinkToFit="1"/>
      <protection locked="0"/>
    </xf>
    <xf numFmtId="177" fontId="35" fillId="8" borderId="17" xfId="15" applyNumberFormat="1" applyFont="1" applyFill="1" applyBorder="1" applyAlignment="1" applyProtection="1">
      <alignment horizontal="right" vertical="center" shrinkToFit="1"/>
      <protection locked="0"/>
    </xf>
    <xf numFmtId="177" fontId="35" fillId="8" borderId="18" xfId="15" applyNumberFormat="1" applyFont="1" applyFill="1" applyBorder="1" applyAlignment="1" applyProtection="1">
      <alignment horizontal="right" vertical="center" shrinkToFit="1"/>
      <protection locked="0"/>
    </xf>
    <xf numFmtId="177" fontId="35" fillId="8" borderId="19" xfId="15" applyNumberFormat="1" applyFont="1" applyFill="1" applyBorder="1" applyAlignment="1" applyProtection="1">
      <alignment horizontal="right" vertical="center" shrinkToFit="1"/>
      <protection locked="0"/>
    </xf>
    <xf numFmtId="177" fontId="35" fillId="8" borderId="128" xfId="15" applyNumberFormat="1" applyFont="1" applyFill="1" applyBorder="1" applyAlignment="1" applyProtection="1">
      <alignment horizontal="right" vertical="center" shrinkToFit="1"/>
      <protection locked="0"/>
    </xf>
    <xf numFmtId="177" fontId="35" fillId="8" borderId="130" xfId="15" applyNumberFormat="1" applyFont="1" applyFill="1" applyBorder="1" applyAlignment="1" applyProtection="1">
      <alignment horizontal="right" vertical="center" shrinkToFit="1"/>
      <protection locked="0"/>
    </xf>
    <xf numFmtId="177" fontId="35" fillId="8" borderId="131" xfId="15" applyNumberFormat="1" applyFont="1" applyFill="1" applyBorder="1" applyAlignment="1" applyProtection="1">
      <alignment horizontal="right" vertical="center" shrinkToFit="1"/>
      <protection locked="0"/>
    </xf>
    <xf numFmtId="177" fontId="35" fillId="8" borderId="132" xfId="15" applyNumberFormat="1" applyFont="1" applyFill="1" applyBorder="1" applyAlignment="1" applyProtection="1">
      <alignment horizontal="right" vertical="center" shrinkToFit="1"/>
      <protection locked="0"/>
    </xf>
    <xf numFmtId="177" fontId="35" fillId="8" borderId="133" xfId="15" applyNumberFormat="1" applyFont="1" applyFill="1" applyBorder="1" applyAlignment="1" applyProtection="1">
      <alignment horizontal="right" vertical="center" shrinkToFit="1"/>
      <protection locked="0"/>
    </xf>
    <xf numFmtId="177" fontId="35" fillId="8" borderId="134" xfId="15" applyNumberFormat="1" applyFont="1" applyFill="1" applyBorder="1" applyAlignment="1" applyProtection="1">
      <alignment horizontal="right" vertical="center" shrinkToFit="1"/>
      <protection locked="0"/>
    </xf>
    <xf numFmtId="177" fontId="35" fillId="0" borderId="123" xfId="14" applyNumberFormat="1" applyFont="1" applyBorder="1" applyAlignment="1" applyProtection="1">
      <alignment horizontal="right" vertical="center" shrinkToFit="1"/>
      <protection locked="0"/>
    </xf>
    <xf numFmtId="177" fontId="35" fillId="0" borderId="124" xfId="14" applyNumberFormat="1" applyFont="1" applyBorder="1" applyAlignment="1" applyProtection="1">
      <alignment horizontal="right" vertical="center" shrinkToFit="1"/>
      <protection locked="0"/>
    </xf>
    <xf numFmtId="177" fontId="35" fillId="0" borderId="125" xfId="14" applyNumberFormat="1" applyFont="1" applyBorder="1" applyAlignment="1" applyProtection="1">
      <alignment horizontal="right" vertical="center" shrinkToFit="1"/>
      <protection locked="0"/>
    </xf>
    <xf numFmtId="177" fontId="35" fillId="0" borderId="126" xfId="15" applyNumberFormat="1" applyFont="1" applyBorder="1" applyAlignment="1" applyProtection="1">
      <alignment horizontal="right" vertical="center" shrinkToFit="1"/>
      <protection locked="0"/>
    </xf>
    <xf numFmtId="177" fontId="35" fillId="0" borderId="124" xfId="15" applyNumberFormat="1" applyFont="1" applyBorder="1" applyAlignment="1" applyProtection="1">
      <alignment horizontal="right" vertical="center" shrinkToFit="1"/>
      <protection locked="0"/>
    </xf>
    <xf numFmtId="0" fontId="35" fillId="0" borderId="124" xfId="15" applyFont="1" applyBorder="1" applyAlignment="1" applyProtection="1">
      <alignment horizontal="left" vertical="center" shrinkToFit="1"/>
      <protection locked="0"/>
    </xf>
    <xf numFmtId="0" fontId="35" fillId="0" borderId="127" xfId="15" applyFont="1" applyBorder="1" applyAlignment="1" applyProtection="1">
      <alignment horizontal="left" vertical="center" shrinkToFit="1"/>
      <protection locked="0"/>
    </xf>
    <xf numFmtId="177" fontId="35" fillId="0" borderId="120" xfId="15" applyNumberFormat="1" applyFont="1" applyBorder="1" applyAlignment="1" applyProtection="1">
      <alignment horizontal="right" vertical="center" shrinkToFit="1"/>
      <protection locked="0"/>
    </xf>
    <xf numFmtId="177" fontId="35" fillId="0" borderId="116" xfId="15" applyNumberFormat="1" applyFont="1" applyBorder="1" applyAlignment="1" applyProtection="1">
      <alignment horizontal="right" vertical="center" shrinkToFit="1"/>
      <protection locked="0"/>
    </xf>
    <xf numFmtId="0" fontId="35" fillId="0" borderId="116" xfId="15" applyFont="1" applyBorder="1" applyAlignment="1" applyProtection="1">
      <alignment horizontal="left" vertical="center" shrinkToFit="1"/>
      <protection locked="0"/>
    </xf>
    <xf numFmtId="0" fontId="35" fillId="0" borderId="121"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0" fontId="33" fillId="6" borderId="0" xfId="12" applyFont="1" applyFill="1">
      <alignment vertical="center"/>
    </xf>
    <xf numFmtId="0" fontId="34" fillId="6" borderId="1" xfId="12" applyFont="1" applyFill="1" applyBorder="1" applyAlignment="1">
      <alignment horizontal="center" vertical="center"/>
    </xf>
    <xf numFmtId="0" fontId="34" fillId="6" borderId="2" xfId="12" applyFont="1" applyFill="1" applyBorder="1" applyAlignment="1">
      <alignment horizontal="center" vertical="center"/>
    </xf>
    <xf numFmtId="0" fontId="34" fillId="6" borderId="3" xfId="12" applyFont="1" applyFill="1" applyBorder="1" applyAlignment="1">
      <alignment horizontal="center" vertical="center"/>
    </xf>
    <xf numFmtId="0" fontId="35" fillId="7" borderId="36" xfId="12" applyFont="1" applyFill="1" applyBorder="1" applyAlignment="1" applyProtection="1">
      <alignment horizontal="center" vertical="center" wrapText="1"/>
      <protection locked="0"/>
    </xf>
    <xf numFmtId="0" fontId="35" fillId="7" borderId="92" xfId="12" applyFont="1" applyFill="1" applyBorder="1" applyAlignment="1" applyProtection="1">
      <alignment horizontal="center" vertical="center" wrapText="1"/>
      <protection locked="0"/>
    </xf>
    <xf numFmtId="177" fontId="35" fillId="0" borderId="98" xfId="15" applyNumberFormat="1" applyFont="1" applyBorder="1" applyAlignment="1" applyProtection="1">
      <alignment horizontal="right" vertical="center" shrinkToFit="1"/>
      <protection locked="0"/>
    </xf>
    <xf numFmtId="177" fontId="35" fillId="0" borderId="99" xfId="15" applyNumberFormat="1" applyFont="1" applyBorder="1" applyAlignment="1" applyProtection="1">
      <alignment horizontal="right" vertical="center" shrinkToFit="1"/>
      <protection locked="0"/>
    </xf>
    <xf numFmtId="177" fontId="35" fillId="0" borderId="100" xfId="15" applyNumberFormat="1" applyFont="1" applyBorder="1" applyAlignment="1" applyProtection="1">
      <alignment horizontal="right" vertical="center" shrinkToFit="1"/>
      <protection locked="0"/>
    </xf>
    <xf numFmtId="0" fontId="35" fillId="0" borderId="98" xfId="15" applyFont="1" applyBorder="1" applyAlignment="1" applyProtection="1">
      <alignment horizontal="left" vertical="center" shrinkToFit="1"/>
      <protection locked="0"/>
    </xf>
    <xf numFmtId="0" fontId="35" fillId="0" borderId="99" xfId="15" applyFont="1" applyBorder="1" applyAlignment="1" applyProtection="1">
      <alignment horizontal="left" vertical="center" shrinkToFit="1"/>
      <protection locked="0"/>
    </xf>
    <xf numFmtId="0" fontId="35" fillId="0" borderId="110" xfId="15" applyFont="1" applyBorder="1" applyAlignment="1" applyProtection="1">
      <alignment horizontal="left" vertical="center" shrinkToFit="1"/>
      <protection locked="0"/>
    </xf>
    <xf numFmtId="177" fontId="35" fillId="0" borderId="101" xfId="14" applyNumberFormat="1" applyFont="1" applyBorder="1" applyAlignment="1" applyProtection="1">
      <alignment horizontal="right" vertical="center" shrinkToFit="1"/>
      <protection locked="0"/>
    </xf>
    <xf numFmtId="177" fontId="35" fillId="0" borderId="102" xfId="14" applyNumberFormat="1" applyFont="1" applyBorder="1" applyAlignment="1" applyProtection="1">
      <alignment horizontal="right" vertical="center" shrinkToFit="1"/>
      <protection locked="0"/>
    </xf>
    <xf numFmtId="177" fontId="35" fillId="0" borderId="103" xfId="14" applyNumberFormat="1" applyFont="1" applyBorder="1" applyAlignment="1" applyProtection="1">
      <alignment horizontal="right" vertical="center" shrinkToFit="1"/>
      <protection locked="0"/>
    </xf>
    <xf numFmtId="177" fontId="35" fillId="0" borderId="104" xfId="14" applyNumberFormat="1" applyFont="1" applyBorder="1" applyAlignment="1" applyProtection="1">
      <alignment horizontal="right" vertical="center" shrinkToFit="1"/>
      <protection locked="0"/>
    </xf>
    <xf numFmtId="177" fontId="35" fillId="0" borderId="105" xfId="14" applyNumberFormat="1" applyFont="1" applyBorder="1" applyAlignment="1" applyProtection="1">
      <alignment horizontal="right" vertical="center" shrinkToFit="1"/>
      <protection locked="0"/>
    </xf>
    <xf numFmtId="177" fontId="35" fillId="0" borderId="106" xfId="14" applyNumberFormat="1" applyFont="1" applyBorder="1" applyAlignment="1" applyProtection="1">
      <alignment horizontal="right" vertical="center" shrinkToFit="1"/>
      <protection locked="0"/>
    </xf>
    <xf numFmtId="177" fontId="35" fillId="0" borderId="107" xfId="15" applyNumberFormat="1" applyFont="1" applyBorder="1" applyAlignment="1" applyProtection="1">
      <alignment horizontal="right" vertical="center" shrinkToFit="1"/>
      <protection locked="0"/>
    </xf>
    <xf numFmtId="177" fontId="35" fillId="0" borderId="102" xfId="15" applyNumberFormat="1" applyFont="1" applyBorder="1" applyAlignment="1" applyProtection="1">
      <alignment horizontal="right" vertical="center" shrinkToFit="1"/>
      <protection locked="0"/>
    </xf>
    <xf numFmtId="0" fontId="35" fillId="0" borderId="102" xfId="15" applyFont="1" applyBorder="1" applyAlignment="1" applyProtection="1">
      <alignment horizontal="left" vertical="center" shrinkToFit="1"/>
      <protection locked="0"/>
    </xf>
    <xf numFmtId="0" fontId="35" fillId="0" borderId="108" xfId="15" applyFont="1" applyBorder="1" applyAlignment="1" applyProtection="1">
      <alignment horizontal="left" vertical="center" shrinkToFit="1"/>
      <protection locked="0"/>
    </xf>
    <xf numFmtId="0" fontId="35" fillId="0" borderId="100" xfId="15" applyFont="1" applyBorder="1" applyAlignment="1" applyProtection="1">
      <alignment horizontal="left" vertical="center" shrinkToFit="1"/>
      <protection locked="0"/>
    </xf>
    <xf numFmtId="178" fontId="18" fillId="0" borderId="15" xfId="18" applyNumberFormat="1" applyFont="1" applyBorder="1" applyAlignment="1">
      <alignment horizontal="center" vertical="center" wrapText="1"/>
    </xf>
    <xf numFmtId="178" fontId="18" fillId="0" borderId="50" xfId="18" applyNumberFormat="1" applyFont="1" applyBorder="1" applyAlignment="1">
      <alignment horizontal="center" vertical="center" wrapText="1"/>
    </xf>
    <xf numFmtId="178" fontId="18" fillId="0" borderId="39" xfId="18" applyNumberFormat="1" applyFont="1" applyBorder="1" applyAlignment="1">
      <alignment horizontal="center" vertical="center"/>
    </xf>
    <xf numFmtId="178" fontId="18" fillId="0" borderId="31" xfId="18" applyNumberFormat="1" applyFont="1" applyBorder="1" applyAlignment="1">
      <alignment horizontal="center" vertical="center"/>
    </xf>
    <xf numFmtId="178" fontId="18" fillId="0" borderId="42" xfId="18" applyNumberFormat="1" applyFont="1" applyBorder="1" applyAlignment="1">
      <alignment horizontal="center"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178" fontId="3" fillId="0" borderId="12" xfId="16" applyNumberFormat="1" applyFont="1" applyFill="1" applyBorder="1">
      <alignment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8" fillId="0" borderId="39" xfId="16" applyNumberFormat="1" applyFont="1" applyBorder="1">
      <alignment vertical="center"/>
    </xf>
    <xf numFmtId="178" fontId="18" fillId="0" borderId="31" xfId="16" applyNumberFormat="1" applyFont="1" applyBorder="1">
      <alignment vertical="center"/>
    </xf>
    <xf numFmtId="178" fontId="18" fillId="0" borderId="42" xfId="16" applyNumberFormat="1" applyFont="1" applyBorder="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1" fillId="0" borderId="45" xfId="3" applyFont="1" applyBorder="1">
      <alignment vertical="center"/>
    </xf>
    <xf numFmtId="0" fontId="11" fillId="0" borderId="25" xfId="3" applyFont="1" applyBorder="1">
      <alignment vertical="center"/>
    </xf>
    <xf numFmtId="0" fontId="11"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11" xfId="4" applyFont="1" applyFill="1" applyBorder="1" applyAlignment="1">
      <alignment vertical="center" wrapText="1"/>
    </xf>
    <xf numFmtId="0" fontId="7" fillId="0" borderId="51"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14" fillId="0" borderId="39" xfId="1" applyFont="1" applyFill="1" applyBorder="1" applyAlignment="1" applyProtection="1">
      <alignment horizontal="left" vertical="center" wrapText="1"/>
      <protection locked="0"/>
    </xf>
    <xf numFmtId="0" fontId="14" fillId="0" borderId="31" xfId="1" applyFont="1" applyFill="1" applyBorder="1" applyAlignment="1" applyProtection="1">
      <alignment horizontal="left" vertical="center" wrapText="1"/>
      <protection locked="0"/>
    </xf>
    <xf numFmtId="0" fontId="14" fillId="0" borderId="32" xfId="1" applyFont="1" applyFill="1" applyBorder="1" applyAlignment="1" applyProtection="1">
      <alignment horizontal="left" vertical="center" wrapText="1"/>
      <protection locked="0"/>
    </xf>
    <xf numFmtId="0" fontId="14" fillId="0" borderId="44" xfId="1" applyFont="1" applyFill="1" applyBorder="1" applyAlignment="1" applyProtection="1">
      <alignment horizontal="left" vertical="center" wrapText="1"/>
      <protection locked="0"/>
    </xf>
    <xf numFmtId="0" fontId="14" fillId="0" borderId="18" xfId="1" applyFont="1" applyFill="1" applyBorder="1" applyAlignment="1" applyProtection="1">
      <alignment horizontal="left" vertical="center" wrapText="1"/>
      <protection locked="0"/>
    </xf>
    <xf numFmtId="0" fontId="14" fillId="0" borderId="19" xfId="1" applyFont="1" applyFill="1" applyBorder="1" applyAlignment="1" applyProtection="1">
      <alignment horizontal="left" vertical="center" wrapText="1"/>
      <protection locked="0"/>
    </xf>
    <xf numFmtId="0" fontId="14" fillId="0" borderId="2" xfId="1" applyFont="1" applyFill="1" applyBorder="1" applyAlignment="1" applyProtection="1">
      <alignment horizontal="left" vertical="center"/>
    </xf>
    <xf numFmtId="0" fontId="14" fillId="0" borderId="3" xfId="1" applyFont="1" applyFill="1" applyBorder="1" applyAlignment="1" applyProtection="1">
      <alignment horizontal="left" vertical="center"/>
    </xf>
    <xf numFmtId="0" fontId="14" fillId="0" borderId="8" xfId="1" applyFont="1" applyFill="1" applyBorder="1" applyAlignment="1" applyProtection="1">
      <alignment horizontal="left" vertical="center" wrapText="1"/>
    </xf>
    <xf numFmtId="0" fontId="14" fillId="0" borderId="9" xfId="1" applyFont="1" applyFill="1" applyBorder="1" applyAlignment="1" applyProtection="1">
      <alignment horizontal="left" vertical="center" wrapText="1"/>
    </xf>
    <xf numFmtId="0" fontId="14" fillId="0" borderId="12" xfId="1" applyFont="1" applyFill="1" applyBorder="1" applyAlignment="1" applyProtection="1">
      <alignment horizontal="left" vertical="center"/>
    </xf>
    <xf numFmtId="0" fontId="14" fillId="0" borderId="13" xfId="1" applyFont="1" applyFill="1" applyBorder="1" applyAlignment="1" applyProtection="1">
      <alignment horizontal="left" vertical="center"/>
    </xf>
    <xf numFmtId="0" fontId="14" fillId="0" borderId="31" xfId="1" applyFont="1" applyFill="1" applyBorder="1" applyAlignment="1" applyProtection="1">
      <alignment horizontal="left" vertical="center"/>
    </xf>
    <xf numFmtId="0" fontId="14" fillId="0" borderId="32" xfId="1" applyFont="1" applyFill="1" applyBorder="1" applyAlignment="1" applyProtection="1">
      <alignment horizontal="left" vertical="center"/>
    </xf>
    <xf numFmtId="0" fontId="0" fillId="6" borderId="0" xfId="6" applyFont="1" applyFill="1" applyAlignment="1">
      <alignment vertical="center"/>
    </xf>
    <xf numFmtId="0" fontId="17" fillId="6" borderId="0" xfId="6" applyFill="1" applyAlignment="1" applyProtection="1">
      <alignment vertical="center"/>
      <protection hidden="1"/>
    </xf>
    <xf numFmtId="0" fontId="1" fillId="0" borderId="0" xfId="16" applyFont="1">
      <alignment vertical="center"/>
    </xf>
    <xf numFmtId="0" fontId="17" fillId="6" borderId="0" xfId="6" applyFill="1" applyAlignment="1">
      <alignment vertical="center"/>
    </xf>
    <xf numFmtId="0" fontId="1" fillId="0" borderId="41" xfId="16" applyFont="1" applyBorder="1">
      <alignment vertical="center"/>
    </xf>
    <xf numFmtId="0" fontId="1" fillId="0" borderId="12" xfId="16" applyFont="1" applyBorder="1">
      <alignment vertical="center"/>
    </xf>
    <xf numFmtId="189" fontId="1" fillId="0" borderId="12" xfId="16" applyNumberFormat="1" applyFont="1" applyBorder="1">
      <alignment vertical="center"/>
    </xf>
    <xf numFmtId="0" fontId="1" fillId="0" borderId="51" xfId="16" applyFont="1" applyBorder="1">
      <alignment vertical="center"/>
    </xf>
    <xf numFmtId="0" fontId="1" fillId="0" borderId="65" xfId="16" applyFont="1" applyBorder="1">
      <alignment vertical="center"/>
    </xf>
    <xf numFmtId="0" fontId="1" fillId="0" borderId="38" xfId="16" applyFont="1" applyBorder="1">
      <alignment vertical="center"/>
    </xf>
    <xf numFmtId="0" fontId="1" fillId="0" borderId="37" xfId="16" applyFont="1" applyBorder="1">
      <alignment vertical="center"/>
    </xf>
    <xf numFmtId="0" fontId="1" fillId="0" borderId="56" xfId="16" applyFont="1" applyBorder="1">
      <alignment vertical="center"/>
    </xf>
    <xf numFmtId="0" fontId="1" fillId="0" borderId="40" xfId="16" applyFont="1" applyBorder="1">
      <alignment vertical="center"/>
    </xf>
    <xf numFmtId="0" fontId="1" fillId="0" borderId="31" xfId="16" applyFont="1" applyBorder="1">
      <alignment vertical="center"/>
    </xf>
    <xf numFmtId="0" fontId="35" fillId="0" borderId="41" xfId="16" applyFont="1" applyBorder="1">
      <alignment vertical="center"/>
    </xf>
    <xf numFmtId="178" fontId="39" fillId="0" borderId="0" xfId="16" applyNumberFormat="1" applyFont="1">
      <alignment vertical="center"/>
    </xf>
    <xf numFmtId="178" fontId="1" fillId="0" borderId="0" xfId="16" applyNumberFormat="1" applyFont="1">
      <alignment vertical="center"/>
    </xf>
    <xf numFmtId="0" fontId="1" fillId="0" borderId="41" xfId="16" applyFont="1" applyBorder="1" applyAlignment="1" applyProtection="1">
      <alignment horizontal="left" vertical="top" wrapText="1"/>
      <protection locked="0"/>
    </xf>
    <xf numFmtId="0" fontId="1" fillId="0" borderId="12" xfId="16" applyFont="1" applyBorder="1" applyAlignment="1" applyProtection="1">
      <alignment horizontal="left" vertical="top" wrapText="1"/>
      <protection locked="0"/>
    </xf>
    <xf numFmtId="0" fontId="1" fillId="0" borderId="51" xfId="16" applyFont="1" applyBorder="1" applyAlignment="1" applyProtection="1">
      <alignment horizontal="left" vertical="top" wrapText="1"/>
      <protection locked="0"/>
    </xf>
    <xf numFmtId="0" fontId="1" fillId="0" borderId="65" xfId="16" applyFont="1" applyBorder="1" applyAlignment="1" applyProtection="1">
      <alignment horizontal="left" vertical="top" wrapText="1"/>
      <protection locked="0"/>
    </xf>
    <xf numFmtId="0" fontId="1" fillId="0" borderId="0" xfId="16" applyFont="1" applyAlignment="1" applyProtection="1">
      <alignment horizontal="left" vertical="top" wrapText="1"/>
      <protection locked="0"/>
    </xf>
    <xf numFmtId="0" fontId="1" fillId="0" borderId="38" xfId="16" applyFont="1" applyBorder="1" applyAlignment="1" applyProtection="1">
      <alignment horizontal="left" vertical="top" wrapText="1"/>
      <protection locked="0"/>
    </xf>
    <xf numFmtId="0" fontId="1" fillId="0" borderId="37" xfId="16" applyFont="1" applyBorder="1" applyAlignment="1" applyProtection="1">
      <alignment horizontal="left" vertical="top" wrapText="1"/>
      <protection locked="0"/>
    </xf>
    <xf numFmtId="0" fontId="1" fillId="0" borderId="56" xfId="16" applyFont="1" applyBorder="1" applyAlignment="1" applyProtection="1">
      <alignment horizontal="left" vertical="top" wrapText="1"/>
      <protection locked="0"/>
    </xf>
    <xf numFmtId="0" fontId="1" fillId="0" borderId="40" xfId="16" applyFont="1" applyBorder="1" applyAlignment="1" applyProtection="1">
      <alignment horizontal="left" vertical="top" wrapText="1"/>
      <protection locked="0"/>
    </xf>
    <xf numFmtId="179" fontId="1" fillId="6" borderId="0" xfId="17" applyNumberFormat="1" applyFont="1" applyFill="1" applyAlignment="1">
      <alignment vertical="center" wrapText="1"/>
    </xf>
    <xf numFmtId="0" fontId="1" fillId="0" borderId="0" xfId="16" applyFont="1" applyAlignment="1">
      <alignment horizontal="center" vertical="center"/>
    </xf>
    <xf numFmtId="49" fontId="1" fillId="6" borderId="0" xfId="17" applyNumberFormat="1" applyFont="1" applyFill="1" applyAlignment="1">
      <alignment horizontal="center" vertical="center" wrapText="1"/>
    </xf>
    <xf numFmtId="49" fontId="1" fillId="6" borderId="0" xfId="17" applyNumberFormat="1" applyFont="1" applyFill="1" applyAlignment="1">
      <alignment horizontal="center" vertical="center"/>
    </xf>
    <xf numFmtId="0" fontId="1" fillId="0" borderId="39" xfId="16" applyFont="1" applyBorder="1" applyAlignment="1">
      <alignment horizontal="center" vertical="center"/>
    </xf>
    <xf numFmtId="0" fontId="1" fillId="0" borderId="31" xfId="16" applyFont="1" applyBorder="1" applyAlignment="1">
      <alignment horizontal="center" vertical="center"/>
    </xf>
    <xf numFmtId="0" fontId="1" fillId="0" borderId="42" xfId="16" applyFont="1" applyBorder="1" applyAlignment="1">
      <alignment horizontal="center" vertical="center"/>
    </xf>
    <xf numFmtId="0" fontId="1" fillId="0" borderId="34" xfId="16" applyFont="1" applyBorder="1" applyAlignment="1">
      <alignment horizontal="center" vertical="center"/>
    </xf>
    <xf numFmtId="179" fontId="1" fillId="6" borderId="0" xfId="17" applyNumberFormat="1" applyFont="1" applyFill="1" applyAlignment="1">
      <alignment horizontal="center" vertical="center" wrapText="1"/>
    </xf>
    <xf numFmtId="179" fontId="1" fillId="0" borderId="0" xfId="17" applyNumberFormat="1" applyFont="1" applyAlignment="1">
      <alignment horizontal="center" vertical="center" wrapText="1"/>
    </xf>
    <xf numFmtId="187" fontId="1" fillId="6" borderId="0" xfId="17" applyNumberFormat="1" applyFont="1" applyFill="1" applyAlignment="1">
      <alignment horizontal="center" vertical="center"/>
    </xf>
    <xf numFmtId="179" fontId="1" fillId="6" borderId="34" xfId="17" applyNumberFormat="1" applyFont="1" applyFill="1" applyBorder="1" applyAlignment="1">
      <alignment horizontal="center" vertical="center" wrapText="1"/>
    </xf>
    <xf numFmtId="187" fontId="1" fillId="6" borderId="34" xfId="17" applyNumberFormat="1" applyFont="1" applyFill="1" applyBorder="1" applyAlignment="1">
      <alignment horizontal="center" vertical="center"/>
    </xf>
    <xf numFmtId="178" fontId="1" fillId="0" borderId="65" xfId="16" applyNumberFormat="1" applyFont="1" applyBorder="1">
      <alignment vertical="center"/>
    </xf>
    <xf numFmtId="178" fontId="17" fillId="0" borderId="0" xfId="16" applyNumberFormat="1" applyAlignment="1">
      <alignment horizontal="center" vertical="center"/>
    </xf>
    <xf numFmtId="178" fontId="1" fillId="0" borderId="38" xfId="16" applyNumberFormat="1" applyFont="1" applyBorder="1">
      <alignment vertical="center"/>
    </xf>
    <xf numFmtId="191" fontId="1" fillId="0" borderId="0" xfId="16" applyNumberFormat="1" applyFont="1">
      <alignment vertical="center"/>
    </xf>
    <xf numFmtId="178" fontId="1" fillId="0" borderId="37" xfId="16" applyNumberFormat="1" applyFont="1" applyBorder="1">
      <alignment vertical="center"/>
    </xf>
    <xf numFmtId="178" fontId="1" fillId="0" borderId="56" xfId="16" applyNumberFormat="1" applyFont="1" applyBorder="1">
      <alignment vertical="center"/>
    </xf>
    <xf numFmtId="189" fontId="1" fillId="0" borderId="56" xfId="16" applyNumberFormat="1" applyFont="1" applyBorder="1">
      <alignment vertical="center"/>
    </xf>
    <xf numFmtId="178" fontId="1" fillId="0" borderId="40" xfId="16" applyNumberFormat="1" applyFont="1" applyBorder="1">
      <alignment vertical="center"/>
    </xf>
    <xf numFmtId="0" fontId="35" fillId="0" borderId="65" xfId="16" applyFont="1" applyBorder="1">
      <alignment vertical="center"/>
    </xf>
    <xf numFmtId="0" fontId="1" fillId="0" borderId="0" xfId="17" applyFont="1">
      <alignment vertical="center"/>
    </xf>
    <xf numFmtId="189" fontId="1" fillId="0" borderId="0" xfId="17" applyNumberFormat="1" applyFont="1">
      <alignment vertical="center"/>
    </xf>
    <xf numFmtId="178" fontId="17" fillId="0" borderId="0" xfId="18" applyNumberFormat="1" applyAlignment="1">
      <alignment vertical="center"/>
    </xf>
    <xf numFmtId="177" fontId="17" fillId="0" borderId="0" xfId="19" applyNumberFormat="1" applyAlignment="1">
      <alignment horizontal="right" vertical="center"/>
    </xf>
    <xf numFmtId="187" fontId="17" fillId="0" borderId="0" xfId="19" applyNumberFormat="1" applyAlignment="1">
      <alignment horizontal="right" vertical="center"/>
    </xf>
    <xf numFmtId="178" fontId="1" fillId="6" borderId="0" xfId="16" applyNumberFormat="1" applyFont="1" applyFill="1" applyAlignment="1">
      <alignment vertical="center" wrapText="1"/>
    </xf>
    <xf numFmtId="178" fontId="17" fillId="0" borderId="0" xfId="18" applyNumberFormat="1" applyAlignment="1">
      <alignment horizontal="center" vertical="center"/>
    </xf>
    <xf numFmtId="187" fontId="1" fillId="6" borderId="0" xfId="17" applyNumberFormat="1" applyFont="1" applyFill="1" applyAlignment="1">
      <alignment horizontal="center" vertical="center" wrapText="1"/>
    </xf>
    <xf numFmtId="187" fontId="1" fillId="0" borderId="0" xfId="16" applyNumberFormat="1" applyFont="1" applyAlignment="1">
      <alignment horizontal="center" vertical="center"/>
    </xf>
    <xf numFmtId="0" fontId="40" fillId="0" borderId="0" xfId="20" applyFont="1">
      <alignment vertical="center"/>
    </xf>
  </cellXfs>
  <cellStyles count="21">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 7" xfId="20" xr:uid="{9A2BC7C6-5C31-4946-BD79-8CBE44ECD7F5}"/>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R01</c:v>
                </c:pt>
                <c:pt idx="1">
                  <c:v> R02</c:v>
                </c:pt>
                <c:pt idx="2">
                  <c:v> R03</c:v>
                </c:pt>
                <c:pt idx="3">
                  <c:v> R04</c:v>
                </c:pt>
                <c:pt idx="4">
                  <c:v> R05</c:v>
                </c:pt>
              </c:strCache>
            </c:strRef>
          </c:cat>
          <c:val>
            <c:numRef>
              <c:f>(データシート!$F$3,データシート!$F$5,データシート!$F$7,データシート!$F$9,データシート!$F$11)</c:f>
              <c:numCache>
                <c:formatCode>#,##0;"△ "#,##0</c:formatCode>
                <c:ptCount val="5"/>
                <c:pt idx="0">
                  <c:v>83103</c:v>
                </c:pt>
                <c:pt idx="1">
                  <c:v>84459</c:v>
                </c:pt>
                <c:pt idx="2">
                  <c:v>74568</c:v>
                </c:pt>
                <c:pt idx="3">
                  <c:v>73693</c:v>
                </c:pt>
                <c:pt idx="4">
                  <c:v>79401</c:v>
                </c:pt>
              </c:numCache>
            </c:numRef>
          </c:val>
          <c:smooth val="0"/>
          <c:extLst>
            <c:ext xmlns:c16="http://schemas.microsoft.com/office/drawing/2014/chart" uri="{C3380CC4-5D6E-409C-BE32-E72D297353CC}">
              <c16:uniqueId val="{00000000-C714-49C2-8B5B-9C5538EF871C}"/>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R01</c:v>
                </c:pt>
                <c:pt idx="1">
                  <c:v> R02</c:v>
                </c:pt>
                <c:pt idx="2">
                  <c:v> R03</c:v>
                </c:pt>
                <c:pt idx="3">
                  <c:v> R04</c:v>
                </c:pt>
                <c:pt idx="4">
                  <c:v> R05</c:v>
                </c:pt>
              </c:strCache>
            </c:strRef>
          </c:cat>
          <c:val>
            <c:numRef>
              <c:f>(データシート!$D$3,データシート!$D$5,データシート!$D$7,データシート!$D$9,データシート!$D$11)</c:f>
              <c:numCache>
                <c:formatCode>#,##0;"△ "#,##0</c:formatCode>
                <c:ptCount val="5"/>
                <c:pt idx="0">
                  <c:v>28764</c:v>
                </c:pt>
                <c:pt idx="1">
                  <c:v>41782</c:v>
                </c:pt>
                <c:pt idx="2">
                  <c:v>55887</c:v>
                </c:pt>
                <c:pt idx="3">
                  <c:v>51879</c:v>
                </c:pt>
                <c:pt idx="4">
                  <c:v>56869</c:v>
                </c:pt>
              </c:numCache>
            </c:numRef>
          </c:val>
          <c:smooth val="0"/>
          <c:extLst>
            <c:ext xmlns:c16="http://schemas.microsoft.com/office/drawing/2014/chart" uri="{C3380CC4-5D6E-409C-BE32-E72D297353CC}">
              <c16:uniqueId val="{00000001-C714-49C2-8B5B-9C5538EF871C}"/>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10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R01</c:v>
                </c:pt>
                <c:pt idx="1">
                  <c:v>R02</c:v>
                </c:pt>
                <c:pt idx="2">
                  <c:v>R03</c:v>
                </c:pt>
                <c:pt idx="3">
                  <c:v>R04</c:v>
                </c:pt>
                <c:pt idx="4">
                  <c:v>R05</c:v>
                </c:pt>
              </c:strCache>
            </c:strRef>
          </c:cat>
          <c:val>
            <c:numRef>
              <c:f>データシート!$B$19:$F$19</c:f>
              <c:numCache>
                <c:formatCode>General</c:formatCode>
                <c:ptCount val="5"/>
                <c:pt idx="0">
                  <c:v>4.1900000000000004</c:v>
                </c:pt>
                <c:pt idx="1">
                  <c:v>4.4800000000000004</c:v>
                </c:pt>
                <c:pt idx="2">
                  <c:v>5.85</c:v>
                </c:pt>
                <c:pt idx="3">
                  <c:v>5.15</c:v>
                </c:pt>
                <c:pt idx="4">
                  <c:v>4.42</c:v>
                </c:pt>
              </c:numCache>
            </c:numRef>
          </c:val>
          <c:extLst>
            <c:ext xmlns:c16="http://schemas.microsoft.com/office/drawing/2014/chart" uri="{C3380CC4-5D6E-409C-BE32-E72D297353CC}">
              <c16:uniqueId val="{00000000-A0DC-42E0-94FC-A61C8B3BF62E}"/>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R01</c:v>
                </c:pt>
                <c:pt idx="1">
                  <c:v>R02</c:v>
                </c:pt>
                <c:pt idx="2">
                  <c:v>R03</c:v>
                </c:pt>
                <c:pt idx="3">
                  <c:v>R04</c:v>
                </c:pt>
                <c:pt idx="4">
                  <c:v>R05</c:v>
                </c:pt>
              </c:strCache>
            </c:strRef>
          </c:cat>
          <c:val>
            <c:numRef>
              <c:f>データシート!$B$20:$F$20</c:f>
              <c:numCache>
                <c:formatCode>General</c:formatCode>
                <c:ptCount val="5"/>
                <c:pt idx="0">
                  <c:v>39.53</c:v>
                </c:pt>
                <c:pt idx="1">
                  <c:v>39.049999999999997</c:v>
                </c:pt>
                <c:pt idx="2">
                  <c:v>40.28</c:v>
                </c:pt>
                <c:pt idx="3">
                  <c:v>43.66</c:v>
                </c:pt>
                <c:pt idx="4">
                  <c:v>41.85</c:v>
                </c:pt>
              </c:numCache>
            </c:numRef>
          </c:val>
          <c:extLst>
            <c:ext xmlns:c16="http://schemas.microsoft.com/office/drawing/2014/chart" uri="{C3380CC4-5D6E-409C-BE32-E72D297353CC}">
              <c16:uniqueId val="{00000001-A0DC-42E0-94FC-A61C8B3BF62E}"/>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R01</c:v>
                </c:pt>
                <c:pt idx="1">
                  <c:v>R02</c:v>
                </c:pt>
                <c:pt idx="2">
                  <c:v>R03</c:v>
                </c:pt>
                <c:pt idx="3">
                  <c:v>R04</c:v>
                </c:pt>
                <c:pt idx="4">
                  <c:v>R05</c:v>
                </c:pt>
              </c:strCache>
            </c:strRef>
          </c:cat>
          <c:val>
            <c:numRef>
              <c:f>データシート!$B$21:$F$21</c:f>
              <c:numCache>
                <c:formatCode>General</c:formatCode>
                <c:ptCount val="5"/>
                <c:pt idx="0">
                  <c:v>-4.8600000000000003</c:v>
                </c:pt>
                <c:pt idx="1">
                  <c:v>0.62</c:v>
                </c:pt>
                <c:pt idx="2">
                  <c:v>2.34</c:v>
                </c:pt>
                <c:pt idx="3">
                  <c:v>-2.25</c:v>
                </c:pt>
                <c:pt idx="4">
                  <c:v>-4.7699999999999996</c:v>
                </c:pt>
              </c:numCache>
            </c:numRef>
          </c:val>
          <c:smooth val="0"/>
          <c:extLst>
            <c:ext xmlns:c16="http://schemas.microsoft.com/office/drawing/2014/chart" uri="{C3380CC4-5D6E-409C-BE32-E72D297353CC}">
              <c16:uniqueId val="{00000002-A0DC-42E0-94FC-A61C8B3BF62E}"/>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データシート!$B$27:$K$27</c:f>
              <c:numCache>
                <c:formatCode>General</c:formatCode>
                <c:ptCount val="10"/>
                <c:pt idx="0">
                  <c:v>#N/A</c:v>
                </c:pt>
                <c:pt idx="1">
                  <c:v>0.04</c:v>
                </c:pt>
                <c:pt idx="2">
                  <c:v>#N/A</c:v>
                </c:pt>
                <c:pt idx="3">
                  <c:v>0.02</c:v>
                </c:pt>
                <c:pt idx="4">
                  <c:v>#N/A</c:v>
                </c:pt>
                <c:pt idx="5">
                  <c:v>0.05</c:v>
                </c:pt>
                <c:pt idx="6">
                  <c:v>#N/A</c:v>
                </c:pt>
                <c:pt idx="7">
                  <c:v>2.2599999999999998</c:v>
                </c:pt>
                <c:pt idx="8">
                  <c:v>#N/A</c:v>
                </c:pt>
                <c:pt idx="9">
                  <c:v>0.02</c:v>
                </c:pt>
              </c:numCache>
            </c:numRef>
          </c:val>
          <c:extLst>
            <c:ext xmlns:c16="http://schemas.microsoft.com/office/drawing/2014/chart" uri="{C3380CC4-5D6E-409C-BE32-E72D297353CC}">
              <c16:uniqueId val="{00000000-18E8-44F6-B75E-C93EC4BA25BC}"/>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データシート!$B$28:$K$28</c:f>
              <c:numCache>
                <c:formatCode>General</c:formatCode>
                <c:ptCount val="10"/>
                <c:pt idx="0">
                  <c:v>0.65</c:v>
                </c:pt>
                <c:pt idx="1">
                  <c:v>#N/A</c:v>
                </c:pt>
                <c:pt idx="2">
                  <c:v>0.6</c:v>
                </c:pt>
                <c:pt idx="3">
                  <c:v>#N/A</c:v>
                </c:pt>
                <c:pt idx="4">
                  <c:v>0</c:v>
                </c:pt>
                <c:pt idx="5">
                  <c:v>0</c:v>
                </c:pt>
                <c:pt idx="6">
                  <c:v>0</c:v>
                </c:pt>
                <c:pt idx="7">
                  <c:v>0</c:v>
                </c:pt>
                <c:pt idx="8">
                  <c:v>0</c:v>
                </c:pt>
                <c:pt idx="9">
                  <c:v>0</c:v>
                </c:pt>
              </c:numCache>
            </c:numRef>
          </c:val>
          <c:extLst>
            <c:ext xmlns:c16="http://schemas.microsoft.com/office/drawing/2014/chart" uri="{C3380CC4-5D6E-409C-BE32-E72D297353CC}">
              <c16:uniqueId val="{00000001-18E8-44F6-B75E-C93EC4BA25BC}"/>
            </c:ext>
          </c:extLst>
        </c:ser>
        <c:ser>
          <c:idx val="2"/>
          <c:order val="2"/>
          <c:tx>
            <c:strRef>
              <c:f>データシート!$A$29</c:f>
              <c:strCache>
                <c:ptCount val="1"/>
                <c:pt idx="0">
                  <c:v>後期高齢者医療特別会計</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データシート!$B$29:$K$29</c:f>
              <c:numCache>
                <c:formatCode>General</c:formatCode>
                <c:ptCount val="10"/>
                <c:pt idx="0">
                  <c:v>#N/A</c:v>
                </c:pt>
                <c:pt idx="1">
                  <c:v>0.06</c:v>
                </c:pt>
                <c:pt idx="2">
                  <c:v>#N/A</c:v>
                </c:pt>
                <c:pt idx="3">
                  <c:v>0.05</c:v>
                </c:pt>
                <c:pt idx="4">
                  <c:v>#N/A</c:v>
                </c:pt>
                <c:pt idx="5">
                  <c:v>0.06</c:v>
                </c:pt>
                <c:pt idx="6">
                  <c:v>0</c:v>
                </c:pt>
                <c:pt idx="7">
                  <c:v>0</c:v>
                </c:pt>
                <c:pt idx="8">
                  <c:v>#N/A</c:v>
                </c:pt>
                <c:pt idx="9">
                  <c:v>0.05</c:v>
                </c:pt>
              </c:numCache>
            </c:numRef>
          </c:val>
          <c:extLst>
            <c:ext xmlns:c16="http://schemas.microsoft.com/office/drawing/2014/chart" uri="{C3380CC4-5D6E-409C-BE32-E72D297353CC}">
              <c16:uniqueId val="{00000002-18E8-44F6-B75E-C93EC4BA25BC}"/>
            </c:ext>
          </c:extLst>
        </c:ser>
        <c:ser>
          <c:idx val="3"/>
          <c:order val="3"/>
          <c:tx>
            <c:strRef>
              <c:f>データシート!$A$30</c:f>
              <c:strCache>
                <c:ptCount val="1"/>
                <c:pt idx="0">
                  <c:v>介護保険特別会計</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データシート!$B$30:$K$30</c:f>
              <c:numCache>
                <c:formatCode>General</c:formatCode>
                <c:ptCount val="10"/>
                <c:pt idx="0">
                  <c:v>#N/A</c:v>
                </c:pt>
                <c:pt idx="1">
                  <c:v>0.87</c:v>
                </c:pt>
                <c:pt idx="2">
                  <c:v>#N/A</c:v>
                </c:pt>
                <c:pt idx="3">
                  <c:v>0.53</c:v>
                </c:pt>
                <c:pt idx="4">
                  <c:v>#N/A</c:v>
                </c:pt>
                <c:pt idx="5">
                  <c:v>0.89</c:v>
                </c:pt>
                <c:pt idx="6">
                  <c:v>0</c:v>
                </c:pt>
                <c:pt idx="7">
                  <c:v>0</c:v>
                </c:pt>
                <c:pt idx="8">
                  <c:v>#N/A</c:v>
                </c:pt>
                <c:pt idx="9">
                  <c:v>0.61</c:v>
                </c:pt>
              </c:numCache>
            </c:numRef>
          </c:val>
          <c:extLst>
            <c:ext xmlns:c16="http://schemas.microsoft.com/office/drawing/2014/chart" uri="{C3380CC4-5D6E-409C-BE32-E72D297353CC}">
              <c16:uniqueId val="{00000003-18E8-44F6-B75E-C93EC4BA25BC}"/>
            </c:ext>
          </c:extLst>
        </c:ser>
        <c:ser>
          <c:idx val="4"/>
          <c:order val="4"/>
          <c:tx>
            <c:strRef>
              <c:f>データシート!$A$31</c:f>
              <c:strCache>
                <c:ptCount val="1"/>
                <c:pt idx="0">
                  <c:v>介護老人保健施設事業会計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データシート!$B$31:$K$31</c:f>
              <c:numCache>
                <c:formatCode>General</c:formatCode>
                <c:ptCount val="10"/>
                <c:pt idx="0">
                  <c:v>#N/A</c:v>
                </c:pt>
                <c:pt idx="1">
                  <c:v>1.33</c:v>
                </c:pt>
                <c:pt idx="2">
                  <c:v>#N/A</c:v>
                </c:pt>
                <c:pt idx="3">
                  <c:v>1.1200000000000001</c:v>
                </c:pt>
                <c:pt idx="4">
                  <c:v>#N/A</c:v>
                </c:pt>
                <c:pt idx="5">
                  <c:v>1.03</c:v>
                </c:pt>
                <c:pt idx="6">
                  <c:v>#N/A</c:v>
                </c:pt>
                <c:pt idx="7">
                  <c:v>1.04</c:v>
                </c:pt>
                <c:pt idx="8">
                  <c:v>#N/A</c:v>
                </c:pt>
                <c:pt idx="9">
                  <c:v>0.63</c:v>
                </c:pt>
              </c:numCache>
            </c:numRef>
          </c:val>
          <c:extLst>
            <c:ext xmlns:c16="http://schemas.microsoft.com/office/drawing/2014/chart" uri="{C3380CC4-5D6E-409C-BE32-E72D297353CC}">
              <c16:uniqueId val="{00000004-18E8-44F6-B75E-C93EC4BA25BC}"/>
            </c:ext>
          </c:extLst>
        </c:ser>
        <c:ser>
          <c:idx val="5"/>
          <c:order val="5"/>
          <c:tx>
            <c:strRef>
              <c:f>データシート!$A$32</c:f>
              <c:strCache>
                <c:ptCount val="1"/>
                <c:pt idx="0">
                  <c:v>国民健康保険特別会計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データシート!$B$32:$K$32</c:f>
              <c:numCache>
                <c:formatCode>General</c:formatCode>
                <c:ptCount val="10"/>
                <c:pt idx="0">
                  <c:v>#N/A</c:v>
                </c:pt>
                <c:pt idx="1">
                  <c:v>1</c:v>
                </c:pt>
                <c:pt idx="2">
                  <c:v>#N/A</c:v>
                </c:pt>
                <c:pt idx="3">
                  <c:v>0.57999999999999996</c:v>
                </c:pt>
                <c:pt idx="4">
                  <c:v>#N/A</c:v>
                </c:pt>
                <c:pt idx="5">
                  <c:v>0.68</c:v>
                </c:pt>
                <c:pt idx="6">
                  <c:v>0</c:v>
                </c:pt>
                <c:pt idx="7">
                  <c:v>0</c:v>
                </c:pt>
                <c:pt idx="8">
                  <c:v>#N/A</c:v>
                </c:pt>
                <c:pt idx="9">
                  <c:v>0.79</c:v>
                </c:pt>
              </c:numCache>
            </c:numRef>
          </c:val>
          <c:extLst>
            <c:ext xmlns:c16="http://schemas.microsoft.com/office/drawing/2014/chart" uri="{C3380CC4-5D6E-409C-BE32-E72D297353CC}">
              <c16:uniqueId val="{00000005-18E8-44F6-B75E-C93EC4BA25BC}"/>
            </c:ext>
          </c:extLst>
        </c:ser>
        <c:ser>
          <c:idx val="6"/>
          <c:order val="6"/>
          <c:tx>
            <c:strRef>
              <c:f>データシート!$A$33</c:f>
              <c:strCache>
                <c:ptCount val="1"/>
                <c:pt idx="0">
                  <c:v>一般会計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データシート!$B$33:$K$33</c:f>
              <c:numCache>
                <c:formatCode>General</c:formatCode>
                <c:ptCount val="10"/>
                <c:pt idx="0">
                  <c:v>#N/A</c:v>
                </c:pt>
                <c:pt idx="1">
                  <c:v>4.8099999999999996</c:v>
                </c:pt>
                <c:pt idx="2">
                  <c:v>#N/A</c:v>
                </c:pt>
                <c:pt idx="3">
                  <c:v>5.08</c:v>
                </c:pt>
                <c:pt idx="4">
                  <c:v>#N/A</c:v>
                </c:pt>
                <c:pt idx="5">
                  <c:v>5.82</c:v>
                </c:pt>
                <c:pt idx="6">
                  <c:v>#N/A</c:v>
                </c:pt>
                <c:pt idx="7">
                  <c:v>5.0999999999999996</c:v>
                </c:pt>
                <c:pt idx="8">
                  <c:v>#N/A</c:v>
                </c:pt>
                <c:pt idx="9">
                  <c:v>4.3899999999999997</c:v>
                </c:pt>
              </c:numCache>
            </c:numRef>
          </c:val>
          <c:extLst>
            <c:ext xmlns:c16="http://schemas.microsoft.com/office/drawing/2014/chart" uri="{C3380CC4-5D6E-409C-BE32-E72D297353CC}">
              <c16:uniqueId val="{00000006-18E8-44F6-B75E-C93EC4BA25BC}"/>
            </c:ext>
          </c:extLst>
        </c:ser>
        <c:ser>
          <c:idx val="7"/>
          <c:order val="7"/>
          <c:tx>
            <c:strRef>
              <c:f>データシート!$A$34</c:f>
              <c:strCache>
                <c:ptCount val="1"/>
                <c:pt idx="0">
                  <c:v>下水道事業会計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データシート!$B$34:$K$34</c:f>
              <c:numCache>
                <c:formatCode>General</c:formatCode>
                <c:ptCount val="10"/>
                <c:pt idx="0">
                  <c:v>#N/A</c:v>
                </c:pt>
                <c:pt idx="1">
                  <c:v>8.94</c:v>
                </c:pt>
                <c:pt idx="2">
                  <c:v>#N/A</c:v>
                </c:pt>
                <c:pt idx="3">
                  <c:v>8.67</c:v>
                </c:pt>
                <c:pt idx="4">
                  <c:v>#N/A</c:v>
                </c:pt>
                <c:pt idx="5">
                  <c:v>8.4</c:v>
                </c:pt>
                <c:pt idx="6">
                  <c:v>#N/A</c:v>
                </c:pt>
                <c:pt idx="7">
                  <c:v>9.0500000000000007</c:v>
                </c:pt>
                <c:pt idx="8">
                  <c:v>#N/A</c:v>
                </c:pt>
                <c:pt idx="9">
                  <c:v>9.08</c:v>
                </c:pt>
              </c:numCache>
            </c:numRef>
          </c:val>
          <c:extLst>
            <c:ext xmlns:c16="http://schemas.microsoft.com/office/drawing/2014/chart" uri="{C3380CC4-5D6E-409C-BE32-E72D297353CC}">
              <c16:uniqueId val="{00000007-18E8-44F6-B75E-C93EC4BA25BC}"/>
            </c:ext>
          </c:extLst>
        </c:ser>
        <c:ser>
          <c:idx val="8"/>
          <c:order val="8"/>
          <c:tx>
            <c:strRef>
              <c:f>データシート!$A$35</c:f>
              <c:strCache>
                <c:ptCount val="1"/>
                <c:pt idx="0">
                  <c:v>病院事業会計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データシート!$B$35:$K$35</c:f>
              <c:numCache>
                <c:formatCode>General</c:formatCode>
                <c:ptCount val="10"/>
                <c:pt idx="0">
                  <c:v>#N/A</c:v>
                </c:pt>
                <c:pt idx="1">
                  <c:v>11.11</c:v>
                </c:pt>
                <c:pt idx="2">
                  <c:v>#N/A</c:v>
                </c:pt>
                <c:pt idx="3">
                  <c:v>11.11</c:v>
                </c:pt>
                <c:pt idx="4">
                  <c:v>#N/A</c:v>
                </c:pt>
                <c:pt idx="5">
                  <c:v>14.17</c:v>
                </c:pt>
                <c:pt idx="6">
                  <c:v>#N/A</c:v>
                </c:pt>
                <c:pt idx="7">
                  <c:v>17.489999999999998</c:v>
                </c:pt>
                <c:pt idx="8">
                  <c:v>#N/A</c:v>
                </c:pt>
                <c:pt idx="9">
                  <c:v>18.13</c:v>
                </c:pt>
              </c:numCache>
            </c:numRef>
          </c:val>
          <c:extLst>
            <c:ext xmlns:c16="http://schemas.microsoft.com/office/drawing/2014/chart" uri="{C3380CC4-5D6E-409C-BE32-E72D297353CC}">
              <c16:uniqueId val="{00000008-18E8-44F6-B75E-C93EC4BA25BC}"/>
            </c:ext>
          </c:extLst>
        </c:ser>
        <c:ser>
          <c:idx val="9"/>
          <c:order val="9"/>
          <c:tx>
            <c:strRef>
              <c:f>データシート!$A$36</c:f>
              <c:strCache>
                <c:ptCount val="1"/>
                <c:pt idx="0">
                  <c:v>水道事業会計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データシート!$B$36:$K$36</c:f>
              <c:numCache>
                <c:formatCode>General</c:formatCode>
                <c:ptCount val="10"/>
                <c:pt idx="0">
                  <c:v>#N/A</c:v>
                </c:pt>
                <c:pt idx="1">
                  <c:v>20.3</c:v>
                </c:pt>
                <c:pt idx="2">
                  <c:v>#N/A</c:v>
                </c:pt>
                <c:pt idx="3">
                  <c:v>19.940000000000001</c:v>
                </c:pt>
                <c:pt idx="4">
                  <c:v>#N/A</c:v>
                </c:pt>
                <c:pt idx="5">
                  <c:v>20.28</c:v>
                </c:pt>
                <c:pt idx="6">
                  <c:v>#N/A</c:v>
                </c:pt>
                <c:pt idx="7">
                  <c:v>21.74</c:v>
                </c:pt>
                <c:pt idx="8">
                  <c:v>#N/A</c:v>
                </c:pt>
                <c:pt idx="9">
                  <c:v>23.38</c:v>
                </c:pt>
              </c:numCache>
            </c:numRef>
          </c:val>
          <c:extLst>
            <c:ext xmlns:c16="http://schemas.microsoft.com/office/drawing/2014/chart" uri="{C3380CC4-5D6E-409C-BE32-E72D297353CC}">
              <c16:uniqueId val="{00000009-18E8-44F6-B75E-C93EC4BA25BC}"/>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データシート!$B$42:$P$42</c:f>
              <c:numCache>
                <c:formatCode>General</c:formatCode>
                <c:ptCount val="15"/>
                <c:pt idx="2">
                  <c:v>562</c:v>
                </c:pt>
                <c:pt idx="5">
                  <c:v>567</c:v>
                </c:pt>
                <c:pt idx="8">
                  <c:v>589</c:v>
                </c:pt>
                <c:pt idx="11">
                  <c:v>590</c:v>
                </c:pt>
                <c:pt idx="14">
                  <c:v>566</c:v>
                </c:pt>
              </c:numCache>
            </c:numRef>
          </c:val>
          <c:extLst>
            <c:ext xmlns:c16="http://schemas.microsoft.com/office/drawing/2014/chart" uri="{C3380CC4-5D6E-409C-BE32-E72D297353CC}">
              <c16:uniqueId val="{00000000-8DB8-437C-BCD7-6C25234148F2}"/>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8DB8-437C-BCD7-6C25234148F2}"/>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8DB8-437C-BCD7-6C25234148F2}"/>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データシート!$B$45:$P$45</c:f>
              <c:numCache>
                <c:formatCode>General</c:formatCode>
                <c:ptCount val="15"/>
                <c:pt idx="0">
                  <c:v>40</c:v>
                </c:pt>
                <c:pt idx="3">
                  <c:v>19</c:v>
                </c:pt>
                <c:pt idx="6">
                  <c:v>19</c:v>
                </c:pt>
                <c:pt idx="9">
                  <c:v>19</c:v>
                </c:pt>
                <c:pt idx="12">
                  <c:v>21</c:v>
                </c:pt>
              </c:numCache>
            </c:numRef>
          </c:val>
          <c:extLst>
            <c:ext xmlns:c16="http://schemas.microsoft.com/office/drawing/2014/chart" uri="{C3380CC4-5D6E-409C-BE32-E72D297353CC}">
              <c16:uniqueId val="{00000003-8DB8-437C-BCD7-6C25234148F2}"/>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データシート!$B$46:$P$46</c:f>
              <c:numCache>
                <c:formatCode>General</c:formatCode>
                <c:ptCount val="15"/>
                <c:pt idx="0">
                  <c:v>373</c:v>
                </c:pt>
                <c:pt idx="3">
                  <c:v>371</c:v>
                </c:pt>
                <c:pt idx="6">
                  <c:v>334</c:v>
                </c:pt>
                <c:pt idx="9">
                  <c:v>339</c:v>
                </c:pt>
                <c:pt idx="12">
                  <c:v>356</c:v>
                </c:pt>
              </c:numCache>
            </c:numRef>
          </c:val>
          <c:extLst>
            <c:ext xmlns:c16="http://schemas.microsoft.com/office/drawing/2014/chart" uri="{C3380CC4-5D6E-409C-BE32-E72D297353CC}">
              <c16:uniqueId val="{00000004-8DB8-437C-BCD7-6C25234148F2}"/>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8DB8-437C-BCD7-6C25234148F2}"/>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8DB8-437C-BCD7-6C25234148F2}"/>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データシート!$B$49:$P$49</c:f>
              <c:numCache>
                <c:formatCode>General</c:formatCode>
                <c:ptCount val="15"/>
                <c:pt idx="0">
                  <c:v>408</c:v>
                </c:pt>
                <c:pt idx="3">
                  <c:v>409</c:v>
                </c:pt>
                <c:pt idx="6">
                  <c:v>449</c:v>
                </c:pt>
                <c:pt idx="9">
                  <c:v>482</c:v>
                </c:pt>
                <c:pt idx="12">
                  <c:v>489</c:v>
                </c:pt>
              </c:numCache>
            </c:numRef>
          </c:val>
          <c:extLst>
            <c:ext xmlns:c16="http://schemas.microsoft.com/office/drawing/2014/chart" uri="{C3380CC4-5D6E-409C-BE32-E72D297353CC}">
              <c16:uniqueId val="{00000007-8DB8-437C-BCD7-6C25234148F2}"/>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データシート!$B$50:$P$50</c:f>
              <c:numCache>
                <c:formatCode>General</c:formatCode>
                <c:ptCount val="15"/>
                <c:pt idx="0">
                  <c:v>#N/A</c:v>
                </c:pt>
                <c:pt idx="1">
                  <c:v>259</c:v>
                </c:pt>
                <c:pt idx="2">
                  <c:v>#N/A</c:v>
                </c:pt>
                <c:pt idx="3">
                  <c:v>#N/A</c:v>
                </c:pt>
                <c:pt idx="4">
                  <c:v>232</c:v>
                </c:pt>
                <c:pt idx="5">
                  <c:v>#N/A</c:v>
                </c:pt>
                <c:pt idx="6">
                  <c:v>#N/A</c:v>
                </c:pt>
                <c:pt idx="7">
                  <c:v>213</c:v>
                </c:pt>
                <c:pt idx="8">
                  <c:v>#N/A</c:v>
                </c:pt>
                <c:pt idx="9">
                  <c:v>#N/A</c:v>
                </c:pt>
                <c:pt idx="10">
                  <c:v>250</c:v>
                </c:pt>
                <c:pt idx="11">
                  <c:v>#N/A</c:v>
                </c:pt>
                <c:pt idx="12">
                  <c:v>#N/A</c:v>
                </c:pt>
                <c:pt idx="13">
                  <c:v>300</c:v>
                </c:pt>
                <c:pt idx="14">
                  <c:v>#N/A</c:v>
                </c:pt>
              </c:numCache>
            </c:numRef>
          </c:val>
          <c:smooth val="0"/>
          <c:extLst>
            <c:ext xmlns:c16="http://schemas.microsoft.com/office/drawing/2014/chart" uri="{C3380CC4-5D6E-409C-BE32-E72D297353CC}">
              <c16:uniqueId val="{00000008-8DB8-437C-BCD7-6C25234148F2}"/>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データシート!$B$56:$P$56</c:f>
              <c:numCache>
                <c:formatCode>General</c:formatCode>
                <c:ptCount val="15"/>
                <c:pt idx="2">
                  <c:v>6797</c:v>
                </c:pt>
                <c:pt idx="5">
                  <c:v>6821</c:v>
                </c:pt>
                <c:pt idx="8">
                  <c:v>6794</c:v>
                </c:pt>
                <c:pt idx="11">
                  <c:v>6618</c:v>
                </c:pt>
                <c:pt idx="14">
                  <c:v>6557</c:v>
                </c:pt>
              </c:numCache>
            </c:numRef>
          </c:val>
          <c:extLst>
            <c:ext xmlns:c16="http://schemas.microsoft.com/office/drawing/2014/chart" uri="{C3380CC4-5D6E-409C-BE32-E72D297353CC}">
              <c16:uniqueId val="{00000000-BB08-4285-947D-DEA067FD62B6}"/>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データシート!$B$57:$P$57</c:f>
              <c:numCache>
                <c:formatCode>General</c:formatCode>
                <c:ptCount val="15"/>
                <c:pt idx="2">
                  <c:v>24</c:v>
                </c:pt>
                <c:pt idx="5">
                  <c:v>17</c:v>
                </c:pt>
                <c:pt idx="8">
                  <c:v>10</c:v>
                </c:pt>
                <c:pt idx="11">
                  <c:v>5</c:v>
                </c:pt>
                <c:pt idx="14">
                  <c:v>0</c:v>
                </c:pt>
              </c:numCache>
            </c:numRef>
          </c:val>
          <c:extLst>
            <c:ext xmlns:c16="http://schemas.microsoft.com/office/drawing/2014/chart" uri="{C3380CC4-5D6E-409C-BE32-E72D297353CC}">
              <c16:uniqueId val="{00000001-BB08-4285-947D-DEA067FD62B6}"/>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データシート!$B$58:$P$58</c:f>
              <c:numCache>
                <c:formatCode>General</c:formatCode>
                <c:ptCount val="15"/>
                <c:pt idx="2">
                  <c:v>2356</c:v>
                </c:pt>
                <c:pt idx="5">
                  <c:v>2440</c:v>
                </c:pt>
                <c:pt idx="8">
                  <c:v>2706</c:v>
                </c:pt>
                <c:pt idx="11">
                  <c:v>2857</c:v>
                </c:pt>
                <c:pt idx="14">
                  <c:v>2738</c:v>
                </c:pt>
              </c:numCache>
            </c:numRef>
          </c:val>
          <c:extLst>
            <c:ext xmlns:c16="http://schemas.microsoft.com/office/drawing/2014/chart" uri="{C3380CC4-5D6E-409C-BE32-E72D297353CC}">
              <c16:uniqueId val="{00000002-BB08-4285-947D-DEA067FD62B6}"/>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BB08-4285-947D-DEA067FD62B6}"/>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BB08-4285-947D-DEA067FD62B6}"/>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データシート!$B$61:$P$61</c:f>
              <c:numCache>
                <c:formatCode>General</c:formatCode>
                <c:ptCount val="15"/>
                <c:pt idx="0">
                  <c:v>0</c:v>
                </c:pt>
                <c:pt idx="3">
                  <c:v>0</c:v>
                </c:pt>
                <c:pt idx="6">
                  <c:v>11</c:v>
                </c:pt>
                <c:pt idx="9">
                  <c:v>0</c:v>
                </c:pt>
                <c:pt idx="12">
                  <c:v>0</c:v>
                </c:pt>
              </c:numCache>
            </c:numRef>
          </c:val>
          <c:extLst>
            <c:ext xmlns:c16="http://schemas.microsoft.com/office/drawing/2014/chart" uri="{C3380CC4-5D6E-409C-BE32-E72D297353CC}">
              <c16:uniqueId val="{00000005-BB08-4285-947D-DEA067FD62B6}"/>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データシート!$B$62:$P$62</c:f>
              <c:numCache>
                <c:formatCode>General</c:formatCode>
                <c:ptCount val="15"/>
                <c:pt idx="0">
                  <c:v>177</c:v>
                </c:pt>
                <c:pt idx="3">
                  <c:v>172</c:v>
                </c:pt>
                <c:pt idx="6">
                  <c:v>114</c:v>
                </c:pt>
                <c:pt idx="9">
                  <c:v>2</c:v>
                </c:pt>
                <c:pt idx="12">
                  <c:v>0</c:v>
                </c:pt>
              </c:numCache>
            </c:numRef>
          </c:val>
          <c:extLst>
            <c:ext xmlns:c16="http://schemas.microsoft.com/office/drawing/2014/chart" uri="{C3380CC4-5D6E-409C-BE32-E72D297353CC}">
              <c16:uniqueId val="{00000006-BB08-4285-947D-DEA067FD62B6}"/>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データシート!$B$63:$P$63</c:f>
              <c:numCache>
                <c:formatCode>General</c:formatCode>
                <c:ptCount val="15"/>
                <c:pt idx="0">
                  <c:v>121</c:v>
                </c:pt>
                <c:pt idx="3">
                  <c:v>106</c:v>
                </c:pt>
                <c:pt idx="6">
                  <c:v>90</c:v>
                </c:pt>
                <c:pt idx="9">
                  <c:v>73</c:v>
                </c:pt>
                <c:pt idx="12">
                  <c:v>57</c:v>
                </c:pt>
              </c:numCache>
            </c:numRef>
          </c:val>
          <c:extLst>
            <c:ext xmlns:c16="http://schemas.microsoft.com/office/drawing/2014/chart" uri="{C3380CC4-5D6E-409C-BE32-E72D297353CC}">
              <c16:uniqueId val="{00000007-BB08-4285-947D-DEA067FD62B6}"/>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データシート!$B$64:$P$64</c:f>
              <c:numCache>
                <c:formatCode>General</c:formatCode>
                <c:ptCount val="15"/>
                <c:pt idx="0">
                  <c:v>5681</c:v>
                </c:pt>
                <c:pt idx="3">
                  <c:v>5370</c:v>
                </c:pt>
                <c:pt idx="6">
                  <c:v>4948</c:v>
                </c:pt>
                <c:pt idx="9">
                  <c:v>4887</c:v>
                </c:pt>
                <c:pt idx="12">
                  <c:v>4624</c:v>
                </c:pt>
              </c:numCache>
            </c:numRef>
          </c:val>
          <c:extLst>
            <c:ext xmlns:c16="http://schemas.microsoft.com/office/drawing/2014/chart" uri="{C3380CC4-5D6E-409C-BE32-E72D297353CC}">
              <c16:uniqueId val="{00000008-BB08-4285-947D-DEA067FD62B6}"/>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データシート!$B$65:$P$65</c:f>
              <c:numCache>
                <c:formatCode>General</c:formatCode>
                <c:ptCount val="15"/>
                <c:pt idx="0">
                  <c:v>3</c:v>
                </c:pt>
                <c:pt idx="3">
                  <c:v>8</c:v>
                </c:pt>
                <c:pt idx="6">
                  <c:v>6</c:v>
                </c:pt>
                <c:pt idx="9">
                  <c:v>21</c:v>
                </c:pt>
                <c:pt idx="12">
                  <c:v>23</c:v>
                </c:pt>
              </c:numCache>
            </c:numRef>
          </c:val>
          <c:extLst>
            <c:ext xmlns:c16="http://schemas.microsoft.com/office/drawing/2014/chart" uri="{C3380CC4-5D6E-409C-BE32-E72D297353CC}">
              <c16:uniqueId val="{00000009-BB08-4285-947D-DEA067FD62B6}"/>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データシート!$B$66:$P$66</c:f>
              <c:numCache>
                <c:formatCode>General</c:formatCode>
                <c:ptCount val="15"/>
                <c:pt idx="0">
                  <c:v>5145</c:v>
                </c:pt>
                <c:pt idx="3">
                  <c:v>5335</c:v>
                </c:pt>
                <c:pt idx="6">
                  <c:v>5500</c:v>
                </c:pt>
                <c:pt idx="9">
                  <c:v>5603</c:v>
                </c:pt>
                <c:pt idx="12">
                  <c:v>5575</c:v>
                </c:pt>
              </c:numCache>
            </c:numRef>
          </c:val>
          <c:extLst>
            <c:ext xmlns:c16="http://schemas.microsoft.com/office/drawing/2014/chart" uri="{C3380CC4-5D6E-409C-BE32-E72D297353CC}">
              <c16:uniqueId val="{0000000A-BB08-4285-947D-DEA067FD62B6}"/>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データシート!$B$67:$P$67</c:f>
              <c:numCache>
                <c:formatCode>General</c:formatCode>
                <c:ptCount val="15"/>
                <c:pt idx="0">
                  <c:v>#N/A</c:v>
                </c:pt>
                <c:pt idx="1">
                  <c:v>1949</c:v>
                </c:pt>
                <c:pt idx="2">
                  <c:v>#N/A</c:v>
                </c:pt>
                <c:pt idx="3">
                  <c:v>#N/A</c:v>
                </c:pt>
                <c:pt idx="4">
                  <c:v>1713</c:v>
                </c:pt>
                <c:pt idx="5">
                  <c:v>#N/A</c:v>
                </c:pt>
                <c:pt idx="6">
                  <c:v>#N/A</c:v>
                </c:pt>
                <c:pt idx="7">
                  <c:v>1159</c:v>
                </c:pt>
                <c:pt idx="8">
                  <c:v>#N/A</c:v>
                </c:pt>
                <c:pt idx="9">
                  <c:v>#N/A</c:v>
                </c:pt>
                <c:pt idx="10">
                  <c:v>1105</c:v>
                </c:pt>
                <c:pt idx="11">
                  <c:v>#N/A</c:v>
                </c:pt>
                <c:pt idx="12">
                  <c:v>#N/A</c:v>
                </c:pt>
                <c:pt idx="13">
                  <c:v>984</c:v>
                </c:pt>
                <c:pt idx="14">
                  <c:v>#N/A</c:v>
                </c:pt>
              </c:numCache>
            </c:numRef>
          </c:val>
          <c:smooth val="0"/>
          <c:extLst>
            <c:ext xmlns:c16="http://schemas.microsoft.com/office/drawing/2014/chart" uri="{C3380CC4-5D6E-409C-BE32-E72D297353CC}">
              <c16:uniqueId val="{0000000B-BB08-4285-947D-DEA067FD62B6}"/>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R03</c:v>
                </c:pt>
                <c:pt idx="1">
                  <c:v>R04</c:v>
                </c:pt>
                <c:pt idx="2">
                  <c:v>R05</c:v>
                </c:pt>
              </c:strCache>
            </c:strRef>
          </c:cat>
          <c:val>
            <c:numRef>
              <c:f>データシート!$B$72:$D$72</c:f>
              <c:numCache>
                <c:formatCode>#,##0;"▲ "#,##0</c:formatCode>
                <c:ptCount val="3"/>
                <c:pt idx="0">
                  <c:v>1868</c:v>
                </c:pt>
                <c:pt idx="1">
                  <c:v>1949</c:v>
                </c:pt>
                <c:pt idx="2">
                  <c:v>1885</c:v>
                </c:pt>
              </c:numCache>
            </c:numRef>
          </c:val>
          <c:extLst>
            <c:ext xmlns:c16="http://schemas.microsoft.com/office/drawing/2014/chart" uri="{C3380CC4-5D6E-409C-BE32-E72D297353CC}">
              <c16:uniqueId val="{00000000-71F8-4A5D-9E5B-09A347F8D90E}"/>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R03</c:v>
                </c:pt>
                <c:pt idx="1">
                  <c:v>R04</c:v>
                </c:pt>
                <c:pt idx="2">
                  <c:v>R05</c:v>
                </c:pt>
              </c:strCache>
            </c:strRef>
          </c:cat>
          <c:val>
            <c:numRef>
              <c:f>データシート!$B$73:$D$73</c:f>
              <c:numCache>
                <c:formatCode>#,##0;"▲ "#,##0</c:formatCode>
                <c:ptCount val="3"/>
                <c:pt idx="0">
                  <c:v>260</c:v>
                </c:pt>
                <c:pt idx="1">
                  <c:v>260</c:v>
                </c:pt>
                <c:pt idx="2">
                  <c:v>262</c:v>
                </c:pt>
              </c:numCache>
            </c:numRef>
          </c:val>
          <c:extLst>
            <c:ext xmlns:c16="http://schemas.microsoft.com/office/drawing/2014/chart" uri="{C3380CC4-5D6E-409C-BE32-E72D297353CC}">
              <c16:uniqueId val="{00000001-71F8-4A5D-9E5B-09A347F8D90E}"/>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R03</c:v>
                </c:pt>
                <c:pt idx="1">
                  <c:v>R04</c:v>
                </c:pt>
                <c:pt idx="2">
                  <c:v>R05</c:v>
                </c:pt>
              </c:strCache>
            </c:strRef>
          </c:cat>
          <c:val>
            <c:numRef>
              <c:f>データシート!$B$74:$D$74</c:f>
              <c:numCache>
                <c:formatCode>#,##0;"▲ "#,##0</c:formatCode>
                <c:ptCount val="3"/>
                <c:pt idx="0">
                  <c:v>582</c:v>
                </c:pt>
                <c:pt idx="1">
                  <c:v>682</c:v>
                </c:pt>
                <c:pt idx="2">
                  <c:v>630</c:v>
                </c:pt>
              </c:numCache>
            </c:numRef>
          </c:val>
          <c:extLst>
            <c:ext xmlns:c16="http://schemas.microsoft.com/office/drawing/2014/chart" uri="{C3380CC4-5D6E-409C-BE32-E72D297353CC}">
              <c16:uniqueId val="{00000002-71F8-4A5D-9E5B-09A347F8D90E}"/>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{25FD3F31-C38B-4AD8-8011-BBFEAC3DDB6F}</c15:txfldGUID>
                      <c15:f>公会計指標分析・財政指標組合せ分析表!$BP$50</c15:f>
                      <c15:dlblFieldTableCache>
                        <c:ptCount val="1"/>
                        <c:pt idx="0">
                          <c:v>R01</c:v>
                        </c:pt>
                      </c15:dlblFieldTableCache>
                    </c15:dlblFTEntry>
                  </c15:dlblFieldTable>
                  <c15:showDataLabelsRange val="0"/>
                </c:ext>
                <c:ext xmlns:c16="http://schemas.microsoft.com/office/drawing/2014/chart" uri="{C3380CC4-5D6E-409C-BE32-E72D297353CC}">
                  <c16:uniqueId val="{00000000-5501-4C3C-94D1-B9F0009B6983}"/>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{DE2A90F1-4A4F-47DA-B66C-BE1A27ED2E28}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5501-4C3C-94D1-B9F0009B6983}"/>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{C0ABC3A6-E784-4833-85BE-7D7B3FDA75E1}</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5501-4C3C-94D1-B9F0009B6983}"/>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{0A361CB8-CD79-4B22-9CEE-E88C67C4A0FA}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5501-4C3C-94D1-B9F0009B6983}"/>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{4ED6BB94-DEA8-4BCC-AC8E-516B4989D50E}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5501-4C3C-94D1-B9F0009B6983}"/>
                </c:ext>
              </c:extLst>
            </c:dLbl>
            <c:dLbl>
              <c:idx val="8"/>
              <c:tx>
                <c:strRef>
                  <c:f>公会計指標分析・財政指標組合せ分析表!$BX$50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{E7FFF0D5-144F-4EF2-9B8F-E5956F085C76}</c15:txfldGUID>
                      <c15:f>公会計指標分析・財政指標組合せ分析表!$BX$50</c15:f>
                      <c15:dlblFieldTableCache>
                        <c:ptCount val="1"/>
                        <c:pt idx="0">
                          <c:v>R02</c:v>
                        </c:pt>
                      </c15:dlblFieldTableCache>
                    </c15:dlblFTEntry>
                  </c15:dlblFieldTable>
                  <c15:showDataLabelsRange val="0"/>
                </c:ext>
                <c:ext xmlns:c16="http://schemas.microsoft.com/office/drawing/2014/chart" uri="{C3380CC4-5D6E-409C-BE32-E72D297353CC}">
                  <c16:uniqueId val="{00000005-5501-4C3C-94D1-B9F0009B6983}"/>
                </c:ext>
              </c:extLst>
            </c:dLbl>
            <c:dLbl>
              <c:idx val="16"/>
              <c:layout>
                <c:manualLayout>
                  <c:x val="-4.0773271189654063E-2"/>
                  <c:y val="-6.4739042105865174E-2"/>
                </c:manualLayout>
              </c:layout>
              <c:tx>
                <c:strRef>
                  <c:f>公会計指標分析・財政指標組合せ分析表!$CF$50</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{CA2E13A7-3212-4255-9A04-1EB59F07106E}</c15:txfldGUID>
                      <c15:f>公会計指標分析・財政指標組合せ分析表!$CF$50</c15:f>
                      <c15:dlblFieldTableCache>
                        <c:ptCount val="1"/>
                        <c:pt idx="0">
                          <c:v>R03</c:v>
                        </c:pt>
                      </c15:dlblFieldTableCache>
                    </c15:dlblFTEntry>
                  </c15:dlblFieldTable>
                  <c15:showDataLabelsRange val="0"/>
                </c:ext>
                <c:ext xmlns:c16="http://schemas.microsoft.com/office/drawing/2014/chart" uri="{C3380CC4-5D6E-409C-BE32-E72D297353CC}">
                  <c16:uniqueId val="{00000006-5501-4C3C-94D1-B9F0009B6983}"/>
                </c:ext>
              </c:extLst>
            </c:dLbl>
            <c:dLbl>
              <c:idx val="24"/>
              <c:layout>
                <c:manualLayout>
                  <c:x val="-2.3258230110814321E-2"/>
                  <c:y val="-6.4739042105865174E-2"/>
                </c:manualLayout>
              </c:layout>
              <c:tx>
                <c:strRef>
                  <c:f>公会計指標分析・財政指標組合せ分析表!$CN$50</c:f>
                  <c:strCache>
                    <c:ptCount val="1"/>
                    <c:pt idx="0">
                      <c:v>R04</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{3CB68A2C-6D04-483B-A7AA-53F138AE7F6D}</c15:txfldGUID>
                      <c15:f>公会計指標分析・財政指標組合せ分析表!$CN$50</c15:f>
                      <c15:dlblFieldTableCache>
                        <c:ptCount val="1"/>
                        <c:pt idx="0">
                          <c:v>R04</c:v>
                        </c:pt>
                      </c15:dlblFieldTableCache>
                    </c15:dlblFTEntry>
                  </c15:dlblFieldTable>
                  <c15:showDataLabelsRange val="0"/>
                </c:ext>
                <c:ext xmlns:c16="http://schemas.microsoft.com/office/drawing/2014/chart" uri="{C3380CC4-5D6E-409C-BE32-E72D297353CC}">
                  <c16:uniqueId val="{00000007-5501-4C3C-94D1-B9F0009B6983}"/>
                </c:ext>
              </c:extLst>
            </c:dLbl>
            <c:dLbl>
              <c:idx val="32"/>
              <c:tx>
                <c:strRef>
                  <c:f>公会計指標分析・財政指標組合せ分析表!$CV$50</c:f>
                  <c:strCache>
                    <c:ptCount val="1"/>
                    <c:pt idx="0">
                      <c:v>R05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{AC19F54D-D5E0-4A77-9DC7-2FD59A380103}</c15:txfldGUID>
                      <c15:f>公会計指標分析・財政指標組合せ分析表!$CV$50</c15:f>
                      <c15:dlblFieldTableCache>
                        <c:ptCount val="1"/>
                        <c:pt idx="0">
                          <c:v>R05</c:v>
                        </c:pt>
                      </c15:dlblFieldTableCache>
                    </c15:dlblFTEntry>
                  </c15:dlblFieldTable>
                  <c15:showDataLabelsRange val="0"/>
                </c:ext>
                <c:ext xmlns:c16="http://schemas.microsoft.com/office/drawing/2014/chart" uri="{C3380CC4-5D6E-409C-BE32-E72D297353CC}">
                  <c16:uniqueId val="{00000008-5501-4C3C-94D1-B9F0009B6983}"/>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公会計指標分析・財政指標組合せ分析表!$BP$53:$DC$53</c:f>
              <c:numCache>
                <c:formatCode>#,##0.0;"▲ "#,##0.0</c:formatCode>
                <c:ptCount val="40"/>
                <c:pt idx="0">
                  <c:v>69.400000000000006</c:v>
                </c:pt>
                <c:pt idx="8">
                  <c:v>70.599999999999994</c:v>
                </c:pt>
                <c:pt idx="16">
                  <c:v>70.900000000000006</c:v>
                </c:pt>
                <c:pt idx="24">
                  <c:v>70.8</c:v>
                </c:pt>
                <c:pt idx="32">
                  <c:v>71.400000000000006</c:v>
                </c:pt>
              </c:numCache>
            </c:numRef>
          </c:xVal>
          <c:yVal>
            <c:numRef>
              <c:f>公会計指標分析・財政指標組合せ分析表!$BP$51:$DC$51</c:f>
              <c:numCache>
                <c:formatCode>#,##0.0;"▲ "#,##0.0</c:formatCode>
                <c:ptCount val="40"/>
                <c:pt idx="0">
                  <c:v>55.3</c:v>
                </c:pt>
                <c:pt idx="8">
                  <c:v>44.7</c:v>
                </c:pt>
                <c:pt idx="16">
                  <c:v>28.5</c:v>
                </c:pt>
                <c:pt idx="24">
                  <c:v>28.4</c:v>
                </c:pt>
                <c:pt idx="32">
                  <c:v>24.9</c:v>
                </c:pt>
              </c:numCache>
            </c:numRef>
          </c:yVal>
          <c:smooth val="0"/>
          <c:extLst>
            <c:ext xmlns:c16="http://schemas.microsoft.com/office/drawing/2014/chart" uri="{C3380CC4-5D6E-409C-BE32-E72D297353CC}">
              <c16:uniqueId val="{00000009-5501-4C3C-94D1-B9F0009B6983}"/>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tx>
                <c:strRef>
                  <c:f>公会計指標分析・財政指標組合せ分析表!$BP$50</c:f>
                  <c:strCache>
                    <c:ptCount val="1"/>
                    <c:pt idx="0">
                      <c:v>R01</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{C8D1CF40-83B2-4168-B08B-3FCB93384FC6}</c15:txfldGUID>
                      <c15:f>公会計指標分析・財政指標組合せ分析表!$BP$50</c15:f>
                      <c15:dlblFieldTableCache>
                        <c:ptCount val="1"/>
                        <c:pt idx="0">
                          <c:v>R01</c:v>
                        </c:pt>
                      </c15:dlblFieldTableCache>
                    </c15:dlblFTEntry>
                  </c15:dlblFieldTable>
                  <c15:showDataLabelsRange val="0"/>
                </c:ext>
                <c:ext xmlns:c16="http://schemas.microsoft.com/office/drawing/2014/chart" uri="{C3380CC4-5D6E-409C-BE32-E72D297353CC}">
                  <c16:uniqueId val="{0000000A-5501-4C3C-94D1-B9F0009B6983}"/>
                </c:ext>
              </c:extLst>
            </c:dLbl>
            <c:dLbl>
              <c:idx val="1"/>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{47A78E00-8C56-45FF-892E-40601A4497B3}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5501-4C3C-94D1-B9F0009B6983}"/>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{C5F9BABF-924D-4B9F-A65A-14BFA14C6805}</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5501-4C3C-94D1-B9F0009B6983}"/>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{334A4DE9-CC51-43F8-91E8-5A044FA4DDB5}</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5501-4C3C-94D1-B9F0009B6983}"/>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{AA53B1D4-4691-4DDB-B5F2-D1597854883F}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5501-4C3C-94D1-B9F0009B6983}"/>
                </c:ext>
              </c:extLst>
            </c:dLbl>
            <c:dLbl>
              <c:idx val="8"/>
              <c:tx>
                <c:strRef>
                  <c:f>公会計指標分析・財政指標組合せ分析表!$BX$50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{BCC0F646-643F-4852-A5F9-97290957BD10}</c15:txfldGUID>
                      <c15:f>公会計指標分析・財政指標組合せ分析表!$BX$50</c15:f>
                      <c15:dlblFieldTableCache>
                        <c:ptCount val="1"/>
                        <c:pt idx="0">
                          <c:v>R02</c:v>
                        </c:pt>
                      </c15:dlblFieldTableCache>
                    </c15:dlblFTEntry>
                  </c15:dlblFieldTable>
                  <c15:showDataLabelsRange val="0"/>
                </c:ext>
                <c:ext xmlns:c16="http://schemas.microsoft.com/office/drawing/2014/chart" uri="{C3380CC4-5D6E-409C-BE32-E72D297353CC}">
                  <c16:uniqueId val="{0000000F-5501-4C3C-94D1-B9F0009B6983}"/>
                </c:ext>
              </c:extLst>
            </c:dLbl>
            <c:dLbl>
              <c:idx val="16"/>
              <c:tx>
                <c:strRef>
                  <c:f>公会計指標分析・財政指標組合せ分析表!$CF$50</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{7620087C-532C-4021-9412-89BB860CF611}</c15:txfldGUID>
                      <c15:f>公会計指標分析・財政指標組合せ分析表!$CF$50</c15:f>
                      <c15:dlblFieldTableCache>
                        <c:ptCount val="1"/>
                        <c:pt idx="0">
                          <c:v>R03</c:v>
                        </c:pt>
                      </c15:dlblFieldTableCache>
                    </c15:dlblFTEntry>
                  </c15:dlblFieldTable>
                  <c15:showDataLabelsRange val="0"/>
                </c:ext>
                <c:ext xmlns:c16="http://schemas.microsoft.com/office/drawing/2014/chart" uri="{C3380CC4-5D6E-409C-BE32-E72D297353CC}">
                  <c16:uniqueId val="{00000010-5501-4C3C-94D1-B9F0009B6983}"/>
                </c:ext>
              </c:extLst>
            </c:dLbl>
            <c:dLbl>
              <c:idx val="24"/>
              <c:tx>
                <c:strRef>
                  <c:f>公会計指標分析・財政指標組合せ分析表!$CN$50</c:f>
                  <c:strCache>
                    <c:ptCount val="1"/>
                    <c:pt idx="0">
                      <c:v>R04</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{465D4D1D-5FDD-43A2-9444-E6B8865E9873}</c15:txfldGUID>
                      <c15:f>公会計指標分析・財政指標組合せ分析表!$CN$50</c15:f>
                      <c15:dlblFieldTableCache>
                        <c:ptCount val="1"/>
                        <c:pt idx="0">
                          <c:v>R04</c:v>
                        </c:pt>
                      </c15:dlblFieldTableCache>
                    </c15:dlblFTEntry>
                  </c15:dlblFieldTable>
                  <c15:showDataLabelsRange val="0"/>
                </c:ext>
                <c:ext xmlns:c16="http://schemas.microsoft.com/office/drawing/2014/chart" uri="{C3380CC4-5D6E-409C-BE32-E72D297353CC}">
                  <c16:uniqueId val="{00000011-5501-4C3C-94D1-B9F0009B6983}"/>
                </c:ext>
              </c:extLst>
            </c:dLbl>
            <c:dLbl>
              <c:idx val="32"/>
              <c:tx>
                <c:strRef>
                  <c:f>公会計指標分析・財政指標組合せ分析表!$CV$50</c:f>
                  <c:strCache>
                    <c:ptCount val="1"/>
                    <c:pt idx="0">
                      <c:v>R05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{F64B51CE-66D4-40CA-B279-97096E016857}</c15:txfldGUID>
                      <c15:f>公会計指標分析・財政指標組合せ分析表!$CV$50</c15:f>
                      <c15:dlblFieldTableCache>
                        <c:ptCount val="1"/>
                        <c:pt idx="0">
                          <c:v>R05</c:v>
                        </c:pt>
                      </c15:dlblFieldTableCache>
                    </c15:dlblFTEntry>
                  </c15:dlblFieldTable>
                  <c15:showDataLabelsRange val="0"/>
                </c:ext>
                <c:ext xmlns:c16="http://schemas.microsoft.com/office/drawing/2014/chart" uri="{C3380CC4-5D6E-409C-BE32-E72D297353CC}">
                  <c16:uniqueId val="{00000012-5501-4C3C-94D1-B9F0009B6983}"/>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公会計指標分析・財政指標組合せ分析表!$BP$57:$DC$57</c:f>
              <c:numCache>
                <c:formatCode>#,##0.0;"▲ "#,##0.0</c:formatCode>
                <c:ptCount val="40"/>
                <c:pt idx="0">
                  <c:v>66</c:v>
                </c:pt>
                <c:pt idx="8">
                  <c:v>65.099999999999994</c:v>
                </c:pt>
                <c:pt idx="16">
                  <c:v>64.3</c:v>
                </c:pt>
                <c:pt idx="24">
                  <c:v>65.7</c:v>
                </c:pt>
                <c:pt idx="32">
                  <c:v>66.3</c:v>
                </c:pt>
              </c:numCache>
            </c:numRef>
          </c:xVal>
          <c:yVal>
            <c:numRef>
              <c:f>公会計指標分析・財政指標組合せ分析表!$BP$55:$DC$55</c:f>
              <c:numCache>
                <c:formatCode>#,##0.0;"▲ "#,##0.0</c:formatCode>
                <c:ptCount val="40"/>
                <c:pt idx="0">
                  <c:v>35.4</c:v>
                </c:pt>
                <c:pt idx="8">
                  <c:v>13.4</c:v>
                </c:pt>
                <c:pt idx="16">
                  <c:v>0</c:v>
                </c:pt>
                <c:pt idx="24">
                  <c:v>0</c:v>
                </c:pt>
                <c:pt idx="32">
                  <c:v>0</c:v>
                </c:pt>
              </c:numCache>
            </c:numRef>
          </c:yVal>
          <c:smooth val="0"/>
          <c:extLst>
            <c:ext xmlns:c16="http://schemas.microsoft.com/office/drawing/2014/chart" uri="{C3380CC4-5D6E-409C-BE32-E72D297353CC}">
              <c16:uniqueId val="{00000013-5501-4C3C-94D1-B9F0009B6983}"/>
            </c:ext>
          </c:extLst>
        </c:ser>
        <c:dLbls>
          <c:showLegendKey val="0"/>
          <c:showVal val="1"/>
          <c:showCatName val="0"/>
          <c:showSerName val="0"/>
          <c:showPercent val="0"/>
          <c:showBubbleSize val="0"/>
        </c:dLbls>
        <c:axId val="46179840"/>
        <c:axId val="46181760"/>
      </c:scatterChart>
      <c:valAx>
        <c:axId val="46179840"/>
        <c:scaling>
          <c:orientation val="maxMin"/>
          <c:max val="72"/>
          <c:min val="63"/>
        </c:scaling>
        <c:delete val="0"/>
        <c:axPos val="t"/>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6181760"/>
        <c:crosses val="autoZero"/>
        <c:crossBetween val="midCat"/>
      </c:valAx>
      <c:valAx>
        <c:axId val="46181760"/>
        <c:scaling>
          <c:orientation val="maxMin"/>
          <c:max val="70"/>
          <c:min val="-2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46179840"/>
        <c:crosses val="autoZero"/>
        <c:crossBetween val="midCat"/>
        <c:majorUnit val="20"/>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公会計指標分析・財政指標組合せ分析表!$BP$72</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{A3456F50-25CF-4AE1-BA80-EF86B7BB670E}</c15:txfldGUID>
                      <c15:f>公会計指標分析・財政指標組合せ分析表!$BP$72</c15:f>
                      <c15:dlblFieldTableCache>
                        <c:ptCount val="1"/>
                        <c:pt idx="0">
                          <c:v>R01</c:v>
                        </c:pt>
                      </c15:dlblFieldTableCache>
                    </c15:dlblFTEntry>
                  </c15:dlblFieldTable>
                  <c15:showDataLabelsRange val="0"/>
                </c:ext>
                <c:ext xmlns:c16="http://schemas.microsoft.com/office/drawing/2014/chart" uri="{C3380CC4-5D6E-409C-BE32-E72D297353CC}">
                  <c16:uniqueId val="{00000000-D836-4EB5-9F27-DEBDAE33E95F}"/>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{6F61A456-6382-48C9-ABBC-8EF1F7D4CC2E}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D836-4EB5-9F27-DEBDAE33E95F}"/>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{51DC102C-DFE4-49A3-B5E8-4A2D56F0414A}</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D836-4EB5-9F27-DEBDAE33E95F}"/>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{96B4DB1B-EF3A-4104-91EF-3856F662A6E8}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D836-4EB5-9F27-DEBDAE33E95F}"/>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{71DFA5CD-0999-4130-B3D2-203CC0F1C467}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D836-4EB5-9F27-DEBDAE33E95F}"/>
                </c:ext>
              </c:extLst>
            </c:dLbl>
            <c:dLbl>
              <c:idx val="8"/>
              <c:tx>
                <c:strRef>
                  <c:f>公会計指標分析・財政指標組合せ分析表!$BX$72</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{752AA799-BFA0-4BF1-8E5F-A0F69398C1DB}</c15:txfldGUID>
                      <c15:f>公会計指標分析・財政指標組合せ分析表!$BX$72</c15:f>
                      <c15:dlblFieldTableCache>
                        <c:ptCount val="1"/>
                        <c:pt idx="0">
                          <c:v>R02</c:v>
                        </c:pt>
                      </c15:dlblFieldTableCache>
                    </c15:dlblFTEntry>
                  </c15:dlblFieldTable>
                  <c15:showDataLabelsRange val="0"/>
                </c:ext>
                <c:ext xmlns:c16="http://schemas.microsoft.com/office/drawing/2014/chart" uri="{C3380CC4-5D6E-409C-BE32-E72D297353CC}">
                  <c16:uniqueId val="{00000005-D836-4EB5-9F27-DEBDAE33E95F}"/>
                </c:ext>
              </c:extLst>
            </c:dLbl>
            <c:dLbl>
              <c:idx val="16"/>
              <c:tx>
                <c:strRef>
                  <c:f>公会計指標分析・財政指標組合せ分析表!$CF$72</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{4F291848-9816-48BF-B488-BA9ED83430A3}</c15:txfldGUID>
                      <c15:f>公会計指標分析・財政指標組合せ分析表!$CF$72</c15:f>
                      <c15:dlblFieldTableCache>
                        <c:ptCount val="1"/>
                        <c:pt idx="0">
                          <c:v>R03</c:v>
                        </c:pt>
                      </c15:dlblFieldTableCache>
                    </c15:dlblFTEntry>
                  </c15:dlblFieldTable>
                  <c15:showDataLabelsRange val="0"/>
                </c:ext>
                <c:ext xmlns:c16="http://schemas.microsoft.com/office/drawing/2014/chart" uri="{C3380CC4-5D6E-409C-BE32-E72D297353CC}">
                  <c16:uniqueId val="{00000006-D836-4EB5-9F27-DEBDAE33E95F}"/>
                </c:ext>
              </c:extLst>
            </c:dLbl>
            <c:dLbl>
              <c:idx val="24"/>
              <c:tx>
                <c:strRef>
                  <c:f>公会計指標分析・財政指標組合せ分析表!$CN$72</c:f>
                  <c:strCache>
                    <c:ptCount val="1"/>
                    <c:pt idx="0">
                      <c:v>R04</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{ADFC09D1-B4F2-456B-B4BF-EAFBC6B30D83}</c15:txfldGUID>
                      <c15:f>公会計指標分析・財政指標組合せ分析表!$CN$72</c15:f>
                      <c15:dlblFieldTableCache>
                        <c:ptCount val="1"/>
                        <c:pt idx="0">
                          <c:v>R04</c:v>
                        </c:pt>
                      </c15:dlblFieldTableCache>
                    </c15:dlblFTEntry>
                  </c15:dlblFieldTable>
                  <c15:showDataLabelsRange val="0"/>
                </c:ext>
                <c:ext xmlns:c16="http://schemas.microsoft.com/office/drawing/2014/chart" uri="{C3380CC4-5D6E-409C-BE32-E72D297353CC}">
                  <c16:uniqueId val="{00000007-D836-4EB5-9F27-DEBDAE33E95F}"/>
                </c:ext>
              </c:extLst>
            </c:dLbl>
            <c:dLbl>
              <c:idx val="32"/>
              <c:tx>
                <c:strRef>
                  <c:f>公会計指標分析・財政指標組合せ分析表!$CV$72</c:f>
                  <c:strCache>
                    <c:ptCount val="1"/>
                    <c:pt idx="0">
                      <c:v>R05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{B13EC4F2-BC45-4BE9-BEA5-266F36790747}</c15:txfldGUID>
                      <c15:f>公会計指標分析・財政指標組合せ分析表!$CV$72</c15:f>
                      <c15:dlblFieldTableCache>
                        <c:ptCount val="1"/>
                        <c:pt idx="0">
                          <c:v>R05</c:v>
                        </c:pt>
                      </c15:dlblFieldTableCache>
                    </c15:dlblFTEntry>
                  </c15:dlblFieldTable>
                  <c15:showDataLabelsRange val="0"/>
                </c:ext>
                <c:ext xmlns:c16="http://schemas.microsoft.com/office/drawing/2014/chart" uri="{C3380CC4-5D6E-409C-BE32-E72D297353CC}">
                  <c16:uniqueId val="{00000008-D836-4EB5-9F27-DEBDAE33E95F}"/>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7.5</c:v>
                </c:pt>
                <c:pt idx="8">
                  <c:v>6.9</c:v>
                </c:pt>
                <c:pt idx="16">
                  <c:v>6.1</c:v>
                </c:pt>
                <c:pt idx="24">
                  <c:v>5.9</c:v>
                </c:pt>
                <c:pt idx="32">
                  <c:v>6.4</c:v>
                </c:pt>
              </c:numCache>
            </c:numRef>
          </c:xVal>
          <c:yVal>
            <c:numRef>
              <c:f>公会計指標分析・財政指標組合せ分析表!$BP$73:$DC$73</c:f>
              <c:numCache>
                <c:formatCode>#,##0.0;"▲ "#,##0.0</c:formatCode>
                <c:ptCount val="40"/>
                <c:pt idx="0">
                  <c:v>55.3</c:v>
                </c:pt>
                <c:pt idx="8">
                  <c:v>44.7</c:v>
                </c:pt>
                <c:pt idx="16">
                  <c:v>28.5</c:v>
                </c:pt>
                <c:pt idx="24">
                  <c:v>28.4</c:v>
                </c:pt>
                <c:pt idx="32">
                  <c:v>24.9</c:v>
                </c:pt>
              </c:numCache>
            </c:numRef>
          </c:yVal>
          <c:smooth val="0"/>
          <c:extLst>
            <c:ext xmlns:c16="http://schemas.microsoft.com/office/drawing/2014/chart" uri="{C3380CC4-5D6E-409C-BE32-E72D297353CC}">
              <c16:uniqueId val="{00000009-D836-4EB5-9F27-DEBDAE33E95F}"/>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tx>
                <c:strRef>
                  <c:f>公会計指標分析・財政指標組合せ分析表!$BP$72</c:f>
                  <c:strCache>
                    <c:ptCount val="1"/>
                    <c:pt idx="0">
                      <c:v>R01</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{3F325CA5-81F8-41AB-87F0-899994B9D0C8}</c15:txfldGUID>
                      <c15:f>公会計指標分析・財政指標組合せ分析表!$BP$72</c15:f>
                      <c15:dlblFieldTableCache>
                        <c:ptCount val="1"/>
                        <c:pt idx="0">
                          <c:v>R01</c:v>
                        </c:pt>
                      </c15:dlblFieldTableCache>
                    </c15:dlblFTEntry>
                  </c15:dlblFieldTable>
                  <c15:showDataLabelsRange val="0"/>
                </c:ext>
                <c:ext xmlns:c16="http://schemas.microsoft.com/office/drawing/2014/chart" uri="{C3380CC4-5D6E-409C-BE32-E72D297353CC}">
                  <c16:uniqueId val="{0000000A-D836-4EB5-9F27-DEBDAE33E95F}"/>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c:ext xmlns:c15="http://schemas.microsoft.com/office/drawing/2012/chart" uri="{CE6537A1-D6FC-4f65-9D91-7224C49458BB}">
                  <c15:dlblFieldTable>
                    <c15:dlblFTEntry>
                      <c15:txfldGUID>{76092B2E-9950-45EA-9278-5633EE769A12}</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D836-4EB5-9F27-DEBDAE33E95F}"/>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{65B3CD2B-D450-4B02-ADCA-878F81D48AF5}</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D836-4EB5-9F27-DEBDAE33E95F}"/>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{23CB57B3-A0DF-4F05-826C-E0D34C5E9767}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D836-4EB5-9F27-DEBDAE33E95F}"/>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{87F1E648-9C1E-43E2-B9F8-CB80EC48ADEB}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D836-4EB5-9F27-DEBDAE33E95F}"/>
                </c:ext>
              </c:extLst>
            </c:dLbl>
            <c:dLbl>
              <c:idx val="8"/>
              <c:tx>
                <c:strRef>
                  <c:f>公会計指標分析・財政指標組合せ分析表!$BX$72</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{D7FDAB22-5E0F-4C5A-AEE1-240FD299E9EE}</c15:txfldGUID>
                      <c15:f>公会計指標分析・財政指標組合せ分析表!$BX$72</c15:f>
                      <c15:dlblFieldTableCache>
                        <c:ptCount val="1"/>
                        <c:pt idx="0">
                          <c:v>R02</c:v>
                        </c:pt>
                      </c15:dlblFieldTableCache>
                    </c15:dlblFTEntry>
                  </c15:dlblFieldTable>
                  <c15:showDataLabelsRange val="0"/>
                </c:ext>
                <c:ext xmlns:c16="http://schemas.microsoft.com/office/drawing/2014/chart" uri="{C3380CC4-5D6E-409C-BE32-E72D297353CC}">
                  <c16:uniqueId val="{0000000F-D836-4EB5-9F27-DEBDAE33E95F}"/>
                </c:ext>
              </c:extLst>
            </c:dLbl>
            <c:dLbl>
              <c:idx val="16"/>
              <c:layout>
                <c:manualLayout>
                  <c:x val="-4.490505736590121E-2"/>
                  <c:y val="-8.1337372860052048E-2"/>
                </c:manualLayout>
              </c:layout>
              <c:tx>
                <c:strRef>
                  <c:f>公会計指標分析・財政指標組合せ分析表!$CF$72</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{6A23C79B-1320-4360-BB54-5B06A0A0BCE8}</c15:txfldGUID>
                      <c15:f>公会計指標分析・財政指標組合せ分析表!$CF$72</c15:f>
                      <c15:dlblFieldTableCache>
                        <c:ptCount val="1"/>
                        <c:pt idx="0">
                          <c:v>R03</c:v>
                        </c:pt>
                      </c15:dlblFieldTableCache>
                    </c15:dlblFTEntry>
                  </c15:dlblFieldTable>
                  <c15:showDataLabelsRange val="0"/>
                </c:ext>
                <c:ext xmlns:c16="http://schemas.microsoft.com/office/drawing/2014/chart" uri="{C3380CC4-5D6E-409C-BE32-E72D297353CC}">
                  <c16:uniqueId val="{00000010-D836-4EB5-9F27-DEBDAE33E95F}"/>
                </c:ext>
              </c:extLst>
            </c:dLbl>
            <c:dLbl>
              <c:idx val="24"/>
              <c:layout>
                <c:manualLayout>
                  <c:x val="-1.8235628084250059E-2"/>
                  <c:y val="-7.1877009973923003E-2"/>
                </c:manualLayout>
              </c:layout>
              <c:tx>
                <c:strRef>
                  <c:f>公会計指標分析・財政指標組合せ分析表!$CN$72</c:f>
                  <c:strCache>
                    <c:ptCount val="1"/>
                    <c:pt idx="0">
                      <c:v>R04</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{7640910C-2B7B-4F9B-AADD-7CFF4B475FBE}</c15:txfldGUID>
                      <c15:f>公会計指標分析・財政指標組合せ分析表!$CN$72</c15:f>
                      <c15:dlblFieldTableCache>
                        <c:ptCount val="1"/>
                        <c:pt idx="0">
                          <c:v>R04</c:v>
                        </c:pt>
                      </c15:dlblFieldTableCache>
                    </c15:dlblFTEntry>
                  </c15:dlblFieldTable>
                  <c15:showDataLabelsRange val="0"/>
                </c:ext>
                <c:ext xmlns:c16="http://schemas.microsoft.com/office/drawing/2014/chart" uri="{C3380CC4-5D6E-409C-BE32-E72D297353CC}">
                  <c16:uniqueId val="{00000011-D836-4EB5-9F27-DEBDAE33E95F}"/>
                </c:ext>
              </c:extLst>
            </c:dLbl>
            <c:dLbl>
              <c:idx val="32"/>
              <c:layout>
                <c:manualLayout>
                  <c:x val="-3.1570342725075584E-2"/>
                  <c:y val="-3.4035558429406802E-2"/>
                </c:manualLayout>
              </c:layout>
              <c:tx>
                <c:strRef>
                  <c:f>公会計指標分析・財政指標組合せ分析表!$CV$72</c:f>
                  <c:strCache>
                    <c:ptCount val="1"/>
                    <c:pt idx="0">
                      <c:v>R05</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{EAF8E9C9-00D6-4DBD-8292-53966AB51D69}</c15:txfldGUID>
                      <c15:f>公会計指標分析・財政指標組合せ分析表!$CV$72</c15:f>
                      <c15:dlblFieldTableCache>
                        <c:ptCount val="1"/>
                        <c:pt idx="0">
                          <c:v>R05</c:v>
                        </c:pt>
                      </c15:dlblFieldTableCache>
                    </c15:dlblFTEntry>
                  </c15:dlblFieldTable>
                  <c15:showDataLabelsRange val="0"/>
                </c:ext>
                <c:ext xmlns:c16="http://schemas.microsoft.com/office/drawing/2014/chart" uri="{C3380CC4-5D6E-409C-BE32-E72D297353CC}">
                  <c16:uniqueId val="{00000012-D836-4EB5-9F27-DEBDAE33E95F}"/>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8.8000000000000007</c:v>
                </c:pt>
                <c:pt idx="8">
                  <c:v>8.3000000000000007</c:v>
                </c:pt>
                <c:pt idx="16">
                  <c:v>8</c:v>
                </c:pt>
                <c:pt idx="24">
                  <c:v>8</c:v>
                </c:pt>
                <c:pt idx="32">
                  <c:v>8</c:v>
                </c:pt>
              </c:numCache>
            </c:numRef>
          </c:xVal>
          <c:yVal>
            <c:numRef>
              <c:f>公会計指標分析・財政指標組合せ分析表!$BP$77:$DC$77</c:f>
              <c:numCache>
                <c:formatCode>#,##0.0;"▲ "#,##0.0</c:formatCode>
                <c:ptCount val="40"/>
                <c:pt idx="0">
                  <c:v>35.4</c:v>
                </c:pt>
                <c:pt idx="8">
                  <c:v>13.4</c:v>
                </c:pt>
                <c:pt idx="16">
                  <c:v>0</c:v>
                </c:pt>
                <c:pt idx="24">
                  <c:v>0</c:v>
                </c:pt>
                <c:pt idx="32">
                  <c:v>0</c:v>
                </c:pt>
              </c:numCache>
            </c:numRef>
          </c:yVal>
          <c:smooth val="0"/>
          <c:extLst>
            <c:ext xmlns:c16="http://schemas.microsoft.com/office/drawing/2014/chart" uri="{C3380CC4-5D6E-409C-BE32-E72D297353CC}">
              <c16:uniqueId val="{00000013-D836-4EB5-9F27-DEBDAE33E95F}"/>
            </c:ext>
          </c:extLst>
        </c:ser>
        <c:dLbls>
          <c:showLegendKey val="0"/>
          <c:showVal val="1"/>
          <c:showCatName val="0"/>
          <c:showSerName val="0"/>
          <c:showPercent val="0"/>
          <c:showBubbleSize val="0"/>
        </c:dLbls>
        <c:axId val="84219776"/>
        <c:axId val="84234240"/>
      </c:scatterChart>
      <c:valAx>
        <c:axId val="84219776"/>
        <c:scaling>
          <c:orientation val="maxMin"/>
          <c:max val="9"/>
          <c:min val="5"/>
        </c:scaling>
        <c:delete val="0"/>
        <c:axPos val="t"/>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84234240"/>
        <c:crosses val="autoZero"/>
        <c:crossBetween val="midCat"/>
      </c:valAx>
      <c:valAx>
        <c:axId val="84234240"/>
        <c:scaling>
          <c:orientation val="maxMin"/>
          <c:max val="70"/>
          <c:min val="-2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84219776"/>
        <c:crosses val="autoZero"/>
        <c:crossBetween val="midCat"/>
        <c:majorUnit val="20"/>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15,107
14,953
40.91
7,575,728
7,265,627
198,909
4,504,558
5,574,783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6.4
24.9</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[0.54]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財政力指数は前年同水準の０．５４となり、全国平均、類似団体内平均のいずれも上回ったが、県平均は下回っている。今後も引き続き活力あるまちづくりを展開し、町税の収納率向上に努め、財政の健全化を図る。</a:t>
          </a: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46</xdr:row>
      <xdr:rowOff>162577</xdr:rowOff>
    </xdr:from>
    <xdr:ext cx="762000" cy="259045"/>
    <xdr:sp macro="" textlink="">
      <xdr:nvSpPr>
        <xdr:cNvPr id="50" name="テキスト ボックス 49">
          <a:extLst>
            <a:ext uri="{FF2B5EF4-FFF2-40B4-BE49-F238E27FC236}">
              <a16:creationId xmlns:a16="http://schemas.microsoft.com/office/drawing/2014/main" id="{00000000-0008-0000-0300-000032000000}"/>
            </a:ext>
          </a:extLst>
        </xdr:cNvPr>
        <xdr:cNvSpPr txBox="1"/>
      </xdr:nvSpPr>
      <xdr:spPr>
        <a:xfrm>
          <a:off x="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45</xdr:row>
      <xdr:rowOff>131535</xdr:rowOff>
    </xdr:from>
    <xdr:to>
      <xdr:col>27</xdr:col>
      <xdr:colOff>184150</xdr:colOff>
      <xdr:row>45</xdr:row>
      <xdr:rowOff>131535</xdr:rowOff>
    </xdr:to>
    <xdr:cxnSp macro="">
      <xdr:nvCxnSpPr>
        <xdr:cNvPr id="51" name="直線コネクタ 50">
          <a:extLst>
            <a:ext uri="{FF2B5EF4-FFF2-40B4-BE49-F238E27FC236}">
              <a16:creationId xmlns:a16="http://schemas.microsoft.com/office/drawing/2014/main" id="{00000000-0008-0000-0300-000033000000}"/>
            </a:ext>
          </a:extLst>
        </xdr:cNvPr>
        <xdr:cNvCxnSpPr/>
      </xdr:nvCxnSpPr>
      <xdr:spPr>
        <a:xfrm>
          <a:off x="762000" y="784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160762</xdr:rowOff>
    </xdr:from>
    <xdr:ext cx="762000" cy="259045"/>
    <xdr:sp macro="" textlink="">
      <xdr:nvSpPr>
        <xdr:cNvPr id="52" name="テキスト ボックス 51">
          <a:extLst>
            <a:ext uri="{FF2B5EF4-FFF2-40B4-BE49-F238E27FC236}">
              <a16:creationId xmlns:a16="http://schemas.microsoft.com/office/drawing/2014/main" id="{00000000-0008-0000-0300-000034000000}"/>
            </a:ext>
          </a:extLst>
        </xdr:cNvPr>
        <xdr:cNvSpPr txBox="1"/>
      </xdr:nvSpPr>
      <xdr:spPr>
        <a:xfrm>
          <a:off x="0" y="770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129722</xdr:rowOff>
    </xdr:from>
    <xdr:to>
      <xdr:col>27</xdr:col>
      <xdr:colOff>184150</xdr:colOff>
      <xdr:row>43</xdr:row>
      <xdr:rowOff>129722</xdr:rowOff>
    </xdr:to>
    <xdr:cxnSp macro="">
      <xdr:nvCxnSpPr>
        <xdr:cNvPr id="53" name="直線コネクタ 52">
          <a:extLst>
            <a:ext uri="{FF2B5EF4-FFF2-40B4-BE49-F238E27FC236}">
              <a16:creationId xmlns:a16="http://schemas.microsoft.com/office/drawing/2014/main" id="{00000000-0008-0000-0300-000035000000}"/>
            </a:ext>
          </a:extLst>
        </xdr:cNvPr>
        <xdr:cNvCxnSpPr/>
      </xdr:nvCxnSpPr>
      <xdr:spPr>
        <a:xfrm>
          <a:off x="762000" y="750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158949</xdr:rowOff>
    </xdr:from>
    <xdr:ext cx="762000" cy="259045"/>
    <xdr:sp macro="" textlink="">
      <xdr:nvSpPr>
        <xdr:cNvPr id="54" name="テキスト ボックス 53">
          <a:extLst>
            <a:ext uri="{FF2B5EF4-FFF2-40B4-BE49-F238E27FC236}">
              <a16:creationId xmlns:a16="http://schemas.microsoft.com/office/drawing/2014/main" id="{00000000-0008-0000-0300-000036000000}"/>
            </a:ext>
          </a:extLst>
        </xdr:cNvPr>
        <xdr:cNvSpPr txBox="1"/>
      </xdr:nvSpPr>
      <xdr:spPr>
        <a:xfrm>
          <a:off x="0" y="735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41</xdr:row>
      <xdr:rowOff>127907</xdr:rowOff>
    </xdr:from>
    <xdr:to>
      <xdr:col>27</xdr:col>
      <xdr:colOff>184150</xdr:colOff>
      <xdr:row>41</xdr:row>
      <xdr:rowOff>127907</xdr:rowOff>
    </xdr:to>
    <xdr:cxnSp macro="">
      <xdr:nvCxnSpPr>
        <xdr:cNvPr id="55" name="直線コネクタ 54">
          <a:extLst>
            <a:ext uri="{FF2B5EF4-FFF2-40B4-BE49-F238E27FC236}">
              <a16:creationId xmlns:a16="http://schemas.microsoft.com/office/drawing/2014/main" id="{00000000-0008-0000-0300-000037000000}"/>
            </a:ext>
          </a:extLst>
        </xdr:cNvPr>
        <xdr:cNvCxnSpPr/>
      </xdr:nvCxnSpPr>
      <xdr:spPr>
        <a:xfrm>
          <a:off x="762000" y="715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40</xdr:row>
      <xdr:rowOff>157134</xdr:rowOff>
    </xdr:from>
    <xdr:ext cx="762000" cy="259045"/>
    <xdr:sp macro="" textlink="">
      <xdr:nvSpPr>
        <xdr:cNvPr id="56" name="テキスト ボックス 55">
          <a:extLst>
            <a:ext uri="{FF2B5EF4-FFF2-40B4-BE49-F238E27FC236}">
              <a16:creationId xmlns:a16="http://schemas.microsoft.com/office/drawing/2014/main" id="{00000000-0008-0000-0300-000038000000}"/>
            </a:ext>
          </a:extLst>
        </xdr:cNvPr>
        <xdr:cNvSpPr txBox="1"/>
      </xdr:nvSpPr>
      <xdr:spPr>
        <a:xfrm>
          <a:off x="0" y="701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39</xdr:row>
      <xdr:rowOff>126093</xdr:rowOff>
    </xdr:from>
    <xdr:to>
      <xdr:col>27</xdr:col>
      <xdr:colOff>184150</xdr:colOff>
      <xdr:row>39</xdr:row>
      <xdr:rowOff>126093</xdr:rowOff>
    </xdr:to>
    <xdr:cxnSp macro="">
      <xdr:nvCxnSpPr>
        <xdr:cNvPr id="57" name="直線コネクタ 56">
          <a:extLst>
            <a:ext uri="{FF2B5EF4-FFF2-40B4-BE49-F238E27FC236}">
              <a16:creationId xmlns:a16="http://schemas.microsoft.com/office/drawing/2014/main" id="{00000000-0008-0000-0300-000039000000}"/>
            </a:ext>
          </a:extLst>
        </xdr:cNvPr>
        <xdr:cNvCxnSpPr/>
      </xdr:nvCxnSpPr>
      <xdr:spPr>
        <a:xfrm>
          <a:off x="762000" y="681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38</xdr:row>
      <xdr:rowOff>155320</xdr:rowOff>
    </xdr:from>
    <xdr:ext cx="762000" cy="259045"/>
    <xdr:sp macro="" textlink="">
      <xdr:nvSpPr>
        <xdr:cNvPr id="58" name="テキスト ボックス 57">
          <a:extLst>
            <a:ext uri="{FF2B5EF4-FFF2-40B4-BE49-F238E27FC236}">
              <a16:creationId xmlns:a16="http://schemas.microsoft.com/office/drawing/2014/main" id="{00000000-0008-0000-0300-00003A000000}"/>
            </a:ext>
          </a:extLst>
        </xdr:cNvPr>
        <xdr:cNvSpPr txBox="1"/>
      </xdr:nvSpPr>
      <xdr:spPr>
        <a:xfrm>
          <a:off x="0" y="667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37</xdr:row>
      <xdr:rowOff>124278</xdr:rowOff>
    </xdr:from>
    <xdr:to>
      <xdr:col>27</xdr:col>
      <xdr:colOff>184150</xdr:colOff>
      <xdr:row>37</xdr:row>
      <xdr:rowOff>124278</xdr:rowOff>
    </xdr:to>
    <xdr:cxnSp macro="">
      <xdr:nvCxnSpPr>
        <xdr:cNvPr id="59" name="直線コネクタ 58">
          <a:extLst>
            <a:ext uri="{FF2B5EF4-FFF2-40B4-BE49-F238E27FC236}">
              <a16:creationId xmlns:a16="http://schemas.microsoft.com/office/drawing/2014/main" id="{00000000-0008-0000-0300-00003B000000}"/>
            </a:ext>
          </a:extLst>
        </xdr:cNvPr>
        <xdr:cNvCxnSpPr/>
      </xdr:nvCxnSpPr>
      <xdr:spPr>
        <a:xfrm>
          <a:off x="762000" y="646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36</xdr:row>
      <xdr:rowOff>153505</xdr:rowOff>
    </xdr:from>
    <xdr:ext cx="762000" cy="259045"/>
    <xdr:sp macro="" textlink="">
      <xdr:nvSpPr>
        <xdr:cNvPr id="60" name="テキスト ボックス 59">
          <a:extLst>
            <a:ext uri="{FF2B5EF4-FFF2-40B4-BE49-F238E27FC236}">
              <a16:creationId xmlns:a16="http://schemas.microsoft.com/office/drawing/2014/main" id="{00000000-0008-0000-0300-00003C000000}"/>
            </a:ext>
          </a:extLst>
        </xdr:cNvPr>
        <xdr:cNvSpPr txBox="1"/>
      </xdr:nvSpPr>
      <xdr:spPr>
        <a:xfrm>
          <a:off x="0" y="632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35</xdr:row>
      <xdr:rowOff>122464</xdr:rowOff>
    </xdr:from>
    <xdr:to>
      <xdr:col>27</xdr:col>
      <xdr:colOff>184150</xdr:colOff>
      <xdr:row>35</xdr:row>
      <xdr:rowOff>122464</xdr:rowOff>
    </xdr:to>
    <xdr:cxnSp macro="">
      <xdr:nvCxnSpPr>
        <xdr:cNvPr id="61" name="直線コネクタ 60">
          <a:extLst>
            <a:ext uri="{FF2B5EF4-FFF2-40B4-BE49-F238E27FC236}">
              <a16:creationId xmlns:a16="http://schemas.microsoft.com/office/drawing/2014/main" id="{00000000-0008-0000-0300-00003D000000}"/>
            </a:ext>
          </a:extLst>
        </xdr:cNvPr>
        <xdr:cNvCxnSpPr/>
      </xdr:nvCxnSpPr>
      <xdr:spPr>
        <a:xfrm>
          <a:off x="762000" y="612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34</xdr:row>
      <xdr:rowOff>151691</xdr:rowOff>
    </xdr:from>
    <xdr:ext cx="762000" cy="259045"/>
    <xdr:sp macro="" textlink="">
      <xdr:nvSpPr>
        <xdr:cNvPr id="62" name="テキスト ボックス 61">
          <a:extLst>
            <a:ext uri="{FF2B5EF4-FFF2-40B4-BE49-F238E27FC236}">
              <a16:creationId xmlns:a16="http://schemas.microsoft.com/office/drawing/2014/main" id="{00000000-0008-0000-0300-00003E000000}"/>
            </a:ext>
          </a:extLst>
        </xdr:cNvPr>
        <xdr:cNvSpPr txBox="1"/>
      </xdr:nvSpPr>
      <xdr:spPr>
        <a:xfrm>
          <a:off x="0" y="598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3" name="直線コネクタ 62">
          <a:extLst>
            <a:ext uri="{FF2B5EF4-FFF2-40B4-BE49-F238E27FC236}">
              <a16:creationId xmlns:a16="http://schemas.microsoft.com/office/drawing/2014/main" id="{00000000-0008-0000-0300-00003F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4" name="テキスト ボックス 63">
          <a:extLst>
            <a:ext uri="{FF2B5EF4-FFF2-40B4-BE49-F238E27FC236}">
              <a16:creationId xmlns:a16="http://schemas.microsoft.com/office/drawing/2014/main" id="{00000000-0008-0000-0300-000040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5" name="財政力グラフ枠">
          <a:extLst>
            <a:ext uri="{FF2B5EF4-FFF2-40B4-BE49-F238E27FC236}">
              <a16:creationId xmlns:a16="http://schemas.microsoft.com/office/drawing/2014/main" id="{00000000-0008-0000-0300-000041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35</xdr:row>
      <xdr:rowOff>122464</xdr:rowOff>
    </xdr:from>
    <xdr:to>
      <xdr:col>23</xdr:col>
      <xdr:colOff>133350</xdr:colOff>
      <xdr:row>45</xdr:row>
      <xdr:rowOff>79828</xdr:rowOff>
    </xdr:to>
    <xdr:cxnSp macro="">
      <xdr:nvCxnSpPr>
        <xdr:cNvPr id="66" name="直線コネクタ 65">
          <a:extLst>
            <a:ext uri="{FF2B5EF4-FFF2-40B4-BE49-F238E27FC236}">
              <a16:creationId xmlns:a16="http://schemas.microsoft.com/office/drawing/2014/main" id="{00000000-0008-0000-0300-000042000000}"/>
            </a:ext>
          </a:extLst>
        </xdr:cNvPr>
        <xdr:cNvCxnSpPr/>
      </xdr:nvCxnSpPr>
      <xdr:spPr>
        <a:xfrm flipV="1">
          <a:off x="4953000" y="6123214"/>
          <a:ext cx="0" cy="167186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45</xdr:row>
      <xdr:rowOff>51905</xdr:rowOff>
    </xdr:from>
    <xdr:ext cx="762000" cy="259045"/>
    <xdr:sp macro="" textlink="">
      <xdr:nvSpPr>
        <xdr:cNvPr id="67" name="財政力最小値テキスト">
          <a:extLst>
            <a:ext uri="{FF2B5EF4-FFF2-40B4-BE49-F238E27FC236}">
              <a16:creationId xmlns:a16="http://schemas.microsoft.com/office/drawing/2014/main" id="{00000000-0008-0000-0300-000043000000}"/>
            </a:ext>
          </a:extLst>
        </xdr:cNvPr>
        <xdr:cNvSpPr txBox="1"/>
      </xdr:nvSpPr>
      <xdr:spPr>
        <a:xfrm>
          <a:off x="5041900" y="77671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45</xdr:row>
      <xdr:rowOff>79828</xdr:rowOff>
    </xdr:from>
    <xdr:to>
      <xdr:col>24</xdr:col>
      <xdr:colOff>12700</xdr:colOff>
      <xdr:row>45</xdr:row>
      <xdr:rowOff>79828</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864100" y="77950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34</xdr:row>
      <xdr:rowOff>37391</xdr:rowOff>
    </xdr:from>
    <xdr:ext cx="762000" cy="259045"/>
    <xdr:sp macro="" textlink="">
      <xdr:nvSpPr>
        <xdr:cNvPr id="69" name="財政力最大値テキスト">
          <a:extLst>
            <a:ext uri="{FF2B5EF4-FFF2-40B4-BE49-F238E27FC236}">
              <a16:creationId xmlns:a16="http://schemas.microsoft.com/office/drawing/2014/main" id="{00000000-0008-0000-0300-000045000000}"/>
            </a:ext>
          </a:extLst>
        </xdr:cNvPr>
        <xdr:cNvSpPr txBox="1"/>
      </xdr:nvSpPr>
      <xdr:spPr>
        <a:xfrm>
          <a:off x="5041900" y="58666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35</xdr:row>
      <xdr:rowOff>122464</xdr:rowOff>
    </xdr:from>
    <xdr:to>
      <xdr:col>24</xdr:col>
      <xdr:colOff>12700</xdr:colOff>
      <xdr:row>35</xdr:row>
      <xdr:rowOff>122464</xdr:rowOff>
    </xdr:to>
    <xdr:cxnSp macro="">
      <xdr:nvCxnSpPr>
        <xdr:cNvPr id="70" name="直線コネクタ 69">
          <a:extLst>
            <a:ext uri="{FF2B5EF4-FFF2-40B4-BE49-F238E27FC236}">
              <a16:creationId xmlns:a16="http://schemas.microsoft.com/office/drawing/2014/main" id="{00000000-0008-0000-0300-000046000000}"/>
            </a:ext>
          </a:extLst>
        </xdr:cNvPr>
        <xdr:cNvCxnSpPr/>
      </xdr:nvCxnSpPr>
      <xdr:spPr>
        <a:xfrm>
          <a:off x="4864100" y="612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42</xdr:row>
      <xdr:rowOff>42635</xdr:rowOff>
    </xdr:from>
    <xdr:to>
      <xdr:col>23</xdr:col>
      <xdr:colOff>133350</xdr:colOff>
      <xdr:row>42</xdr:row>
      <xdr:rowOff>59872</xdr:rowOff>
    </xdr:to>
    <xdr:cxnSp macro="">
      <xdr:nvCxnSpPr>
        <xdr:cNvPr id="71" name="直線コネクタ 70">
          <a:extLst>
            <a:ext uri="{FF2B5EF4-FFF2-40B4-BE49-F238E27FC236}">
              <a16:creationId xmlns:a16="http://schemas.microsoft.com/office/drawing/2014/main" id="{00000000-0008-0000-0300-000047000000}"/>
            </a:ext>
          </a:extLst>
        </xdr:cNvPr>
        <xdr:cNvCxnSpPr/>
      </xdr:nvCxnSpPr>
      <xdr:spPr>
        <a:xfrm>
          <a:off x="4114800" y="7243535"/>
          <a:ext cx="838200" cy="172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84562</xdr:rowOff>
    </xdr:from>
    <xdr:ext cx="762000" cy="259045"/>
    <xdr:sp macro="" textlink="">
      <xdr:nvSpPr>
        <xdr:cNvPr id="72" name="財政力平均値テキスト">
          <a:extLst>
            <a:ext uri="{FF2B5EF4-FFF2-40B4-BE49-F238E27FC236}">
              <a16:creationId xmlns:a16="http://schemas.microsoft.com/office/drawing/2014/main" id="{00000000-0008-0000-0300-000048000000}"/>
            </a:ext>
          </a:extLst>
        </xdr:cNvPr>
        <xdr:cNvSpPr txBox="1"/>
      </xdr:nvSpPr>
      <xdr:spPr>
        <a:xfrm>
          <a:off x="5041900" y="728546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112485</xdr:rowOff>
    </xdr:from>
    <xdr:to>
      <xdr:col>23</xdr:col>
      <xdr:colOff>184150</xdr:colOff>
      <xdr:row>43</xdr:row>
      <xdr:rowOff>42635</xdr:rowOff>
    </xdr:to>
    <xdr:sp macro="" textlink="">
      <xdr:nvSpPr>
        <xdr:cNvPr id="73" name="フローチャート: 判断 72">
          <a:extLst>
            <a:ext uri="{FF2B5EF4-FFF2-40B4-BE49-F238E27FC236}">
              <a16:creationId xmlns:a16="http://schemas.microsoft.com/office/drawing/2014/main" id="{00000000-0008-0000-0300-000049000000}"/>
            </a:ext>
          </a:extLst>
        </xdr:cNvPr>
        <xdr:cNvSpPr/>
      </xdr:nvSpPr>
      <xdr:spPr>
        <a:xfrm>
          <a:off x="4902200" y="73133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41</xdr:row>
      <xdr:rowOff>145143</xdr:rowOff>
    </xdr:from>
    <xdr:to>
      <xdr:col>19</xdr:col>
      <xdr:colOff>133350</xdr:colOff>
      <xdr:row>42</xdr:row>
      <xdr:rowOff>42635</xdr:rowOff>
    </xdr:to>
    <xdr:cxnSp macro="">
      <xdr:nvCxnSpPr>
        <xdr:cNvPr id="74" name="直線コネクタ 73">
          <a:extLst>
            <a:ext uri="{FF2B5EF4-FFF2-40B4-BE49-F238E27FC236}">
              <a16:creationId xmlns:a16="http://schemas.microsoft.com/office/drawing/2014/main" id="{00000000-0008-0000-0300-00004A000000}"/>
            </a:ext>
          </a:extLst>
        </xdr:cNvPr>
        <xdr:cNvCxnSpPr/>
      </xdr:nvCxnSpPr>
      <xdr:spPr>
        <a:xfrm>
          <a:off x="3225800" y="7174593"/>
          <a:ext cx="889000" cy="689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95250</xdr:rowOff>
    </xdr:from>
    <xdr:to>
      <xdr:col>19</xdr:col>
      <xdr:colOff>184150</xdr:colOff>
      <xdr:row>43</xdr:row>
      <xdr:rowOff>25400</xdr:rowOff>
    </xdr:to>
    <xdr:sp macro="" textlink="">
      <xdr:nvSpPr>
        <xdr:cNvPr id="75" name="フローチャート: 判断 74">
          <a:extLst>
            <a:ext uri="{FF2B5EF4-FFF2-40B4-BE49-F238E27FC236}">
              <a16:creationId xmlns:a16="http://schemas.microsoft.com/office/drawing/2014/main" id="{00000000-0008-0000-0300-00004B000000}"/>
            </a:ext>
          </a:extLst>
        </xdr:cNvPr>
        <xdr:cNvSpPr/>
      </xdr:nvSpPr>
      <xdr:spPr>
        <a:xfrm>
          <a:off x="4064000" y="7296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10177</xdr:rowOff>
    </xdr:from>
    <xdr:ext cx="736600" cy="259045"/>
    <xdr:sp macro="" textlink="">
      <xdr:nvSpPr>
        <xdr:cNvPr id="76" name="テキスト ボックス 75">
          <a:extLst>
            <a:ext uri="{FF2B5EF4-FFF2-40B4-BE49-F238E27FC236}">
              <a16:creationId xmlns:a16="http://schemas.microsoft.com/office/drawing/2014/main" id="{00000000-0008-0000-0300-00004C000000}"/>
            </a:ext>
          </a:extLst>
        </xdr:cNvPr>
        <xdr:cNvSpPr txBox="1"/>
      </xdr:nvSpPr>
      <xdr:spPr>
        <a:xfrm>
          <a:off x="3733800" y="73825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41</xdr:row>
      <xdr:rowOff>127907</xdr:rowOff>
    </xdr:from>
    <xdr:to>
      <xdr:col>15</xdr:col>
      <xdr:colOff>82550</xdr:colOff>
      <xdr:row>41</xdr:row>
      <xdr:rowOff>145143</xdr:rowOff>
    </xdr:to>
    <xdr:cxnSp macro="">
      <xdr:nvCxnSpPr>
        <xdr:cNvPr id="77" name="直線コネクタ 76">
          <a:extLst>
            <a:ext uri="{FF2B5EF4-FFF2-40B4-BE49-F238E27FC236}">
              <a16:creationId xmlns:a16="http://schemas.microsoft.com/office/drawing/2014/main" id="{00000000-0008-0000-0300-00004D000000}"/>
            </a:ext>
          </a:extLst>
        </xdr:cNvPr>
        <xdr:cNvCxnSpPr/>
      </xdr:nvCxnSpPr>
      <xdr:spPr>
        <a:xfrm>
          <a:off x="2336800" y="7157357"/>
          <a:ext cx="889000" cy="172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78015</xdr:rowOff>
    </xdr:from>
    <xdr:to>
      <xdr:col>15</xdr:col>
      <xdr:colOff>133350</xdr:colOff>
      <xdr:row>43</xdr:row>
      <xdr:rowOff>8165</xdr:rowOff>
    </xdr:to>
    <xdr:sp macro="" textlink="">
      <xdr:nvSpPr>
        <xdr:cNvPr id="78" name="フローチャート: 判断 77">
          <a:extLst>
            <a:ext uri="{FF2B5EF4-FFF2-40B4-BE49-F238E27FC236}">
              <a16:creationId xmlns:a16="http://schemas.microsoft.com/office/drawing/2014/main" id="{00000000-0008-0000-0300-00004E000000}"/>
            </a:ext>
          </a:extLst>
        </xdr:cNvPr>
        <xdr:cNvSpPr/>
      </xdr:nvSpPr>
      <xdr:spPr>
        <a:xfrm>
          <a:off x="3175000" y="72789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42</xdr:row>
      <xdr:rowOff>164392</xdr:rowOff>
    </xdr:from>
    <xdr:ext cx="762000" cy="259045"/>
    <xdr:sp macro="" textlink="">
      <xdr:nvSpPr>
        <xdr:cNvPr id="79" name="テキスト ボックス 78">
          <a:extLst>
            <a:ext uri="{FF2B5EF4-FFF2-40B4-BE49-F238E27FC236}">
              <a16:creationId xmlns:a16="http://schemas.microsoft.com/office/drawing/2014/main" id="{00000000-0008-0000-0300-00004F000000}"/>
            </a:ext>
          </a:extLst>
        </xdr:cNvPr>
        <xdr:cNvSpPr txBox="1"/>
      </xdr:nvSpPr>
      <xdr:spPr>
        <a:xfrm>
          <a:off x="2844800" y="73652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41</xdr:row>
      <xdr:rowOff>110672</xdr:rowOff>
    </xdr:from>
    <xdr:to>
      <xdr:col>11</xdr:col>
      <xdr:colOff>31750</xdr:colOff>
      <xdr:row>41</xdr:row>
      <xdr:rowOff>127907</xdr:rowOff>
    </xdr:to>
    <xdr:cxnSp macro="">
      <xdr:nvCxnSpPr>
        <xdr:cNvPr id="80" name="直線コネクタ 79">
          <a:extLst>
            <a:ext uri="{FF2B5EF4-FFF2-40B4-BE49-F238E27FC236}">
              <a16:creationId xmlns:a16="http://schemas.microsoft.com/office/drawing/2014/main" id="{00000000-0008-0000-0300-000050000000}"/>
            </a:ext>
          </a:extLst>
        </xdr:cNvPr>
        <xdr:cNvCxnSpPr/>
      </xdr:nvCxnSpPr>
      <xdr:spPr>
        <a:xfrm>
          <a:off x="1447800" y="7140122"/>
          <a:ext cx="889000" cy="172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78015</xdr:rowOff>
    </xdr:from>
    <xdr:to>
      <xdr:col>11</xdr:col>
      <xdr:colOff>82550</xdr:colOff>
      <xdr:row>43</xdr:row>
      <xdr:rowOff>8165</xdr:rowOff>
    </xdr:to>
    <xdr:sp macro="" textlink="">
      <xdr:nvSpPr>
        <xdr:cNvPr id="81" name="フローチャート: 判断 80">
          <a:extLst>
            <a:ext uri="{FF2B5EF4-FFF2-40B4-BE49-F238E27FC236}">
              <a16:creationId xmlns:a16="http://schemas.microsoft.com/office/drawing/2014/main" id="{00000000-0008-0000-0300-000051000000}"/>
            </a:ext>
          </a:extLst>
        </xdr:cNvPr>
        <xdr:cNvSpPr/>
      </xdr:nvSpPr>
      <xdr:spPr>
        <a:xfrm>
          <a:off x="2286000" y="72789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42</xdr:row>
      <xdr:rowOff>164392</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1955800" y="73652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112485</xdr:rowOff>
    </xdr:from>
    <xdr:to>
      <xdr:col>7</xdr:col>
      <xdr:colOff>31750</xdr:colOff>
      <xdr:row>43</xdr:row>
      <xdr:rowOff>42635</xdr:rowOff>
    </xdr:to>
    <xdr:sp macro="" textlink="">
      <xdr:nvSpPr>
        <xdr:cNvPr id="83" name="フローチャート: 判断 82">
          <a:extLst>
            <a:ext uri="{FF2B5EF4-FFF2-40B4-BE49-F238E27FC236}">
              <a16:creationId xmlns:a16="http://schemas.microsoft.com/office/drawing/2014/main" id="{00000000-0008-0000-0300-000053000000}"/>
            </a:ext>
          </a:extLst>
        </xdr:cNvPr>
        <xdr:cNvSpPr/>
      </xdr:nvSpPr>
      <xdr:spPr>
        <a:xfrm>
          <a:off x="1397000" y="73133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43</xdr:row>
      <xdr:rowOff>27412</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1066800" y="73997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7" name="テキスト ボックス 86">
          <a:extLst>
            <a:ext uri="{FF2B5EF4-FFF2-40B4-BE49-F238E27FC236}">
              <a16:creationId xmlns:a16="http://schemas.microsoft.com/office/drawing/2014/main" id="{00000000-0008-0000-0300-000057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8" name="テキスト ボックス 87">
          <a:extLst>
            <a:ext uri="{FF2B5EF4-FFF2-40B4-BE49-F238E27FC236}">
              <a16:creationId xmlns:a16="http://schemas.microsoft.com/office/drawing/2014/main" id="{00000000-0008-0000-0300-000058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9" name="テキスト ボックス 88">
          <a:extLst>
            <a:ext uri="{FF2B5EF4-FFF2-40B4-BE49-F238E27FC236}">
              <a16:creationId xmlns:a16="http://schemas.microsoft.com/office/drawing/2014/main" id="{00000000-0008-0000-0300-000059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9072</xdr:rowOff>
    </xdr:from>
    <xdr:to>
      <xdr:col>23</xdr:col>
      <xdr:colOff>184150</xdr:colOff>
      <xdr:row>42</xdr:row>
      <xdr:rowOff>110672</xdr:rowOff>
    </xdr:to>
    <xdr:sp macro="" textlink="">
      <xdr:nvSpPr>
        <xdr:cNvPr id="90" name="楕円 89">
          <a:extLst>
            <a:ext uri="{FF2B5EF4-FFF2-40B4-BE49-F238E27FC236}">
              <a16:creationId xmlns:a16="http://schemas.microsoft.com/office/drawing/2014/main" id="{00000000-0008-0000-0300-00005A000000}"/>
            </a:ext>
          </a:extLst>
        </xdr:cNvPr>
        <xdr:cNvSpPr/>
      </xdr:nvSpPr>
      <xdr:spPr>
        <a:xfrm>
          <a:off x="4902200" y="72099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41</xdr:row>
      <xdr:rowOff>25599</xdr:rowOff>
    </xdr:from>
    <xdr:ext cx="762000" cy="259045"/>
    <xdr:sp macro="" textlink="">
      <xdr:nvSpPr>
        <xdr:cNvPr id="91" name="財政力該当値テキスト">
          <a:extLst>
            <a:ext uri="{FF2B5EF4-FFF2-40B4-BE49-F238E27FC236}">
              <a16:creationId xmlns:a16="http://schemas.microsoft.com/office/drawing/2014/main" id="{00000000-0008-0000-0300-00005B000000}"/>
            </a:ext>
          </a:extLst>
        </xdr:cNvPr>
        <xdr:cNvSpPr txBox="1"/>
      </xdr:nvSpPr>
      <xdr:spPr>
        <a:xfrm>
          <a:off x="5041900" y="70550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41</xdr:row>
      <xdr:rowOff>163285</xdr:rowOff>
    </xdr:from>
    <xdr:to>
      <xdr:col>19</xdr:col>
      <xdr:colOff>184150</xdr:colOff>
      <xdr:row>42</xdr:row>
      <xdr:rowOff>93435</xdr:rowOff>
    </xdr:to>
    <xdr:sp macro="" textlink="">
      <xdr:nvSpPr>
        <xdr:cNvPr id="92" name="楕円 91">
          <a:extLst>
            <a:ext uri="{FF2B5EF4-FFF2-40B4-BE49-F238E27FC236}">
              <a16:creationId xmlns:a16="http://schemas.microsoft.com/office/drawing/2014/main" id="{00000000-0008-0000-0300-00005C000000}"/>
            </a:ext>
          </a:extLst>
        </xdr:cNvPr>
        <xdr:cNvSpPr/>
      </xdr:nvSpPr>
      <xdr:spPr>
        <a:xfrm>
          <a:off x="4064000" y="71927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40</xdr:row>
      <xdr:rowOff>103612</xdr:rowOff>
    </xdr:from>
    <xdr:ext cx="736600" cy="259045"/>
    <xdr:sp macro="" textlink="">
      <xdr:nvSpPr>
        <xdr:cNvPr id="93" name="テキスト ボックス 92">
          <a:extLst>
            <a:ext uri="{FF2B5EF4-FFF2-40B4-BE49-F238E27FC236}">
              <a16:creationId xmlns:a16="http://schemas.microsoft.com/office/drawing/2014/main" id="{00000000-0008-0000-0300-00005D000000}"/>
            </a:ext>
          </a:extLst>
        </xdr:cNvPr>
        <xdr:cNvSpPr txBox="1"/>
      </xdr:nvSpPr>
      <xdr:spPr>
        <a:xfrm>
          <a:off x="3733800" y="696161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41</xdr:row>
      <xdr:rowOff>94343</xdr:rowOff>
    </xdr:from>
    <xdr:to>
      <xdr:col>15</xdr:col>
      <xdr:colOff>133350</xdr:colOff>
      <xdr:row>42</xdr:row>
      <xdr:rowOff>24493</xdr:rowOff>
    </xdr:to>
    <xdr:sp macro="" textlink="">
      <xdr:nvSpPr>
        <xdr:cNvPr id="94" name="楕円 93">
          <a:extLst>
            <a:ext uri="{FF2B5EF4-FFF2-40B4-BE49-F238E27FC236}">
              <a16:creationId xmlns:a16="http://schemas.microsoft.com/office/drawing/2014/main" id="{00000000-0008-0000-0300-00005E000000}"/>
            </a:ext>
          </a:extLst>
        </xdr:cNvPr>
        <xdr:cNvSpPr/>
      </xdr:nvSpPr>
      <xdr:spPr>
        <a:xfrm>
          <a:off x="3175000" y="71237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40</xdr:row>
      <xdr:rowOff>34670</xdr:rowOff>
    </xdr:from>
    <xdr:ext cx="762000" cy="259045"/>
    <xdr:sp macro="" textlink="">
      <xdr:nvSpPr>
        <xdr:cNvPr id="95" name="テキスト ボックス 94">
          <a:extLst>
            <a:ext uri="{FF2B5EF4-FFF2-40B4-BE49-F238E27FC236}">
              <a16:creationId xmlns:a16="http://schemas.microsoft.com/office/drawing/2014/main" id="{00000000-0008-0000-0300-00005F000000}"/>
            </a:ext>
          </a:extLst>
        </xdr:cNvPr>
        <xdr:cNvSpPr txBox="1"/>
      </xdr:nvSpPr>
      <xdr:spPr>
        <a:xfrm>
          <a:off x="2844800" y="68926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41</xdr:row>
      <xdr:rowOff>77107</xdr:rowOff>
    </xdr:from>
    <xdr:to>
      <xdr:col>11</xdr:col>
      <xdr:colOff>82550</xdr:colOff>
      <xdr:row>42</xdr:row>
      <xdr:rowOff>7257</xdr:rowOff>
    </xdr:to>
    <xdr:sp macro="" textlink="">
      <xdr:nvSpPr>
        <xdr:cNvPr id="96" name="楕円 95">
          <a:extLst>
            <a:ext uri="{FF2B5EF4-FFF2-40B4-BE49-F238E27FC236}">
              <a16:creationId xmlns:a16="http://schemas.microsoft.com/office/drawing/2014/main" id="{00000000-0008-0000-0300-000060000000}"/>
            </a:ext>
          </a:extLst>
        </xdr:cNvPr>
        <xdr:cNvSpPr/>
      </xdr:nvSpPr>
      <xdr:spPr>
        <a:xfrm>
          <a:off x="2286000" y="71065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40</xdr:row>
      <xdr:rowOff>17434</xdr:rowOff>
    </xdr:from>
    <xdr:ext cx="762000" cy="259045"/>
    <xdr:sp macro="" textlink="">
      <xdr:nvSpPr>
        <xdr:cNvPr id="97" name="テキスト ボックス 96">
          <a:extLst>
            <a:ext uri="{FF2B5EF4-FFF2-40B4-BE49-F238E27FC236}">
              <a16:creationId xmlns:a16="http://schemas.microsoft.com/office/drawing/2014/main" id="{00000000-0008-0000-0300-000061000000}"/>
            </a:ext>
          </a:extLst>
        </xdr:cNvPr>
        <xdr:cNvSpPr txBox="1"/>
      </xdr:nvSpPr>
      <xdr:spPr>
        <a:xfrm>
          <a:off x="1955800" y="68754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41</xdr:row>
      <xdr:rowOff>59872</xdr:rowOff>
    </xdr:from>
    <xdr:to>
      <xdr:col>7</xdr:col>
      <xdr:colOff>31750</xdr:colOff>
      <xdr:row>41</xdr:row>
      <xdr:rowOff>161472</xdr:rowOff>
    </xdr:to>
    <xdr:sp macro="" textlink="">
      <xdr:nvSpPr>
        <xdr:cNvPr id="98" name="楕円 97">
          <a:extLst>
            <a:ext uri="{FF2B5EF4-FFF2-40B4-BE49-F238E27FC236}">
              <a16:creationId xmlns:a16="http://schemas.microsoft.com/office/drawing/2014/main" id="{00000000-0008-0000-0300-000062000000}"/>
            </a:ext>
          </a:extLst>
        </xdr:cNvPr>
        <xdr:cNvSpPr/>
      </xdr:nvSpPr>
      <xdr:spPr>
        <a:xfrm>
          <a:off x="1397000" y="70893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40</xdr:row>
      <xdr:rowOff>199</xdr:rowOff>
    </xdr:from>
    <xdr:ext cx="762000" cy="259045"/>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1066800" y="68581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100" name="正方形/長方形 99">
          <a:extLst>
            <a:ext uri="{FF2B5EF4-FFF2-40B4-BE49-F238E27FC236}">
              <a16:creationId xmlns:a16="http://schemas.microsoft.com/office/drawing/2014/main" id="{00000000-0008-0000-0300-000064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101" name="テキスト ボックス 100">
          <a:extLst>
            <a:ext uri="{FF2B5EF4-FFF2-40B4-BE49-F238E27FC236}">
              <a16:creationId xmlns:a16="http://schemas.microsoft.com/office/drawing/2014/main" id="{00000000-0008-0000-0300-000065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2" name="テキスト ボックス 101">
          <a:extLst>
            <a:ext uri="{FF2B5EF4-FFF2-40B4-BE49-F238E27FC236}">
              <a16:creationId xmlns:a16="http://schemas.microsoft.com/office/drawing/2014/main" id="{00000000-0008-0000-0300-000066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[80.5%]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9" name="正方形/長方形 108">
          <a:extLst>
            <a:ext uri="{FF2B5EF4-FFF2-40B4-BE49-F238E27FC236}">
              <a16:creationId xmlns:a16="http://schemas.microsoft.com/office/drawing/2014/main" id="{00000000-0008-0000-0300-00006D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10" name="正方形/長方形 109">
          <a:extLst>
            <a:ext uri="{FF2B5EF4-FFF2-40B4-BE49-F238E27FC236}">
              <a16:creationId xmlns:a16="http://schemas.microsoft.com/office/drawing/2014/main" id="{00000000-0008-0000-0300-00006E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11" name="正方形/長方形 110">
          <a:extLst>
            <a:ext uri="{FF2B5EF4-FFF2-40B4-BE49-F238E27FC236}">
              <a16:creationId xmlns:a16="http://schemas.microsoft.com/office/drawing/2014/main" id="{00000000-0008-0000-0300-00006F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2" name="テキスト ボックス 111">
          <a:extLst>
            <a:ext uri="{FF2B5EF4-FFF2-40B4-BE49-F238E27FC236}">
              <a16:creationId xmlns:a16="http://schemas.microsoft.com/office/drawing/2014/main" id="{00000000-0008-0000-0300-000070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経常収支比率は、扶助費及び扶助費の増加により前年度比１．８ポイント上昇の８０．５％となった。全国平均、三重県平均、類似団体内平均をいずれも下回り、類似団体内順位も昨年同様２位であった。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今後も事務事業の見直し、内部経費の縮減及び自主財源の確保に努め、市町村に求められている７５．０以下を目指す。</a:t>
          </a:r>
        </a:p>
      </xdr:txBody>
    </xdr:sp>
    <xdr:clientData/>
  </xdr:twoCellAnchor>
  <xdr:oneCellAnchor>
    <xdr:from>
      <xdr:col>3</xdr:col>
      <xdr:colOff>95250</xdr:colOff>
      <xdr:row>54</xdr:row>
      <xdr:rowOff>139700</xdr:rowOff>
    </xdr:from>
    <xdr:ext cx="298543" cy="225703"/>
    <xdr:sp macro="" textlink="">
      <xdr:nvSpPr>
        <xdr:cNvPr id="113" name="テキスト ボックス 112">
          <a:extLst>
            <a:ext uri="{FF2B5EF4-FFF2-40B4-BE49-F238E27FC236}">
              <a16:creationId xmlns:a16="http://schemas.microsoft.com/office/drawing/2014/main" id="{00000000-0008-0000-0300-000071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4" name="直線コネクタ 113">
          <a:extLst>
            <a:ext uri="{FF2B5EF4-FFF2-40B4-BE49-F238E27FC236}">
              <a16:creationId xmlns:a16="http://schemas.microsoft.com/office/drawing/2014/main" id="{00000000-0008-0000-0300-000072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5" name="テキスト ボックス 114">
          <a:extLst>
            <a:ext uri="{FF2B5EF4-FFF2-40B4-BE49-F238E27FC236}">
              <a16:creationId xmlns:a16="http://schemas.microsoft.com/office/drawing/2014/main" id="{00000000-0008-0000-0300-000073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31750</xdr:rowOff>
    </xdr:from>
    <xdr:to>
      <xdr:col>27</xdr:col>
      <xdr:colOff>184150</xdr:colOff>
      <xdr:row>67</xdr:row>
      <xdr:rowOff>31750</xdr:rowOff>
    </xdr:to>
    <xdr:cxnSp macro="">
      <xdr:nvCxnSpPr>
        <xdr:cNvPr id="116" name="直線コネクタ 115">
          <a:extLst>
            <a:ext uri="{FF2B5EF4-FFF2-40B4-BE49-F238E27FC236}">
              <a16:creationId xmlns:a16="http://schemas.microsoft.com/office/drawing/2014/main" id="{00000000-0008-0000-0300-000074000000}"/>
            </a:ext>
          </a:extLst>
        </xdr:cNvPr>
        <xdr:cNvCxnSpPr/>
      </xdr:nvCxnSpPr>
      <xdr:spPr>
        <a:xfrm>
          <a:off x="762000" y="1151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60977</xdr:rowOff>
    </xdr:from>
    <xdr:ext cx="762000" cy="259045"/>
    <xdr:sp macro="" textlink="">
      <xdr:nvSpPr>
        <xdr:cNvPr id="117" name="テキスト ボックス 116">
          <a:extLst>
            <a:ext uri="{FF2B5EF4-FFF2-40B4-BE49-F238E27FC236}">
              <a16:creationId xmlns:a16="http://schemas.microsoft.com/office/drawing/2014/main" id="{00000000-0008-0000-0300-000075000000}"/>
            </a:ext>
          </a:extLst>
        </xdr:cNvPr>
        <xdr:cNvSpPr txBox="1"/>
      </xdr:nvSpPr>
      <xdr:spPr>
        <a:xfrm>
          <a:off x="0" y="1137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64</xdr:row>
      <xdr:rowOff>63500</xdr:rowOff>
    </xdr:from>
    <xdr:to>
      <xdr:col>27</xdr:col>
      <xdr:colOff>184150</xdr:colOff>
      <xdr:row>64</xdr:row>
      <xdr:rowOff>63500</xdr:rowOff>
    </xdr:to>
    <xdr:cxnSp macro="">
      <xdr:nvCxnSpPr>
        <xdr:cNvPr id="118" name="直線コネクタ 117">
          <a:extLst>
            <a:ext uri="{FF2B5EF4-FFF2-40B4-BE49-F238E27FC236}">
              <a16:creationId xmlns:a16="http://schemas.microsoft.com/office/drawing/2014/main" id="{00000000-0008-0000-0300-000076000000}"/>
            </a:ext>
          </a:extLst>
        </xdr:cNvPr>
        <xdr:cNvCxnSpPr/>
      </xdr:nvCxnSpPr>
      <xdr:spPr>
        <a:xfrm>
          <a:off x="762000" y="1103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63</xdr:row>
      <xdr:rowOff>92727</xdr:rowOff>
    </xdr:from>
    <xdr:ext cx="762000" cy="259045"/>
    <xdr:sp macro="" textlink="">
      <xdr:nvSpPr>
        <xdr:cNvPr id="119" name="テキスト ボックス 118">
          <a:extLst>
            <a:ext uri="{FF2B5EF4-FFF2-40B4-BE49-F238E27FC236}">
              <a16:creationId xmlns:a16="http://schemas.microsoft.com/office/drawing/2014/main" id="{00000000-0008-0000-0300-000077000000}"/>
            </a:ext>
          </a:extLst>
        </xdr:cNvPr>
        <xdr:cNvSpPr txBox="1"/>
      </xdr:nvSpPr>
      <xdr:spPr>
        <a:xfrm>
          <a:off x="0" y="1089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61</xdr:row>
      <xdr:rowOff>95250</xdr:rowOff>
    </xdr:from>
    <xdr:to>
      <xdr:col>27</xdr:col>
      <xdr:colOff>184150</xdr:colOff>
      <xdr:row>61</xdr:row>
      <xdr:rowOff>95250</xdr:rowOff>
    </xdr:to>
    <xdr:cxnSp macro="">
      <xdr:nvCxnSpPr>
        <xdr:cNvPr id="120" name="直線コネクタ 119">
          <a:extLst>
            <a:ext uri="{FF2B5EF4-FFF2-40B4-BE49-F238E27FC236}">
              <a16:creationId xmlns:a16="http://schemas.microsoft.com/office/drawing/2014/main" id="{00000000-0008-0000-0300-000078000000}"/>
            </a:ext>
          </a:extLst>
        </xdr:cNvPr>
        <xdr:cNvCxnSpPr/>
      </xdr:nvCxnSpPr>
      <xdr:spPr>
        <a:xfrm>
          <a:off x="762000" y="1055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60</xdr:row>
      <xdr:rowOff>124477</xdr:rowOff>
    </xdr:from>
    <xdr:ext cx="762000" cy="259045"/>
    <xdr:sp macro="" textlink="">
      <xdr:nvSpPr>
        <xdr:cNvPr id="121" name="テキスト ボックス 120">
          <a:extLst>
            <a:ext uri="{FF2B5EF4-FFF2-40B4-BE49-F238E27FC236}">
              <a16:creationId xmlns:a16="http://schemas.microsoft.com/office/drawing/2014/main" id="{00000000-0008-0000-0300-000079000000}"/>
            </a:ext>
          </a:extLst>
        </xdr:cNvPr>
        <xdr:cNvSpPr txBox="1"/>
      </xdr:nvSpPr>
      <xdr:spPr>
        <a:xfrm>
          <a:off x="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127000</xdr:rowOff>
    </xdr:from>
    <xdr:to>
      <xdr:col>27</xdr:col>
      <xdr:colOff>184150</xdr:colOff>
      <xdr:row>58</xdr:row>
      <xdr:rowOff>127000</xdr:rowOff>
    </xdr:to>
    <xdr:cxnSp macro="">
      <xdr:nvCxnSpPr>
        <xdr:cNvPr id="122" name="直線コネクタ 121">
          <a:extLst>
            <a:ext uri="{FF2B5EF4-FFF2-40B4-BE49-F238E27FC236}">
              <a16:creationId xmlns:a16="http://schemas.microsoft.com/office/drawing/2014/main" id="{00000000-0008-0000-0300-00007A000000}"/>
            </a:ext>
          </a:extLst>
        </xdr:cNvPr>
        <xdr:cNvCxnSpPr/>
      </xdr:nvCxnSpPr>
      <xdr:spPr>
        <a:xfrm>
          <a:off x="762000" y="1007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156227</xdr:rowOff>
    </xdr:from>
    <xdr:ext cx="762000" cy="259045"/>
    <xdr:sp macro="" textlink="">
      <xdr:nvSpPr>
        <xdr:cNvPr id="123" name="テキスト ボックス 122">
          <a:extLst>
            <a:ext uri="{FF2B5EF4-FFF2-40B4-BE49-F238E27FC236}">
              <a16:creationId xmlns:a16="http://schemas.microsoft.com/office/drawing/2014/main" id="{00000000-0008-0000-0300-00007B000000}"/>
            </a:ext>
          </a:extLst>
        </xdr:cNvPr>
        <xdr:cNvSpPr txBox="1"/>
      </xdr:nvSpPr>
      <xdr:spPr>
        <a:xfrm>
          <a:off x="0" y="992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4" name="直線コネクタ 123">
          <a:extLst>
            <a:ext uri="{FF2B5EF4-FFF2-40B4-BE49-F238E27FC236}">
              <a16:creationId xmlns:a16="http://schemas.microsoft.com/office/drawing/2014/main" id="{00000000-0008-0000-0300-00007C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5" name="テキスト ボックス 124">
          <a:extLst>
            <a:ext uri="{FF2B5EF4-FFF2-40B4-BE49-F238E27FC236}">
              <a16:creationId xmlns:a16="http://schemas.microsoft.com/office/drawing/2014/main" id="{00000000-0008-0000-0300-00007D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6" name="財政構造の弾力性グラフ枠">
          <a:extLst>
            <a:ext uri="{FF2B5EF4-FFF2-40B4-BE49-F238E27FC236}">
              <a16:creationId xmlns:a16="http://schemas.microsoft.com/office/drawing/2014/main" id="{00000000-0008-0000-0300-00007E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60</xdr:row>
      <xdr:rowOff>88138</xdr:rowOff>
    </xdr:from>
    <xdr:to>
      <xdr:col>23</xdr:col>
      <xdr:colOff>133350</xdr:colOff>
      <xdr:row>66</xdr:row>
      <xdr:rowOff>24638</xdr:rowOff>
    </xdr:to>
    <xdr:cxnSp macro="">
      <xdr:nvCxnSpPr>
        <xdr:cNvPr id="127" name="直線コネクタ 126">
          <a:extLst>
            <a:ext uri="{FF2B5EF4-FFF2-40B4-BE49-F238E27FC236}">
              <a16:creationId xmlns:a16="http://schemas.microsoft.com/office/drawing/2014/main" id="{00000000-0008-0000-0300-00007F000000}"/>
            </a:ext>
          </a:extLst>
        </xdr:cNvPr>
        <xdr:cNvCxnSpPr/>
      </xdr:nvCxnSpPr>
      <xdr:spPr>
        <a:xfrm flipV="1">
          <a:off x="4953000" y="10375138"/>
          <a:ext cx="0" cy="96520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65</xdr:row>
      <xdr:rowOff>168165</xdr:rowOff>
    </xdr:from>
    <xdr:ext cx="762000" cy="259045"/>
    <xdr:sp macro="" textlink="">
      <xdr:nvSpPr>
        <xdr:cNvPr id="128" name="財政構造の弾力性最小値テキスト">
          <a:extLst>
            <a:ext uri="{FF2B5EF4-FFF2-40B4-BE49-F238E27FC236}">
              <a16:creationId xmlns:a16="http://schemas.microsoft.com/office/drawing/2014/main" id="{00000000-0008-0000-0300-000080000000}"/>
            </a:ext>
          </a:extLst>
        </xdr:cNvPr>
        <xdr:cNvSpPr txBox="1"/>
      </xdr:nvSpPr>
      <xdr:spPr>
        <a:xfrm>
          <a:off x="5041900" y="113124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66</xdr:row>
      <xdr:rowOff>24638</xdr:rowOff>
    </xdr:from>
    <xdr:to>
      <xdr:col>24</xdr:col>
      <xdr:colOff>12700</xdr:colOff>
      <xdr:row>66</xdr:row>
      <xdr:rowOff>24638</xdr:rowOff>
    </xdr:to>
    <xdr:cxnSp macro="">
      <xdr:nvCxnSpPr>
        <xdr:cNvPr id="129" name="直線コネクタ 128">
          <a:extLst>
            <a:ext uri="{FF2B5EF4-FFF2-40B4-BE49-F238E27FC236}">
              <a16:creationId xmlns:a16="http://schemas.microsoft.com/office/drawing/2014/main" id="{00000000-0008-0000-0300-000081000000}"/>
            </a:ext>
          </a:extLst>
        </xdr:cNvPr>
        <xdr:cNvCxnSpPr/>
      </xdr:nvCxnSpPr>
      <xdr:spPr>
        <a:xfrm>
          <a:off x="4864100" y="113403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59</xdr:row>
      <xdr:rowOff>3065</xdr:rowOff>
    </xdr:from>
    <xdr:ext cx="762000" cy="259045"/>
    <xdr:sp macro="" textlink="">
      <xdr:nvSpPr>
        <xdr:cNvPr id="130" name="財政構造の弾力性最大値テキスト">
          <a:extLst>
            <a:ext uri="{FF2B5EF4-FFF2-40B4-BE49-F238E27FC236}">
              <a16:creationId xmlns:a16="http://schemas.microsoft.com/office/drawing/2014/main" id="{00000000-0008-0000-0300-000082000000}"/>
            </a:ext>
          </a:extLst>
        </xdr:cNvPr>
        <xdr:cNvSpPr txBox="1"/>
      </xdr:nvSpPr>
      <xdr:spPr>
        <a:xfrm>
          <a:off x="5041900" y="101186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60</xdr:row>
      <xdr:rowOff>88138</xdr:rowOff>
    </xdr:from>
    <xdr:to>
      <xdr:col>24</xdr:col>
      <xdr:colOff>12700</xdr:colOff>
      <xdr:row>60</xdr:row>
      <xdr:rowOff>88138</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a:off x="4864100" y="103751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61</xdr:row>
      <xdr:rowOff>32512</xdr:rowOff>
    </xdr:from>
    <xdr:to>
      <xdr:col>23</xdr:col>
      <xdr:colOff>133350</xdr:colOff>
      <xdr:row>61</xdr:row>
      <xdr:rowOff>119380</xdr:rowOff>
    </xdr:to>
    <xdr:cxnSp macro="">
      <xdr:nvCxnSpPr>
        <xdr:cNvPr id="132" name="直線コネクタ 131">
          <a:extLst>
            <a:ext uri="{FF2B5EF4-FFF2-40B4-BE49-F238E27FC236}">
              <a16:creationId xmlns:a16="http://schemas.microsoft.com/office/drawing/2014/main" id="{00000000-0008-0000-0300-000084000000}"/>
            </a:ext>
          </a:extLst>
        </xdr:cNvPr>
        <xdr:cNvCxnSpPr/>
      </xdr:nvCxnSpPr>
      <xdr:spPr>
        <a:xfrm>
          <a:off x="4114800" y="10490962"/>
          <a:ext cx="838200" cy="868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63</xdr:row>
      <xdr:rowOff>59707</xdr:rowOff>
    </xdr:from>
    <xdr:ext cx="762000" cy="259045"/>
    <xdr:sp macro="" textlink="">
      <xdr:nvSpPr>
        <xdr:cNvPr id="133" name="財政構造の弾力性平均値テキスト">
          <a:extLst>
            <a:ext uri="{FF2B5EF4-FFF2-40B4-BE49-F238E27FC236}">
              <a16:creationId xmlns:a16="http://schemas.microsoft.com/office/drawing/2014/main" id="{00000000-0008-0000-0300-000085000000}"/>
            </a:ext>
          </a:extLst>
        </xdr:cNvPr>
        <xdr:cNvSpPr txBox="1"/>
      </xdr:nvSpPr>
      <xdr:spPr>
        <a:xfrm>
          <a:off x="5041900" y="1086105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87630</xdr:rowOff>
    </xdr:from>
    <xdr:to>
      <xdr:col>23</xdr:col>
      <xdr:colOff>184150</xdr:colOff>
      <xdr:row>64</xdr:row>
      <xdr:rowOff>17780</xdr:rowOff>
    </xdr:to>
    <xdr:sp macro="" textlink="">
      <xdr:nvSpPr>
        <xdr:cNvPr id="134" name="フローチャート: 判断 133">
          <a:extLst>
            <a:ext uri="{FF2B5EF4-FFF2-40B4-BE49-F238E27FC236}">
              <a16:creationId xmlns:a16="http://schemas.microsoft.com/office/drawing/2014/main" id="{00000000-0008-0000-0300-000086000000}"/>
            </a:ext>
          </a:extLst>
        </xdr:cNvPr>
        <xdr:cNvSpPr/>
      </xdr:nvSpPr>
      <xdr:spPr>
        <a:xfrm>
          <a:off x="4902200" y="1088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60</xdr:row>
      <xdr:rowOff>30226</xdr:rowOff>
    </xdr:from>
    <xdr:to>
      <xdr:col>19</xdr:col>
      <xdr:colOff>133350</xdr:colOff>
      <xdr:row>61</xdr:row>
      <xdr:rowOff>32512</xdr:rowOff>
    </xdr:to>
    <xdr:cxnSp macro="">
      <xdr:nvCxnSpPr>
        <xdr:cNvPr id="135" name="直線コネクタ 134">
          <a:extLst>
            <a:ext uri="{FF2B5EF4-FFF2-40B4-BE49-F238E27FC236}">
              <a16:creationId xmlns:a16="http://schemas.microsoft.com/office/drawing/2014/main" id="{00000000-0008-0000-0300-000087000000}"/>
            </a:ext>
          </a:extLst>
        </xdr:cNvPr>
        <xdr:cNvCxnSpPr/>
      </xdr:nvCxnSpPr>
      <xdr:spPr>
        <a:xfrm>
          <a:off x="3225800" y="10317226"/>
          <a:ext cx="889000" cy="1737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63</xdr:row>
      <xdr:rowOff>39370</xdr:rowOff>
    </xdr:from>
    <xdr:to>
      <xdr:col>19</xdr:col>
      <xdr:colOff>184150</xdr:colOff>
      <xdr:row>63</xdr:row>
      <xdr:rowOff>140970</xdr:rowOff>
    </xdr:to>
    <xdr:sp macro="" textlink="">
      <xdr:nvSpPr>
        <xdr:cNvPr id="136" name="フローチャート: 判断 135">
          <a:extLst>
            <a:ext uri="{FF2B5EF4-FFF2-40B4-BE49-F238E27FC236}">
              <a16:creationId xmlns:a16="http://schemas.microsoft.com/office/drawing/2014/main" id="{00000000-0008-0000-0300-000088000000}"/>
            </a:ext>
          </a:extLst>
        </xdr:cNvPr>
        <xdr:cNvSpPr/>
      </xdr:nvSpPr>
      <xdr:spPr>
        <a:xfrm>
          <a:off x="4064000" y="10840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63</xdr:row>
      <xdr:rowOff>125747</xdr:rowOff>
    </xdr:from>
    <xdr:ext cx="736600" cy="259045"/>
    <xdr:sp macro="" textlink="">
      <xdr:nvSpPr>
        <xdr:cNvPr id="137" name="テキスト ボックス 136">
          <a:extLst>
            <a:ext uri="{FF2B5EF4-FFF2-40B4-BE49-F238E27FC236}">
              <a16:creationId xmlns:a16="http://schemas.microsoft.com/office/drawing/2014/main" id="{00000000-0008-0000-0300-000089000000}"/>
            </a:ext>
          </a:extLst>
        </xdr:cNvPr>
        <xdr:cNvSpPr txBox="1"/>
      </xdr:nvSpPr>
      <xdr:spPr>
        <a:xfrm>
          <a:off x="3733800" y="109270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59</xdr:row>
      <xdr:rowOff>153416</xdr:rowOff>
    </xdr:from>
    <xdr:to>
      <xdr:col>15</xdr:col>
      <xdr:colOff>82550</xdr:colOff>
      <xdr:row>60</xdr:row>
      <xdr:rowOff>30226</xdr:rowOff>
    </xdr:to>
    <xdr:cxnSp macro="">
      <xdr:nvCxnSpPr>
        <xdr:cNvPr id="138" name="直線コネクタ 137">
          <a:extLst>
            <a:ext uri="{FF2B5EF4-FFF2-40B4-BE49-F238E27FC236}">
              <a16:creationId xmlns:a16="http://schemas.microsoft.com/office/drawing/2014/main" id="{00000000-0008-0000-0300-00008A000000}"/>
            </a:ext>
          </a:extLst>
        </xdr:cNvPr>
        <xdr:cNvCxnSpPr/>
      </xdr:nvCxnSpPr>
      <xdr:spPr>
        <a:xfrm>
          <a:off x="2336800" y="10268966"/>
          <a:ext cx="889000" cy="482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62</xdr:row>
      <xdr:rowOff>41910</xdr:rowOff>
    </xdr:from>
    <xdr:to>
      <xdr:col>15</xdr:col>
      <xdr:colOff>133350</xdr:colOff>
      <xdr:row>62</xdr:row>
      <xdr:rowOff>143510</xdr:rowOff>
    </xdr:to>
    <xdr:sp macro="" textlink="">
      <xdr:nvSpPr>
        <xdr:cNvPr id="139" name="フローチャート: 判断 138">
          <a:extLst>
            <a:ext uri="{FF2B5EF4-FFF2-40B4-BE49-F238E27FC236}">
              <a16:creationId xmlns:a16="http://schemas.microsoft.com/office/drawing/2014/main" id="{00000000-0008-0000-0300-00008B000000}"/>
            </a:ext>
          </a:extLst>
        </xdr:cNvPr>
        <xdr:cNvSpPr/>
      </xdr:nvSpPr>
      <xdr:spPr>
        <a:xfrm>
          <a:off x="3175000" y="106718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62</xdr:row>
      <xdr:rowOff>128287</xdr:rowOff>
    </xdr:from>
    <xdr:ext cx="762000" cy="259045"/>
    <xdr:sp macro="" textlink="">
      <xdr:nvSpPr>
        <xdr:cNvPr id="140" name="テキスト ボックス 139">
          <a:extLst>
            <a:ext uri="{FF2B5EF4-FFF2-40B4-BE49-F238E27FC236}">
              <a16:creationId xmlns:a16="http://schemas.microsoft.com/office/drawing/2014/main" id="{00000000-0008-0000-0300-00008C000000}"/>
            </a:ext>
          </a:extLst>
        </xdr:cNvPr>
        <xdr:cNvSpPr txBox="1"/>
      </xdr:nvSpPr>
      <xdr:spPr>
        <a:xfrm>
          <a:off x="2844800" y="107581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59</xdr:row>
      <xdr:rowOff>153416</xdr:rowOff>
    </xdr:from>
    <xdr:to>
      <xdr:col>11</xdr:col>
      <xdr:colOff>31750</xdr:colOff>
      <xdr:row>59</xdr:row>
      <xdr:rowOff>167894</xdr:rowOff>
    </xdr:to>
    <xdr:cxnSp macro="">
      <xdr:nvCxnSpPr>
        <xdr:cNvPr id="141" name="直線コネクタ 140">
          <a:extLst>
            <a:ext uri="{FF2B5EF4-FFF2-40B4-BE49-F238E27FC236}">
              <a16:creationId xmlns:a16="http://schemas.microsoft.com/office/drawing/2014/main" id="{00000000-0008-0000-0300-00008D000000}"/>
            </a:ext>
          </a:extLst>
        </xdr:cNvPr>
        <xdr:cNvCxnSpPr/>
      </xdr:nvCxnSpPr>
      <xdr:spPr>
        <a:xfrm flipV="1">
          <a:off x="1447800" y="10268966"/>
          <a:ext cx="889000" cy="14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63</xdr:row>
      <xdr:rowOff>39370</xdr:rowOff>
    </xdr:from>
    <xdr:to>
      <xdr:col>11</xdr:col>
      <xdr:colOff>82550</xdr:colOff>
      <xdr:row>63</xdr:row>
      <xdr:rowOff>140970</xdr:rowOff>
    </xdr:to>
    <xdr:sp macro="" textlink="">
      <xdr:nvSpPr>
        <xdr:cNvPr id="142" name="フローチャート: 判断 141">
          <a:extLst>
            <a:ext uri="{FF2B5EF4-FFF2-40B4-BE49-F238E27FC236}">
              <a16:creationId xmlns:a16="http://schemas.microsoft.com/office/drawing/2014/main" id="{00000000-0008-0000-0300-00008E000000}"/>
            </a:ext>
          </a:extLst>
        </xdr:cNvPr>
        <xdr:cNvSpPr/>
      </xdr:nvSpPr>
      <xdr:spPr>
        <a:xfrm>
          <a:off x="2286000" y="10840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63</xdr:row>
      <xdr:rowOff>125747</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1955800" y="10927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63</xdr:row>
      <xdr:rowOff>77978</xdr:rowOff>
    </xdr:from>
    <xdr:to>
      <xdr:col>7</xdr:col>
      <xdr:colOff>31750</xdr:colOff>
      <xdr:row>64</xdr:row>
      <xdr:rowOff>8128</xdr:rowOff>
    </xdr:to>
    <xdr:sp macro="" textlink="">
      <xdr:nvSpPr>
        <xdr:cNvPr id="144" name="フローチャート: 判断 143">
          <a:extLst>
            <a:ext uri="{FF2B5EF4-FFF2-40B4-BE49-F238E27FC236}">
              <a16:creationId xmlns:a16="http://schemas.microsoft.com/office/drawing/2014/main" id="{00000000-0008-0000-0300-000090000000}"/>
            </a:ext>
          </a:extLst>
        </xdr:cNvPr>
        <xdr:cNvSpPr/>
      </xdr:nvSpPr>
      <xdr:spPr>
        <a:xfrm>
          <a:off x="1397000" y="10879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63</xdr:row>
      <xdr:rowOff>164355</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1066800" y="1096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8" name="テキスト ボックス 147">
          <a:extLst>
            <a:ext uri="{FF2B5EF4-FFF2-40B4-BE49-F238E27FC236}">
              <a16:creationId xmlns:a16="http://schemas.microsoft.com/office/drawing/2014/main" id="{00000000-0008-0000-0300-000094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9" name="テキスト ボックス 148">
          <a:extLst>
            <a:ext uri="{FF2B5EF4-FFF2-40B4-BE49-F238E27FC236}">
              <a16:creationId xmlns:a16="http://schemas.microsoft.com/office/drawing/2014/main" id="{00000000-0008-0000-0300-000095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50" name="テキスト ボックス 149">
          <a:extLst>
            <a:ext uri="{FF2B5EF4-FFF2-40B4-BE49-F238E27FC236}">
              <a16:creationId xmlns:a16="http://schemas.microsoft.com/office/drawing/2014/main" id="{00000000-0008-0000-0300-000096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61</xdr:row>
      <xdr:rowOff>68580</xdr:rowOff>
    </xdr:from>
    <xdr:to>
      <xdr:col>23</xdr:col>
      <xdr:colOff>184150</xdr:colOff>
      <xdr:row>61</xdr:row>
      <xdr:rowOff>170180</xdr:rowOff>
    </xdr:to>
    <xdr:sp macro="" textlink="">
      <xdr:nvSpPr>
        <xdr:cNvPr id="151" name="楕円 150">
          <a:extLst>
            <a:ext uri="{FF2B5EF4-FFF2-40B4-BE49-F238E27FC236}">
              <a16:creationId xmlns:a16="http://schemas.microsoft.com/office/drawing/2014/main" id="{00000000-0008-0000-0300-000097000000}"/>
            </a:ext>
          </a:extLst>
        </xdr:cNvPr>
        <xdr:cNvSpPr/>
      </xdr:nvSpPr>
      <xdr:spPr>
        <a:xfrm>
          <a:off x="4902200" y="105270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60</xdr:row>
      <xdr:rowOff>85107</xdr:rowOff>
    </xdr:from>
    <xdr:ext cx="762000" cy="259045"/>
    <xdr:sp macro="" textlink="">
      <xdr:nvSpPr>
        <xdr:cNvPr id="152" name="財政構造の弾力性該当値テキスト">
          <a:extLst>
            <a:ext uri="{FF2B5EF4-FFF2-40B4-BE49-F238E27FC236}">
              <a16:creationId xmlns:a16="http://schemas.microsoft.com/office/drawing/2014/main" id="{00000000-0008-0000-0300-000098000000}"/>
            </a:ext>
          </a:extLst>
        </xdr:cNvPr>
        <xdr:cNvSpPr txBox="1"/>
      </xdr:nvSpPr>
      <xdr:spPr>
        <a:xfrm>
          <a:off x="5041900" y="103721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60</xdr:row>
      <xdr:rowOff>153162</xdr:rowOff>
    </xdr:from>
    <xdr:to>
      <xdr:col>19</xdr:col>
      <xdr:colOff>184150</xdr:colOff>
      <xdr:row>61</xdr:row>
      <xdr:rowOff>83312</xdr:rowOff>
    </xdr:to>
    <xdr:sp macro="" textlink="">
      <xdr:nvSpPr>
        <xdr:cNvPr id="153" name="楕円 152">
          <a:extLst>
            <a:ext uri="{FF2B5EF4-FFF2-40B4-BE49-F238E27FC236}">
              <a16:creationId xmlns:a16="http://schemas.microsoft.com/office/drawing/2014/main" id="{00000000-0008-0000-0300-000099000000}"/>
            </a:ext>
          </a:extLst>
        </xdr:cNvPr>
        <xdr:cNvSpPr/>
      </xdr:nvSpPr>
      <xdr:spPr>
        <a:xfrm>
          <a:off x="4064000" y="104401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59</xdr:row>
      <xdr:rowOff>93489</xdr:rowOff>
    </xdr:from>
    <xdr:ext cx="736600" cy="259045"/>
    <xdr:sp macro="" textlink="">
      <xdr:nvSpPr>
        <xdr:cNvPr id="154" name="テキスト ボックス 153">
          <a:extLst>
            <a:ext uri="{FF2B5EF4-FFF2-40B4-BE49-F238E27FC236}">
              <a16:creationId xmlns:a16="http://schemas.microsoft.com/office/drawing/2014/main" id="{00000000-0008-0000-0300-00009A000000}"/>
            </a:ext>
          </a:extLst>
        </xdr:cNvPr>
        <xdr:cNvSpPr txBox="1"/>
      </xdr:nvSpPr>
      <xdr:spPr>
        <a:xfrm>
          <a:off x="3733800" y="1020903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59</xdr:row>
      <xdr:rowOff>150876</xdr:rowOff>
    </xdr:from>
    <xdr:to>
      <xdr:col>15</xdr:col>
      <xdr:colOff>133350</xdr:colOff>
      <xdr:row>60</xdr:row>
      <xdr:rowOff>81026</xdr:rowOff>
    </xdr:to>
    <xdr:sp macro="" textlink="">
      <xdr:nvSpPr>
        <xdr:cNvPr id="155" name="楕円 154">
          <a:extLst>
            <a:ext uri="{FF2B5EF4-FFF2-40B4-BE49-F238E27FC236}">
              <a16:creationId xmlns:a16="http://schemas.microsoft.com/office/drawing/2014/main" id="{00000000-0008-0000-0300-00009B000000}"/>
            </a:ext>
          </a:extLst>
        </xdr:cNvPr>
        <xdr:cNvSpPr/>
      </xdr:nvSpPr>
      <xdr:spPr>
        <a:xfrm>
          <a:off x="3175000" y="102664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58</xdr:row>
      <xdr:rowOff>91203</xdr:rowOff>
    </xdr:from>
    <xdr:ext cx="762000" cy="259045"/>
    <xdr:sp macro="" textlink="">
      <xdr:nvSpPr>
        <xdr:cNvPr id="156" name="テキスト ボックス 155">
          <a:extLst>
            <a:ext uri="{FF2B5EF4-FFF2-40B4-BE49-F238E27FC236}">
              <a16:creationId xmlns:a16="http://schemas.microsoft.com/office/drawing/2014/main" id="{00000000-0008-0000-0300-00009C000000}"/>
            </a:ext>
          </a:extLst>
        </xdr:cNvPr>
        <xdr:cNvSpPr txBox="1"/>
      </xdr:nvSpPr>
      <xdr:spPr>
        <a:xfrm>
          <a:off x="2844800" y="100353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59</xdr:row>
      <xdr:rowOff>102616</xdr:rowOff>
    </xdr:from>
    <xdr:to>
      <xdr:col>11</xdr:col>
      <xdr:colOff>82550</xdr:colOff>
      <xdr:row>60</xdr:row>
      <xdr:rowOff>32766</xdr:rowOff>
    </xdr:to>
    <xdr:sp macro="" textlink="">
      <xdr:nvSpPr>
        <xdr:cNvPr id="157" name="楕円 156">
          <a:extLst>
            <a:ext uri="{FF2B5EF4-FFF2-40B4-BE49-F238E27FC236}">
              <a16:creationId xmlns:a16="http://schemas.microsoft.com/office/drawing/2014/main" id="{00000000-0008-0000-0300-00009D000000}"/>
            </a:ext>
          </a:extLst>
        </xdr:cNvPr>
        <xdr:cNvSpPr/>
      </xdr:nvSpPr>
      <xdr:spPr>
        <a:xfrm>
          <a:off x="2286000" y="102181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58</xdr:row>
      <xdr:rowOff>42943</xdr:rowOff>
    </xdr:from>
    <xdr:ext cx="762000" cy="259045"/>
    <xdr:sp macro="" textlink="">
      <xdr:nvSpPr>
        <xdr:cNvPr id="158" name="テキスト ボックス 157">
          <a:extLst>
            <a:ext uri="{FF2B5EF4-FFF2-40B4-BE49-F238E27FC236}">
              <a16:creationId xmlns:a16="http://schemas.microsoft.com/office/drawing/2014/main" id="{00000000-0008-0000-0300-00009E000000}"/>
            </a:ext>
          </a:extLst>
        </xdr:cNvPr>
        <xdr:cNvSpPr txBox="1"/>
      </xdr:nvSpPr>
      <xdr:spPr>
        <a:xfrm>
          <a:off x="1955800" y="99870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59</xdr:row>
      <xdr:rowOff>117094</xdr:rowOff>
    </xdr:from>
    <xdr:to>
      <xdr:col>7</xdr:col>
      <xdr:colOff>31750</xdr:colOff>
      <xdr:row>60</xdr:row>
      <xdr:rowOff>47244</xdr:rowOff>
    </xdr:to>
    <xdr:sp macro="" textlink="">
      <xdr:nvSpPr>
        <xdr:cNvPr id="159" name="楕円 158">
          <a:extLst>
            <a:ext uri="{FF2B5EF4-FFF2-40B4-BE49-F238E27FC236}">
              <a16:creationId xmlns:a16="http://schemas.microsoft.com/office/drawing/2014/main" id="{00000000-0008-0000-0300-00009F000000}"/>
            </a:ext>
          </a:extLst>
        </xdr:cNvPr>
        <xdr:cNvSpPr/>
      </xdr:nvSpPr>
      <xdr:spPr>
        <a:xfrm>
          <a:off x="1397000" y="102326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58</xdr:row>
      <xdr:rowOff>57421</xdr:rowOff>
    </xdr:from>
    <xdr:ext cx="762000" cy="259045"/>
    <xdr:sp macro="" textlink="">
      <xdr:nvSpPr>
        <xdr:cNvPr id="160" name="テキスト ボックス 159">
          <a:extLst>
            <a:ext uri="{FF2B5EF4-FFF2-40B4-BE49-F238E27FC236}">
              <a16:creationId xmlns:a16="http://schemas.microsoft.com/office/drawing/2014/main" id="{00000000-0008-0000-0300-0000A0000000}"/>
            </a:ext>
          </a:extLst>
        </xdr:cNvPr>
        <xdr:cNvSpPr txBox="1"/>
      </xdr:nvSpPr>
      <xdr:spPr>
        <a:xfrm>
          <a:off x="1066800" y="100015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1" name="正方形/長方形 160">
          <a:extLst>
            <a:ext uri="{FF2B5EF4-FFF2-40B4-BE49-F238E27FC236}">
              <a16:creationId xmlns:a16="http://schemas.microsoft.com/office/drawing/2014/main" id="{00000000-0008-0000-0300-0000A1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2" name="テキスト ボックス 161">
          <a:extLst>
            <a:ext uri="{FF2B5EF4-FFF2-40B4-BE49-F238E27FC236}">
              <a16:creationId xmlns:a16="http://schemas.microsoft.com/office/drawing/2014/main" id="{00000000-0008-0000-0300-0000A2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3" name="テキスト ボックス 162">
          <a:extLst>
            <a:ext uri="{FF2B5EF4-FFF2-40B4-BE49-F238E27FC236}">
              <a16:creationId xmlns:a16="http://schemas.microsoft.com/office/drawing/2014/main" id="{00000000-0008-0000-0300-0000A3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[158,390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158,103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157,752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70" name="正方形/長方形 169">
          <a:extLst>
            <a:ext uri="{FF2B5EF4-FFF2-40B4-BE49-F238E27FC236}">
              <a16:creationId xmlns:a16="http://schemas.microsoft.com/office/drawing/2014/main" id="{00000000-0008-0000-0300-0000AA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1" name="正方形/長方形 170">
          <a:extLst>
            <a:ext uri="{FF2B5EF4-FFF2-40B4-BE49-F238E27FC236}">
              <a16:creationId xmlns:a16="http://schemas.microsoft.com/office/drawing/2014/main" id="{00000000-0008-0000-0300-0000AB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2" name="正方形/長方形 171">
          <a:extLst>
            <a:ext uri="{FF2B5EF4-FFF2-40B4-BE49-F238E27FC236}">
              <a16:creationId xmlns:a16="http://schemas.microsoft.com/office/drawing/2014/main" id="{00000000-0008-0000-0300-0000AC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3" name="テキスト ボックス 172">
          <a:extLst>
            <a:ext uri="{FF2B5EF4-FFF2-40B4-BE49-F238E27FC236}">
              <a16:creationId xmlns:a16="http://schemas.microsoft.com/office/drawing/2014/main" id="{00000000-0008-0000-0300-0000AD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人口１人当たり人件費・物件費等決算額は、類似団体内平均は下回ったものの、全国平均、三重県平均を上回った。今年度は減少に転じたが、さらなる事務事業の見直し、指定管理者制度の導入に向けた検討を進め、コストの低減を図っていく。</a:t>
          </a:r>
          <a:endParaRPr kumimoji="1" lang="en-US" altLang="ja-JP"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77</xdr:row>
      <xdr:rowOff>6350</xdr:rowOff>
    </xdr:from>
    <xdr:ext cx="349839" cy="225703"/>
    <xdr:sp macro="" textlink="">
      <xdr:nvSpPr>
        <xdr:cNvPr id="174" name="テキスト ボックス 173">
          <a:extLst>
            <a:ext uri="{FF2B5EF4-FFF2-40B4-BE49-F238E27FC236}">
              <a16:creationId xmlns:a16="http://schemas.microsoft.com/office/drawing/2014/main" id="{00000000-0008-0000-0300-0000AE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5" name="直線コネクタ 174">
          <a:extLst>
            <a:ext uri="{FF2B5EF4-FFF2-40B4-BE49-F238E27FC236}">
              <a16:creationId xmlns:a16="http://schemas.microsoft.com/office/drawing/2014/main" id="{00000000-0008-0000-0300-0000AF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6" name="テキスト ボックス 175">
          <a:extLst>
            <a:ext uri="{FF2B5EF4-FFF2-40B4-BE49-F238E27FC236}">
              <a16:creationId xmlns:a16="http://schemas.microsoft.com/office/drawing/2014/main" id="{00000000-0008-0000-0300-0000B0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69850</xdr:rowOff>
    </xdr:from>
    <xdr:to>
      <xdr:col>27</xdr:col>
      <xdr:colOff>184150</xdr:colOff>
      <xdr:row>89</xdr:row>
      <xdr:rowOff>69850</xdr:rowOff>
    </xdr:to>
    <xdr:cxnSp macro="">
      <xdr:nvCxnSpPr>
        <xdr:cNvPr id="177" name="直線コネクタ 176">
          <a:extLst>
            <a:ext uri="{FF2B5EF4-FFF2-40B4-BE49-F238E27FC236}">
              <a16:creationId xmlns:a16="http://schemas.microsoft.com/office/drawing/2014/main" id="{00000000-0008-0000-0300-0000B1000000}"/>
            </a:ext>
          </a:extLst>
        </xdr:cNvPr>
        <xdr:cNvCxnSpPr/>
      </xdr:nvCxnSpPr>
      <xdr:spPr>
        <a:xfrm>
          <a:off x="762000" y="1532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88</xdr:row>
      <xdr:rowOff>99077</xdr:rowOff>
    </xdr:from>
    <xdr:ext cx="762000" cy="259045"/>
    <xdr:sp macro="" textlink="">
      <xdr:nvSpPr>
        <xdr:cNvPr id="178" name="テキスト ボックス 177">
          <a:extLst>
            <a:ext uri="{FF2B5EF4-FFF2-40B4-BE49-F238E27FC236}">
              <a16:creationId xmlns:a16="http://schemas.microsoft.com/office/drawing/2014/main" id="{00000000-0008-0000-0300-0000B2000000}"/>
            </a:ext>
          </a:extLst>
        </xdr:cNvPr>
        <xdr:cNvSpPr txBox="1"/>
      </xdr:nvSpPr>
      <xdr:spPr>
        <a:xfrm>
          <a:off x="0" y="1518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86</xdr:row>
      <xdr:rowOff>101600</xdr:rowOff>
    </xdr:from>
    <xdr:to>
      <xdr:col>27</xdr:col>
      <xdr:colOff>184150</xdr:colOff>
      <xdr:row>86</xdr:row>
      <xdr:rowOff>101600</xdr:rowOff>
    </xdr:to>
    <xdr:cxnSp macro="">
      <xdr:nvCxnSpPr>
        <xdr:cNvPr id="179" name="直線コネクタ 178">
          <a:extLst>
            <a:ext uri="{FF2B5EF4-FFF2-40B4-BE49-F238E27FC236}">
              <a16:creationId xmlns:a16="http://schemas.microsoft.com/office/drawing/2014/main" id="{00000000-0008-0000-0300-0000B3000000}"/>
            </a:ext>
          </a:extLst>
        </xdr:cNvPr>
        <xdr:cNvCxnSpPr/>
      </xdr:nvCxnSpPr>
      <xdr:spPr>
        <a:xfrm>
          <a:off x="762000" y="1484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85</xdr:row>
      <xdr:rowOff>130827</xdr:rowOff>
    </xdr:from>
    <xdr:ext cx="762000" cy="259045"/>
    <xdr:sp macro="" textlink="">
      <xdr:nvSpPr>
        <xdr:cNvPr id="180" name="テキスト ボックス 179">
          <a:extLst>
            <a:ext uri="{FF2B5EF4-FFF2-40B4-BE49-F238E27FC236}">
              <a16:creationId xmlns:a16="http://schemas.microsoft.com/office/drawing/2014/main" id="{00000000-0008-0000-0300-0000B4000000}"/>
            </a:ext>
          </a:extLst>
        </xdr:cNvPr>
        <xdr:cNvSpPr txBox="1"/>
      </xdr:nvSpPr>
      <xdr:spPr>
        <a:xfrm>
          <a:off x="0" y="1470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83</xdr:row>
      <xdr:rowOff>133350</xdr:rowOff>
    </xdr:from>
    <xdr:to>
      <xdr:col>27</xdr:col>
      <xdr:colOff>184150</xdr:colOff>
      <xdr:row>83</xdr:row>
      <xdr:rowOff>133350</xdr:rowOff>
    </xdr:to>
    <xdr:cxnSp macro="">
      <xdr:nvCxnSpPr>
        <xdr:cNvPr id="181" name="直線コネクタ 180">
          <a:extLst>
            <a:ext uri="{FF2B5EF4-FFF2-40B4-BE49-F238E27FC236}">
              <a16:creationId xmlns:a16="http://schemas.microsoft.com/office/drawing/2014/main" id="{00000000-0008-0000-0300-0000B5000000}"/>
            </a:ext>
          </a:extLst>
        </xdr:cNvPr>
        <xdr:cNvCxnSpPr/>
      </xdr:nvCxnSpPr>
      <xdr:spPr>
        <a:xfrm>
          <a:off x="762000" y="1436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162577</xdr:rowOff>
    </xdr:from>
    <xdr:ext cx="762000" cy="259045"/>
    <xdr:sp macro="" textlink="">
      <xdr:nvSpPr>
        <xdr:cNvPr id="182" name="テキスト ボックス 181">
          <a:extLst>
            <a:ext uri="{FF2B5EF4-FFF2-40B4-BE49-F238E27FC236}">
              <a16:creationId xmlns:a16="http://schemas.microsoft.com/office/drawing/2014/main" id="{00000000-0008-0000-0300-0000B6000000}"/>
            </a:ext>
          </a:extLst>
        </xdr:cNvPr>
        <xdr:cNvSpPr txBox="1"/>
      </xdr:nvSpPr>
      <xdr:spPr>
        <a:xfrm>
          <a:off x="0" y="1422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165100</xdr:rowOff>
    </xdr:from>
    <xdr:to>
      <xdr:col>27</xdr:col>
      <xdr:colOff>184150</xdr:colOff>
      <xdr:row>80</xdr:row>
      <xdr:rowOff>165100</xdr:rowOff>
    </xdr:to>
    <xdr:cxnSp macro="">
      <xdr:nvCxnSpPr>
        <xdr:cNvPr id="183" name="直線コネクタ 182">
          <a:extLst>
            <a:ext uri="{FF2B5EF4-FFF2-40B4-BE49-F238E27FC236}">
              <a16:creationId xmlns:a16="http://schemas.microsoft.com/office/drawing/2014/main" id="{00000000-0008-0000-0300-0000B7000000}"/>
            </a:ext>
          </a:extLst>
        </xdr:cNvPr>
        <xdr:cNvCxnSpPr/>
      </xdr:nvCxnSpPr>
      <xdr:spPr>
        <a:xfrm>
          <a:off x="762000" y="1388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80</xdr:row>
      <xdr:rowOff>22877</xdr:rowOff>
    </xdr:from>
    <xdr:ext cx="762000" cy="259045"/>
    <xdr:sp macro="" textlink="">
      <xdr:nvSpPr>
        <xdr:cNvPr id="184" name="テキスト ボックス 183">
          <a:extLst>
            <a:ext uri="{FF2B5EF4-FFF2-40B4-BE49-F238E27FC236}">
              <a16:creationId xmlns:a16="http://schemas.microsoft.com/office/drawing/2014/main" id="{00000000-0008-0000-0300-0000B8000000}"/>
            </a:ext>
          </a:extLst>
        </xdr:cNvPr>
        <xdr:cNvSpPr txBox="1"/>
      </xdr:nvSpPr>
      <xdr:spPr>
        <a:xfrm>
          <a:off x="0" y="1373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5" name="直線コネクタ 184">
          <a:extLst>
            <a:ext uri="{FF2B5EF4-FFF2-40B4-BE49-F238E27FC236}">
              <a16:creationId xmlns:a16="http://schemas.microsoft.com/office/drawing/2014/main" id="{00000000-0008-0000-0300-0000B9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6" name="テキスト ボックス 185">
          <a:extLst>
            <a:ext uri="{FF2B5EF4-FFF2-40B4-BE49-F238E27FC236}">
              <a16:creationId xmlns:a16="http://schemas.microsoft.com/office/drawing/2014/main" id="{00000000-0008-0000-0300-0000BA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87" name="人件費・物件費等の状況グラフ枠">
          <a:extLst>
            <a:ext uri="{FF2B5EF4-FFF2-40B4-BE49-F238E27FC236}">
              <a16:creationId xmlns:a16="http://schemas.microsoft.com/office/drawing/2014/main" id="{00000000-0008-0000-0300-0000BB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80</xdr:row>
      <xdr:rowOff>75017</xdr:rowOff>
    </xdr:from>
    <xdr:to>
      <xdr:col>23</xdr:col>
      <xdr:colOff>133350</xdr:colOff>
      <xdr:row>89</xdr:row>
      <xdr:rowOff>87224</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flipV="1">
          <a:off x="4953000" y="13791017"/>
          <a:ext cx="0" cy="155525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89</xdr:row>
      <xdr:rowOff>59301</xdr:rowOff>
    </xdr:from>
    <xdr:ext cx="762000" cy="259045"/>
    <xdr:sp macro="" textlink="">
      <xdr:nvSpPr>
        <xdr:cNvPr id="189" name="人件費・物件費等の状況最小値テキスト">
          <a:extLst>
            <a:ext uri="{FF2B5EF4-FFF2-40B4-BE49-F238E27FC236}">
              <a16:creationId xmlns:a16="http://schemas.microsoft.com/office/drawing/2014/main" id="{00000000-0008-0000-0300-0000BD000000}"/>
            </a:ext>
          </a:extLst>
        </xdr:cNvPr>
        <xdr:cNvSpPr txBox="1"/>
      </xdr:nvSpPr>
      <xdr:spPr>
        <a:xfrm>
          <a:off x="5041900" y="153183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301,800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89</xdr:row>
      <xdr:rowOff>87224</xdr:rowOff>
    </xdr:from>
    <xdr:to>
      <xdr:col>24</xdr:col>
      <xdr:colOff>12700</xdr:colOff>
      <xdr:row>89</xdr:row>
      <xdr:rowOff>87224</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a:off x="4864100" y="153462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78</xdr:row>
      <xdr:rowOff>161394</xdr:rowOff>
    </xdr:from>
    <xdr:ext cx="762000" cy="259045"/>
    <xdr:sp macro="" textlink="">
      <xdr:nvSpPr>
        <xdr:cNvPr id="191" name="人件費・物件費等の状況最大値テキスト">
          <a:extLst>
            <a:ext uri="{FF2B5EF4-FFF2-40B4-BE49-F238E27FC236}">
              <a16:creationId xmlns:a16="http://schemas.microsoft.com/office/drawing/2014/main" id="{00000000-0008-0000-0300-0000BF000000}"/>
            </a:ext>
          </a:extLst>
        </xdr:cNvPr>
        <xdr:cNvSpPr txBox="1"/>
      </xdr:nvSpPr>
      <xdr:spPr>
        <a:xfrm>
          <a:off x="5041900" y="135344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140,667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80</xdr:row>
      <xdr:rowOff>75017</xdr:rowOff>
    </xdr:from>
    <xdr:to>
      <xdr:col>24</xdr:col>
      <xdr:colOff>12700</xdr:colOff>
      <xdr:row>80</xdr:row>
      <xdr:rowOff>75017</xdr:rowOff>
    </xdr:to>
    <xdr:cxnSp macro="">
      <xdr:nvCxnSpPr>
        <xdr:cNvPr id="192" name="直線コネクタ 191">
          <a:extLst>
            <a:ext uri="{FF2B5EF4-FFF2-40B4-BE49-F238E27FC236}">
              <a16:creationId xmlns:a16="http://schemas.microsoft.com/office/drawing/2014/main" id="{00000000-0008-0000-0300-0000C0000000}"/>
            </a:ext>
          </a:extLst>
        </xdr:cNvPr>
        <xdr:cNvCxnSpPr/>
      </xdr:nvCxnSpPr>
      <xdr:spPr>
        <a:xfrm>
          <a:off x="4864100" y="137910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81</xdr:row>
      <xdr:rowOff>74630</xdr:rowOff>
    </xdr:from>
    <xdr:to>
      <xdr:col>23</xdr:col>
      <xdr:colOff>133350</xdr:colOff>
      <xdr:row>82</xdr:row>
      <xdr:rowOff>8262</xdr:rowOff>
    </xdr:to>
    <xdr:cxnSp macro="">
      <xdr:nvCxnSpPr>
        <xdr:cNvPr id="193" name="直線コネクタ 192">
          <a:extLst>
            <a:ext uri="{FF2B5EF4-FFF2-40B4-BE49-F238E27FC236}">
              <a16:creationId xmlns:a16="http://schemas.microsoft.com/office/drawing/2014/main" id="{00000000-0008-0000-0300-0000C1000000}"/>
            </a:ext>
          </a:extLst>
        </xdr:cNvPr>
        <xdr:cNvCxnSpPr/>
      </xdr:nvCxnSpPr>
      <xdr:spPr>
        <a:xfrm flipV="1">
          <a:off x="4114800" y="13962080"/>
          <a:ext cx="838200" cy="1050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83</xdr:row>
      <xdr:rowOff>104181</xdr:rowOff>
    </xdr:from>
    <xdr:ext cx="762000" cy="259045"/>
    <xdr:sp macro="" textlink="">
      <xdr:nvSpPr>
        <xdr:cNvPr id="194" name="人件費・物件費等の状況平均値テキスト">
          <a:extLst>
            <a:ext uri="{FF2B5EF4-FFF2-40B4-BE49-F238E27FC236}">
              <a16:creationId xmlns:a16="http://schemas.microsoft.com/office/drawing/2014/main" id="{00000000-0008-0000-0300-0000C2000000}"/>
            </a:ext>
          </a:extLst>
        </xdr:cNvPr>
        <xdr:cNvSpPr txBox="1"/>
      </xdr:nvSpPr>
      <xdr:spPr>
        <a:xfrm>
          <a:off x="5041900" y="1433453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205,134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83</xdr:row>
      <xdr:rowOff>132104</xdr:rowOff>
    </xdr:from>
    <xdr:to>
      <xdr:col>23</xdr:col>
      <xdr:colOff>184150</xdr:colOff>
      <xdr:row>84</xdr:row>
      <xdr:rowOff>62254</xdr:rowOff>
    </xdr:to>
    <xdr:sp macro="" textlink="">
      <xdr:nvSpPr>
        <xdr:cNvPr id="195" name="フローチャート: 判断 194">
          <a:extLst>
            <a:ext uri="{FF2B5EF4-FFF2-40B4-BE49-F238E27FC236}">
              <a16:creationId xmlns:a16="http://schemas.microsoft.com/office/drawing/2014/main" id="{00000000-0008-0000-0300-0000C3000000}"/>
            </a:ext>
          </a:extLst>
        </xdr:cNvPr>
        <xdr:cNvSpPr/>
      </xdr:nvSpPr>
      <xdr:spPr>
        <a:xfrm>
          <a:off x="4902200" y="143624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81</xdr:row>
      <xdr:rowOff>134858</xdr:rowOff>
    </xdr:from>
    <xdr:to>
      <xdr:col>19</xdr:col>
      <xdr:colOff>133350</xdr:colOff>
      <xdr:row>82</xdr:row>
      <xdr:rowOff>8262</xdr:rowOff>
    </xdr:to>
    <xdr:cxnSp macro="">
      <xdr:nvCxnSpPr>
        <xdr:cNvPr id="196" name="直線コネクタ 195">
          <a:extLst>
            <a:ext uri="{FF2B5EF4-FFF2-40B4-BE49-F238E27FC236}">
              <a16:creationId xmlns:a16="http://schemas.microsoft.com/office/drawing/2014/main" id="{00000000-0008-0000-0300-0000C4000000}"/>
            </a:ext>
          </a:extLst>
        </xdr:cNvPr>
        <xdr:cNvCxnSpPr/>
      </xdr:nvCxnSpPr>
      <xdr:spPr>
        <a:xfrm>
          <a:off x="3225800" y="14022308"/>
          <a:ext cx="889000" cy="448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83</xdr:row>
      <xdr:rowOff>91391</xdr:rowOff>
    </xdr:from>
    <xdr:to>
      <xdr:col>19</xdr:col>
      <xdr:colOff>184150</xdr:colOff>
      <xdr:row>84</xdr:row>
      <xdr:rowOff>21541</xdr:rowOff>
    </xdr:to>
    <xdr:sp macro="" textlink="">
      <xdr:nvSpPr>
        <xdr:cNvPr id="197" name="フローチャート: 判断 196">
          <a:extLst>
            <a:ext uri="{FF2B5EF4-FFF2-40B4-BE49-F238E27FC236}">
              <a16:creationId xmlns:a16="http://schemas.microsoft.com/office/drawing/2014/main" id="{00000000-0008-0000-0300-0000C5000000}"/>
            </a:ext>
          </a:extLst>
        </xdr:cNvPr>
        <xdr:cNvSpPr/>
      </xdr:nvSpPr>
      <xdr:spPr>
        <a:xfrm>
          <a:off x="4064000" y="143217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84</xdr:row>
      <xdr:rowOff>6318</xdr:rowOff>
    </xdr:from>
    <xdr:ext cx="736600" cy="259045"/>
    <xdr:sp macro="" textlink="">
      <xdr:nvSpPr>
        <xdr:cNvPr id="198" name="テキスト ボックス 197">
          <a:extLst>
            <a:ext uri="{FF2B5EF4-FFF2-40B4-BE49-F238E27FC236}">
              <a16:creationId xmlns:a16="http://schemas.microsoft.com/office/drawing/2014/main" id="{00000000-0008-0000-0300-0000C6000000}"/>
            </a:ext>
          </a:extLst>
        </xdr:cNvPr>
        <xdr:cNvSpPr txBox="1"/>
      </xdr:nvSpPr>
      <xdr:spPr>
        <a:xfrm>
          <a:off x="3733800" y="1440811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200,916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81</xdr:row>
      <xdr:rowOff>134858</xdr:rowOff>
    </xdr:from>
    <xdr:to>
      <xdr:col>15</xdr:col>
      <xdr:colOff>82550</xdr:colOff>
      <xdr:row>82</xdr:row>
      <xdr:rowOff>6496</xdr:rowOff>
    </xdr:to>
    <xdr:cxnSp macro="">
      <xdr:nvCxnSpPr>
        <xdr:cNvPr id="199" name="直線コネクタ 198">
          <a:extLst>
            <a:ext uri="{FF2B5EF4-FFF2-40B4-BE49-F238E27FC236}">
              <a16:creationId xmlns:a16="http://schemas.microsoft.com/office/drawing/2014/main" id="{00000000-0008-0000-0300-0000C7000000}"/>
            </a:ext>
          </a:extLst>
        </xdr:cNvPr>
        <xdr:cNvCxnSpPr/>
      </xdr:nvCxnSpPr>
      <xdr:spPr>
        <a:xfrm flipV="1">
          <a:off x="2336800" y="14022308"/>
          <a:ext cx="889000" cy="430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83</xdr:row>
      <xdr:rowOff>27108</xdr:rowOff>
    </xdr:from>
    <xdr:to>
      <xdr:col>15</xdr:col>
      <xdr:colOff>133350</xdr:colOff>
      <xdr:row>83</xdr:row>
      <xdr:rowOff>128708</xdr:rowOff>
    </xdr:to>
    <xdr:sp macro="" textlink="">
      <xdr:nvSpPr>
        <xdr:cNvPr id="200" name="フローチャート: 判断 199">
          <a:extLst>
            <a:ext uri="{FF2B5EF4-FFF2-40B4-BE49-F238E27FC236}">
              <a16:creationId xmlns:a16="http://schemas.microsoft.com/office/drawing/2014/main" id="{00000000-0008-0000-0300-0000C8000000}"/>
            </a:ext>
          </a:extLst>
        </xdr:cNvPr>
        <xdr:cNvSpPr/>
      </xdr:nvSpPr>
      <xdr:spPr>
        <a:xfrm>
          <a:off x="3175000" y="142574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83</xdr:row>
      <xdr:rowOff>113485</xdr:rowOff>
    </xdr:from>
    <xdr:ext cx="762000" cy="259045"/>
    <xdr:sp macro="" textlink="">
      <xdr:nvSpPr>
        <xdr:cNvPr id="201" name="テキスト ボックス 200">
          <a:extLst>
            <a:ext uri="{FF2B5EF4-FFF2-40B4-BE49-F238E27FC236}">
              <a16:creationId xmlns:a16="http://schemas.microsoft.com/office/drawing/2014/main" id="{00000000-0008-0000-0300-0000C9000000}"/>
            </a:ext>
          </a:extLst>
        </xdr:cNvPr>
        <xdr:cNvSpPr txBox="1"/>
      </xdr:nvSpPr>
      <xdr:spPr>
        <a:xfrm>
          <a:off x="2844800" y="143438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194,256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80</xdr:row>
      <xdr:rowOff>54315</xdr:rowOff>
    </xdr:from>
    <xdr:to>
      <xdr:col>11</xdr:col>
      <xdr:colOff>31750</xdr:colOff>
      <xdr:row>82</xdr:row>
      <xdr:rowOff>6496</xdr:rowOff>
    </xdr:to>
    <xdr:cxnSp macro="">
      <xdr:nvCxnSpPr>
        <xdr:cNvPr id="202" name="直線コネクタ 201">
          <a:extLst>
            <a:ext uri="{FF2B5EF4-FFF2-40B4-BE49-F238E27FC236}">
              <a16:creationId xmlns:a16="http://schemas.microsoft.com/office/drawing/2014/main" id="{00000000-0008-0000-0300-0000CA000000}"/>
            </a:ext>
          </a:extLst>
        </xdr:cNvPr>
        <xdr:cNvCxnSpPr/>
      </xdr:nvCxnSpPr>
      <xdr:spPr>
        <a:xfrm>
          <a:off x="1447800" y="13770315"/>
          <a:ext cx="889000" cy="2950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82</xdr:row>
      <xdr:rowOff>131121</xdr:rowOff>
    </xdr:from>
    <xdr:to>
      <xdr:col>11</xdr:col>
      <xdr:colOff>82550</xdr:colOff>
      <xdr:row>83</xdr:row>
      <xdr:rowOff>61271</xdr:rowOff>
    </xdr:to>
    <xdr:sp macro="" textlink="">
      <xdr:nvSpPr>
        <xdr:cNvPr id="203" name="フローチャート: 判断 202">
          <a:extLst>
            <a:ext uri="{FF2B5EF4-FFF2-40B4-BE49-F238E27FC236}">
              <a16:creationId xmlns:a16="http://schemas.microsoft.com/office/drawing/2014/main" id="{00000000-0008-0000-0300-0000CB000000}"/>
            </a:ext>
          </a:extLst>
        </xdr:cNvPr>
        <xdr:cNvSpPr/>
      </xdr:nvSpPr>
      <xdr:spPr>
        <a:xfrm>
          <a:off x="2286000" y="141900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83</xdr:row>
      <xdr:rowOff>46048</xdr:rowOff>
    </xdr:from>
    <xdr:ext cx="762000" cy="259045"/>
    <xdr:sp macro=""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1955800" y="142763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187,269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139770</xdr:rowOff>
    </xdr:from>
    <xdr:to>
      <xdr:col>7</xdr:col>
      <xdr:colOff>31750</xdr:colOff>
      <xdr:row>82</xdr:row>
      <xdr:rowOff>69920</xdr:rowOff>
    </xdr:to>
    <xdr:sp macro="" textlink="">
      <xdr:nvSpPr>
        <xdr:cNvPr id="205" name="フローチャート: 判断 204">
          <a:extLst>
            <a:ext uri="{FF2B5EF4-FFF2-40B4-BE49-F238E27FC236}">
              <a16:creationId xmlns:a16="http://schemas.microsoft.com/office/drawing/2014/main" id="{00000000-0008-0000-0300-0000CD000000}"/>
            </a:ext>
          </a:extLst>
        </xdr:cNvPr>
        <xdr:cNvSpPr/>
      </xdr:nvSpPr>
      <xdr:spPr>
        <a:xfrm>
          <a:off x="1397000" y="14027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82</xdr:row>
      <xdr:rowOff>54697</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1066800" y="14113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170,402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0" name="テキスト ボックス 209">
          <a:extLst>
            <a:ext uri="{FF2B5EF4-FFF2-40B4-BE49-F238E27FC236}">
              <a16:creationId xmlns:a16="http://schemas.microsoft.com/office/drawing/2014/main" id="{00000000-0008-0000-0300-0000D2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81</xdr:row>
      <xdr:rowOff>23830</xdr:rowOff>
    </xdr:from>
    <xdr:to>
      <xdr:col>23</xdr:col>
      <xdr:colOff>184150</xdr:colOff>
      <xdr:row>81</xdr:row>
      <xdr:rowOff>125430</xdr:rowOff>
    </xdr:to>
    <xdr:sp macro="" textlink="">
      <xdr:nvSpPr>
        <xdr:cNvPr id="212" name="楕円 211">
          <a:extLst>
            <a:ext uri="{FF2B5EF4-FFF2-40B4-BE49-F238E27FC236}">
              <a16:creationId xmlns:a16="http://schemas.microsoft.com/office/drawing/2014/main" id="{00000000-0008-0000-0300-0000D4000000}"/>
            </a:ext>
          </a:extLst>
        </xdr:cNvPr>
        <xdr:cNvSpPr/>
      </xdr:nvSpPr>
      <xdr:spPr>
        <a:xfrm>
          <a:off x="4902200" y="13911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80</xdr:row>
      <xdr:rowOff>40357</xdr:rowOff>
    </xdr:from>
    <xdr:ext cx="762000" cy="259045"/>
    <xdr:sp macro="" textlink="">
      <xdr:nvSpPr>
        <xdr:cNvPr id="213" name="人件費・物件費等の状況該当値テキスト">
          <a:extLst>
            <a:ext uri="{FF2B5EF4-FFF2-40B4-BE49-F238E27FC236}">
              <a16:creationId xmlns:a16="http://schemas.microsoft.com/office/drawing/2014/main" id="{00000000-0008-0000-0300-0000D5000000}"/>
            </a:ext>
          </a:extLst>
        </xdr:cNvPr>
        <xdr:cNvSpPr txBox="1"/>
      </xdr:nvSpPr>
      <xdr:spPr>
        <a:xfrm>
          <a:off x="5041900" y="13756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158,390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81</xdr:row>
      <xdr:rowOff>128912</xdr:rowOff>
    </xdr:from>
    <xdr:to>
      <xdr:col>19</xdr:col>
      <xdr:colOff>184150</xdr:colOff>
      <xdr:row>82</xdr:row>
      <xdr:rowOff>59062</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4064000" y="140163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69239</xdr:rowOff>
    </xdr:from>
    <xdr:ext cx="736600" cy="259045"/>
    <xdr:sp macro="" textlink="">
      <xdr:nvSpPr>
        <xdr:cNvPr id="215" name="テキスト ボックス 214">
          <a:extLst>
            <a:ext uri="{FF2B5EF4-FFF2-40B4-BE49-F238E27FC236}">
              <a16:creationId xmlns:a16="http://schemas.microsoft.com/office/drawing/2014/main" id="{00000000-0008-0000-0300-0000D7000000}"/>
            </a:ext>
          </a:extLst>
        </xdr:cNvPr>
        <xdr:cNvSpPr txBox="1"/>
      </xdr:nvSpPr>
      <xdr:spPr>
        <a:xfrm>
          <a:off x="3733800" y="1378523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169,277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81</xdr:row>
      <xdr:rowOff>84058</xdr:rowOff>
    </xdr:from>
    <xdr:to>
      <xdr:col>15</xdr:col>
      <xdr:colOff>133350</xdr:colOff>
      <xdr:row>82</xdr:row>
      <xdr:rowOff>14208</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3175000" y="139715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24385</xdr:rowOff>
    </xdr:from>
    <xdr:ext cx="7620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2844800" y="137403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164,630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81</xdr:row>
      <xdr:rowOff>127146</xdr:rowOff>
    </xdr:from>
    <xdr:to>
      <xdr:col>11</xdr:col>
      <xdr:colOff>82550</xdr:colOff>
      <xdr:row>82</xdr:row>
      <xdr:rowOff>57296</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2286000" y="140145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80</xdr:row>
      <xdr:rowOff>67473</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1955800" y="137834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169,094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80</xdr:row>
      <xdr:rowOff>3515</xdr:rowOff>
    </xdr:from>
    <xdr:to>
      <xdr:col>7</xdr:col>
      <xdr:colOff>31750</xdr:colOff>
      <xdr:row>80</xdr:row>
      <xdr:rowOff>105115</xdr:rowOff>
    </xdr:to>
    <xdr:sp macro="" textlink="">
      <xdr:nvSpPr>
        <xdr:cNvPr id="220" name="楕円 219">
          <a:extLst>
            <a:ext uri="{FF2B5EF4-FFF2-40B4-BE49-F238E27FC236}">
              <a16:creationId xmlns:a16="http://schemas.microsoft.com/office/drawing/2014/main" id="{00000000-0008-0000-0300-0000DC000000}"/>
            </a:ext>
          </a:extLst>
        </xdr:cNvPr>
        <xdr:cNvSpPr/>
      </xdr:nvSpPr>
      <xdr:spPr>
        <a:xfrm>
          <a:off x="1397000" y="13719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78</xdr:row>
      <xdr:rowOff>115292</xdr:rowOff>
    </xdr:from>
    <xdr:ext cx="762000" cy="259045"/>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066800" y="134883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138,522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2" name="正方形/長方形 221">
          <a:extLst>
            <a:ext uri="{FF2B5EF4-FFF2-40B4-BE49-F238E27FC236}">
              <a16:creationId xmlns:a16="http://schemas.microsoft.com/office/drawing/2014/main" id="{00000000-0008-0000-0300-0000DE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3" name="テキスト ボックス 222">
          <a:extLst>
            <a:ext uri="{FF2B5EF4-FFF2-40B4-BE49-F238E27FC236}">
              <a16:creationId xmlns:a16="http://schemas.microsoft.com/office/drawing/2014/main" id="{00000000-0008-0000-0300-0000DF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4" name="テキスト ボックス 223">
          <a:extLst>
            <a:ext uri="{FF2B5EF4-FFF2-40B4-BE49-F238E27FC236}">
              <a16:creationId xmlns:a16="http://schemas.microsoft.com/office/drawing/2014/main" id="{00000000-0008-0000-0300-0000E0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[95.5]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5" name="正方形/長方形 224">
          <a:extLst>
            <a:ext uri="{FF2B5EF4-FFF2-40B4-BE49-F238E27FC236}">
              <a16:creationId xmlns:a16="http://schemas.microsoft.com/office/drawing/2014/main" id="{00000000-0008-0000-0300-0000E1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6" name="正方形/長方形 225">
          <a:extLst>
            <a:ext uri="{FF2B5EF4-FFF2-40B4-BE49-F238E27FC236}">
              <a16:creationId xmlns:a16="http://schemas.microsoft.com/office/drawing/2014/main" id="{00000000-0008-0000-0300-0000E2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4" name="テキスト ボックス 233">
          <a:extLst>
            <a:ext uri="{FF2B5EF4-FFF2-40B4-BE49-F238E27FC236}">
              <a16:creationId xmlns:a16="http://schemas.microsoft.com/office/drawing/2014/main" id="{00000000-0008-0000-0300-0000EA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昨年度から０．３ポイント上昇し、９５．５となったが、全国平均、類似団体内平均よりも下回っている。今後も適正な給与構造の見直し、職務・職責に応じた構造への転換を図ると共に、人事評価制度の活用も推進していく。</a:t>
          </a:r>
          <a:endParaRPr kumimoji="1" lang="en-US" altLang="ja-JP" sz="1300">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5" name="直線コネクタ 234">
          <a:extLst>
            <a:ext uri="{FF2B5EF4-FFF2-40B4-BE49-F238E27FC236}">
              <a16:creationId xmlns:a16="http://schemas.microsoft.com/office/drawing/2014/main" id="{00000000-0008-0000-0300-0000EB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90</xdr:row>
      <xdr:rowOff>36286</xdr:rowOff>
    </xdr:from>
    <xdr:to>
      <xdr:col>85</xdr:col>
      <xdr:colOff>95250</xdr:colOff>
      <xdr:row>90</xdr:row>
      <xdr:rowOff>36286</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65513</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88</xdr:row>
      <xdr:rowOff>34471</xdr:rowOff>
    </xdr:from>
    <xdr:to>
      <xdr:col>85</xdr:col>
      <xdr:colOff>95250</xdr:colOff>
      <xdr:row>88</xdr:row>
      <xdr:rowOff>34471</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87</xdr:row>
      <xdr:rowOff>63698</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86</xdr:row>
      <xdr:rowOff>32657</xdr:rowOff>
    </xdr:from>
    <xdr:to>
      <xdr:col>85</xdr:col>
      <xdr:colOff>95250</xdr:colOff>
      <xdr:row>86</xdr:row>
      <xdr:rowOff>32657</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85</xdr:row>
      <xdr:rowOff>61884</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84</xdr:row>
      <xdr:rowOff>30843</xdr:rowOff>
    </xdr:from>
    <xdr:to>
      <xdr:col>85</xdr:col>
      <xdr:colOff>95250</xdr:colOff>
      <xdr:row>84</xdr:row>
      <xdr:rowOff>30843</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83</xdr:row>
      <xdr:rowOff>60070</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29029</xdr:rowOff>
    </xdr:from>
    <xdr:to>
      <xdr:col>85</xdr:col>
      <xdr:colOff>95250</xdr:colOff>
      <xdr:row>82</xdr:row>
      <xdr:rowOff>29029</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2827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81</xdr:row>
      <xdr:rowOff>58256</xdr:rowOff>
    </xdr:from>
    <xdr:ext cx="762000" cy="259045"/>
    <xdr:sp macro=""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206500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27214</xdr:rowOff>
    </xdr:from>
    <xdr:to>
      <xdr:col>85</xdr:col>
      <xdr:colOff>95250</xdr:colOff>
      <xdr:row>80</xdr:row>
      <xdr:rowOff>27214</xdr:rowOff>
    </xdr:to>
    <xdr:cxnSp macro="">
      <xdr:nvCxnSpPr>
        <xdr:cNvPr id="247" name="直線コネクタ 246">
          <a:extLst>
            <a:ext uri="{FF2B5EF4-FFF2-40B4-BE49-F238E27FC236}">
              <a16:creationId xmlns:a16="http://schemas.microsoft.com/office/drawing/2014/main" id="{00000000-0008-0000-0300-0000F7000000}"/>
            </a:ext>
          </a:extLst>
        </xdr:cNvPr>
        <xdr:cNvCxnSpPr/>
      </xdr:nvCxnSpPr>
      <xdr:spPr>
        <a:xfrm>
          <a:off x="12827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56441</xdr:rowOff>
    </xdr:from>
    <xdr:ext cx="762000" cy="259045"/>
    <xdr:sp macro="" textlink="">
      <xdr:nvSpPr>
        <xdr:cNvPr id="248" name="テキスト ボックス 247">
          <a:extLst>
            <a:ext uri="{FF2B5EF4-FFF2-40B4-BE49-F238E27FC236}">
              <a16:creationId xmlns:a16="http://schemas.microsoft.com/office/drawing/2014/main" id="{00000000-0008-0000-0300-0000F8000000}"/>
            </a:ext>
          </a:extLst>
        </xdr:cNvPr>
        <xdr:cNvSpPr txBox="1"/>
      </xdr:nvSpPr>
      <xdr:spPr>
        <a:xfrm>
          <a:off x="1206500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9" name="直線コネクタ 248">
          <a:extLst>
            <a:ext uri="{FF2B5EF4-FFF2-40B4-BE49-F238E27FC236}">
              <a16:creationId xmlns:a16="http://schemas.microsoft.com/office/drawing/2014/main" id="{00000000-0008-0000-0300-0000F9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50" name="テキスト ボックス 249">
          <a:extLst>
            <a:ext uri="{FF2B5EF4-FFF2-40B4-BE49-F238E27FC236}">
              <a16:creationId xmlns:a16="http://schemas.microsoft.com/office/drawing/2014/main" id="{00000000-0008-0000-0300-0000FA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51" name="給与水準   （国との比較）グラフ枠">
          <a:extLst>
            <a:ext uri="{FF2B5EF4-FFF2-40B4-BE49-F238E27FC236}">
              <a16:creationId xmlns:a16="http://schemas.microsoft.com/office/drawing/2014/main" id="{00000000-0008-0000-0300-0000FB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80</xdr:row>
      <xdr:rowOff>96157</xdr:rowOff>
    </xdr:from>
    <xdr:to>
      <xdr:col>81</xdr:col>
      <xdr:colOff>44450</xdr:colOff>
      <xdr:row>89</xdr:row>
      <xdr:rowOff>121557</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flipV="1">
          <a:off x="17018000" y="13812157"/>
          <a:ext cx="0" cy="156845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93634</xdr:rowOff>
    </xdr:from>
    <xdr:ext cx="762000" cy="259045"/>
    <xdr:sp macro="" textlink="">
      <xdr:nvSpPr>
        <xdr:cNvPr id="253" name="給与水準   （国との比較）最小値テキスト">
          <a:extLst>
            <a:ext uri="{FF2B5EF4-FFF2-40B4-BE49-F238E27FC236}">
              <a16:creationId xmlns:a16="http://schemas.microsoft.com/office/drawing/2014/main" id="{00000000-0008-0000-0300-0000FD000000}"/>
            </a:ext>
          </a:extLst>
        </xdr:cNvPr>
        <xdr:cNvSpPr txBox="1"/>
      </xdr:nvSpPr>
      <xdr:spPr>
        <a:xfrm>
          <a:off x="17106900" y="153526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121557</xdr:rowOff>
    </xdr:from>
    <xdr:to>
      <xdr:col>81</xdr:col>
      <xdr:colOff>133350</xdr:colOff>
      <xdr:row>89</xdr:row>
      <xdr:rowOff>121557</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a:off x="16929100" y="153806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11084</xdr:rowOff>
    </xdr:from>
    <xdr:ext cx="762000" cy="259045"/>
    <xdr:sp macro="" textlink="">
      <xdr:nvSpPr>
        <xdr:cNvPr id="255" name="給与水準   （国との比較）最大値テキスト">
          <a:extLst>
            <a:ext uri="{FF2B5EF4-FFF2-40B4-BE49-F238E27FC236}">
              <a16:creationId xmlns:a16="http://schemas.microsoft.com/office/drawing/2014/main" id="{00000000-0008-0000-0300-0000FF000000}"/>
            </a:ext>
          </a:extLst>
        </xdr:cNvPr>
        <xdr:cNvSpPr txBox="1"/>
      </xdr:nvSpPr>
      <xdr:spPr>
        <a:xfrm>
          <a:off x="17106900" y="13555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80</xdr:row>
      <xdr:rowOff>96157</xdr:rowOff>
    </xdr:from>
    <xdr:to>
      <xdr:col>81</xdr:col>
      <xdr:colOff>133350</xdr:colOff>
      <xdr:row>80</xdr:row>
      <xdr:rowOff>96157</xdr:rowOff>
    </xdr:to>
    <xdr:cxnSp macro="">
      <xdr:nvCxnSpPr>
        <xdr:cNvPr id="256" name="直線コネクタ 255">
          <a:extLst>
            <a:ext uri="{FF2B5EF4-FFF2-40B4-BE49-F238E27FC236}">
              <a16:creationId xmlns:a16="http://schemas.microsoft.com/office/drawing/2014/main" id="{00000000-0008-0000-0300-000000010000}"/>
            </a:ext>
          </a:extLst>
        </xdr:cNvPr>
        <xdr:cNvCxnSpPr/>
      </xdr:nvCxnSpPr>
      <xdr:spPr>
        <a:xfrm>
          <a:off x="16929100" y="138121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83</xdr:row>
      <xdr:rowOff>64407</xdr:rowOff>
    </xdr:from>
    <xdr:to>
      <xdr:col>81</xdr:col>
      <xdr:colOff>44450</xdr:colOff>
      <xdr:row>83</xdr:row>
      <xdr:rowOff>116114</xdr:rowOff>
    </xdr:to>
    <xdr:cxnSp macro="">
      <xdr:nvCxnSpPr>
        <xdr:cNvPr id="257" name="直線コネクタ 256">
          <a:extLst>
            <a:ext uri="{FF2B5EF4-FFF2-40B4-BE49-F238E27FC236}">
              <a16:creationId xmlns:a16="http://schemas.microsoft.com/office/drawing/2014/main" id="{00000000-0008-0000-0300-000001010000}"/>
            </a:ext>
          </a:extLst>
        </xdr:cNvPr>
        <xdr:cNvCxnSpPr/>
      </xdr:nvCxnSpPr>
      <xdr:spPr>
        <a:xfrm>
          <a:off x="16179800" y="14294757"/>
          <a:ext cx="838200" cy="517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83</xdr:row>
      <xdr:rowOff>140806</xdr:rowOff>
    </xdr:from>
    <xdr:ext cx="762000" cy="259045"/>
    <xdr:sp macro="" textlink="">
      <xdr:nvSpPr>
        <xdr:cNvPr id="258" name="給与水準   （国との比較）平均値テキスト">
          <a:extLst>
            <a:ext uri="{FF2B5EF4-FFF2-40B4-BE49-F238E27FC236}">
              <a16:creationId xmlns:a16="http://schemas.microsoft.com/office/drawing/2014/main" id="{00000000-0008-0000-0300-000002010000}"/>
            </a:ext>
          </a:extLst>
        </xdr:cNvPr>
        <xdr:cNvSpPr txBox="1"/>
      </xdr:nvSpPr>
      <xdr:spPr>
        <a:xfrm>
          <a:off x="17106900" y="1437115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83</xdr:row>
      <xdr:rowOff>168729</xdr:rowOff>
    </xdr:from>
    <xdr:to>
      <xdr:col>81</xdr:col>
      <xdr:colOff>95250</xdr:colOff>
      <xdr:row>84</xdr:row>
      <xdr:rowOff>98879</xdr:rowOff>
    </xdr:to>
    <xdr:sp macro="" textlink="">
      <xdr:nvSpPr>
        <xdr:cNvPr id="259" name="フローチャート: 判断 258">
          <a:extLst>
            <a:ext uri="{FF2B5EF4-FFF2-40B4-BE49-F238E27FC236}">
              <a16:creationId xmlns:a16="http://schemas.microsoft.com/office/drawing/2014/main" id="{00000000-0008-0000-0300-000003010000}"/>
            </a:ext>
          </a:extLst>
        </xdr:cNvPr>
        <xdr:cNvSpPr/>
      </xdr:nvSpPr>
      <xdr:spPr>
        <a:xfrm>
          <a:off x="16967200" y="143990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83</xdr:row>
      <xdr:rowOff>29936</xdr:rowOff>
    </xdr:from>
    <xdr:to>
      <xdr:col>77</xdr:col>
      <xdr:colOff>44450</xdr:colOff>
      <xdr:row>83</xdr:row>
      <xdr:rowOff>64407</xdr:rowOff>
    </xdr:to>
    <xdr:cxnSp macro="">
      <xdr:nvCxnSpPr>
        <xdr:cNvPr id="260" name="直線コネクタ 259">
          <a:extLst>
            <a:ext uri="{FF2B5EF4-FFF2-40B4-BE49-F238E27FC236}">
              <a16:creationId xmlns:a16="http://schemas.microsoft.com/office/drawing/2014/main" id="{00000000-0008-0000-0300-000004010000}"/>
            </a:ext>
          </a:extLst>
        </xdr:cNvPr>
        <xdr:cNvCxnSpPr/>
      </xdr:nvCxnSpPr>
      <xdr:spPr>
        <a:xfrm>
          <a:off x="15290800" y="14260286"/>
          <a:ext cx="889000" cy="344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84</xdr:row>
      <xdr:rowOff>14514</xdr:rowOff>
    </xdr:from>
    <xdr:to>
      <xdr:col>77</xdr:col>
      <xdr:colOff>95250</xdr:colOff>
      <xdr:row>84</xdr:row>
      <xdr:rowOff>116114</xdr:rowOff>
    </xdr:to>
    <xdr:sp macro="" textlink="">
      <xdr:nvSpPr>
        <xdr:cNvPr id="261" name="フローチャート: 判断 260">
          <a:extLst>
            <a:ext uri="{FF2B5EF4-FFF2-40B4-BE49-F238E27FC236}">
              <a16:creationId xmlns:a16="http://schemas.microsoft.com/office/drawing/2014/main" id="{00000000-0008-0000-0300-000005010000}"/>
            </a:ext>
          </a:extLst>
        </xdr:cNvPr>
        <xdr:cNvSpPr/>
      </xdr:nvSpPr>
      <xdr:spPr>
        <a:xfrm>
          <a:off x="16129000" y="144163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84</xdr:row>
      <xdr:rowOff>100891</xdr:rowOff>
    </xdr:from>
    <xdr:ext cx="736600" cy="259045"/>
    <xdr:sp macro="" textlink="">
      <xdr:nvSpPr>
        <xdr:cNvPr id="262" name="テキスト ボックス 261">
          <a:extLst>
            <a:ext uri="{FF2B5EF4-FFF2-40B4-BE49-F238E27FC236}">
              <a16:creationId xmlns:a16="http://schemas.microsoft.com/office/drawing/2014/main" id="{00000000-0008-0000-0300-000006010000}"/>
            </a:ext>
          </a:extLst>
        </xdr:cNvPr>
        <xdr:cNvSpPr txBox="1"/>
      </xdr:nvSpPr>
      <xdr:spPr>
        <a:xfrm>
          <a:off x="15798800" y="145026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83</xdr:row>
      <xdr:rowOff>12700</xdr:rowOff>
    </xdr:from>
    <xdr:to>
      <xdr:col>72</xdr:col>
      <xdr:colOff>203200</xdr:colOff>
      <xdr:row>83</xdr:row>
      <xdr:rowOff>29936</xdr:rowOff>
    </xdr:to>
    <xdr:cxnSp macro="">
      <xdr:nvCxnSpPr>
        <xdr:cNvPr id="263" name="直線コネクタ 262">
          <a:extLst>
            <a:ext uri="{FF2B5EF4-FFF2-40B4-BE49-F238E27FC236}">
              <a16:creationId xmlns:a16="http://schemas.microsoft.com/office/drawing/2014/main" id="{00000000-0008-0000-0300-000007010000}"/>
            </a:ext>
          </a:extLst>
        </xdr:cNvPr>
        <xdr:cNvCxnSpPr/>
      </xdr:nvCxnSpPr>
      <xdr:spPr>
        <a:xfrm>
          <a:off x="14401800" y="14243050"/>
          <a:ext cx="889000" cy="172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84</xdr:row>
      <xdr:rowOff>14514</xdr:rowOff>
    </xdr:from>
    <xdr:to>
      <xdr:col>73</xdr:col>
      <xdr:colOff>44450</xdr:colOff>
      <xdr:row>84</xdr:row>
      <xdr:rowOff>116114</xdr:rowOff>
    </xdr:to>
    <xdr:sp macro="" textlink="">
      <xdr:nvSpPr>
        <xdr:cNvPr id="264" name="フローチャート: 判断 263">
          <a:extLst>
            <a:ext uri="{FF2B5EF4-FFF2-40B4-BE49-F238E27FC236}">
              <a16:creationId xmlns:a16="http://schemas.microsoft.com/office/drawing/2014/main" id="{00000000-0008-0000-0300-000008010000}"/>
            </a:ext>
          </a:extLst>
        </xdr:cNvPr>
        <xdr:cNvSpPr/>
      </xdr:nvSpPr>
      <xdr:spPr>
        <a:xfrm>
          <a:off x="15240000" y="144163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84</xdr:row>
      <xdr:rowOff>100891</xdr:rowOff>
    </xdr:from>
    <xdr:ext cx="762000" cy="259045"/>
    <xdr:sp macro="" textlink="">
      <xdr:nvSpPr>
        <xdr:cNvPr id="265" name="テキスト ボックス 264">
          <a:extLst>
            <a:ext uri="{FF2B5EF4-FFF2-40B4-BE49-F238E27FC236}">
              <a16:creationId xmlns:a16="http://schemas.microsoft.com/office/drawing/2014/main" id="{00000000-0008-0000-0300-000009010000}"/>
            </a:ext>
          </a:extLst>
        </xdr:cNvPr>
        <xdr:cNvSpPr txBox="1"/>
      </xdr:nvSpPr>
      <xdr:spPr>
        <a:xfrm>
          <a:off x="14909800" y="145026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82</xdr:row>
      <xdr:rowOff>166914</xdr:rowOff>
    </xdr:from>
    <xdr:to>
      <xdr:col>68</xdr:col>
      <xdr:colOff>152400</xdr:colOff>
      <xdr:row>83</xdr:row>
      <xdr:rowOff>12700</xdr:rowOff>
    </xdr:to>
    <xdr:cxnSp macro="">
      <xdr:nvCxnSpPr>
        <xdr:cNvPr id="266" name="直線コネクタ 265">
          <a:extLst>
            <a:ext uri="{FF2B5EF4-FFF2-40B4-BE49-F238E27FC236}">
              <a16:creationId xmlns:a16="http://schemas.microsoft.com/office/drawing/2014/main" id="{00000000-0008-0000-0300-00000A010000}"/>
            </a:ext>
          </a:extLst>
        </xdr:cNvPr>
        <xdr:cNvCxnSpPr/>
      </xdr:nvCxnSpPr>
      <xdr:spPr>
        <a:xfrm>
          <a:off x="13512800" y="14225814"/>
          <a:ext cx="889000" cy="172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84</xdr:row>
      <xdr:rowOff>83457</xdr:rowOff>
    </xdr:from>
    <xdr:to>
      <xdr:col>68</xdr:col>
      <xdr:colOff>203200</xdr:colOff>
      <xdr:row>85</xdr:row>
      <xdr:rowOff>13607</xdr:rowOff>
    </xdr:to>
    <xdr:sp macro="" textlink="">
      <xdr:nvSpPr>
        <xdr:cNvPr id="267" name="フローチャート: 判断 266">
          <a:extLst>
            <a:ext uri="{FF2B5EF4-FFF2-40B4-BE49-F238E27FC236}">
              <a16:creationId xmlns:a16="http://schemas.microsoft.com/office/drawing/2014/main" id="{00000000-0008-0000-0300-00000B010000}"/>
            </a:ext>
          </a:extLst>
        </xdr:cNvPr>
        <xdr:cNvSpPr/>
      </xdr:nvSpPr>
      <xdr:spPr>
        <a:xfrm>
          <a:off x="14351000" y="144852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84</xdr:row>
      <xdr:rowOff>169834</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4020800" y="14571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84</xdr:row>
      <xdr:rowOff>83457</xdr:rowOff>
    </xdr:from>
    <xdr:to>
      <xdr:col>64</xdr:col>
      <xdr:colOff>152400</xdr:colOff>
      <xdr:row>85</xdr:row>
      <xdr:rowOff>13607</xdr:rowOff>
    </xdr:to>
    <xdr:sp macro="" textlink="">
      <xdr:nvSpPr>
        <xdr:cNvPr id="269" name="フローチャート: 判断 268">
          <a:extLst>
            <a:ext uri="{FF2B5EF4-FFF2-40B4-BE49-F238E27FC236}">
              <a16:creationId xmlns:a16="http://schemas.microsoft.com/office/drawing/2014/main" id="{00000000-0008-0000-0300-00000D010000}"/>
            </a:ext>
          </a:extLst>
        </xdr:cNvPr>
        <xdr:cNvSpPr/>
      </xdr:nvSpPr>
      <xdr:spPr>
        <a:xfrm>
          <a:off x="13462000" y="144852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84</xdr:row>
      <xdr:rowOff>169834</xdr:rowOff>
    </xdr:from>
    <xdr:ext cx="762000" cy="259045"/>
    <xdr:sp macro=""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3131800" y="14571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4" name="テキスト ボックス 273">
          <a:extLst>
            <a:ext uri="{FF2B5EF4-FFF2-40B4-BE49-F238E27FC236}">
              <a16:creationId xmlns:a16="http://schemas.microsoft.com/office/drawing/2014/main" id="{00000000-0008-0000-0300-000012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83</xdr:row>
      <xdr:rowOff>65314</xdr:rowOff>
    </xdr:from>
    <xdr:to>
      <xdr:col>81</xdr:col>
      <xdr:colOff>95250</xdr:colOff>
      <xdr:row>83</xdr:row>
      <xdr:rowOff>166914</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6967200" y="142956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82</xdr:row>
      <xdr:rowOff>81841</xdr:rowOff>
    </xdr:from>
    <xdr:ext cx="762000" cy="259045"/>
    <xdr:sp macro="" textlink="">
      <xdr:nvSpPr>
        <xdr:cNvPr id="277" name="給与水準   （国との比較）該当値テキスト">
          <a:extLst>
            <a:ext uri="{FF2B5EF4-FFF2-40B4-BE49-F238E27FC236}">
              <a16:creationId xmlns:a16="http://schemas.microsoft.com/office/drawing/2014/main" id="{00000000-0008-0000-0300-000015010000}"/>
            </a:ext>
          </a:extLst>
        </xdr:cNvPr>
        <xdr:cNvSpPr txBox="1"/>
      </xdr:nvSpPr>
      <xdr:spPr>
        <a:xfrm>
          <a:off x="17106900" y="141407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83</xdr:row>
      <xdr:rowOff>13607</xdr:rowOff>
    </xdr:from>
    <xdr:to>
      <xdr:col>77</xdr:col>
      <xdr:colOff>95250</xdr:colOff>
      <xdr:row>83</xdr:row>
      <xdr:rowOff>115207</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6129000" y="142439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81</xdr:row>
      <xdr:rowOff>125384</xdr:rowOff>
    </xdr:from>
    <xdr:ext cx="7366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5798800" y="1401283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82</xdr:row>
      <xdr:rowOff>150586</xdr:rowOff>
    </xdr:from>
    <xdr:to>
      <xdr:col>73</xdr:col>
      <xdr:colOff>44450</xdr:colOff>
      <xdr:row>83</xdr:row>
      <xdr:rowOff>80736</xdr:rowOff>
    </xdr:to>
    <xdr:sp macro="" textlink="">
      <xdr:nvSpPr>
        <xdr:cNvPr id="280" name="楕円 279">
          <a:extLst>
            <a:ext uri="{FF2B5EF4-FFF2-40B4-BE49-F238E27FC236}">
              <a16:creationId xmlns:a16="http://schemas.microsoft.com/office/drawing/2014/main" id="{00000000-0008-0000-0300-000018010000}"/>
            </a:ext>
          </a:extLst>
        </xdr:cNvPr>
        <xdr:cNvSpPr/>
      </xdr:nvSpPr>
      <xdr:spPr>
        <a:xfrm>
          <a:off x="15240000" y="142094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81</xdr:row>
      <xdr:rowOff>90913</xdr:rowOff>
    </xdr:from>
    <xdr:ext cx="7620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4909800" y="139783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82</xdr:row>
      <xdr:rowOff>133350</xdr:rowOff>
    </xdr:from>
    <xdr:to>
      <xdr:col>68</xdr:col>
      <xdr:colOff>203200</xdr:colOff>
      <xdr:row>83</xdr:row>
      <xdr:rowOff>63500</xdr:rowOff>
    </xdr:to>
    <xdr:sp macro="" textlink="">
      <xdr:nvSpPr>
        <xdr:cNvPr id="282" name="楕円 281">
          <a:extLst>
            <a:ext uri="{FF2B5EF4-FFF2-40B4-BE49-F238E27FC236}">
              <a16:creationId xmlns:a16="http://schemas.microsoft.com/office/drawing/2014/main" id="{00000000-0008-0000-0300-00001A010000}"/>
            </a:ext>
          </a:extLst>
        </xdr:cNvPr>
        <xdr:cNvSpPr/>
      </xdr:nvSpPr>
      <xdr:spPr>
        <a:xfrm>
          <a:off x="14351000" y="14192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81</xdr:row>
      <xdr:rowOff>73677</xdr:rowOff>
    </xdr:from>
    <xdr:ext cx="762000" cy="259045"/>
    <xdr:sp macro=""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4020800" y="139611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82</xdr:row>
      <xdr:rowOff>116114</xdr:rowOff>
    </xdr:from>
    <xdr:to>
      <xdr:col>64</xdr:col>
      <xdr:colOff>152400</xdr:colOff>
      <xdr:row>83</xdr:row>
      <xdr:rowOff>46264</xdr:rowOff>
    </xdr:to>
    <xdr:sp macro="" textlink="">
      <xdr:nvSpPr>
        <xdr:cNvPr id="284" name="楕円 283">
          <a:extLst>
            <a:ext uri="{FF2B5EF4-FFF2-40B4-BE49-F238E27FC236}">
              <a16:creationId xmlns:a16="http://schemas.microsoft.com/office/drawing/2014/main" id="{00000000-0008-0000-0300-00001C010000}"/>
            </a:ext>
          </a:extLst>
        </xdr:cNvPr>
        <xdr:cNvSpPr/>
      </xdr:nvSpPr>
      <xdr:spPr>
        <a:xfrm>
          <a:off x="13462000" y="141750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81</xdr:row>
      <xdr:rowOff>56441</xdr:rowOff>
    </xdr:from>
    <xdr:ext cx="762000" cy="259045"/>
    <xdr:sp macro="" textlink="">
      <xdr:nvSpPr>
        <xdr:cNvPr id="285" name="テキスト ボックス 284">
          <a:extLst>
            <a:ext uri="{FF2B5EF4-FFF2-40B4-BE49-F238E27FC236}">
              <a16:creationId xmlns:a16="http://schemas.microsoft.com/office/drawing/2014/main" id="{00000000-0008-0000-0300-00001D010000}"/>
            </a:ext>
          </a:extLst>
        </xdr:cNvPr>
        <xdr:cNvSpPr txBox="1"/>
      </xdr:nvSpPr>
      <xdr:spPr>
        <a:xfrm>
          <a:off x="13131800" y="139438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6" name="正方形/長方形 285">
          <a:extLst>
            <a:ext uri="{FF2B5EF4-FFF2-40B4-BE49-F238E27FC236}">
              <a16:creationId xmlns:a16="http://schemas.microsoft.com/office/drawing/2014/main" id="{00000000-0008-0000-0300-00001E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7" name="テキスト ボックス 286">
          <a:extLst>
            <a:ext uri="{FF2B5EF4-FFF2-40B4-BE49-F238E27FC236}">
              <a16:creationId xmlns:a16="http://schemas.microsoft.com/office/drawing/2014/main" id="{00000000-0008-0000-0300-00001F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8" name="テキスト ボックス 287">
          <a:extLst>
            <a:ext uri="{FF2B5EF4-FFF2-40B4-BE49-F238E27FC236}">
              <a16:creationId xmlns:a16="http://schemas.microsoft.com/office/drawing/2014/main" id="{00000000-0008-0000-0300-000020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[7.08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6" name="正方形/長方形 295">
          <a:extLst>
            <a:ext uri="{FF2B5EF4-FFF2-40B4-BE49-F238E27FC236}">
              <a16:creationId xmlns:a16="http://schemas.microsoft.com/office/drawing/2014/main" id="{00000000-0008-0000-0300-000028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7" name="正方形/長方形 296">
          <a:extLst>
            <a:ext uri="{FF2B5EF4-FFF2-40B4-BE49-F238E27FC236}">
              <a16:creationId xmlns:a16="http://schemas.microsoft.com/office/drawing/2014/main" id="{00000000-0008-0000-0300-000029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8" name="テキスト ボックス 297">
          <a:extLst>
            <a:ext uri="{FF2B5EF4-FFF2-40B4-BE49-F238E27FC236}">
              <a16:creationId xmlns:a16="http://schemas.microsoft.com/office/drawing/2014/main" id="{00000000-0008-0000-0300-00002A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人口</a:t>
          </a:r>
          <a:r>
            <a:rPr kumimoji="1" lang="en-US" altLang="ja-JP" sz="1300">
              <a:latin typeface="ＭＳ Ｐゴシック" panose="020B0600070205080204" pitchFamily="50" charset="-128"/>
              <a:ea typeface="ＭＳ Ｐゴシック" panose="020B0600070205080204" pitchFamily="50" charset="-128"/>
            </a:rPr>
            <a:t>1,000</a:t>
          </a:r>
          <a:r>
            <a:rPr kumimoji="1" lang="ja-JP" altLang="en-US" sz="1300">
              <a:latin typeface="ＭＳ Ｐゴシック" panose="020B0600070205080204" pitchFamily="50" charset="-128"/>
              <a:ea typeface="ＭＳ Ｐゴシック" panose="020B0600070205080204" pitchFamily="50" charset="-128"/>
            </a:rPr>
            <a:t>人当たりにおける職員数は、７．０８人と全国平均、県平均、類似団体内平均のいずれも下回っている。引き続き、事務効率化の促進、民間活力の活用等により、住民サービスを低下させることなく、適切な定員管理に努める。</a:t>
          </a:r>
        </a:p>
      </xdr:txBody>
    </xdr:sp>
    <xdr:clientData/>
  </xdr:twoCellAnchor>
  <xdr:oneCellAnchor>
    <xdr:from>
      <xdr:col>61</xdr:col>
      <xdr:colOff>6350</xdr:colOff>
      <xdr:row>54</xdr:row>
      <xdr:rowOff>139700</xdr:rowOff>
    </xdr:from>
    <xdr:ext cx="349839" cy="225703"/>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169635</xdr:rowOff>
    </xdr:from>
    <xdr:to>
      <xdr:col>85</xdr:col>
      <xdr:colOff>95250</xdr:colOff>
      <xdr:row>67</xdr:row>
      <xdr:rowOff>169635</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165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67</xdr:row>
      <xdr:rowOff>27412</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151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167822</xdr:rowOff>
    </xdr:from>
    <xdr:to>
      <xdr:col>85</xdr:col>
      <xdr:colOff>95250</xdr:colOff>
      <xdr:row>65</xdr:row>
      <xdr:rowOff>167822</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131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65</xdr:row>
      <xdr:rowOff>25599</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116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63</xdr:row>
      <xdr:rowOff>166007</xdr:rowOff>
    </xdr:from>
    <xdr:to>
      <xdr:col>85</xdr:col>
      <xdr:colOff>95250</xdr:colOff>
      <xdr:row>63</xdr:row>
      <xdr:rowOff>166007</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1096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23784</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1082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164193</xdr:rowOff>
    </xdr:from>
    <xdr:to>
      <xdr:col>85</xdr:col>
      <xdr:colOff>95250</xdr:colOff>
      <xdr:row>61</xdr:row>
      <xdr:rowOff>164193</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1062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61</xdr:row>
      <xdr:rowOff>21970</xdr:rowOff>
    </xdr:from>
    <xdr:ext cx="762000" cy="259045"/>
    <xdr:sp macro=""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2065000" y="1048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59</xdr:row>
      <xdr:rowOff>162378</xdr:rowOff>
    </xdr:from>
    <xdr:to>
      <xdr:col>85</xdr:col>
      <xdr:colOff>95250</xdr:colOff>
      <xdr:row>59</xdr:row>
      <xdr:rowOff>162378</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a:off x="12827000" y="1027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20155</xdr:rowOff>
    </xdr:from>
    <xdr:ext cx="762000" cy="259045"/>
    <xdr:sp macro="" textlink="">
      <xdr:nvSpPr>
        <xdr:cNvPr id="311" name="テキスト ボックス 310">
          <a:extLst>
            <a:ext uri="{FF2B5EF4-FFF2-40B4-BE49-F238E27FC236}">
              <a16:creationId xmlns:a16="http://schemas.microsoft.com/office/drawing/2014/main" id="{00000000-0008-0000-0300-000037010000}"/>
            </a:ext>
          </a:extLst>
        </xdr:cNvPr>
        <xdr:cNvSpPr txBox="1"/>
      </xdr:nvSpPr>
      <xdr:spPr>
        <a:xfrm>
          <a:off x="12065000" y="1013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57</xdr:row>
      <xdr:rowOff>160565</xdr:rowOff>
    </xdr:from>
    <xdr:to>
      <xdr:col>85</xdr:col>
      <xdr:colOff>95250</xdr:colOff>
      <xdr:row>57</xdr:row>
      <xdr:rowOff>160565</xdr:rowOff>
    </xdr:to>
    <xdr:cxnSp macro="">
      <xdr:nvCxnSpPr>
        <xdr:cNvPr id="312" name="直線コネクタ 311">
          <a:extLst>
            <a:ext uri="{FF2B5EF4-FFF2-40B4-BE49-F238E27FC236}">
              <a16:creationId xmlns:a16="http://schemas.microsoft.com/office/drawing/2014/main" id="{00000000-0008-0000-0300-000038010000}"/>
            </a:ext>
          </a:extLst>
        </xdr:cNvPr>
        <xdr:cNvCxnSpPr/>
      </xdr:nvCxnSpPr>
      <xdr:spPr>
        <a:xfrm>
          <a:off x="12827000" y="993321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18342</xdr:rowOff>
    </xdr:from>
    <xdr:ext cx="762000" cy="259045"/>
    <xdr:sp macro="" textlink="">
      <xdr:nvSpPr>
        <xdr:cNvPr id="313" name="テキスト ボックス 312">
          <a:extLst>
            <a:ext uri="{FF2B5EF4-FFF2-40B4-BE49-F238E27FC236}">
              <a16:creationId xmlns:a16="http://schemas.microsoft.com/office/drawing/2014/main" id="{00000000-0008-0000-0300-000039010000}"/>
            </a:ext>
          </a:extLst>
        </xdr:cNvPr>
        <xdr:cNvSpPr txBox="1"/>
      </xdr:nvSpPr>
      <xdr:spPr>
        <a:xfrm>
          <a:off x="12065000" y="9790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4" name="直線コネクタ 313">
          <a:extLst>
            <a:ext uri="{FF2B5EF4-FFF2-40B4-BE49-F238E27FC236}">
              <a16:creationId xmlns:a16="http://schemas.microsoft.com/office/drawing/2014/main" id="{00000000-0008-0000-0300-00003A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15" name="テキスト ボックス 314">
          <a:extLst>
            <a:ext uri="{FF2B5EF4-FFF2-40B4-BE49-F238E27FC236}">
              <a16:creationId xmlns:a16="http://schemas.microsoft.com/office/drawing/2014/main" id="{00000000-0008-0000-0300-00003B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6" name="定員管理の状況グラフ枠">
          <a:extLst>
            <a:ext uri="{FF2B5EF4-FFF2-40B4-BE49-F238E27FC236}">
              <a16:creationId xmlns:a16="http://schemas.microsoft.com/office/drawing/2014/main" id="{00000000-0008-0000-0300-00003C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58</xdr:row>
      <xdr:rowOff>144235</xdr:rowOff>
    </xdr:from>
    <xdr:to>
      <xdr:col>81</xdr:col>
      <xdr:colOff>44450</xdr:colOff>
      <xdr:row>66</xdr:row>
      <xdr:rowOff>123916</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flipV="1">
          <a:off x="17018000" y="10088335"/>
          <a:ext cx="0" cy="135128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66</xdr:row>
      <xdr:rowOff>95993</xdr:rowOff>
    </xdr:from>
    <xdr:ext cx="762000" cy="259045"/>
    <xdr:sp macro="" textlink="">
      <xdr:nvSpPr>
        <xdr:cNvPr id="318" name="定員管理の状況最小値テキスト">
          <a:extLst>
            <a:ext uri="{FF2B5EF4-FFF2-40B4-BE49-F238E27FC236}">
              <a16:creationId xmlns:a16="http://schemas.microsoft.com/office/drawing/2014/main" id="{00000000-0008-0000-0300-00003E010000}"/>
            </a:ext>
          </a:extLst>
        </xdr:cNvPr>
        <xdr:cNvSpPr txBox="1"/>
      </xdr:nvSpPr>
      <xdr:spPr>
        <a:xfrm>
          <a:off x="17106900" y="114116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66</xdr:row>
      <xdr:rowOff>123916</xdr:rowOff>
    </xdr:from>
    <xdr:to>
      <xdr:col>81</xdr:col>
      <xdr:colOff>133350</xdr:colOff>
      <xdr:row>66</xdr:row>
      <xdr:rowOff>123916</xdr:rowOff>
    </xdr:to>
    <xdr:cxnSp macro="">
      <xdr:nvCxnSpPr>
        <xdr:cNvPr id="319" name="直線コネクタ 318">
          <a:extLst>
            <a:ext uri="{FF2B5EF4-FFF2-40B4-BE49-F238E27FC236}">
              <a16:creationId xmlns:a16="http://schemas.microsoft.com/office/drawing/2014/main" id="{00000000-0008-0000-0300-00003F010000}"/>
            </a:ext>
          </a:extLst>
        </xdr:cNvPr>
        <xdr:cNvCxnSpPr/>
      </xdr:nvCxnSpPr>
      <xdr:spPr>
        <a:xfrm>
          <a:off x="16929100" y="114396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59162</xdr:rowOff>
    </xdr:from>
    <xdr:ext cx="762000" cy="259045"/>
    <xdr:sp macro="" textlink="">
      <xdr:nvSpPr>
        <xdr:cNvPr id="320" name="定員管理の状況最大値テキスト">
          <a:extLst>
            <a:ext uri="{FF2B5EF4-FFF2-40B4-BE49-F238E27FC236}">
              <a16:creationId xmlns:a16="http://schemas.microsoft.com/office/drawing/2014/main" id="{00000000-0008-0000-0300-000040010000}"/>
            </a:ext>
          </a:extLst>
        </xdr:cNvPr>
        <xdr:cNvSpPr txBox="1"/>
      </xdr:nvSpPr>
      <xdr:spPr>
        <a:xfrm>
          <a:off x="17106900" y="98318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58</xdr:row>
      <xdr:rowOff>144235</xdr:rowOff>
    </xdr:from>
    <xdr:to>
      <xdr:col>81</xdr:col>
      <xdr:colOff>133350</xdr:colOff>
      <xdr:row>58</xdr:row>
      <xdr:rowOff>144235</xdr:rowOff>
    </xdr:to>
    <xdr:cxnSp macro="">
      <xdr:nvCxnSpPr>
        <xdr:cNvPr id="321" name="直線コネクタ 320">
          <a:extLst>
            <a:ext uri="{FF2B5EF4-FFF2-40B4-BE49-F238E27FC236}">
              <a16:creationId xmlns:a16="http://schemas.microsoft.com/office/drawing/2014/main" id="{00000000-0008-0000-0300-000041010000}"/>
            </a:ext>
          </a:extLst>
        </xdr:cNvPr>
        <xdr:cNvCxnSpPr/>
      </xdr:nvCxnSpPr>
      <xdr:spPr>
        <a:xfrm>
          <a:off x="16929100" y="100883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59</xdr:row>
      <xdr:rowOff>3810</xdr:rowOff>
    </xdr:from>
    <xdr:to>
      <xdr:col>81</xdr:col>
      <xdr:colOff>44450</xdr:colOff>
      <xdr:row>59</xdr:row>
      <xdr:rowOff>45176</xdr:rowOff>
    </xdr:to>
    <xdr:cxnSp macro="">
      <xdr:nvCxnSpPr>
        <xdr:cNvPr id="322" name="直線コネクタ 321">
          <a:extLst>
            <a:ext uri="{FF2B5EF4-FFF2-40B4-BE49-F238E27FC236}">
              <a16:creationId xmlns:a16="http://schemas.microsoft.com/office/drawing/2014/main" id="{00000000-0008-0000-0300-000042010000}"/>
            </a:ext>
          </a:extLst>
        </xdr:cNvPr>
        <xdr:cNvCxnSpPr/>
      </xdr:nvCxnSpPr>
      <xdr:spPr>
        <a:xfrm flipV="1">
          <a:off x="16179800" y="10119360"/>
          <a:ext cx="838200" cy="413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61</xdr:row>
      <xdr:rowOff>73405</xdr:rowOff>
    </xdr:from>
    <xdr:ext cx="762000" cy="259045"/>
    <xdr:sp macro="" textlink="">
      <xdr:nvSpPr>
        <xdr:cNvPr id="323" name="定員管理の状況平均値テキスト">
          <a:extLst>
            <a:ext uri="{FF2B5EF4-FFF2-40B4-BE49-F238E27FC236}">
              <a16:creationId xmlns:a16="http://schemas.microsoft.com/office/drawing/2014/main" id="{00000000-0008-0000-0300-000043010000}"/>
            </a:ext>
          </a:extLst>
        </xdr:cNvPr>
        <xdr:cNvSpPr txBox="1"/>
      </xdr:nvSpPr>
      <xdr:spPr>
        <a:xfrm>
          <a:off x="17106900" y="1053185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101328</xdr:rowOff>
    </xdr:from>
    <xdr:to>
      <xdr:col>81</xdr:col>
      <xdr:colOff>95250</xdr:colOff>
      <xdr:row>62</xdr:row>
      <xdr:rowOff>31478</xdr:rowOff>
    </xdr:to>
    <xdr:sp macro="" textlink="">
      <xdr:nvSpPr>
        <xdr:cNvPr id="324" name="フローチャート: 判断 323">
          <a:extLst>
            <a:ext uri="{FF2B5EF4-FFF2-40B4-BE49-F238E27FC236}">
              <a16:creationId xmlns:a16="http://schemas.microsoft.com/office/drawing/2014/main" id="{00000000-0008-0000-0300-000044010000}"/>
            </a:ext>
          </a:extLst>
        </xdr:cNvPr>
        <xdr:cNvSpPr/>
      </xdr:nvSpPr>
      <xdr:spPr>
        <a:xfrm>
          <a:off x="16967200" y="105597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58</xdr:row>
      <xdr:rowOff>151130</xdr:rowOff>
    </xdr:from>
    <xdr:to>
      <xdr:col>77</xdr:col>
      <xdr:colOff>44450</xdr:colOff>
      <xdr:row>59</xdr:row>
      <xdr:rowOff>45176</xdr:rowOff>
    </xdr:to>
    <xdr:cxnSp macro="">
      <xdr:nvCxnSpPr>
        <xdr:cNvPr id="325" name="直線コネクタ 324">
          <a:extLst>
            <a:ext uri="{FF2B5EF4-FFF2-40B4-BE49-F238E27FC236}">
              <a16:creationId xmlns:a16="http://schemas.microsoft.com/office/drawing/2014/main" id="{00000000-0008-0000-0300-000045010000}"/>
            </a:ext>
          </a:extLst>
        </xdr:cNvPr>
        <xdr:cNvCxnSpPr/>
      </xdr:nvCxnSpPr>
      <xdr:spPr>
        <a:xfrm>
          <a:off x="15290800" y="10095230"/>
          <a:ext cx="889000" cy="654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61</xdr:row>
      <xdr:rowOff>99604</xdr:rowOff>
    </xdr:from>
    <xdr:to>
      <xdr:col>77</xdr:col>
      <xdr:colOff>95250</xdr:colOff>
      <xdr:row>62</xdr:row>
      <xdr:rowOff>29754</xdr:rowOff>
    </xdr:to>
    <xdr:sp macro="" textlink="">
      <xdr:nvSpPr>
        <xdr:cNvPr id="326" name="フローチャート: 判断 325">
          <a:extLst>
            <a:ext uri="{FF2B5EF4-FFF2-40B4-BE49-F238E27FC236}">
              <a16:creationId xmlns:a16="http://schemas.microsoft.com/office/drawing/2014/main" id="{00000000-0008-0000-0300-000046010000}"/>
            </a:ext>
          </a:extLst>
        </xdr:cNvPr>
        <xdr:cNvSpPr/>
      </xdr:nvSpPr>
      <xdr:spPr>
        <a:xfrm>
          <a:off x="16129000" y="105580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62</xdr:row>
      <xdr:rowOff>14531</xdr:rowOff>
    </xdr:from>
    <xdr:ext cx="736600" cy="259045"/>
    <xdr:sp macro="" textlink="">
      <xdr:nvSpPr>
        <xdr:cNvPr id="327" name="テキスト ボックス 326">
          <a:extLst>
            <a:ext uri="{FF2B5EF4-FFF2-40B4-BE49-F238E27FC236}">
              <a16:creationId xmlns:a16="http://schemas.microsoft.com/office/drawing/2014/main" id="{00000000-0008-0000-0300-000047010000}"/>
            </a:ext>
          </a:extLst>
        </xdr:cNvPr>
        <xdr:cNvSpPr txBox="1"/>
      </xdr:nvSpPr>
      <xdr:spPr>
        <a:xfrm>
          <a:off x="15798800" y="1064443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58</xdr:row>
      <xdr:rowOff>142512</xdr:rowOff>
    </xdr:from>
    <xdr:to>
      <xdr:col>72</xdr:col>
      <xdr:colOff>203200</xdr:colOff>
      <xdr:row>58</xdr:row>
      <xdr:rowOff>151130</xdr:rowOff>
    </xdr:to>
    <xdr:cxnSp macro="">
      <xdr:nvCxnSpPr>
        <xdr:cNvPr id="328" name="直線コネクタ 327">
          <a:extLst>
            <a:ext uri="{FF2B5EF4-FFF2-40B4-BE49-F238E27FC236}">
              <a16:creationId xmlns:a16="http://schemas.microsoft.com/office/drawing/2014/main" id="{00000000-0008-0000-0300-000048010000}"/>
            </a:ext>
          </a:extLst>
        </xdr:cNvPr>
        <xdr:cNvCxnSpPr/>
      </xdr:nvCxnSpPr>
      <xdr:spPr>
        <a:xfrm>
          <a:off x="14401800" y="10086612"/>
          <a:ext cx="889000" cy="86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61</xdr:row>
      <xdr:rowOff>61685</xdr:rowOff>
    </xdr:from>
    <xdr:to>
      <xdr:col>73</xdr:col>
      <xdr:colOff>44450</xdr:colOff>
      <xdr:row>61</xdr:row>
      <xdr:rowOff>163285</xdr:rowOff>
    </xdr:to>
    <xdr:sp macro="" textlink="">
      <xdr:nvSpPr>
        <xdr:cNvPr id="329" name="フローチャート: 判断 328">
          <a:extLst>
            <a:ext uri="{FF2B5EF4-FFF2-40B4-BE49-F238E27FC236}">
              <a16:creationId xmlns:a16="http://schemas.microsoft.com/office/drawing/2014/main" id="{00000000-0008-0000-0300-000049010000}"/>
            </a:ext>
          </a:extLst>
        </xdr:cNvPr>
        <xdr:cNvSpPr/>
      </xdr:nvSpPr>
      <xdr:spPr>
        <a:xfrm>
          <a:off x="15240000" y="105201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61</xdr:row>
      <xdr:rowOff>148062</xdr:rowOff>
    </xdr:from>
    <xdr:ext cx="762000" cy="259045"/>
    <xdr:sp macro="" textlink="">
      <xdr:nvSpPr>
        <xdr:cNvPr id="330" name="テキスト ボックス 329">
          <a:extLst>
            <a:ext uri="{FF2B5EF4-FFF2-40B4-BE49-F238E27FC236}">
              <a16:creationId xmlns:a16="http://schemas.microsoft.com/office/drawing/2014/main" id="{00000000-0008-0000-0300-00004A010000}"/>
            </a:ext>
          </a:extLst>
        </xdr:cNvPr>
        <xdr:cNvSpPr txBox="1"/>
      </xdr:nvSpPr>
      <xdr:spPr>
        <a:xfrm>
          <a:off x="14909800" y="106065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58</xdr:row>
      <xdr:rowOff>142512</xdr:rowOff>
    </xdr:from>
    <xdr:to>
      <xdr:col>68</xdr:col>
      <xdr:colOff>152400</xdr:colOff>
      <xdr:row>59</xdr:row>
      <xdr:rowOff>33110</xdr:rowOff>
    </xdr:to>
    <xdr:cxnSp macro="">
      <xdr:nvCxnSpPr>
        <xdr:cNvPr id="331" name="直線コネクタ 330">
          <a:extLst>
            <a:ext uri="{FF2B5EF4-FFF2-40B4-BE49-F238E27FC236}">
              <a16:creationId xmlns:a16="http://schemas.microsoft.com/office/drawing/2014/main" id="{00000000-0008-0000-0300-00004B010000}"/>
            </a:ext>
          </a:extLst>
        </xdr:cNvPr>
        <xdr:cNvCxnSpPr/>
      </xdr:nvCxnSpPr>
      <xdr:spPr>
        <a:xfrm flipV="1">
          <a:off x="13512800" y="10086612"/>
          <a:ext cx="889000" cy="620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61</xdr:row>
      <xdr:rowOff>22044</xdr:rowOff>
    </xdr:from>
    <xdr:to>
      <xdr:col>68</xdr:col>
      <xdr:colOff>203200</xdr:colOff>
      <xdr:row>61</xdr:row>
      <xdr:rowOff>123644</xdr:rowOff>
    </xdr:to>
    <xdr:sp macro="" textlink="">
      <xdr:nvSpPr>
        <xdr:cNvPr id="332" name="フローチャート: 判断 331">
          <a:extLst>
            <a:ext uri="{FF2B5EF4-FFF2-40B4-BE49-F238E27FC236}">
              <a16:creationId xmlns:a16="http://schemas.microsoft.com/office/drawing/2014/main" id="{00000000-0008-0000-0300-00004C010000}"/>
            </a:ext>
          </a:extLst>
        </xdr:cNvPr>
        <xdr:cNvSpPr/>
      </xdr:nvSpPr>
      <xdr:spPr>
        <a:xfrm>
          <a:off x="14351000" y="104804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61</xdr:row>
      <xdr:rowOff>108421</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4020800" y="105668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56515</xdr:rowOff>
    </xdr:from>
    <xdr:to>
      <xdr:col>64</xdr:col>
      <xdr:colOff>152400</xdr:colOff>
      <xdr:row>61</xdr:row>
      <xdr:rowOff>158115</xdr:rowOff>
    </xdr:to>
    <xdr:sp macro="" textlink="">
      <xdr:nvSpPr>
        <xdr:cNvPr id="334" name="フローチャート: 判断 333">
          <a:extLst>
            <a:ext uri="{FF2B5EF4-FFF2-40B4-BE49-F238E27FC236}">
              <a16:creationId xmlns:a16="http://schemas.microsoft.com/office/drawing/2014/main" id="{00000000-0008-0000-0300-00004E010000}"/>
            </a:ext>
          </a:extLst>
        </xdr:cNvPr>
        <xdr:cNvSpPr/>
      </xdr:nvSpPr>
      <xdr:spPr>
        <a:xfrm>
          <a:off x="13462000" y="10514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61</xdr:row>
      <xdr:rowOff>142892</xdr:rowOff>
    </xdr:from>
    <xdr:ext cx="7620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3131800" y="106013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7" name="テキスト ボックス 336">
          <a:extLst>
            <a:ext uri="{FF2B5EF4-FFF2-40B4-BE49-F238E27FC236}">
              <a16:creationId xmlns:a16="http://schemas.microsoft.com/office/drawing/2014/main" id="{00000000-0008-0000-0300-000051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8" name="テキスト ボックス 337">
          <a:extLst>
            <a:ext uri="{FF2B5EF4-FFF2-40B4-BE49-F238E27FC236}">
              <a16:creationId xmlns:a16="http://schemas.microsoft.com/office/drawing/2014/main" id="{00000000-0008-0000-0300-000052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9" name="テキスト ボックス 338">
          <a:extLst>
            <a:ext uri="{FF2B5EF4-FFF2-40B4-BE49-F238E27FC236}">
              <a16:creationId xmlns:a16="http://schemas.microsoft.com/office/drawing/2014/main" id="{00000000-0008-0000-0300-000053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58</xdr:row>
      <xdr:rowOff>124460</xdr:rowOff>
    </xdr:from>
    <xdr:to>
      <xdr:col>81</xdr:col>
      <xdr:colOff>95250</xdr:colOff>
      <xdr:row>59</xdr:row>
      <xdr:rowOff>54610</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6967200" y="100685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58</xdr:row>
      <xdr:rowOff>45737</xdr:rowOff>
    </xdr:from>
    <xdr:ext cx="762000" cy="259045"/>
    <xdr:sp macro="" textlink="">
      <xdr:nvSpPr>
        <xdr:cNvPr id="342" name="定員管理の状況該当値テキスト">
          <a:extLst>
            <a:ext uri="{FF2B5EF4-FFF2-40B4-BE49-F238E27FC236}">
              <a16:creationId xmlns:a16="http://schemas.microsoft.com/office/drawing/2014/main" id="{00000000-0008-0000-0300-000056010000}"/>
            </a:ext>
          </a:extLst>
        </xdr:cNvPr>
        <xdr:cNvSpPr txBox="1"/>
      </xdr:nvSpPr>
      <xdr:spPr>
        <a:xfrm>
          <a:off x="17106900" y="99898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58</xdr:row>
      <xdr:rowOff>165826</xdr:rowOff>
    </xdr:from>
    <xdr:to>
      <xdr:col>77</xdr:col>
      <xdr:colOff>95250</xdr:colOff>
      <xdr:row>59</xdr:row>
      <xdr:rowOff>95976</xdr:rowOff>
    </xdr:to>
    <xdr:sp macro="" textlink="">
      <xdr:nvSpPr>
        <xdr:cNvPr id="343" name="楕円 342">
          <a:extLst>
            <a:ext uri="{FF2B5EF4-FFF2-40B4-BE49-F238E27FC236}">
              <a16:creationId xmlns:a16="http://schemas.microsoft.com/office/drawing/2014/main" id="{00000000-0008-0000-0300-000057010000}"/>
            </a:ext>
          </a:extLst>
        </xdr:cNvPr>
        <xdr:cNvSpPr/>
      </xdr:nvSpPr>
      <xdr:spPr>
        <a:xfrm>
          <a:off x="16129000" y="101099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57</xdr:row>
      <xdr:rowOff>106153</xdr:rowOff>
    </xdr:from>
    <xdr:ext cx="736600" cy="259045"/>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5798800" y="987880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58</xdr:row>
      <xdr:rowOff>100330</xdr:rowOff>
    </xdr:from>
    <xdr:to>
      <xdr:col>73</xdr:col>
      <xdr:colOff>44450</xdr:colOff>
      <xdr:row>59</xdr:row>
      <xdr:rowOff>30480</xdr:rowOff>
    </xdr:to>
    <xdr:sp macro="" textlink="">
      <xdr:nvSpPr>
        <xdr:cNvPr id="345" name="楕円 344">
          <a:extLst>
            <a:ext uri="{FF2B5EF4-FFF2-40B4-BE49-F238E27FC236}">
              <a16:creationId xmlns:a16="http://schemas.microsoft.com/office/drawing/2014/main" id="{00000000-0008-0000-0300-000059010000}"/>
            </a:ext>
          </a:extLst>
        </xdr:cNvPr>
        <xdr:cNvSpPr/>
      </xdr:nvSpPr>
      <xdr:spPr>
        <a:xfrm>
          <a:off x="15240000" y="10044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57</xdr:row>
      <xdr:rowOff>40657</xdr:rowOff>
    </xdr:from>
    <xdr:ext cx="762000" cy="259045"/>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4909800" y="98133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58</xdr:row>
      <xdr:rowOff>91712</xdr:rowOff>
    </xdr:from>
    <xdr:to>
      <xdr:col>68</xdr:col>
      <xdr:colOff>203200</xdr:colOff>
      <xdr:row>59</xdr:row>
      <xdr:rowOff>21862</xdr:rowOff>
    </xdr:to>
    <xdr:sp macro="" textlink="">
      <xdr:nvSpPr>
        <xdr:cNvPr id="347" name="楕円 346">
          <a:extLst>
            <a:ext uri="{FF2B5EF4-FFF2-40B4-BE49-F238E27FC236}">
              <a16:creationId xmlns:a16="http://schemas.microsoft.com/office/drawing/2014/main" id="{00000000-0008-0000-0300-00005B010000}"/>
            </a:ext>
          </a:extLst>
        </xdr:cNvPr>
        <xdr:cNvSpPr/>
      </xdr:nvSpPr>
      <xdr:spPr>
        <a:xfrm>
          <a:off x="14351000" y="100358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57</xdr:row>
      <xdr:rowOff>32039</xdr:rowOff>
    </xdr:from>
    <xdr:ext cx="762000" cy="259045"/>
    <xdr:sp macro="" textlink="">
      <xdr:nvSpPr>
        <xdr:cNvPr id="348" name="テキスト ボックス 347">
          <a:extLst>
            <a:ext uri="{FF2B5EF4-FFF2-40B4-BE49-F238E27FC236}">
              <a16:creationId xmlns:a16="http://schemas.microsoft.com/office/drawing/2014/main" id="{00000000-0008-0000-0300-00005C010000}"/>
            </a:ext>
          </a:extLst>
        </xdr:cNvPr>
        <xdr:cNvSpPr txBox="1"/>
      </xdr:nvSpPr>
      <xdr:spPr>
        <a:xfrm>
          <a:off x="14020800" y="98046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58</xdr:row>
      <xdr:rowOff>153760</xdr:rowOff>
    </xdr:from>
    <xdr:to>
      <xdr:col>64</xdr:col>
      <xdr:colOff>152400</xdr:colOff>
      <xdr:row>59</xdr:row>
      <xdr:rowOff>83910</xdr:rowOff>
    </xdr:to>
    <xdr:sp macro="" textlink="">
      <xdr:nvSpPr>
        <xdr:cNvPr id="349" name="楕円 348">
          <a:extLst>
            <a:ext uri="{FF2B5EF4-FFF2-40B4-BE49-F238E27FC236}">
              <a16:creationId xmlns:a16="http://schemas.microsoft.com/office/drawing/2014/main" id="{00000000-0008-0000-0300-00005D010000}"/>
            </a:ext>
          </a:extLst>
        </xdr:cNvPr>
        <xdr:cNvSpPr/>
      </xdr:nvSpPr>
      <xdr:spPr>
        <a:xfrm>
          <a:off x="13462000" y="100978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57</xdr:row>
      <xdr:rowOff>94087</xdr:rowOff>
    </xdr:from>
    <xdr:ext cx="762000" cy="259045"/>
    <xdr:sp macro="" textlink="">
      <xdr:nvSpPr>
        <xdr:cNvPr id="350" name="テキスト ボックス 349">
          <a:extLst>
            <a:ext uri="{FF2B5EF4-FFF2-40B4-BE49-F238E27FC236}">
              <a16:creationId xmlns:a16="http://schemas.microsoft.com/office/drawing/2014/main" id="{00000000-0008-0000-0300-00005E010000}"/>
            </a:ext>
          </a:extLst>
        </xdr:cNvPr>
        <xdr:cNvSpPr txBox="1"/>
      </xdr:nvSpPr>
      <xdr:spPr>
        <a:xfrm>
          <a:off x="13131800" y="98667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52" name="テキスト ボックス 351">
          <a:extLst>
            <a:ext uri="{FF2B5EF4-FFF2-40B4-BE49-F238E27FC236}">
              <a16:creationId xmlns:a16="http://schemas.microsoft.com/office/drawing/2014/main" id="{00000000-0008-0000-0300-000060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53" name="テキスト ボックス 352">
          <a:extLst>
            <a:ext uri="{FF2B5EF4-FFF2-40B4-BE49-F238E27FC236}">
              <a16:creationId xmlns:a16="http://schemas.microsoft.com/office/drawing/2014/main" id="{00000000-0008-0000-0300-000061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9" name="正方形/長方形 358">
          <a:extLst>
            <a:ext uri="{FF2B5EF4-FFF2-40B4-BE49-F238E27FC236}">
              <a16:creationId xmlns:a16="http://schemas.microsoft.com/office/drawing/2014/main" id="{00000000-0008-0000-0300-000067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60" name="正方形/長方形 359">
          <a:extLst>
            <a:ext uri="{FF2B5EF4-FFF2-40B4-BE49-F238E27FC236}">
              <a16:creationId xmlns:a16="http://schemas.microsoft.com/office/drawing/2014/main" id="{00000000-0008-0000-0300-000068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61" name="正方形/長方形 360">
          <a:extLst>
            <a:ext uri="{FF2B5EF4-FFF2-40B4-BE49-F238E27FC236}">
              <a16:creationId xmlns:a16="http://schemas.microsoft.com/office/drawing/2014/main" id="{00000000-0008-0000-0300-000069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62" name="正方形/長方形 361">
          <a:extLst>
            <a:ext uri="{FF2B5EF4-FFF2-40B4-BE49-F238E27FC236}">
              <a16:creationId xmlns:a16="http://schemas.microsoft.com/office/drawing/2014/main" id="{00000000-0008-0000-0300-00006A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63" name="テキスト ボックス 362">
          <a:extLst>
            <a:ext uri="{FF2B5EF4-FFF2-40B4-BE49-F238E27FC236}">
              <a16:creationId xmlns:a16="http://schemas.microsoft.com/office/drawing/2014/main" id="{00000000-0008-0000-0300-00006B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実質公債費比率は、元利償還金の増加等により、前年度比０．５ポイント上昇の６．４％で、類似団体内平均より下回っているが、全国平均、県平均を上回る結果となっている。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今後については適正な事業実施により、起債に大きく頼ることのない財政運営に努め、更なる抑制を図っていく。</a:t>
          </a:r>
          <a:endParaRPr kumimoji="1" lang="en-US" altLang="ja-JP" sz="1300">
            <a:latin typeface="ＭＳ Ｐゴシック" panose="020B0600070205080204" pitchFamily="50" charset="-128"/>
            <a:ea typeface="ＭＳ Ｐゴシック" panose="020B0600070205080204" pitchFamily="50" charset="-128"/>
          </a:endParaRPr>
        </a:p>
        <a:p>
          <a:endParaRPr kumimoji="1" lang="en-US" altLang="ja-JP"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32</xdr:row>
      <xdr:rowOff>101600</xdr:rowOff>
    </xdr:from>
    <xdr:ext cx="298543" cy="225703"/>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45</xdr:row>
      <xdr:rowOff>74083</xdr:rowOff>
    </xdr:from>
    <xdr:to>
      <xdr:col>85</xdr:col>
      <xdr:colOff>95250</xdr:colOff>
      <xdr:row>45</xdr:row>
      <xdr:rowOff>74083</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103310</xdr:rowOff>
    </xdr:from>
    <xdr:ext cx="762000" cy="259045"/>
    <xdr:sp macro="" textlink="">
      <xdr:nvSpPr>
        <xdr:cNvPr id="368" name="テキスト ボックス 367">
          <a:extLst>
            <a:ext uri="{FF2B5EF4-FFF2-40B4-BE49-F238E27FC236}">
              <a16:creationId xmlns:a16="http://schemas.microsoft.com/office/drawing/2014/main" id="{00000000-0008-0000-0300-000070010000}"/>
            </a:ext>
          </a:extLst>
        </xdr:cNvPr>
        <xdr:cNvSpPr txBox="1"/>
      </xdr:nvSpPr>
      <xdr:spPr>
        <a:xfrm>
          <a:off x="1206500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43</xdr:row>
      <xdr:rowOff>14817</xdr:rowOff>
    </xdr:from>
    <xdr:to>
      <xdr:col>85</xdr:col>
      <xdr:colOff>95250</xdr:colOff>
      <xdr:row>43</xdr:row>
      <xdr:rowOff>14817</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a:off x="12827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42</xdr:row>
      <xdr:rowOff>44044</xdr:rowOff>
    </xdr:from>
    <xdr:ext cx="762000" cy="259045"/>
    <xdr:sp macro="" textlink="">
      <xdr:nvSpPr>
        <xdr:cNvPr id="370" name="テキスト ボックス 369">
          <a:extLst>
            <a:ext uri="{FF2B5EF4-FFF2-40B4-BE49-F238E27FC236}">
              <a16:creationId xmlns:a16="http://schemas.microsoft.com/office/drawing/2014/main" id="{00000000-0008-0000-0300-000072010000}"/>
            </a:ext>
          </a:extLst>
        </xdr:cNvPr>
        <xdr:cNvSpPr txBox="1"/>
      </xdr:nvSpPr>
      <xdr:spPr>
        <a:xfrm>
          <a:off x="1206500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40</xdr:row>
      <xdr:rowOff>127000</xdr:rowOff>
    </xdr:from>
    <xdr:to>
      <xdr:col>85</xdr:col>
      <xdr:colOff>95250</xdr:colOff>
      <xdr:row>40</xdr:row>
      <xdr:rowOff>127000</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a:off x="12827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39</xdr:row>
      <xdr:rowOff>156227</xdr:rowOff>
    </xdr:from>
    <xdr:ext cx="762000" cy="259045"/>
    <xdr:sp macro="" textlink="">
      <xdr:nvSpPr>
        <xdr:cNvPr id="372" name="テキスト ボックス 371">
          <a:extLst>
            <a:ext uri="{FF2B5EF4-FFF2-40B4-BE49-F238E27FC236}">
              <a16:creationId xmlns:a16="http://schemas.microsoft.com/office/drawing/2014/main" id="{00000000-0008-0000-0300-000074010000}"/>
            </a:ext>
          </a:extLst>
        </xdr:cNvPr>
        <xdr:cNvSpPr txBox="1"/>
      </xdr:nvSpPr>
      <xdr:spPr>
        <a:xfrm>
          <a:off x="1206500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38</xdr:row>
      <xdr:rowOff>67733</xdr:rowOff>
    </xdr:from>
    <xdr:to>
      <xdr:col>85</xdr:col>
      <xdr:colOff>95250</xdr:colOff>
      <xdr:row>38</xdr:row>
      <xdr:rowOff>67733</xdr:rowOff>
    </xdr:to>
    <xdr:cxnSp macro="">
      <xdr:nvCxnSpPr>
        <xdr:cNvPr id="373" name="直線コネクタ 372">
          <a:extLst>
            <a:ext uri="{FF2B5EF4-FFF2-40B4-BE49-F238E27FC236}">
              <a16:creationId xmlns:a16="http://schemas.microsoft.com/office/drawing/2014/main" id="{00000000-0008-0000-0300-000075010000}"/>
            </a:ext>
          </a:extLst>
        </xdr:cNvPr>
        <xdr:cNvCxnSpPr/>
      </xdr:nvCxnSpPr>
      <xdr:spPr>
        <a:xfrm>
          <a:off x="12827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37</xdr:row>
      <xdr:rowOff>96960</xdr:rowOff>
    </xdr:from>
    <xdr:ext cx="762000" cy="259045"/>
    <xdr:sp macro="" textlink="">
      <xdr:nvSpPr>
        <xdr:cNvPr id="374" name="テキスト ボックス 373">
          <a:extLst>
            <a:ext uri="{FF2B5EF4-FFF2-40B4-BE49-F238E27FC236}">
              <a16:creationId xmlns:a16="http://schemas.microsoft.com/office/drawing/2014/main" id="{00000000-0008-0000-0300-000076010000}"/>
            </a:ext>
          </a:extLst>
        </xdr:cNvPr>
        <xdr:cNvSpPr txBox="1"/>
      </xdr:nvSpPr>
      <xdr:spPr>
        <a:xfrm>
          <a:off x="1206500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8467</xdr:rowOff>
    </xdr:from>
    <xdr:to>
      <xdr:col>85</xdr:col>
      <xdr:colOff>95250</xdr:colOff>
      <xdr:row>36</xdr:row>
      <xdr:rowOff>8467</xdr:rowOff>
    </xdr:to>
    <xdr:cxnSp macro="">
      <xdr:nvCxnSpPr>
        <xdr:cNvPr id="375" name="直線コネクタ 374">
          <a:extLst>
            <a:ext uri="{FF2B5EF4-FFF2-40B4-BE49-F238E27FC236}">
              <a16:creationId xmlns:a16="http://schemas.microsoft.com/office/drawing/2014/main" id="{00000000-0008-0000-0300-000077010000}"/>
            </a:ext>
          </a:extLst>
        </xdr:cNvPr>
        <xdr:cNvCxnSpPr/>
      </xdr:nvCxnSpPr>
      <xdr:spPr>
        <a:xfrm>
          <a:off x="12827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76" name="直線コネクタ 375">
          <a:extLst>
            <a:ext uri="{FF2B5EF4-FFF2-40B4-BE49-F238E27FC236}">
              <a16:creationId xmlns:a16="http://schemas.microsoft.com/office/drawing/2014/main" id="{00000000-0008-0000-0300-000078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7" name="公債費負担の状況グラフ枠">
          <a:extLst>
            <a:ext uri="{FF2B5EF4-FFF2-40B4-BE49-F238E27FC236}">
              <a16:creationId xmlns:a16="http://schemas.microsoft.com/office/drawing/2014/main" id="{00000000-0008-0000-0300-000079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37</xdr:row>
      <xdr:rowOff>86360</xdr:rowOff>
    </xdr:from>
    <xdr:to>
      <xdr:col>81</xdr:col>
      <xdr:colOff>44450</xdr:colOff>
      <xdr:row>45</xdr:row>
      <xdr:rowOff>9737</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flipV="1">
          <a:off x="17018000" y="6430010"/>
          <a:ext cx="0" cy="129497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44</xdr:row>
      <xdr:rowOff>153264</xdr:rowOff>
    </xdr:from>
    <xdr:ext cx="762000" cy="259045"/>
    <xdr:sp macro="" textlink="">
      <xdr:nvSpPr>
        <xdr:cNvPr id="379" name="公債費負担の状況最小値テキスト">
          <a:extLst>
            <a:ext uri="{FF2B5EF4-FFF2-40B4-BE49-F238E27FC236}">
              <a16:creationId xmlns:a16="http://schemas.microsoft.com/office/drawing/2014/main" id="{00000000-0008-0000-0300-00007B010000}"/>
            </a:ext>
          </a:extLst>
        </xdr:cNvPr>
        <xdr:cNvSpPr txBox="1"/>
      </xdr:nvSpPr>
      <xdr:spPr>
        <a:xfrm>
          <a:off x="17106900" y="76970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9737</xdr:rowOff>
    </xdr:from>
    <xdr:to>
      <xdr:col>81</xdr:col>
      <xdr:colOff>133350</xdr:colOff>
      <xdr:row>45</xdr:row>
      <xdr:rowOff>9737</xdr:rowOff>
    </xdr:to>
    <xdr:cxnSp macro="">
      <xdr:nvCxnSpPr>
        <xdr:cNvPr id="380" name="直線コネクタ 379">
          <a:extLst>
            <a:ext uri="{FF2B5EF4-FFF2-40B4-BE49-F238E27FC236}">
              <a16:creationId xmlns:a16="http://schemas.microsoft.com/office/drawing/2014/main" id="{00000000-0008-0000-0300-00007C010000}"/>
            </a:ext>
          </a:extLst>
        </xdr:cNvPr>
        <xdr:cNvCxnSpPr/>
      </xdr:nvCxnSpPr>
      <xdr:spPr>
        <a:xfrm>
          <a:off x="16929100" y="772498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36</xdr:row>
      <xdr:rowOff>1287</xdr:rowOff>
    </xdr:from>
    <xdr:ext cx="762000" cy="259045"/>
    <xdr:sp macro="" textlink="">
      <xdr:nvSpPr>
        <xdr:cNvPr id="381" name="公債費負担の状況最大値テキスト">
          <a:extLst>
            <a:ext uri="{FF2B5EF4-FFF2-40B4-BE49-F238E27FC236}">
              <a16:creationId xmlns:a16="http://schemas.microsoft.com/office/drawing/2014/main" id="{00000000-0008-0000-0300-00007D010000}"/>
            </a:ext>
          </a:extLst>
        </xdr:cNvPr>
        <xdr:cNvSpPr txBox="1"/>
      </xdr:nvSpPr>
      <xdr:spPr>
        <a:xfrm>
          <a:off x="17106900" y="61734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37</xdr:row>
      <xdr:rowOff>86360</xdr:rowOff>
    </xdr:from>
    <xdr:to>
      <xdr:col>81</xdr:col>
      <xdr:colOff>133350</xdr:colOff>
      <xdr:row>37</xdr:row>
      <xdr:rowOff>86360</xdr:rowOff>
    </xdr:to>
    <xdr:cxnSp macro="">
      <xdr:nvCxnSpPr>
        <xdr:cNvPr id="382" name="直線コネクタ 381">
          <a:extLst>
            <a:ext uri="{FF2B5EF4-FFF2-40B4-BE49-F238E27FC236}">
              <a16:creationId xmlns:a16="http://schemas.microsoft.com/office/drawing/2014/main" id="{00000000-0008-0000-0300-00007E010000}"/>
            </a:ext>
          </a:extLst>
        </xdr:cNvPr>
        <xdr:cNvCxnSpPr/>
      </xdr:nvCxnSpPr>
      <xdr:spPr>
        <a:xfrm>
          <a:off x="16929100" y="64300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41</xdr:row>
      <xdr:rowOff>27940</xdr:rowOff>
    </xdr:from>
    <xdr:to>
      <xdr:col>81</xdr:col>
      <xdr:colOff>44450</xdr:colOff>
      <xdr:row>41</xdr:row>
      <xdr:rowOff>68156</xdr:rowOff>
    </xdr:to>
    <xdr:cxnSp macro="">
      <xdr:nvCxnSpPr>
        <xdr:cNvPr id="383" name="直線コネクタ 382">
          <a:extLst>
            <a:ext uri="{FF2B5EF4-FFF2-40B4-BE49-F238E27FC236}">
              <a16:creationId xmlns:a16="http://schemas.microsoft.com/office/drawing/2014/main" id="{00000000-0008-0000-0300-00007F010000}"/>
            </a:ext>
          </a:extLst>
        </xdr:cNvPr>
        <xdr:cNvCxnSpPr/>
      </xdr:nvCxnSpPr>
      <xdr:spPr>
        <a:xfrm>
          <a:off x="16179800" y="7057390"/>
          <a:ext cx="838200" cy="402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41</xdr:row>
      <xdr:rowOff>118127</xdr:rowOff>
    </xdr:from>
    <xdr:ext cx="762000" cy="259045"/>
    <xdr:sp macro="" textlink="">
      <xdr:nvSpPr>
        <xdr:cNvPr id="384" name="公債費負担の状況平均値テキスト">
          <a:extLst>
            <a:ext uri="{FF2B5EF4-FFF2-40B4-BE49-F238E27FC236}">
              <a16:creationId xmlns:a16="http://schemas.microsoft.com/office/drawing/2014/main" id="{00000000-0008-0000-0300-000080010000}"/>
            </a:ext>
          </a:extLst>
        </xdr:cNvPr>
        <xdr:cNvSpPr txBox="1"/>
      </xdr:nvSpPr>
      <xdr:spPr>
        <a:xfrm>
          <a:off x="17106900" y="71475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146050</xdr:rowOff>
    </xdr:from>
    <xdr:to>
      <xdr:col>81</xdr:col>
      <xdr:colOff>95250</xdr:colOff>
      <xdr:row>42</xdr:row>
      <xdr:rowOff>76200</xdr:rowOff>
    </xdr:to>
    <xdr:sp macro="" textlink="">
      <xdr:nvSpPr>
        <xdr:cNvPr id="385" name="フローチャート: 判断 384">
          <a:extLst>
            <a:ext uri="{FF2B5EF4-FFF2-40B4-BE49-F238E27FC236}">
              <a16:creationId xmlns:a16="http://schemas.microsoft.com/office/drawing/2014/main" id="{00000000-0008-0000-0300-000081010000}"/>
            </a:ext>
          </a:extLst>
        </xdr:cNvPr>
        <xdr:cNvSpPr/>
      </xdr:nvSpPr>
      <xdr:spPr>
        <a:xfrm>
          <a:off x="16967200" y="717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41</xdr:row>
      <xdr:rowOff>27940</xdr:rowOff>
    </xdr:from>
    <xdr:to>
      <xdr:col>77</xdr:col>
      <xdr:colOff>44450</xdr:colOff>
      <xdr:row>41</xdr:row>
      <xdr:rowOff>44027</xdr:rowOff>
    </xdr:to>
    <xdr:cxnSp macro="">
      <xdr:nvCxnSpPr>
        <xdr:cNvPr id="386" name="直線コネクタ 385">
          <a:extLst>
            <a:ext uri="{FF2B5EF4-FFF2-40B4-BE49-F238E27FC236}">
              <a16:creationId xmlns:a16="http://schemas.microsoft.com/office/drawing/2014/main" id="{00000000-0008-0000-0300-000082010000}"/>
            </a:ext>
          </a:extLst>
        </xdr:cNvPr>
        <xdr:cNvCxnSpPr/>
      </xdr:nvCxnSpPr>
      <xdr:spPr>
        <a:xfrm flipV="1">
          <a:off x="15290800" y="7057390"/>
          <a:ext cx="889000" cy="16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146050</xdr:rowOff>
    </xdr:from>
    <xdr:to>
      <xdr:col>77</xdr:col>
      <xdr:colOff>95250</xdr:colOff>
      <xdr:row>42</xdr:row>
      <xdr:rowOff>76200</xdr:rowOff>
    </xdr:to>
    <xdr:sp macro="" textlink="">
      <xdr:nvSpPr>
        <xdr:cNvPr id="387" name="フローチャート: 判断 386">
          <a:extLst>
            <a:ext uri="{FF2B5EF4-FFF2-40B4-BE49-F238E27FC236}">
              <a16:creationId xmlns:a16="http://schemas.microsoft.com/office/drawing/2014/main" id="{00000000-0008-0000-0300-000083010000}"/>
            </a:ext>
          </a:extLst>
        </xdr:cNvPr>
        <xdr:cNvSpPr/>
      </xdr:nvSpPr>
      <xdr:spPr>
        <a:xfrm>
          <a:off x="16129000" y="717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42</xdr:row>
      <xdr:rowOff>60977</xdr:rowOff>
    </xdr:from>
    <xdr:ext cx="736600" cy="259045"/>
    <xdr:sp macro="" textlink="">
      <xdr:nvSpPr>
        <xdr:cNvPr id="388" name="テキスト ボックス 387">
          <a:extLst>
            <a:ext uri="{FF2B5EF4-FFF2-40B4-BE49-F238E27FC236}">
              <a16:creationId xmlns:a16="http://schemas.microsoft.com/office/drawing/2014/main" id="{00000000-0008-0000-0300-000084010000}"/>
            </a:ext>
          </a:extLst>
        </xdr:cNvPr>
        <xdr:cNvSpPr txBox="1"/>
      </xdr:nvSpPr>
      <xdr:spPr>
        <a:xfrm>
          <a:off x="15798800" y="72618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41</xdr:row>
      <xdr:rowOff>44027</xdr:rowOff>
    </xdr:from>
    <xdr:to>
      <xdr:col>72</xdr:col>
      <xdr:colOff>203200</xdr:colOff>
      <xdr:row>41</xdr:row>
      <xdr:rowOff>108373</xdr:rowOff>
    </xdr:to>
    <xdr:cxnSp macro="">
      <xdr:nvCxnSpPr>
        <xdr:cNvPr id="389" name="直線コネクタ 388">
          <a:extLst>
            <a:ext uri="{FF2B5EF4-FFF2-40B4-BE49-F238E27FC236}">
              <a16:creationId xmlns:a16="http://schemas.microsoft.com/office/drawing/2014/main" id="{00000000-0008-0000-0300-000085010000}"/>
            </a:ext>
          </a:extLst>
        </xdr:cNvPr>
        <xdr:cNvCxnSpPr/>
      </xdr:nvCxnSpPr>
      <xdr:spPr>
        <a:xfrm flipV="1">
          <a:off x="14401800" y="7073477"/>
          <a:ext cx="889000" cy="643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146050</xdr:rowOff>
    </xdr:from>
    <xdr:to>
      <xdr:col>73</xdr:col>
      <xdr:colOff>44450</xdr:colOff>
      <xdr:row>42</xdr:row>
      <xdr:rowOff>76200</xdr:rowOff>
    </xdr:to>
    <xdr:sp macro="" textlink="">
      <xdr:nvSpPr>
        <xdr:cNvPr id="390" name="フローチャート: 判断 389">
          <a:extLst>
            <a:ext uri="{FF2B5EF4-FFF2-40B4-BE49-F238E27FC236}">
              <a16:creationId xmlns:a16="http://schemas.microsoft.com/office/drawing/2014/main" id="{00000000-0008-0000-0300-000086010000}"/>
            </a:ext>
          </a:extLst>
        </xdr:cNvPr>
        <xdr:cNvSpPr/>
      </xdr:nvSpPr>
      <xdr:spPr>
        <a:xfrm>
          <a:off x="15240000" y="717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42</xdr:row>
      <xdr:rowOff>60977</xdr:rowOff>
    </xdr:from>
    <xdr:ext cx="762000" cy="259045"/>
    <xdr:sp macro="" textlink="">
      <xdr:nvSpPr>
        <xdr:cNvPr id="391" name="テキスト ボックス 390">
          <a:extLst>
            <a:ext uri="{FF2B5EF4-FFF2-40B4-BE49-F238E27FC236}">
              <a16:creationId xmlns:a16="http://schemas.microsoft.com/office/drawing/2014/main" id="{00000000-0008-0000-0300-000087010000}"/>
            </a:ext>
          </a:extLst>
        </xdr:cNvPr>
        <xdr:cNvSpPr txBox="1"/>
      </xdr:nvSpPr>
      <xdr:spPr>
        <a:xfrm>
          <a:off x="14909800" y="7261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41</xdr:row>
      <xdr:rowOff>108373</xdr:rowOff>
    </xdr:from>
    <xdr:to>
      <xdr:col>68</xdr:col>
      <xdr:colOff>152400</xdr:colOff>
      <xdr:row>41</xdr:row>
      <xdr:rowOff>156633</xdr:rowOff>
    </xdr:to>
    <xdr:cxnSp macro="">
      <xdr:nvCxnSpPr>
        <xdr:cNvPr id="392" name="直線コネクタ 391">
          <a:extLst>
            <a:ext uri="{FF2B5EF4-FFF2-40B4-BE49-F238E27FC236}">
              <a16:creationId xmlns:a16="http://schemas.microsoft.com/office/drawing/2014/main" id="{00000000-0008-0000-0300-000088010000}"/>
            </a:ext>
          </a:extLst>
        </xdr:cNvPr>
        <xdr:cNvCxnSpPr/>
      </xdr:nvCxnSpPr>
      <xdr:spPr>
        <a:xfrm flipV="1">
          <a:off x="13512800" y="7137823"/>
          <a:ext cx="889000" cy="482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170180</xdr:rowOff>
    </xdr:from>
    <xdr:to>
      <xdr:col>68</xdr:col>
      <xdr:colOff>203200</xdr:colOff>
      <xdr:row>42</xdr:row>
      <xdr:rowOff>100330</xdr:rowOff>
    </xdr:to>
    <xdr:sp macro="" textlink="">
      <xdr:nvSpPr>
        <xdr:cNvPr id="393" name="フローチャート: 判断 392">
          <a:extLst>
            <a:ext uri="{FF2B5EF4-FFF2-40B4-BE49-F238E27FC236}">
              <a16:creationId xmlns:a16="http://schemas.microsoft.com/office/drawing/2014/main" id="{00000000-0008-0000-0300-000089010000}"/>
            </a:ext>
          </a:extLst>
        </xdr:cNvPr>
        <xdr:cNvSpPr/>
      </xdr:nvSpPr>
      <xdr:spPr>
        <a:xfrm>
          <a:off x="14351000" y="71996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42</xdr:row>
      <xdr:rowOff>85107</xdr:rowOff>
    </xdr:from>
    <xdr:ext cx="762000" cy="259045"/>
    <xdr:sp macro="" textlink="">
      <xdr:nvSpPr>
        <xdr:cNvPr id="394" name="テキスト ボックス 393">
          <a:extLst>
            <a:ext uri="{FF2B5EF4-FFF2-40B4-BE49-F238E27FC236}">
              <a16:creationId xmlns:a16="http://schemas.microsoft.com/office/drawing/2014/main" id="{00000000-0008-0000-0300-00008A010000}"/>
            </a:ext>
          </a:extLst>
        </xdr:cNvPr>
        <xdr:cNvSpPr txBox="1"/>
      </xdr:nvSpPr>
      <xdr:spPr>
        <a:xfrm>
          <a:off x="14020800" y="72860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42</xdr:row>
      <xdr:rowOff>38946</xdr:rowOff>
    </xdr:from>
    <xdr:to>
      <xdr:col>64</xdr:col>
      <xdr:colOff>152400</xdr:colOff>
      <xdr:row>42</xdr:row>
      <xdr:rowOff>140546</xdr:rowOff>
    </xdr:to>
    <xdr:sp macro="" textlink="">
      <xdr:nvSpPr>
        <xdr:cNvPr id="395" name="フローチャート: 判断 394">
          <a:extLst>
            <a:ext uri="{FF2B5EF4-FFF2-40B4-BE49-F238E27FC236}">
              <a16:creationId xmlns:a16="http://schemas.microsoft.com/office/drawing/2014/main" id="{00000000-0008-0000-0300-00008B010000}"/>
            </a:ext>
          </a:extLst>
        </xdr:cNvPr>
        <xdr:cNvSpPr/>
      </xdr:nvSpPr>
      <xdr:spPr>
        <a:xfrm>
          <a:off x="13462000" y="72398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42</xdr:row>
      <xdr:rowOff>125323</xdr:rowOff>
    </xdr:from>
    <xdr:ext cx="762000" cy="259045"/>
    <xdr:sp macro="" textlink="">
      <xdr:nvSpPr>
        <xdr:cNvPr id="396" name="テキスト ボックス 395">
          <a:extLst>
            <a:ext uri="{FF2B5EF4-FFF2-40B4-BE49-F238E27FC236}">
              <a16:creationId xmlns:a16="http://schemas.microsoft.com/office/drawing/2014/main" id="{00000000-0008-0000-0300-00008C010000}"/>
            </a:ext>
          </a:extLst>
        </xdr:cNvPr>
        <xdr:cNvSpPr txBox="1"/>
      </xdr:nvSpPr>
      <xdr:spPr>
        <a:xfrm>
          <a:off x="13131800" y="73262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7" name="テキスト ボックス 396">
          <a:extLst>
            <a:ext uri="{FF2B5EF4-FFF2-40B4-BE49-F238E27FC236}">
              <a16:creationId xmlns:a16="http://schemas.microsoft.com/office/drawing/2014/main" id="{00000000-0008-0000-0300-00008D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8" name="テキスト ボックス 397">
          <a:extLst>
            <a:ext uri="{FF2B5EF4-FFF2-40B4-BE49-F238E27FC236}">
              <a16:creationId xmlns:a16="http://schemas.microsoft.com/office/drawing/2014/main" id="{00000000-0008-0000-0300-00008E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9" name="テキスト ボックス 398">
          <a:extLst>
            <a:ext uri="{FF2B5EF4-FFF2-40B4-BE49-F238E27FC236}">
              <a16:creationId xmlns:a16="http://schemas.microsoft.com/office/drawing/2014/main" id="{00000000-0008-0000-0300-00008F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400" name="テキスト ボックス 399">
          <a:extLst>
            <a:ext uri="{FF2B5EF4-FFF2-40B4-BE49-F238E27FC236}">
              <a16:creationId xmlns:a16="http://schemas.microsoft.com/office/drawing/2014/main" id="{00000000-0008-0000-0300-000090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401" name="テキスト ボックス 400">
          <a:extLst>
            <a:ext uri="{FF2B5EF4-FFF2-40B4-BE49-F238E27FC236}">
              <a16:creationId xmlns:a16="http://schemas.microsoft.com/office/drawing/2014/main" id="{00000000-0008-0000-0300-000091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17356</xdr:rowOff>
    </xdr:from>
    <xdr:to>
      <xdr:col>81</xdr:col>
      <xdr:colOff>95250</xdr:colOff>
      <xdr:row>41</xdr:row>
      <xdr:rowOff>118956</xdr:rowOff>
    </xdr:to>
    <xdr:sp macro="" textlink="">
      <xdr:nvSpPr>
        <xdr:cNvPr id="402" name="楕円 401">
          <a:extLst>
            <a:ext uri="{FF2B5EF4-FFF2-40B4-BE49-F238E27FC236}">
              <a16:creationId xmlns:a16="http://schemas.microsoft.com/office/drawing/2014/main" id="{00000000-0008-0000-0300-000092010000}"/>
            </a:ext>
          </a:extLst>
        </xdr:cNvPr>
        <xdr:cNvSpPr/>
      </xdr:nvSpPr>
      <xdr:spPr>
        <a:xfrm>
          <a:off x="16967200" y="70468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40</xdr:row>
      <xdr:rowOff>33883</xdr:rowOff>
    </xdr:from>
    <xdr:ext cx="762000" cy="259045"/>
    <xdr:sp macro="" textlink="">
      <xdr:nvSpPr>
        <xdr:cNvPr id="403" name="公債費負担の状況該当値テキスト">
          <a:extLst>
            <a:ext uri="{FF2B5EF4-FFF2-40B4-BE49-F238E27FC236}">
              <a16:creationId xmlns:a16="http://schemas.microsoft.com/office/drawing/2014/main" id="{00000000-0008-0000-0300-000093010000}"/>
            </a:ext>
          </a:extLst>
        </xdr:cNvPr>
        <xdr:cNvSpPr txBox="1"/>
      </xdr:nvSpPr>
      <xdr:spPr>
        <a:xfrm>
          <a:off x="17106900" y="68918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40</xdr:row>
      <xdr:rowOff>148590</xdr:rowOff>
    </xdr:from>
    <xdr:to>
      <xdr:col>77</xdr:col>
      <xdr:colOff>95250</xdr:colOff>
      <xdr:row>41</xdr:row>
      <xdr:rowOff>78740</xdr:rowOff>
    </xdr:to>
    <xdr:sp macro="" textlink="">
      <xdr:nvSpPr>
        <xdr:cNvPr id="404" name="楕円 403">
          <a:extLst>
            <a:ext uri="{FF2B5EF4-FFF2-40B4-BE49-F238E27FC236}">
              <a16:creationId xmlns:a16="http://schemas.microsoft.com/office/drawing/2014/main" id="{00000000-0008-0000-0300-000094010000}"/>
            </a:ext>
          </a:extLst>
        </xdr:cNvPr>
        <xdr:cNvSpPr/>
      </xdr:nvSpPr>
      <xdr:spPr>
        <a:xfrm>
          <a:off x="16129000" y="70065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39</xdr:row>
      <xdr:rowOff>88917</xdr:rowOff>
    </xdr:from>
    <xdr:ext cx="736600" cy="259045"/>
    <xdr:sp macro="" textlink="">
      <xdr:nvSpPr>
        <xdr:cNvPr id="405" name="テキスト ボックス 404">
          <a:extLst>
            <a:ext uri="{FF2B5EF4-FFF2-40B4-BE49-F238E27FC236}">
              <a16:creationId xmlns:a16="http://schemas.microsoft.com/office/drawing/2014/main" id="{00000000-0008-0000-0300-000095010000}"/>
            </a:ext>
          </a:extLst>
        </xdr:cNvPr>
        <xdr:cNvSpPr txBox="1"/>
      </xdr:nvSpPr>
      <xdr:spPr>
        <a:xfrm>
          <a:off x="15798800" y="677546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40</xdr:row>
      <xdr:rowOff>164677</xdr:rowOff>
    </xdr:from>
    <xdr:to>
      <xdr:col>73</xdr:col>
      <xdr:colOff>44450</xdr:colOff>
      <xdr:row>41</xdr:row>
      <xdr:rowOff>94827</xdr:rowOff>
    </xdr:to>
    <xdr:sp macro="" textlink="">
      <xdr:nvSpPr>
        <xdr:cNvPr id="406" name="楕円 405">
          <a:extLst>
            <a:ext uri="{FF2B5EF4-FFF2-40B4-BE49-F238E27FC236}">
              <a16:creationId xmlns:a16="http://schemas.microsoft.com/office/drawing/2014/main" id="{00000000-0008-0000-0300-000096010000}"/>
            </a:ext>
          </a:extLst>
        </xdr:cNvPr>
        <xdr:cNvSpPr/>
      </xdr:nvSpPr>
      <xdr:spPr>
        <a:xfrm>
          <a:off x="15240000" y="70226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39</xdr:row>
      <xdr:rowOff>105004</xdr:rowOff>
    </xdr:from>
    <xdr:ext cx="762000" cy="259045"/>
    <xdr:sp macro="" textlink="">
      <xdr:nvSpPr>
        <xdr:cNvPr id="407" name="テキスト ボックス 406">
          <a:extLst>
            <a:ext uri="{FF2B5EF4-FFF2-40B4-BE49-F238E27FC236}">
              <a16:creationId xmlns:a16="http://schemas.microsoft.com/office/drawing/2014/main" id="{00000000-0008-0000-0300-000097010000}"/>
            </a:ext>
          </a:extLst>
        </xdr:cNvPr>
        <xdr:cNvSpPr txBox="1"/>
      </xdr:nvSpPr>
      <xdr:spPr>
        <a:xfrm>
          <a:off x="14909800" y="67915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41</xdr:row>
      <xdr:rowOff>57573</xdr:rowOff>
    </xdr:from>
    <xdr:to>
      <xdr:col>68</xdr:col>
      <xdr:colOff>203200</xdr:colOff>
      <xdr:row>41</xdr:row>
      <xdr:rowOff>159173</xdr:rowOff>
    </xdr:to>
    <xdr:sp macro="" textlink="">
      <xdr:nvSpPr>
        <xdr:cNvPr id="408" name="楕円 407">
          <a:extLst>
            <a:ext uri="{FF2B5EF4-FFF2-40B4-BE49-F238E27FC236}">
              <a16:creationId xmlns:a16="http://schemas.microsoft.com/office/drawing/2014/main" id="{00000000-0008-0000-0300-000098010000}"/>
            </a:ext>
          </a:extLst>
        </xdr:cNvPr>
        <xdr:cNvSpPr/>
      </xdr:nvSpPr>
      <xdr:spPr>
        <a:xfrm>
          <a:off x="14351000" y="70870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169350</xdr:rowOff>
    </xdr:from>
    <xdr:ext cx="762000" cy="259045"/>
    <xdr:sp macro="" textlink="">
      <xdr:nvSpPr>
        <xdr:cNvPr id="409" name="テキスト ボックス 408">
          <a:extLst>
            <a:ext uri="{FF2B5EF4-FFF2-40B4-BE49-F238E27FC236}">
              <a16:creationId xmlns:a16="http://schemas.microsoft.com/office/drawing/2014/main" id="{00000000-0008-0000-0300-000099010000}"/>
            </a:ext>
          </a:extLst>
        </xdr:cNvPr>
        <xdr:cNvSpPr txBox="1"/>
      </xdr:nvSpPr>
      <xdr:spPr>
        <a:xfrm>
          <a:off x="14020800" y="68559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105833</xdr:rowOff>
    </xdr:from>
    <xdr:to>
      <xdr:col>64</xdr:col>
      <xdr:colOff>152400</xdr:colOff>
      <xdr:row>42</xdr:row>
      <xdr:rowOff>35983</xdr:rowOff>
    </xdr:to>
    <xdr:sp macro="" textlink="">
      <xdr:nvSpPr>
        <xdr:cNvPr id="410" name="楕円 409">
          <a:extLst>
            <a:ext uri="{FF2B5EF4-FFF2-40B4-BE49-F238E27FC236}">
              <a16:creationId xmlns:a16="http://schemas.microsoft.com/office/drawing/2014/main" id="{00000000-0008-0000-0300-00009A010000}"/>
            </a:ext>
          </a:extLst>
        </xdr:cNvPr>
        <xdr:cNvSpPr/>
      </xdr:nvSpPr>
      <xdr:spPr>
        <a:xfrm>
          <a:off x="13462000" y="71352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40</xdr:row>
      <xdr:rowOff>46160</xdr:rowOff>
    </xdr:from>
    <xdr:ext cx="762000" cy="259045"/>
    <xdr:sp macro="" textlink="">
      <xdr:nvSpPr>
        <xdr:cNvPr id="411" name="テキスト ボックス 410">
          <a:extLst>
            <a:ext uri="{FF2B5EF4-FFF2-40B4-BE49-F238E27FC236}">
              <a16:creationId xmlns:a16="http://schemas.microsoft.com/office/drawing/2014/main" id="{00000000-0008-0000-0300-00009B010000}"/>
            </a:ext>
          </a:extLst>
        </xdr:cNvPr>
        <xdr:cNvSpPr txBox="1"/>
      </xdr:nvSpPr>
      <xdr:spPr>
        <a:xfrm>
          <a:off x="13131800" y="69041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12" name="正方形/長方形 411">
          <a:extLst>
            <a:ext uri="{FF2B5EF4-FFF2-40B4-BE49-F238E27FC236}">
              <a16:creationId xmlns:a16="http://schemas.microsoft.com/office/drawing/2014/main" id="{00000000-0008-0000-0300-00009C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13" name="テキスト ボックス 412">
          <a:extLst>
            <a:ext uri="{FF2B5EF4-FFF2-40B4-BE49-F238E27FC236}">
              <a16:creationId xmlns:a16="http://schemas.microsoft.com/office/drawing/2014/main" id="{00000000-0008-0000-0300-00009D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4" name="テキスト ボックス 413">
          <a:extLst>
            <a:ext uri="{FF2B5EF4-FFF2-40B4-BE49-F238E27FC236}">
              <a16:creationId xmlns:a16="http://schemas.microsoft.com/office/drawing/2014/main" id="{00000000-0008-0000-0300-00009E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[24.9%]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7" name="正方形/長方形 416">
          <a:extLst>
            <a:ext uri="{FF2B5EF4-FFF2-40B4-BE49-F238E27FC236}">
              <a16:creationId xmlns:a16="http://schemas.microsoft.com/office/drawing/2014/main" id="{00000000-0008-0000-0300-0000A1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8" name="正方形/長方形 417">
          <a:extLst>
            <a:ext uri="{FF2B5EF4-FFF2-40B4-BE49-F238E27FC236}">
              <a16:creationId xmlns:a16="http://schemas.microsoft.com/office/drawing/2014/main" id="{00000000-0008-0000-0300-0000A2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9" name="正方形/長方形 418">
          <a:extLst>
            <a:ext uri="{FF2B5EF4-FFF2-40B4-BE49-F238E27FC236}">
              <a16:creationId xmlns:a16="http://schemas.microsoft.com/office/drawing/2014/main" id="{00000000-0008-0000-0300-0000A3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20" name="正方形/長方形 419">
          <a:extLst>
            <a:ext uri="{FF2B5EF4-FFF2-40B4-BE49-F238E27FC236}">
              <a16:creationId xmlns:a16="http://schemas.microsoft.com/office/drawing/2014/main" id="{00000000-0008-0000-0300-0000A4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21" name="正方形/長方形 420">
          <a:extLst>
            <a:ext uri="{FF2B5EF4-FFF2-40B4-BE49-F238E27FC236}">
              <a16:creationId xmlns:a16="http://schemas.microsoft.com/office/drawing/2014/main" id="{00000000-0008-0000-0300-0000A5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22" name="正方形/長方形 421">
          <a:extLst>
            <a:ext uri="{FF2B5EF4-FFF2-40B4-BE49-F238E27FC236}">
              <a16:creationId xmlns:a16="http://schemas.microsoft.com/office/drawing/2014/main" id="{00000000-0008-0000-0300-0000A6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23" name="正方形/長方形 422">
          <a:extLst>
            <a:ext uri="{FF2B5EF4-FFF2-40B4-BE49-F238E27FC236}">
              <a16:creationId xmlns:a16="http://schemas.microsoft.com/office/drawing/2014/main" id="{00000000-0008-0000-0300-0000A7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4" name="テキスト ボックス 423">
          <a:extLst>
            <a:ext uri="{FF2B5EF4-FFF2-40B4-BE49-F238E27FC236}">
              <a16:creationId xmlns:a16="http://schemas.microsoft.com/office/drawing/2014/main" id="{00000000-0008-0000-0300-0000A8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将来負担比率は、前年度比３．５ポイント減少の２４．９％となり、今年度についても、全国平均、県平均のいずれも上回った。</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今後も緊急度・住民ニーズを的確に把握した適切な事業実施により将来に負担を残さないよう財政の健全化に努めていく。</a:t>
          </a:r>
        </a:p>
      </xdr:txBody>
    </xdr:sp>
    <xdr:clientData/>
  </xdr:twoCellAnchor>
  <xdr:oneCellAnchor>
    <xdr:from>
      <xdr:col>61</xdr:col>
      <xdr:colOff>6350</xdr:colOff>
      <xdr:row>10</xdr:row>
      <xdr:rowOff>63500</xdr:rowOff>
    </xdr:from>
    <xdr:ext cx="298543" cy="225703"/>
    <xdr:sp macro="" textlink="">
      <xdr:nvSpPr>
        <xdr:cNvPr id="425" name="テキスト ボックス 424">
          <a:extLst>
            <a:ext uri="{FF2B5EF4-FFF2-40B4-BE49-F238E27FC236}">
              <a16:creationId xmlns:a16="http://schemas.microsoft.com/office/drawing/2014/main" id="{00000000-0008-0000-0300-0000A9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6" name="直線コネクタ 425">
          <a:extLst>
            <a:ext uri="{FF2B5EF4-FFF2-40B4-BE49-F238E27FC236}">
              <a16:creationId xmlns:a16="http://schemas.microsoft.com/office/drawing/2014/main" id="{00000000-0008-0000-0300-0000AA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7" name="テキスト ボックス 426">
          <a:extLst>
            <a:ext uri="{FF2B5EF4-FFF2-40B4-BE49-F238E27FC236}">
              <a16:creationId xmlns:a16="http://schemas.microsoft.com/office/drawing/2014/main" id="{00000000-0008-0000-0300-0000AB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35983</xdr:rowOff>
    </xdr:from>
    <xdr:to>
      <xdr:col>85</xdr:col>
      <xdr:colOff>95250</xdr:colOff>
      <xdr:row>23</xdr:row>
      <xdr:rowOff>35983</xdr:rowOff>
    </xdr:to>
    <xdr:cxnSp macro="">
      <xdr:nvCxnSpPr>
        <xdr:cNvPr id="428" name="直線コネクタ 427">
          <a:extLst>
            <a:ext uri="{FF2B5EF4-FFF2-40B4-BE49-F238E27FC236}">
              <a16:creationId xmlns:a16="http://schemas.microsoft.com/office/drawing/2014/main" id="{00000000-0008-0000-0300-0000AC010000}"/>
            </a:ext>
          </a:extLst>
        </xdr:cNvPr>
        <xdr:cNvCxnSpPr/>
      </xdr:nvCxnSpPr>
      <xdr:spPr>
        <a:xfrm>
          <a:off x="12827000" y="397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65210</xdr:rowOff>
    </xdr:from>
    <xdr:ext cx="762000" cy="259045"/>
    <xdr:sp macro="" textlink="">
      <xdr:nvSpPr>
        <xdr:cNvPr id="429" name="テキスト ボックス 428">
          <a:extLst>
            <a:ext uri="{FF2B5EF4-FFF2-40B4-BE49-F238E27FC236}">
              <a16:creationId xmlns:a16="http://schemas.microsoft.com/office/drawing/2014/main" id="{00000000-0008-0000-0300-0000AD010000}"/>
            </a:ext>
          </a:extLst>
        </xdr:cNvPr>
        <xdr:cNvSpPr txBox="1"/>
      </xdr:nvSpPr>
      <xdr:spPr>
        <a:xfrm>
          <a:off x="12065000" y="383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20</xdr:row>
      <xdr:rowOff>148167</xdr:rowOff>
    </xdr:from>
    <xdr:to>
      <xdr:col>85</xdr:col>
      <xdr:colOff>95250</xdr:colOff>
      <xdr:row>20</xdr:row>
      <xdr:rowOff>148167</xdr:rowOff>
    </xdr:to>
    <xdr:cxnSp macro="">
      <xdr:nvCxnSpPr>
        <xdr:cNvPr id="430" name="直線コネクタ 429">
          <a:extLst>
            <a:ext uri="{FF2B5EF4-FFF2-40B4-BE49-F238E27FC236}">
              <a16:creationId xmlns:a16="http://schemas.microsoft.com/office/drawing/2014/main" id="{00000000-0008-0000-0300-0000AE010000}"/>
            </a:ext>
          </a:extLst>
        </xdr:cNvPr>
        <xdr:cNvCxnSpPr/>
      </xdr:nvCxnSpPr>
      <xdr:spPr>
        <a:xfrm>
          <a:off x="12827000" y="357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5944</xdr:rowOff>
    </xdr:from>
    <xdr:ext cx="762000" cy="259045"/>
    <xdr:sp macro="" textlink="">
      <xdr:nvSpPr>
        <xdr:cNvPr id="431" name="テキスト ボックス 430">
          <a:extLst>
            <a:ext uri="{FF2B5EF4-FFF2-40B4-BE49-F238E27FC236}">
              <a16:creationId xmlns:a16="http://schemas.microsoft.com/office/drawing/2014/main" id="{00000000-0008-0000-0300-0000AF010000}"/>
            </a:ext>
          </a:extLst>
        </xdr:cNvPr>
        <xdr:cNvSpPr txBox="1"/>
      </xdr:nvSpPr>
      <xdr:spPr>
        <a:xfrm>
          <a:off x="12065000" y="343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18</xdr:row>
      <xdr:rowOff>88900</xdr:rowOff>
    </xdr:from>
    <xdr:to>
      <xdr:col>85</xdr:col>
      <xdr:colOff>95250</xdr:colOff>
      <xdr:row>18</xdr:row>
      <xdr:rowOff>88900</xdr:rowOff>
    </xdr:to>
    <xdr:cxnSp macro="">
      <xdr:nvCxnSpPr>
        <xdr:cNvPr id="432" name="直線コネクタ 431">
          <a:extLst>
            <a:ext uri="{FF2B5EF4-FFF2-40B4-BE49-F238E27FC236}">
              <a16:creationId xmlns:a16="http://schemas.microsoft.com/office/drawing/2014/main" id="{00000000-0008-0000-0300-0000B0010000}"/>
            </a:ext>
          </a:extLst>
        </xdr:cNvPr>
        <xdr:cNvCxnSpPr/>
      </xdr:nvCxnSpPr>
      <xdr:spPr>
        <a:xfrm>
          <a:off x="12827000" y="317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17</xdr:row>
      <xdr:rowOff>118127</xdr:rowOff>
    </xdr:from>
    <xdr:ext cx="762000" cy="259045"/>
    <xdr:sp macro="" textlink="">
      <xdr:nvSpPr>
        <xdr:cNvPr id="433" name="テキスト ボックス 432">
          <a:extLst>
            <a:ext uri="{FF2B5EF4-FFF2-40B4-BE49-F238E27FC236}">
              <a16:creationId xmlns:a16="http://schemas.microsoft.com/office/drawing/2014/main" id="{00000000-0008-0000-0300-0000B1010000}"/>
            </a:ext>
          </a:extLst>
        </xdr:cNvPr>
        <xdr:cNvSpPr txBox="1"/>
      </xdr:nvSpPr>
      <xdr:spPr>
        <a:xfrm>
          <a:off x="120650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16</xdr:row>
      <xdr:rowOff>29633</xdr:rowOff>
    </xdr:from>
    <xdr:to>
      <xdr:col>85</xdr:col>
      <xdr:colOff>95250</xdr:colOff>
      <xdr:row>16</xdr:row>
      <xdr:rowOff>29633</xdr:rowOff>
    </xdr:to>
    <xdr:cxnSp macro="">
      <xdr:nvCxnSpPr>
        <xdr:cNvPr id="434" name="直線コネクタ 433">
          <a:extLst>
            <a:ext uri="{FF2B5EF4-FFF2-40B4-BE49-F238E27FC236}">
              <a16:creationId xmlns:a16="http://schemas.microsoft.com/office/drawing/2014/main" id="{00000000-0008-0000-0300-0000B2010000}"/>
            </a:ext>
          </a:extLst>
        </xdr:cNvPr>
        <xdr:cNvCxnSpPr/>
      </xdr:nvCxnSpPr>
      <xdr:spPr>
        <a:xfrm>
          <a:off x="12827000" y="277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15</xdr:row>
      <xdr:rowOff>58860</xdr:rowOff>
    </xdr:from>
    <xdr:ext cx="762000" cy="259045"/>
    <xdr:sp macro="" textlink="">
      <xdr:nvSpPr>
        <xdr:cNvPr id="435" name="テキスト ボックス 434">
          <a:extLst>
            <a:ext uri="{FF2B5EF4-FFF2-40B4-BE49-F238E27FC236}">
              <a16:creationId xmlns:a16="http://schemas.microsoft.com/office/drawing/2014/main" id="{00000000-0008-0000-0300-0000B3010000}"/>
            </a:ext>
          </a:extLst>
        </xdr:cNvPr>
        <xdr:cNvSpPr txBox="1"/>
      </xdr:nvSpPr>
      <xdr:spPr>
        <a:xfrm>
          <a:off x="12065000" y="263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141817</xdr:rowOff>
    </xdr:from>
    <xdr:to>
      <xdr:col>85</xdr:col>
      <xdr:colOff>95250</xdr:colOff>
      <xdr:row>13</xdr:row>
      <xdr:rowOff>141817</xdr:rowOff>
    </xdr:to>
    <xdr:cxnSp macro="">
      <xdr:nvCxnSpPr>
        <xdr:cNvPr id="436" name="直線コネクタ 435">
          <a:extLst>
            <a:ext uri="{FF2B5EF4-FFF2-40B4-BE49-F238E27FC236}">
              <a16:creationId xmlns:a16="http://schemas.microsoft.com/office/drawing/2014/main" id="{00000000-0008-0000-0300-0000B4010000}"/>
            </a:ext>
          </a:extLst>
        </xdr:cNvPr>
        <xdr:cNvCxnSpPr/>
      </xdr:nvCxnSpPr>
      <xdr:spPr>
        <a:xfrm>
          <a:off x="12827000" y="237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171044</xdr:rowOff>
    </xdr:from>
    <xdr:ext cx="762000" cy="259045"/>
    <xdr:sp macro="" textlink="">
      <xdr:nvSpPr>
        <xdr:cNvPr id="437" name="テキスト ボックス 436">
          <a:extLst>
            <a:ext uri="{FF2B5EF4-FFF2-40B4-BE49-F238E27FC236}">
              <a16:creationId xmlns:a16="http://schemas.microsoft.com/office/drawing/2014/main" id="{00000000-0008-0000-0300-0000B5010000}"/>
            </a:ext>
          </a:extLst>
        </xdr:cNvPr>
        <xdr:cNvSpPr txBox="1"/>
      </xdr:nvSpPr>
      <xdr:spPr>
        <a:xfrm>
          <a:off x="12065000" y="222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8" name="直線コネクタ 437">
          <a:extLst>
            <a:ext uri="{FF2B5EF4-FFF2-40B4-BE49-F238E27FC236}">
              <a16:creationId xmlns:a16="http://schemas.microsoft.com/office/drawing/2014/main" id="{00000000-0008-0000-0300-0000B6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9" name="将来負担の状況グラフ枠">
          <a:extLst>
            <a:ext uri="{FF2B5EF4-FFF2-40B4-BE49-F238E27FC236}">
              <a16:creationId xmlns:a16="http://schemas.microsoft.com/office/drawing/2014/main" id="{00000000-0008-0000-0300-0000B7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141817</xdr:rowOff>
    </xdr:from>
    <xdr:to>
      <xdr:col>81</xdr:col>
      <xdr:colOff>44450</xdr:colOff>
      <xdr:row>22</xdr:row>
      <xdr:rowOff>58632</xdr:rowOff>
    </xdr:to>
    <xdr:cxnSp macro="">
      <xdr:nvCxnSpPr>
        <xdr:cNvPr id="440" name="直線コネクタ 439">
          <a:extLst>
            <a:ext uri="{FF2B5EF4-FFF2-40B4-BE49-F238E27FC236}">
              <a16:creationId xmlns:a16="http://schemas.microsoft.com/office/drawing/2014/main" id="{00000000-0008-0000-0300-0000B8010000}"/>
            </a:ext>
          </a:extLst>
        </xdr:cNvPr>
        <xdr:cNvCxnSpPr/>
      </xdr:nvCxnSpPr>
      <xdr:spPr>
        <a:xfrm flipV="1">
          <a:off x="17018000" y="2370667"/>
          <a:ext cx="0" cy="1459865"/>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30709</xdr:rowOff>
    </xdr:from>
    <xdr:ext cx="762000" cy="259045"/>
    <xdr:sp macro="" textlink="">
      <xdr:nvSpPr>
        <xdr:cNvPr id="441" name="将来負担の状況最小値テキスト">
          <a:extLst>
            <a:ext uri="{FF2B5EF4-FFF2-40B4-BE49-F238E27FC236}">
              <a16:creationId xmlns:a16="http://schemas.microsoft.com/office/drawing/2014/main" id="{00000000-0008-0000-0300-0000B9010000}"/>
            </a:ext>
          </a:extLst>
        </xdr:cNvPr>
        <xdr:cNvSpPr txBox="1"/>
      </xdr:nvSpPr>
      <xdr:spPr>
        <a:xfrm>
          <a:off x="17106900" y="38026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22</xdr:row>
      <xdr:rowOff>58632</xdr:rowOff>
    </xdr:from>
    <xdr:to>
      <xdr:col>81</xdr:col>
      <xdr:colOff>133350</xdr:colOff>
      <xdr:row>22</xdr:row>
      <xdr:rowOff>58632</xdr:rowOff>
    </xdr:to>
    <xdr:cxnSp macro="">
      <xdr:nvCxnSpPr>
        <xdr:cNvPr id="442" name="直線コネクタ 441">
          <a:extLst>
            <a:ext uri="{FF2B5EF4-FFF2-40B4-BE49-F238E27FC236}">
              <a16:creationId xmlns:a16="http://schemas.microsoft.com/office/drawing/2014/main" id="{00000000-0008-0000-0300-0000BA010000}"/>
            </a:ext>
          </a:extLst>
        </xdr:cNvPr>
        <xdr:cNvCxnSpPr/>
      </xdr:nvCxnSpPr>
      <xdr:spPr>
        <a:xfrm>
          <a:off x="16929100" y="38305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5944</xdr:rowOff>
    </xdr:from>
    <xdr:ext cx="762000" cy="259045"/>
    <xdr:sp macro="" textlink="">
      <xdr:nvSpPr>
        <xdr:cNvPr id="443" name="将来負担の状況最大値テキスト">
          <a:extLst>
            <a:ext uri="{FF2B5EF4-FFF2-40B4-BE49-F238E27FC236}">
              <a16:creationId xmlns:a16="http://schemas.microsoft.com/office/drawing/2014/main" id="{00000000-0008-0000-0300-0000BB010000}"/>
            </a:ext>
          </a:extLst>
        </xdr:cNvPr>
        <xdr:cNvSpPr txBox="1"/>
      </xdr:nvSpPr>
      <xdr:spPr>
        <a:xfrm>
          <a:off x="17106900" y="20633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141817</xdr:rowOff>
    </xdr:from>
    <xdr:to>
      <xdr:col>81</xdr:col>
      <xdr:colOff>133350</xdr:colOff>
      <xdr:row>13</xdr:row>
      <xdr:rowOff>141817</xdr:rowOff>
    </xdr:to>
    <xdr:cxnSp macro="">
      <xdr:nvCxnSpPr>
        <xdr:cNvPr id="444" name="直線コネクタ 443">
          <a:extLst>
            <a:ext uri="{FF2B5EF4-FFF2-40B4-BE49-F238E27FC236}">
              <a16:creationId xmlns:a16="http://schemas.microsoft.com/office/drawing/2014/main" id="{00000000-0008-0000-0300-0000BC010000}"/>
            </a:ext>
          </a:extLst>
        </xdr:cNvPr>
        <xdr:cNvCxnSpPr/>
      </xdr:nvCxnSpPr>
      <xdr:spPr>
        <a:xfrm>
          <a:off x="16929100" y="23706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16</xdr:row>
      <xdr:rowOff>128164</xdr:rowOff>
    </xdr:from>
    <xdr:to>
      <xdr:col>81</xdr:col>
      <xdr:colOff>44450</xdr:colOff>
      <xdr:row>17</xdr:row>
      <xdr:rowOff>27093</xdr:rowOff>
    </xdr:to>
    <xdr:cxnSp macro="">
      <xdr:nvCxnSpPr>
        <xdr:cNvPr id="445" name="直線コネクタ 444">
          <a:extLst>
            <a:ext uri="{FF2B5EF4-FFF2-40B4-BE49-F238E27FC236}">
              <a16:creationId xmlns:a16="http://schemas.microsoft.com/office/drawing/2014/main" id="{00000000-0008-0000-0300-0000BD010000}"/>
            </a:ext>
          </a:extLst>
        </xdr:cNvPr>
        <xdr:cNvCxnSpPr/>
      </xdr:nvCxnSpPr>
      <xdr:spPr>
        <a:xfrm flipV="1">
          <a:off x="16179800" y="2871364"/>
          <a:ext cx="838200" cy="703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120244</xdr:rowOff>
    </xdr:from>
    <xdr:ext cx="762000" cy="259045"/>
    <xdr:sp macro="" textlink="">
      <xdr:nvSpPr>
        <xdr:cNvPr id="446" name="将来負担の状況平均値テキスト">
          <a:extLst>
            <a:ext uri="{FF2B5EF4-FFF2-40B4-BE49-F238E27FC236}">
              <a16:creationId xmlns:a16="http://schemas.microsoft.com/office/drawing/2014/main" id="{00000000-0008-0000-0300-0000BE010000}"/>
            </a:ext>
          </a:extLst>
        </xdr:cNvPr>
        <xdr:cNvSpPr txBox="1"/>
      </xdr:nvSpPr>
      <xdr:spPr>
        <a:xfrm>
          <a:off x="17106900" y="217764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91017</xdr:rowOff>
    </xdr:from>
    <xdr:to>
      <xdr:col>81</xdr:col>
      <xdr:colOff>95250</xdr:colOff>
      <xdr:row>14</xdr:row>
      <xdr:rowOff>21167</xdr:rowOff>
    </xdr:to>
    <xdr:sp macro="" textlink="">
      <xdr:nvSpPr>
        <xdr:cNvPr id="447" name="フローチャート: 判断 446">
          <a:extLst>
            <a:ext uri="{FF2B5EF4-FFF2-40B4-BE49-F238E27FC236}">
              <a16:creationId xmlns:a16="http://schemas.microsoft.com/office/drawing/2014/main" id="{00000000-0008-0000-0300-0000BF010000}"/>
            </a:ext>
          </a:extLst>
        </xdr:cNvPr>
        <xdr:cNvSpPr/>
      </xdr:nvSpPr>
      <xdr:spPr>
        <a:xfrm>
          <a:off x="169672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17</xdr:row>
      <xdr:rowOff>27093</xdr:rowOff>
    </xdr:from>
    <xdr:to>
      <xdr:col>77</xdr:col>
      <xdr:colOff>44450</xdr:colOff>
      <xdr:row>17</xdr:row>
      <xdr:rowOff>29104</xdr:rowOff>
    </xdr:to>
    <xdr:cxnSp macro="">
      <xdr:nvCxnSpPr>
        <xdr:cNvPr id="448" name="直線コネクタ 447">
          <a:extLst>
            <a:ext uri="{FF2B5EF4-FFF2-40B4-BE49-F238E27FC236}">
              <a16:creationId xmlns:a16="http://schemas.microsoft.com/office/drawing/2014/main" id="{00000000-0008-0000-0300-0000C0010000}"/>
            </a:ext>
          </a:extLst>
        </xdr:cNvPr>
        <xdr:cNvCxnSpPr/>
      </xdr:nvCxnSpPr>
      <xdr:spPr>
        <a:xfrm flipV="1">
          <a:off x="15290800" y="2941743"/>
          <a:ext cx="889000" cy="20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13</xdr:row>
      <xdr:rowOff>91017</xdr:rowOff>
    </xdr:from>
    <xdr:to>
      <xdr:col>77</xdr:col>
      <xdr:colOff>95250</xdr:colOff>
      <xdr:row>14</xdr:row>
      <xdr:rowOff>21167</xdr:rowOff>
    </xdr:to>
    <xdr:sp macro="" textlink="">
      <xdr:nvSpPr>
        <xdr:cNvPr id="449" name="フローチャート: 判断 448">
          <a:extLst>
            <a:ext uri="{FF2B5EF4-FFF2-40B4-BE49-F238E27FC236}">
              <a16:creationId xmlns:a16="http://schemas.microsoft.com/office/drawing/2014/main" id="{00000000-0008-0000-0300-0000C1010000}"/>
            </a:ext>
          </a:extLst>
        </xdr:cNvPr>
        <xdr:cNvSpPr/>
      </xdr:nvSpPr>
      <xdr:spPr>
        <a:xfrm>
          <a:off x="16129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12</xdr:row>
      <xdr:rowOff>31344</xdr:rowOff>
    </xdr:from>
    <xdr:ext cx="736600" cy="259045"/>
    <xdr:sp macro="" textlink="">
      <xdr:nvSpPr>
        <xdr:cNvPr id="450" name="テキスト ボックス 449">
          <a:extLst>
            <a:ext uri="{FF2B5EF4-FFF2-40B4-BE49-F238E27FC236}">
              <a16:creationId xmlns:a16="http://schemas.microsoft.com/office/drawing/2014/main" id="{00000000-0008-0000-0300-0000C2010000}"/>
            </a:ext>
          </a:extLst>
        </xdr:cNvPr>
        <xdr:cNvSpPr txBox="1"/>
      </xdr:nvSpPr>
      <xdr:spPr>
        <a:xfrm>
          <a:off x="15798800" y="208874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17</xdr:row>
      <xdr:rowOff>29104</xdr:rowOff>
    </xdr:from>
    <xdr:to>
      <xdr:col>72</xdr:col>
      <xdr:colOff>203200</xdr:colOff>
      <xdr:row>19</xdr:row>
      <xdr:rowOff>11959</xdr:rowOff>
    </xdr:to>
    <xdr:cxnSp macro="">
      <xdr:nvCxnSpPr>
        <xdr:cNvPr id="451" name="直線コネクタ 450">
          <a:extLst>
            <a:ext uri="{FF2B5EF4-FFF2-40B4-BE49-F238E27FC236}">
              <a16:creationId xmlns:a16="http://schemas.microsoft.com/office/drawing/2014/main" id="{00000000-0008-0000-0300-0000C3010000}"/>
            </a:ext>
          </a:extLst>
        </xdr:cNvPr>
        <xdr:cNvCxnSpPr/>
      </xdr:nvCxnSpPr>
      <xdr:spPr>
        <a:xfrm flipV="1">
          <a:off x="14401800" y="2943754"/>
          <a:ext cx="889000" cy="3257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13</xdr:row>
      <xdr:rowOff>91017</xdr:rowOff>
    </xdr:from>
    <xdr:to>
      <xdr:col>73</xdr:col>
      <xdr:colOff>44450</xdr:colOff>
      <xdr:row>14</xdr:row>
      <xdr:rowOff>21167</xdr:rowOff>
    </xdr:to>
    <xdr:sp macro="" textlink="">
      <xdr:nvSpPr>
        <xdr:cNvPr id="452" name="フローチャート: 判断 451">
          <a:extLst>
            <a:ext uri="{FF2B5EF4-FFF2-40B4-BE49-F238E27FC236}">
              <a16:creationId xmlns:a16="http://schemas.microsoft.com/office/drawing/2014/main" id="{00000000-0008-0000-0300-0000C4010000}"/>
            </a:ext>
          </a:extLst>
        </xdr:cNvPr>
        <xdr:cNvSpPr/>
      </xdr:nvSpPr>
      <xdr:spPr>
        <a:xfrm>
          <a:off x="15240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12</xdr:row>
      <xdr:rowOff>31344</xdr:rowOff>
    </xdr:from>
    <xdr:ext cx="762000" cy="259045"/>
    <xdr:sp macro="" textlink="">
      <xdr:nvSpPr>
        <xdr:cNvPr id="453" name="テキスト ボックス 452">
          <a:extLst>
            <a:ext uri="{FF2B5EF4-FFF2-40B4-BE49-F238E27FC236}">
              <a16:creationId xmlns:a16="http://schemas.microsoft.com/office/drawing/2014/main" id="{00000000-0008-0000-0300-0000C5010000}"/>
            </a:ext>
          </a:extLst>
        </xdr:cNvPr>
        <xdr:cNvSpPr txBox="1"/>
      </xdr:nvSpPr>
      <xdr:spPr>
        <a:xfrm>
          <a:off x="14909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19</xdr:row>
      <xdr:rowOff>11959</xdr:rowOff>
    </xdr:from>
    <xdr:to>
      <xdr:col>68</xdr:col>
      <xdr:colOff>152400</xdr:colOff>
      <xdr:row>20</xdr:row>
      <xdr:rowOff>53658</xdr:rowOff>
    </xdr:to>
    <xdr:cxnSp macro="">
      <xdr:nvCxnSpPr>
        <xdr:cNvPr id="454" name="直線コネクタ 453">
          <a:extLst>
            <a:ext uri="{FF2B5EF4-FFF2-40B4-BE49-F238E27FC236}">
              <a16:creationId xmlns:a16="http://schemas.microsoft.com/office/drawing/2014/main" id="{00000000-0008-0000-0300-0000C6010000}"/>
            </a:ext>
          </a:extLst>
        </xdr:cNvPr>
        <xdr:cNvCxnSpPr/>
      </xdr:nvCxnSpPr>
      <xdr:spPr>
        <a:xfrm flipV="1">
          <a:off x="13512800" y="3269509"/>
          <a:ext cx="889000" cy="2131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15</xdr:row>
      <xdr:rowOff>17568</xdr:rowOff>
    </xdr:from>
    <xdr:to>
      <xdr:col>68</xdr:col>
      <xdr:colOff>203200</xdr:colOff>
      <xdr:row>15</xdr:row>
      <xdr:rowOff>119168</xdr:rowOff>
    </xdr:to>
    <xdr:sp macro="" textlink="">
      <xdr:nvSpPr>
        <xdr:cNvPr id="455" name="フローチャート: 判断 454">
          <a:extLst>
            <a:ext uri="{FF2B5EF4-FFF2-40B4-BE49-F238E27FC236}">
              <a16:creationId xmlns:a16="http://schemas.microsoft.com/office/drawing/2014/main" id="{00000000-0008-0000-0300-0000C7010000}"/>
            </a:ext>
          </a:extLst>
        </xdr:cNvPr>
        <xdr:cNvSpPr/>
      </xdr:nvSpPr>
      <xdr:spPr>
        <a:xfrm>
          <a:off x="14351000" y="25893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13</xdr:row>
      <xdr:rowOff>129345</xdr:rowOff>
    </xdr:from>
    <xdr:ext cx="762000" cy="259045"/>
    <xdr:sp macro="" textlink="">
      <xdr:nvSpPr>
        <xdr:cNvPr id="456" name="テキスト ボックス 455">
          <a:extLst>
            <a:ext uri="{FF2B5EF4-FFF2-40B4-BE49-F238E27FC236}">
              <a16:creationId xmlns:a16="http://schemas.microsoft.com/office/drawing/2014/main" id="{00000000-0008-0000-0300-0000C8010000}"/>
            </a:ext>
          </a:extLst>
        </xdr:cNvPr>
        <xdr:cNvSpPr txBox="1"/>
      </xdr:nvSpPr>
      <xdr:spPr>
        <a:xfrm>
          <a:off x="14020800" y="23581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17</xdr:row>
      <xdr:rowOff>117052</xdr:rowOff>
    </xdr:from>
    <xdr:to>
      <xdr:col>64</xdr:col>
      <xdr:colOff>152400</xdr:colOff>
      <xdr:row>18</xdr:row>
      <xdr:rowOff>47202</xdr:rowOff>
    </xdr:to>
    <xdr:sp macro="" textlink="">
      <xdr:nvSpPr>
        <xdr:cNvPr id="457" name="フローチャート: 判断 456">
          <a:extLst>
            <a:ext uri="{FF2B5EF4-FFF2-40B4-BE49-F238E27FC236}">
              <a16:creationId xmlns:a16="http://schemas.microsoft.com/office/drawing/2014/main" id="{00000000-0008-0000-0300-0000C9010000}"/>
            </a:ext>
          </a:extLst>
        </xdr:cNvPr>
        <xdr:cNvSpPr/>
      </xdr:nvSpPr>
      <xdr:spPr>
        <a:xfrm>
          <a:off x="13462000" y="30317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16</xdr:row>
      <xdr:rowOff>57379</xdr:rowOff>
    </xdr:from>
    <xdr:ext cx="762000" cy="259045"/>
    <xdr:sp macro="" textlink="">
      <xdr:nvSpPr>
        <xdr:cNvPr id="458" name="テキスト ボックス 457">
          <a:extLst>
            <a:ext uri="{FF2B5EF4-FFF2-40B4-BE49-F238E27FC236}">
              <a16:creationId xmlns:a16="http://schemas.microsoft.com/office/drawing/2014/main" id="{00000000-0008-0000-0300-0000CA010000}"/>
            </a:ext>
          </a:extLst>
        </xdr:cNvPr>
        <xdr:cNvSpPr txBox="1"/>
      </xdr:nvSpPr>
      <xdr:spPr>
        <a:xfrm>
          <a:off x="13131800" y="28005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9" name="テキスト ボックス 458">
          <a:extLst>
            <a:ext uri="{FF2B5EF4-FFF2-40B4-BE49-F238E27FC236}">
              <a16:creationId xmlns:a16="http://schemas.microsoft.com/office/drawing/2014/main" id="{00000000-0008-0000-0300-0000CB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60" name="テキスト ボックス 459">
          <a:extLst>
            <a:ext uri="{FF2B5EF4-FFF2-40B4-BE49-F238E27FC236}">
              <a16:creationId xmlns:a16="http://schemas.microsoft.com/office/drawing/2014/main" id="{00000000-0008-0000-0300-0000CC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61" name="テキスト ボックス 460">
          <a:extLst>
            <a:ext uri="{FF2B5EF4-FFF2-40B4-BE49-F238E27FC236}">
              <a16:creationId xmlns:a16="http://schemas.microsoft.com/office/drawing/2014/main" id="{00000000-0008-0000-0300-0000CD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62" name="テキスト ボックス 461">
          <a:extLst>
            <a:ext uri="{FF2B5EF4-FFF2-40B4-BE49-F238E27FC236}">
              <a16:creationId xmlns:a16="http://schemas.microsoft.com/office/drawing/2014/main" id="{00000000-0008-0000-0300-0000CE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63" name="テキスト ボックス 462">
          <a:extLst>
            <a:ext uri="{FF2B5EF4-FFF2-40B4-BE49-F238E27FC236}">
              <a16:creationId xmlns:a16="http://schemas.microsoft.com/office/drawing/2014/main" id="{00000000-0008-0000-0300-0000CF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16</xdr:row>
      <xdr:rowOff>77364</xdr:rowOff>
    </xdr:from>
    <xdr:to>
      <xdr:col>81</xdr:col>
      <xdr:colOff>95250</xdr:colOff>
      <xdr:row>17</xdr:row>
      <xdr:rowOff>7514</xdr:rowOff>
    </xdr:to>
    <xdr:sp macro="" textlink="">
      <xdr:nvSpPr>
        <xdr:cNvPr id="464" name="楕円 463">
          <a:extLst>
            <a:ext uri="{FF2B5EF4-FFF2-40B4-BE49-F238E27FC236}">
              <a16:creationId xmlns:a16="http://schemas.microsoft.com/office/drawing/2014/main" id="{00000000-0008-0000-0300-0000D0010000}"/>
            </a:ext>
          </a:extLst>
        </xdr:cNvPr>
        <xdr:cNvSpPr/>
      </xdr:nvSpPr>
      <xdr:spPr>
        <a:xfrm>
          <a:off x="16967200" y="28205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16</xdr:row>
      <xdr:rowOff>49441</xdr:rowOff>
    </xdr:from>
    <xdr:ext cx="762000" cy="259045"/>
    <xdr:sp macro="" textlink="">
      <xdr:nvSpPr>
        <xdr:cNvPr id="465" name="将来負担の状況該当値テキスト">
          <a:extLst>
            <a:ext uri="{FF2B5EF4-FFF2-40B4-BE49-F238E27FC236}">
              <a16:creationId xmlns:a16="http://schemas.microsoft.com/office/drawing/2014/main" id="{00000000-0008-0000-0300-0000D1010000}"/>
            </a:ext>
          </a:extLst>
        </xdr:cNvPr>
        <xdr:cNvSpPr txBox="1"/>
      </xdr:nvSpPr>
      <xdr:spPr>
        <a:xfrm>
          <a:off x="17106900" y="27926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16</xdr:row>
      <xdr:rowOff>147743</xdr:rowOff>
    </xdr:from>
    <xdr:to>
      <xdr:col>77</xdr:col>
      <xdr:colOff>95250</xdr:colOff>
      <xdr:row>17</xdr:row>
      <xdr:rowOff>77893</xdr:rowOff>
    </xdr:to>
    <xdr:sp macro="" textlink="">
      <xdr:nvSpPr>
        <xdr:cNvPr id="466" name="楕円 465">
          <a:extLst>
            <a:ext uri="{FF2B5EF4-FFF2-40B4-BE49-F238E27FC236}">
              <a16:creationId xmlns:a16="http://schemas.microsoft.com/office/drawing/2014/main" id="{00000000-0008-0000-0300-0000D2010000}"/>
            </a:ext>
          </a:extLst>
        </xdr:cNvPr>
        <xdr:cNvSpPr/>
      </xdr:nvSpPr>
      <xdr:spPr>
        <a:xfrm>
          <a:off x="16129000" y="28909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17</xdr:row>
      <xdr:rowOff>62670</xdr:rowOff>
    </xdr:from>
    <xdr:ext cx="736600" cy="259045"/>
    <xdr:sp macro="" textlink="">
      <xdr:nvSpPr>
        <xdr:cNvPr id="467" name="テキスト ボックス 466">
          <a:extLst>
            <a:ext uri="{FF2B5EF4-FFF2-40B4-BE49-F238E27FC236}">
              <a16:creationId xmlns:a16="http://schemas.microsoft.com/office/drawing/2014/main" id="{00000000-0008-0000-0300-0000D3010000}"/>
            </a:ext>
          </a:extLst>
        </xdr:cNvPr>
        <xdr:cNvSpPr txBox="1"/>
      </xdr:nvSpPr>
      <xdr:spPr>
        <a:xfrm>
          <a:off x="15798800" y="297732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16</xdr:row>
      <xdr:rowOff>149754</xdr:rowOff>
    </xdr:from>
    <xdr:to>
      <xdr:col>73</xdr:col>
      <xdr:colOff>44450</xdr:colOff>
      <xdr:row>17</xdr:row>
      <xdr:rowOff>79904</xdr:rowOff>
    </xdr:to>
    <xdr:sp macro="" textlink="">
      <xdr:nvSpPr>
        <xdr:cNvPr id="468" name="楕円 467">
          <a:extLst>
            <a:ext uri="{FF2B5EF4-FFF2-40B4-BE49-F238E27FC236}">
              <a16:creationId xmlns:a16="http://schemas.microsoft.com/office/drawing/2014/main" id="{00000000-0008-0000-0300-0000D4010000}"/>
            </a:ext>
          </a:extLst>
        </xdr:cNvPr>
        <xdr:cNvSpPr/>
      </xdr:nvSpPr>
      <xdr:spPr>
        <a:xfrm>
          <a:off x="15240000" y="28929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17</xdr:row>
      <xdr:rowOff>64681</xdr:rowOff>
    </xdr:from>
    <xdr:ext cx="762000" cy="259045"/>
    <xdr:sp macro="" textlink="">
      <xdr:nvSpPr>
        <xdr:cNvPr id="469" name="テキスト ボックス 468">
          <a:extLst>
            <a:ext uri="{FF2B5EF4-FFF2-40B4-BE49-F238E27FC236}">
              <a16:creationId xmlns:a16="http://schemas.microsoft.com/office/drawing/2014/main" id="{00000000-0008-0000-0300-0000D5010000}"/>
            </a:ext>
          </a:extLst>
        </xdr:cNvPr>
        <xdr:cNvSpPr txBox="1"/>
      </xdr:nvSpPr>
      <xdr:spPr>
        <a:xfrm>
          <a:off x="14909800" y="29793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18</xdr:row>
      <xdr:rowOff>132609</xdr:rowOff>
    </xdr:from>
    <xdr:to>
      <xdr:col>68</xdr:col>
      <xdr:colOff>203200</xdr:colOff>
      <xdr:row>19</xdr:row>
      <xdr:rowOff>62759</xdr:rowOff>
    </xdr:to>
    <xdr:sp macro="" textlink="">
      <xdr:nvSpPr>
        <xdr:cNvPr id="470" name="楕円 469">
          <a:extLst>
            <a:ext uri="{FF2B5EF4-FFF2-40B4-BE49-F238E27FC236}">
              <a16:creationId xmlns:a16="http://schemas.microsoft.com/office/drawing/2014/main" id="{00000000-0008-0000-0300-0000D6010000}"/>
            </a:ext>
          </a:extLst>
        </xdr:cNvPr>
        <xdr:cNvSpPr/>
      </xdr:nvSpPr>
      <xdr:spPr>
        <a:xfrm>
          <a:off x="14351000" y="32187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19</xdr:row>
      <xdr:rowOff>47536</xdr:rowOff>
    </xdr:from>
    <xdr:ext cx="762000" cy="259045"/>
    <xdr:sp macro="" textlink="">
      <xdr:nvSpPr>
        <xdr:cNvPr id="471" name="テキスト ボックス 470">
          <a:extLst>
            <a:ext uri="{FF2B5EF4-FFF2-40B4-BE49-F238E27FC236}">
              <a16:creationId xmlns:a16="http://schemas.microsoft.com/office/drawing/2014/main" id="{00000000-0008-0000-0300-0000D7010000}"/>
            </a:ext>
          </a:extLst>
        </xdr:cNvPr>
        <xdr:cNvSpPr txBox="1"/>
      </xdr:nvSpPr>
      <xdr:spPr>
        <a:xfrm>
          <a:off x="14020800" y="33050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20</xdr:row>
      <xdr:rowOff>2858</xdr:rowOff>
    </xdr:from>
    <xdr:to>
      <xdr:col>64</xdr:col>
      <xdr:colOff>152400</xdr:colOff>
      <xdr:row>20</xdr:row>
      <xdr:rowOff>104458</xdr:rowOff>
    </xdr:to>
    <xdr:sp macro="" textlink="">
      <xdr:nvSpPr>
        <xdr:cNvPr id="472" name="楕円 471">
          <a:extLst>
            <a:ext uri="{FF2B5EF4-FFF2-40B4-BE49-F238E27FC236}">
              <a16:creationId xmlns:a16="http://schemas.microsoft.com/office/drawing/2014/main" id="{00000000-0008-0000-0300-0000D8010000}"/>
            </a:ext>
          </a:extLst>
        </xdr:cNvPr>
        <xdr:cNvSpPr/>
      </xdr:nvSpPr>
      <xdr:spPr>
        <a:xfrm>
          <a:off x="13462000" y="34318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20</xdr:row>
      <xdr:rowOff>89235</xdr:rowOff>
    </xdr:from>
    <xdr:ext cx="762000" cy="259045"/>
    <xdr:sp macro="" textlink="">
      <xdr:nvSpPr>
        <xdr:cNvPr id="473" name="テキスト ボックス 472">
          <a:extLst>
            <a:ext uri="{FF2B5EF4-FFF2-40B4-BE49-F238E27FC236}">
              <a16:creationId xmlns:a16="http://schemas.microsoft.com/office/drawing/2014/main" id="{00000000-0008-0000-0300-0000D9010000}"/>
            </a:ext>
          </a:extLst>
        </xdr:cNvPr>
        <xdr:cNvSpPr txBox="1"/>
      </xdr:nvSpPr>
      <xdr:spPr>
        <a:xfrm>
          <a:off x="13131800" y="35182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15,107
14,953
40.91
7,575,728
7,265,627
198,909
4,504,558
5,574,783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6.4
24.9</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人件費は、前年度比０．６ポイント減少の２０．９％となり、全国平均、県平均、類似団体内平均のいずれも下回っている。類似団体と比較し、職員数が減少したことが一因と考えられる。引き続き、定員管理・給与の適正化等の取組みを通じて、人件費の適正維持に努める。</a:t>
          </a: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69850</xdr:rowOff>
    </xdr:from>
    <xdr:to>
      <xdr:col>26</xdr:col>
      <xdr:colOff>184150</xdr:colOff>
      <xdr:row>41</xdr:row>
      <xdr:rowOff>69850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40</xdr:row>
      <xdr:rowOff>99077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127000</xdr:rowOff>
    </xdr:from>
    <xdr:to>
      <xdr:col>26</xdr:col>
      <xdr:colOff>184150</xdr:colOff>
      <xdr:row>38</xdr:row>
      <xdr:rowOff>127000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156227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12700</xdr:rowOff>
    </xdr:from>
    <xdr:to>
      <xdr:col>26</xdr:col>
      <xdr:colOff>184150</xdr:colOff>
      <xdr:row>36</xdr:row>
      <xdr:rowOff>12700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41927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33</xdr:row>
      <xdr:rowOff>69850</xdr:rowOff>
    </xdr:from>
    <xdr:to>
      <xdr:col>26</xdr:col>
      <xdr:colOff>184150</xdr:colOff>
      <xdr:row>33</xdr:row>
      <xdr:rowOff>69850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99077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8" name="人件費グラフ枠">
          <a:extLst>
            <a:ext uri="{FF2B5EF4-FFF2-40B4-BE49-F238E27FC236}">
              <a16:creationId xmlns:a16="http://schemas.microsoft.com/office/drawing/2014/main" id="{00000000-0008-0000-0400-00003A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34</xdr:row>
      <xdr:rowOff>145288</xdr:rowOff>
    </xdr:from>
    <xdr:to>
      <xdr:col>24</xdr:col>
      <xdr:colOff>25400</xdr:colOff>
      <xdr:row>41</xdr:row>
      <xdr:rowOff>19558</xdr:rowOff>
    </xdr:to>
    <xdr:cxnSp macro="">
      <xdr:nvCxnSpPr>
        <xdr:cNvPr id="59" name="直線コネクタ 58">
          <a:extLst>
            <a:ext uri="{FF2B5EF4-FFF2-40B4-BE49-F238E27FC236}">
              <a16:creationId xmlns:a16="http://schemas.microsoft.com/office/drawing/2014/main" id="{00000000-0008-0000-0400-00003B000000}"/>
            </a:ext>
          </a:extLst>
        </xdr:cNvPr>
        <xdr:cNvCxnSpPr/>
      </xdr:nvCxnSpPr>
      <xdr:spPr>
        <a:xfrm flipV="1">
          <a:off x="4826000" y="5974588"/>
          <a:ext cx="0" cy="10744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163085</xdr:rowOff>
    </xdr:from>
    <xdr:ext cx="762000" cy="259045"/>
    <xdr:sp macro="" textlink="">
      <xdr:nvSpPr>
        <xdr:cNvPr id="60" name="人件費最小値テキスト">
          <a:extLst>
            <a:ext uri="{FF2B5EF4-FFF2-40B4-BE49-F238E27FC236}">
              <a16:creationId xmlns:a16="http://schemas.microsoft.com/office/drawing/2014/main" id="{00000000-0008-0000-0400-00003C000000}"/>
            </a:ext>
          </a:extLst>
        </xdr:cNvPr>
        <xdr:cNvSpPr txBox="1"/>
      </xdr:nvSpPr>
      <xdr:spPr>
        <a:xfrm>
          <a:off x="4914900" y="70210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41</xdr:row>
      <xdr:rowOff>19558</xdr:rowOff>
    </xdr:from>
    <xdr:to>
      <xdr:col>24</xdr:col>
      <xdr:colOff>114300</xdr:colOff>
      <xdr:row>41</xdr:row>
      <xdr:rowOff>19558</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a:off x="4737100" y="70490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33</xdr:row>
      <xdr:rowOff>60215</xdr:rowOff>
    </xdr:from>
    <xdr:ext cx="762000" cy="259045"/>
    <xdr:sp macro="" textlink="">
      <xdr:nvSpPr>
        <xdr:cNvPr id="62" name="人件費最大値テキスト">
          <a:extLst>
            <a:ext uri="{FF2B5EF4-FFF2-40B4-BE49-F238E27FC236}">
              <a16:creationId xmlns:a16="http://schemas.microsoft.com/office/drawing/2014/main" id="{00000000-0008-0000-0400-00003E000000}"/>
            </a:ext>
          </a:extLst>
        </xdr:cNvPr>
        <xdr:cNvSpPr txBox="1"/>
      </xdr:nvSpPr>
      <xdr:spPr>
        <a:xfrm>
          <a:off x="4914900" y="57180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34</xdr:row>
      <xdr:rowOff>145288</xdr:rowOff>
    </xdr:from>
    <xdr:to>
      <xdr:col>24</xdr:col>
      <xdr:colOff>114300</xdr:colOff>
      <xdr:row>34</xdr:row>
      <xdr:rowOff>145288</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59745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36</xdr:row>
      <xdr:rowOff>53848</xdr:rowOff>
    </xdr:from>
    <xdr:to>
      <xdr:col>24</xdr:col>
      <xdr:colOff>25400</xdr:colOff>
      <xdr:row>36</xdr:row>
      <xdr:rowOff>81280</xdr:rowOff>
    </xdr:to>
    <xdr:cxnSp macro="">
      <xdr:nvCxnSpPr>
        <xdr:cNvPr id="64" name="直線コネクタ 63">
          <a:extLst>
            <a:ext uri="{FF2B5EF4-FFF2-40B4-BE49-F238E27FC236}">
              <a16:creationId xmlns:a16="http://schemas.microsoft.com/office/drawing/2014/main" id="{00000000-0008-0000-0400-000040000000}"/>
            </a:ext>
          </a:extLst>
        </xdr:cNvPr>
        <xdr:cNvCxnSpPr/>
      </xdr:nvCxnSpPr>
      <xdr:spPr>
        <a:xfrm flipV="1">
          <a:off x="3987800" y="6226048"/>
          <a:ext cx="838200" cy="274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98569</xdr:rowOff>
    </xdr:from>
    <xdr:ext cx="762000" cy="259045"/>
    <xdr:sp macro="" textlink="">
      <xdr:nvSpPr>
        <xdr:cNvPr id="65" name="人件費平均値テキスト">
          <a:extLst>
            <a:ext uri="{FF2B5EF4-FFF2-40B4-BE49-F238E27FC236}">
              <a16:creationId xmlns:a16="http://schemas.microsoft.com/office/drawing/2014/main" id="{00000000-0008-0000-0400-000041000000}"/>
            </a:ext>
          </a:extLst>
        </xdr:cNvPr>
        <xdr:cNvSpPr txBox="1"/>
      </xdr:nvSpPr>
      <xdr:spPr>
        <a:xfrm>
          <a:off x="4914900" y="627076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126492</xdr:rowOff>
    </xdr:from>
    <xdr:to>
      <xdr:col>24</xdr:col>
      <xdr:colOff>76200</xdr:colOff>
      <xdr:row>37</xdr:row>
      <xdr:rowOff>56642</xdr:rowOff>
    </xdr:to>
    <xdr:sp macro="" textlink="">
      <xdr:nvSpPr>
        <xdr:cNvPr id="66" name="フローチャート: 判断 65">
          <a:extLst>
            <a:ext uri="{FF2B5EF4-FFF2-40B4-BE49-F238E27FC236}">
              <a16:creationId xmlns:a16="http://schemas.microsoft.com/office/drawing/2014/main" id="{00000000-0008-0000-0400-000042000000}"/>
            </a:ext>
          </a:extLst>
        </xdr:cNvPr>
        <xdr:cNvSpPr/>
      </xdr:nvSpPr>
      <xdr:spPr>
        <a:xfrm>
          <a:off x="4775200" y="62986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36</xdr:row>
      <xdr:rowOff>81280</xdr:rowOff>
    </xdr:from>
    <xdr:to>
      <xdr:col>19</xdr:col>
      <xdr:colOff>187325</xdr:colOff>
      <xdr:row>36</xdr:row>
      <xdr:rowOff>99568</xdr:rowOff>
    </xdr:to>
    <xdr:cxnSp macro="">
      <xdr:nvCxnSpPr>
        <xdr:cNvPr id="67" name="直線コネクタ 66">
          <a:extLst>
            <a:ext uri="{FF2B5EF4-FFF2-40B4-BE49-F238E27FC236}">
              <a16:creationId xmlns:a16="http://schemas.microsoft.com/office/drawing/2014/main" id="{00000000-0008-0000-0400-000043000000}"/>
            </a:ext>
          </a:extLst>
        </xdr:cNvPr>
        <xdr:cNvCxnSpPr/>
      </xdr:nvCxnSpPr>
      <xdr:spPr>
        <a:xfrm flipV="1">
          <a:off x="3098800" y="6253480"/>
          <a:ext cx="889000" cy="18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117348</xdr:rowOff>
    </xdr:from>
    <xdr:to>
      <xdr:col>20</xdr:col>
      <xdr:colOff>38100</xdr:colOff>
      <xdr:row>37</xdr:row>
      <xdr:rowOff>47498</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3937000" y="62895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37</xdr:row>
      <xdr:rowOff>32275</xdr:rowOff>
    </xdr:from>
    <xdr:ext cx="736600" cy="259045"/>
    <xdr:sp macro="" textlink="">
      <xdr:nvSpPr>
        <xdr:cNvPr id="69" name="テキスト ボックス 68">
          <a:extLst>
            <a:ext uri="{FF2B5EF4-FFF2-40B4-BE49-F238E27FC236}">
              <a16:creationId xmlns:a16="http://schemas.microsoft.com/office/drawing/2014/main" id="{00000000-0008-0000-0400-000045000000}"/>
            </a:ext>
          </a:extLst>
        </xdr:cNvPr>
        <xdr:cNvSpPr txBox="1"/>
      </xdr:nvSpPr>
      <xdr:spPr>
        <a:xfrm>
          <a:off x="3606800" y="637592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36</xdr:row>
      <xdr:rowOff>99568</xdr:rowOff>
    </xdr:from>
    <xdr:to>
      <xdr:col>15</xdr:col>
      <xdr:colOff>98425</xdr:colOff>
      <xdr:row>36</xdr:row>
      <xdr:rowOff>108712</xdr:rowOff>
    </xdr:to>
    <xdr:cxnSp macro="">
      <xdr:nvCxnSpPr>
        <xdr:cNvPr id="70" name="直線コネクタ 69">
          <a:extLst>
            <a:ext uri="{FF2B5EF4-FFF2-40B4-BE49-F238E27FC236}">
              <a16:creationId xmlns:a16="http://schemas.microsoft.com/office/drawing/2014/main" id="{00000000-0008-0000-0400-000046000000}"/>
            </a:ext>
          </a:extLst>
        </xdr:cNvPr>
        <xdr:cNvCxnSpPr/>
      </xdr:nvCxnSpPr>
      <xdr:spPr>
        <a:xfrm flipV="1">
          <a:off x="2209800" y="6271768"/>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62484</xdr:rowOff>
    </xdr:from>
    <xdr:to>
      <xdr:col>15</xdr:col>
      <xdr:colOff>149225</xdr:colOff>
      <xdr:row>36</xdr:row>
      <xdr:rowOff>164084</xdr:rowOff>
    </xdr:to>
    <xdr:sp macro="" textlink="">
      <xdr:nvSpPr>
        <xdr:cNvPr id="71" name="フローチャート: 判断 70">
          <a:extLst>
            <a:ext uri="{FF2B5EF4-FFF2-40B4-BE49-F238E27FC236}">
              <a16:creationId xmlns:a16="http://schemas.microsoft.com/office/drawing/2014/main" id="{00000000-0008-0000-0400-000047000000}"/>
            </a:ext>
          </a:extLst>
        </xdr:cNvPr>
        <xdr:cNvSpPr/>
      </xdr:nvSpPr>
      <xdr:spPr>
        <a:xfrm>
          <a:off x="3048000" y="62346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36</xdr:row>
      <xdr:rowOff>148861</xdr:rowOff>
    </xdr:from>
    <xdr:ext cx="762000" cy="259045"/>
    <xdr:sp macro="" textlink="">
      <xdr:nvSpPr>
        <xdr:cNvPr id="72" name="テキスト ボックス 71">
          <a:extLst>
            <a:ext uri="{FF2B5EF4-FFF2-40B4-BE49-F238E27FC236}">
              <a16:creationId xmlns:a16="http://schemas.microsoft.com/office/drawing/2014/main" id="{00000000-0008-0000-0400-000048000000}"/>
            </a:ext>
          </a:extLst>
        </xdr:cNvPr>
        <xdr:cNvSpPr txBox="1"/>
      </xdr:nvSpPr>
      <xdr:spPr>
        <a:xfrm>
          <a:off x="2717800" y="63210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35</xdr:row>
      <xdr:rowOff>133858</xdr:rowOff>
    </xdr:from>
    <xdr:to>
      <xdr:col>11</xdr:col>
      <xdr:colOff>9525</xdr:colOff>
      <xdr:row>36</xdr:row>
      <xdr:rowOff>108712</xdr:rowOff>
    </xdr:to>
    <xdr:cxnSp macro="">
      <xdr:nvCxnSpPr>
        <xdr:cNvPr id="73" name="直線コネクタ 72">
          <a:extLst>
            <a:ext uri="{FF2B5EF4-FFF2-40B4-BE49-F238E27FC236}">
              <a16:creationId xmlns:a16="http://schemas.microsoft.com/office/drawing/2014/main" id="{00000000-0008-0000-0400-000049000000}"/>
            </a:ext>
          </a:extLst>
        </xdr:cNvPr>
        <xdr:cNvCxnSpPr/>
      </xdr:nvCxnSpPr>
      <xdr:spPr>
        <a:xfrm>
          <a:off x="1320800" y="6134608"/>
          <a:ext cx="889000" cy="146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36</xdr:row>
      <xdr:rowOff>108204</xdr:rowOff>
    </xdr:from>
    <xdr:to>
      <xdr:col>11</xdr:col>
      <xdr:colOff>60325</xdr:colOff>
      <xdr:row>37</xdr:row>
      <xdr:rowOff>38354</xdr:rowOff>
    </xdr:to>
    <xdr:sp macro="" textlink="">
      <xdr:nvSpPr>
        <xdr:cNvPr id="74" name="フローチャート: 判断 73">
          <a:extLst>
            <a:ext uri="{FF2B5EF4-FFF2-40B4-BE49-F238E27FC236}">
              <a16:creationId xmlns:a16="http://schemas.microsoft.com/office/drawing/2014/main" id="{00000000-0008-0000-0400-00004A000000}"/>
            </a:ext>
          </a:extLst>
        </xdr:cNvPr>
        <xdr:cNvSpPr/>
      </xdr:nvSpPr>
      <xdr:spPr>
        <a:xfrm>
          <a:off x="2159000" y="6280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37</xdr:row>
      <xdr:rowOff>23131</xdr:rowOff>
    </xdr:from>
    <xdr:ext cx="762000" cy="259045"/>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1828800" y="6366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71628</xdr:rowOff>
    </xdr:from>
    <xdr:to>
      <xdr:col>6</xdr:col>
      <xdr:colOff>171450</xdr:colOff>
      <xdr:row>37</xdr:row>
      <xdr:rowOff>1778</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1270000" y="6243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36</xdr:row>
      <xdr:rowOff>158005</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939800" y="6330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8" name="テキスト ボックス 77">
          <a:extLst>
            <a:ext uri="{FF2B5EF4-FFF2-40B4-BE49-F238E27FC236}">
              <a16:creationId xmlns:a16="http://schemas.microsoft.com/office/drawing/2014/main" id="{00000000-0008-0000-0400-00004E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3048</xdr:rowOff>
    </xdr:from>
    <xdr:to>
      <xdr:col>24</xdr:col>
      <xdr:colOff>76200</xdr:colOff>
      <xdr:row>36</xdr:row>
      <xdr:rowOff>104648</xdr:rowOff>
    </xdr:to>
    <xdr:sp macro="" textlink="">
      <xdr:nvSpPr>
        <xdr:cNvPr id="83" name="楕円 82">
          <a:extLst>
            <a:ext uri="{FF2B5EF4-FFF2-40B4-BE49-F238E27FC236}">
              <a16:creationId xmlns:a16="http://schemas.microsoft.com/office/drawing/2014/main" id="{00000000-0008-0000-0400-000053000000}"/>
            </a:ext>
          </a:extLst>
        </xdr:cNvPr>
        <xdr:cNvSpPr/>
      </xdr:nvSpPr>
      <xdr:spPr>
        <a:xfrm>
          <a:off x="4775200" y="61752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35</xdr:row>
      <xdr:rowOff>19575</xdr:rowOff>
    </xdr:from>
    <xdr:ext cx="762000" cy="259045"/>
    <xdr:sp macro="" textlink="">
      <xdr:nvSpPr>
        <xdr:cNvPr id="84" name="人件費該当値テキスト">
          <a:extLst>
            <a:ext uri="{FF2B5EF4-FFF2-40B4-BE49-F238E27FC236}">
              <a16:creationId xmlns:a16="http://schemas.microsoft.com/office/drawing/2014/main" id="{00000000-0008-0000-0400-000054000000}"/>
            </a:ext>
          </a:extLst>
        </xdr:cNvPr>
        <xdr:cNvSpPr txBox="1"/>
      </xdr:nvSpPr>
      <xdr:spPr>
        <a:xfrm>
          <a:off x="4914900" y="60203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36</xdr:row>
      <xdr:rowOff>30480</xdr:rowOff>
    </xdr:from>
    <xdr:to>
      <xdr:col>20</xdr:col>
      <xdr:colOff>38100</xdr:colOff>
      <xdr:row>36</xdr:row>
      <xdr:rowOff>132080</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3937000" y="6202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34</xdr:row>
      <xdr:rowOff>142257</xdr:rowOff>
    </xdr:from>
    <xdr:ext cx="736600" cy="259045"/>
    <xdr:sp macro="" textlink="">
      <xdr:nvSpPr>
        <xdr:cNvPr id="86" name="テキスト ボックス 85">
          <a:extLst>
            <a:ext uri="{FF2B5EF4-FFF2-40B4-BE49-F238E27FC236}">
              <a16:creationId xmlns:a16="http://schemas.microsoft.com/office/drawing/2014/main" id="{00000000-0008-0000-0400-000056000000}"/>
            </a:ext>
          </a:extLst>
        </xdr:cNvPr>
        <xdr:cNvSpPr txBox="1"/>
      </xdr:nvSpPr>
      <xdr:spPr>
        <a:xfrm>
          <a:off x="3606800" y="59715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36</xdr:row>
      <xdr:rowOff>48768</xdr:rowOff>
    </xdr:from>
    <xdr:to>
      <xdr:col>15</xdr:col>
      <xdr:colOff>149225</xdr:colOff>
      <xdr:row>36</xdr:row>
      <xdr:rowOff>150368</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048000" y="62209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160545</xdr:rowOff>
    </xdr:from>
    <xdr:ext cx="7620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2717800" y="59898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36</xdr:row>
      <xdr:rowOff>57912</xdr:rowOff>
    </xdr:from>
    <xdr:to>
      <xdr:col>11</xdr:col>
      <xdr:colOff>60325</xdr:colOff>
      <xdr:row>36</xdr:row>
      <xdr:rowOff>159512</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2159000" y="6230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34</xdr:row>
      <xdr:rowOff>169689</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1828800" y="59989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35</xdr:row>
      <xdr:rowOff>83058</xdr:rowOff>
    </xdr:from>
    <xdr:to>
      <xdr:col>6</xdr:col>
      <xdr:colOff>171450</xdr:colOff>
      <xdr:row>36</xdr:row>
      <xdr:rowOff>13208</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1270000" y="60838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34</xdr:row>
      <xdr:rowOff>23385</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939800" y="58526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3" name="正方形/長方形 92">
          <a:extLst>
            <a:ext uri="{FF2B5EF4-FFF2-40B4-BE49-F238E27FC236}">
              <a16:creationId xmlns:a16="http://schemas.microsoft.com/office/drawing/2014/main" id="{00000000-0008-0000-0400-00005D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4" name="正方形/長方形 93">
          <a:extLst>
            <a:ext uri="{FF2B5EF4-FFF2-40B4-BE49-F238E27FC236}">
              <a16:creationId xmlns:a16="http://schemas.microsoft.com/office/drawing/2014/main" id="{00000000-0008-0000-0400-00005E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3" name="テキスト ボックス 102">
          <a:extLst>
            <a:ext uri="{FF2B5EF4-FFF2-40B4-BE49-F238E27FC236}">
              <a16:creationId xmlns:a16="http://schemas.microsoft.com/office/drawing/2014/main" id="{00000000-0008-0000-0400-000067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物件費は、１６．６％でいずれの平均も上回っている。前年度比０．６ポイント減少ではあるものの、物価高騰による影響が大きいと考える。</a:t>
          </a:r>
        </a:p>
      </xdr:txBody>
    </xdr:sp>
    <xdr:clientData/>
  </xdr:twoCellAnchor>
  <xdr:oneCellAnchor>
    <xdr:from>
      <xdr:col>62</xdr:col>
      <xdr:colOff>6350</xdr:colOff>
      <xdr:row>9</xdr:row>
      <xdr:rowOff>107950</xdr:rowOff>
    </xdr:from>
    <xdr:ext cx="298543" cy="225703"/>
    <xdr:sp macro="" textlink="">
      <xdr:nvSpPr>
        <xdr:cNvPr id="104" name="テキスト ボックス 103">
          <a:extLst>
            <a:ext uri="{FF2B5EF4-FFF2-40B4-BE49-F238E27FC236}">
              <a16:creationId xmlns:a16="http://schemas.microsoft.com/office/drawing/2014/main" id="{00000000-0008-0000-0400-000068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5" name="直線コネクタ 104">
          <a:extLst>
            <a:ext uri="{FF2B5EF4-FFF2-40B4-BE49-F238E27FC236}">
              <a16:creationId xmlns:a16="http://schemas.microsoft.com/office/drawing/2014/main" id="{00000000-0008-0000-0400-000069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22</xdr:row>
      <xdr:rowOff>69850</xdr:rowOff>
    </xdr:from>
    <xdr:to>
      <xdr:col>85</xdr:col>
      <xdr:colOff>66675</xdr:colOff>
      <xdr:row>22</xdr:row>
      <xdr:rowOff>69850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38417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99077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6995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20</xdr:row>
      <xdr:rowOff>127000</xdr:rowOff>
    </xdr:from>
    <xdr:to>
      <xdr:col>85</xdr:col>
      <xdr:colOff>66675</xdr:colOff>
      <xdr:row>20</xdr:row>
      <xdr:rowOff>127000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556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19</xdr:row>
      <xdr:rowOff>156227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413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19</xdr:row>
      <xdr:rowOff>12700</xdr:rowOff>
    </xdr:from>
    <xdr:to>
      <xdr:col>85</xdr:col>
      <xdr:colOff>66675</xdr:colOff>
      <xdr:row>19</xdr:row>
      <xdr:rowOff>12700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32702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18</xdr:row>
      <xdr:rowOff>41927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31280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17</xdr:row>
      <xdr:rowOff>69850</xdr:rowOff>
    </xdr:from>
    <xdr:to>
      <xdr:col>85</xdr:col>
      <xdr:colOff>66675</xdr:colOff>
      <xdr:row>17</xdr:row>
      <xdr:rowOff>69850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98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16</xdr:row>
      <xdr:rowOff>99077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84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15</xdr:row>
      <xdr:rowOff>127000</xdr:rowOff>
    </xdr:from>
    <xdr:to>
      <xdr:col>85</xdr:col>
      <xdr:colOff>66675</xdr:colOff>
      <xdr:row>15</xdr:row>
      <xdr:rowOff>127000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6987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14</xdr:row>
      <xdr:rowOff>156227</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5565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14</xdr:row>
      <xdr:rowOff>12700</xdr:rowOff>
    </xdr:from>
    <xdr:to>
      <xdr:col>85</xdr:col>
      <xdr:colOff>66675</xdr:colOff>
      <xdr:row>14</xdr:row>
      <xdr:rowOff>12700</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2413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13</xdr:row>
      <xdr:rowOff>41927</xdr:rowOff>
    </xdr:from>
    <xdr:ext cx="508000" cy="259045"/>
    <xdr:sp macro="" textlink="">
      <xdr:nvSpPr>
        <xdr:cNvPr id="118" name="テキスト ボックス 117">
          <a:extLst>
            <a:ext uri="{FF2B5EF4-FFF2-40B4-BE49-F238E27FC236}">
              <a16:creationId xmlns:a16="http://schemas.microsoft.com/office/drawing/2014/main" id="{00000000-0008-0000-0400-000076000000}"/>
            </a:ext>
          </a:extLst>
        </xdr:cNvPr>
        <xdr:cNvSpPr txBox="1"/>
      </xdr:nvSpPr>
      <xdr:spPr>
        <a:xfrm>
          <a:off x="11938000" y="2270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69850</xdr:rowOff>
    </xdr:from>
    <xdr:to>
      <xdr:col>85</xdr:col>
      <xdr:colOff>66675</xdr:colOff>
      <xdr:row>12</xdr:row>
      <xdr:rowOff>69850</xdr:rowOff>
    </xdr:to>
    <xdr:cxnSp macro="">
      <xdr:nvCxnSpPr>
        <xdr:cNvPr id="119" name="直線コネクタ 118">
          <a:extLst>
            <a:ext uri="{FF2B5EF4-FFF2-40B4-BE49-F238E27FC236}">
              <a16:creationId xmlns:a16="http://schemas.microsoft.com/office/drawing/2014/main" id="{00000000-0008-0000-0400-000077000000}"/>
            </a:ext>
          </a:extLst>
        </xdr:cNvPr>
        <xdr:cNvCxnSpPr/>
      </xdr:nvCxnSpPr>
      <xdr:spPr>
        <a:xfrm>
          <a:off x="12446000" y="212725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11</xdr:row>
      <xdr:rowOff>99077</xdr:rowOff>
    </xdr:from>
    <xdr:ext cx="508000" cy="259045"/>
    <xdr:sp macro="" textlink="">
      <xdr:nvSpPr>
        <xdr:cNvPr id="120" name="テキスト ボックス 119">
          <a:extLst>
            <a:ext uri="{FF2B5EF4-FFF2-40B4-BE49-F238E27FC236}">
              <a16:creationId xmlns:a16="http://schemas.microsoft.com/office/drawing/2014/main" id="{00000000-0008-0000-0400-000078000000}"/>
            </a:ext>
          </a:extLst>
        </xdr:cNvPr>
        <xdr:cNvSpPr txBox="1"/>
      </xdr:nvSpPr>
      <xdr:spPr>
        <a:xfrm>
          <a:off x="11938000" y="198502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21" name="直線コネクタ 120">
          <a:extLst>
            <a:ext uri="{FF2B5EF4-FFF2-40B4-BE49-F238E27FC236}">
              <a16:creationId xmlns:a16="http://schemas.microsoft.com/office/drawing/2014/main" id="{00000000-0008-0000-0400-000079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22" name="テキスト ボックス 121">
          <a:extLst>
            <a:ext uri="{FF2B5EF4-FFF2-40B4-BE49-F238E27FC236}">
              <a16:creationId xmlns:a16="http://schemas.microsoft.com/office/drawing/2014/main" id="{00000000-0008-0000-0400-00007A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23" name="物件費グラフ枠">
          <a:extLst>
            <a:ext uri="{FF2B5EF4-FFF2-40B4-BE49-F238E27FC236}">
              <a16:creationId xmlns:a16="http://schemas.microsoft.com/office/drawing/2014/main" id="{00000000-0008-0000-0400-00007B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13</xdr:row>
      <xdr:rowOff>50800</xdr:rowOff>
    </xdr:from>
    <xdr:to>
      <xdr:col>82</xdr:col>
      <xdr:colOff>107950</xdr:colOff>
      <xdr:row>21</xdr:row>
      <xdr:rowOff>31750</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flipV="1">
          <a:off x="16510000" y="2279650"/>
          <a:ext cx="0" cy="13525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21</xdr:row>
      <xdr:rowOff>3827</xdr:rowOff>
    </xdr:from>
    <xdr:ext cx="762000" cy="259045"/>
    <xdr:sp macro="" textlink="">
      <xdr:nvSpPr>
        <xdr:cNvPr id="125" name="物件費最小値テキスト">
          <a:extLst>
            <a:ext uri="{FF2B5EF4-FFF2-40B4-BE49-F238E27FC236}">
              <a16:creationId xmlns:a16="http://schemas.microsoft.com/office/drawing/2014/main" id="{00000000-0008-0000-0400-00007D000000}"/>
            </a:ext>
          </a:extLst>
        </xdr:cNvPr>
        <xdr:cNvSpPr txBox="1"/>
      </xdr:nvSpPr>
      <xdr:spPr>
        <a:xfrm>
          <a:off x="16598900" y="3604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21</xdr:row>
      <xdr:rowOff>31750</xdr:rowOff>
    </xdr:from>
    <xdr:to>
      <xdr:col>82</xdr:col>
      <xdr:colOff>196850</xdr:colOff>
      <xdr:row>21</xdr:row>
      <xdr:rowOff>31750</xdr:rowOff>
    </xdr:to>
    <xdr:cxnSp macro="">
      <xdr:nvCxnSpPr>
        <xdr:cNvPr id="126" name="直線コネクタ 125">
          <a:extLst>
            <a:ext uri="{FF2B5EF4-FFF2-40B4-BE49-F238E27FC236}">
              <a16:creationId xmlns:a16="http://schemas.microsoft.com/office/drawing/2014/main" id="{00000000-0008-0000-0400-00007E000000}"/>
            </a:ext>
          </a:extLst>
        </xdr:cNvPr>
        <xdr:cNvCxnSpPr/>
      </xdr:nvCxnSpPr>
      <xdr:spPr>
        <a:xfrm>
          <a:off x="16421100" y="36322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11</xdr:row>
      <xdr:rowOff>137177</xdr:rowOff>
    </xdr:from>
    <xdr:ext cx="762000" cy="259045"/>
    <xdr:sp macro="" textlink="">
      <xdr:nvSpPr>
        <xdr:cNvPr id="127" name="物件費最大値テキスト">
          <a:extLst>
            <a:ext uri="{FF2B5EF4-FFF2-40B4-BE49-F238E27FC236}">
              <a16:creationId xmlns:a16="http://schemas.microsoft.com/office/drawing/2014/main" id="{00000000-0008-0000-0400-00007F000000}"/>
            </a:ext>
          </a:extLst>
        </xdr:cNvPr>
        <xdr:cNvSpPr txBox="1"/>
      </xdr:nvSpPr>
      <xdr:spPr>
        <a:xfrm>
          <a:off x="16598900" y="20231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13</xdr:row>
      <xdr:rowOff>50800</xdr:rowOff>
    </xdr:from>
    <xdr:to>
      <xdr:col>82</xdr:col>
      <xdr:colOff>196850</xdr:colOff>
      <xdr:row>13</xdr:row>
      <xdr:rowOff>50800</xdr:rowOff>
    </xdr:to>
    <xdr:cxnSp macro="">
      <xdr:nvCxnSpPr>
        <xdr:cNvPr id="128" name="直線コネクタ 127">
          <a:extLst>
            <a:ext uri="{FF2B5EF4-FFF2-40B4-BE49-F238E27FC236}">
              <a16:creationId xmlns:a16="http://schemas.microsoft.com/office/drawing/2014/main" id="{00000000-0008-0000-0400-000080000000}"/>
            </a:ext>
          </a:extLst>
        </xdr:cNvPr>
        <xdr:cNvCxnSpPr/>
      </xdr:nvCxnSpPr>
      <xdr:spPr>
        <a:xfrm>
          <a:off x="16421100" y="22796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16</xdr:row>
      <xdr:rowOff>107950</xdr:rowOff>
    </xdr:from>
    <xdr:to>
      <xdr:col>82</xdr:col>
      <xdr:colOff>107950</xdr:colOff>
      <xdr:row>16</xdr:row>
      <xdr:rowOff>165100</xdr:rowOff>
    </xdr:to>
    <xdr:cxnSp macro="">
      <xdr:nvCxnSpPr>
        <xdr:cNvPr id="129" name="直線コネクタ 128">
          <a:extLst>
            <a:ext uri="{FF2B5EF4-FFF2-40B4-BE49-F238E27FC236}">
              <a16:creationId xmlns:a16="http://schemas.microsoft.com/office/drawing/2014/main" id="{00000000-0008-0000-0400-000081000000}"/>
            </a:ext>
          </a:extLst>
        </xdr:cNvPr>
        <xdr:cNvCxnSpPr/>
      </xdr:nvCxnSpPr>
      <xdr:spPr>
        <a:xfrm flipV="1">
          <a:off x="15671800" y="2851150"/>
          <a:ext cx="8382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14</xdr:row>
      <xdr:rowOff>92727</xdr:rowOff>
    </xdr:from>
    <xdr:ext cx="762000" cy="259045"/>
    <xdr:sp macro="" textlink="">
      <xdr:nvSpPr>
        <xdr:cNvPr id="130" name="物件費平均値テキスト">
          <a:extLst>
            <a:ext uri="{FF2B5EF4-FFF2-40B4-BE49-F238E27FC236}">
              <a16:creationId xmlns:a16="http://schemas.microsoft.com/office/drawing/2014/main" id="{00000000-0008-0000-0400-000082000000}"/>
            </a:ext>
          </a:extLst>
        </xdr:cNvPr>
        <xdr:cNvSpPr txBox="1"/>
      </xdr:nvSpPr>
      <xdr:spPr>
        <a:xfrm>
          <a:off x="16598900" y="24930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15</xdr:row>
      <xdr:rowOff>76200</xdr:rowOff>
    </xdr:from>
    <xdr:to>
      <xdr:col>82</xdr:col>
      <xdr:colOff>158750</xdr:colOff>
      <xdr:row>16</xdr:row>
      <xdr:rowOff>6350</xdr:rowOff>
    </xdr:to>
    <xdr:sp macro="" textlink="">
      <xdr:nvSpPr>
        <xdr:cNvPr id="131" name="フローチャート: 判断 130">
          <a:extLst>
            <a:ext uri="{FF2B5EF4-FFF2-40B4-BE49-F238E27FC236}">
              <a16:creationId xmlns:a16="http://schemas.microsoft.com/office/drawing/2014/main" id="{00000000-0008-0000-0400-000083000000}"/>
            </a:ext>
          </a:extLst>
        </xdr:cNvPr>
        <xdr:cNvSpPr/>
      </xdr:nvSpPr>
      <xdr:spPr>
        <a:xfrm>
          <a:off x="16459200" y="26479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15</xdr:row>
      <xdr:rowOff>79375</xdr:rowOff>
    </xdr:from>
    <xdr:to>
      <xdr:col>78</xdr:col>
      <xdr:colOff>69850</xdr:colOff>
      <xdr:row>16</xdr:row>
      <xdr:rowOff>165100</xdr:rowOff>
    </xdr:to>
    <xdr:cxnSp macro="">
      <xdr:nvCxnSpPr>
        <xdr:cNvPr id="132" name="直線コネクタ 131">
          <a:extLst>
            <a:ext uri="{FF2B5EF4-FFF2-40B4-BE49-F238E27FC236}">
              <a16:creationId xmlns:a16="http://schemas.microsoft.com/office/drawing/2014/main" id="{00000000-0008-0000-0400-000084000000}"/>
            </a:ext>
          </a:extLst>
        </xdr:cNvPr>
        <xdr:cNvCxnSpPr/>
      </xdr:nvCxnSpPr>
      <xdr:spPr>
        <a:xfrm>
          <a:off x="14782800" y="2651125"/>
          <a:ext cx="889000" cy="2571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15</xdr:row>
      <xdr:rowOff>38100</xdr:rowOff>
    </xdr:from>
    <xdr:to>
      <xdr:col>78</xdr:col>
      <xdr:colOff>120650</xdr:colOff>
      <xdr:row>15</xdr:row>
      <xdr:rowOff>139700</xdr:rowOff>
    </xdr:to>
    <xdr:sp macro="" textlink="">
      <xdr:nvSpPr>
        <xdr:cNvPr id="133" name="フローチャート: 判断 132">
          <a:extLst>
            <a:ext uri="{FF2B5EF4-FFF2-40B4-BE49-F238E27FC236}">
              <a16:creationId xmlns:a16="http://schemas.microsoft.com/office/drawing/2014/main" id="{00000000-0008-0000-0400-000085000000}"/>
            </a:ext>
          </a:extLst>
        </xdr:cNvPr>
        <xdr:cNvSpPr/>
      </xdr:nvSpPr>
      <xdr:spPr>
        <a:xfrm>
          <a:off x="15621000" y="2609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13</xdr:row>
      <xdr:rowOff>149877</xdr:rowOff>
    </xdr:from>
    <xdr:ext cx="736600" cy="259045"/>
    <xdr:sp macro="" textlink="">
      <xdr:nvSpPr>
        <xdr:cNvPr id="134" name="テキスト ボックス 133">
          <a:extLst>
            <a:ext uri="{FF2B5EF4-FFF2-40B4-BE49-F238E27FC236}">
              <a16:creationId xmlns:a16="http://schemas.microsoft.com/office/drawing/2014/main" id="{00000000-0008-0000-0400-000086000000}"/>
            </a:ext>
          </a:extLst>
        </xdr:cNvPr>
        <xdr:cNvSpPr txBox="1"/>
      </xdr:nvSpPr>
      <xdr:spPr>
        <a:xfrm>
          <a:off x="15290800" y="23787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15</xdr:row>
      <xdr:rowOff>79375</xdr:rowOff>
    </xdr:from>
    <xdr:to>
      <xdr:col>73</xdr:col>
      <xdr:colOff>180975</xdr:colOff>
      <xdr:row>15</xdr:row>
      <xdr:rowOff>127000</xdr:rowOff>
    </xdr:to>
    <xdr:cxnSp macro="">
      <xdr:nvCxnSpPr>
        <xdr:cNvPr id="135" name="直線コネクタ 134">
          <a:extLst>
            <a:ext uri="{FF2B5EF4-FFF2-40B4-BE49-F238E27FC236}">
              <a16:creationId xmlns:a16="http://schemas.microsoft.com/office/drawing/2014/main" id="{00000000-0008-0000-0400-000087000000}"/>
            </a:ext>
          </a:extLst>
        </xdr:cNvPr>
        <xdr:cNvCxnSpPr/>
      </xdr:nvCxnSpPr>
      <xdr:spPr>
        <a:xfrm flipV="1">
          <a:off x="13893800" y="2651125"/>
          <a:ext cx="889000" cy="476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14</xdr:row>
      <xdr:rowOff>114300</xdr:rowOff>
    </xdr:from>
    <xdr:to>
      <xdr:col>74</xdr:col>
      <xdr:colOff>31750</xdr:colOff>
      <xdr:row>15</xdr:row>
      <xdr:rowOff>44450</xdr:rowOff>
    </xdr:to>
    <xdr:sp macro="" textlink="">
      <xdr:nvSpPr>
        <xdr:cNvPr id="136" name="フローチャート: 判断 135">
          <a:extLst>
            <a:ext uri="{FF2B5EF4-FFF2-40B4-BE49-F238E27FC236}">
              <a16:creationId xmlns:a16="http://schemas.microsoft.com/office/drawing/2014/main" id="{00000000-0008-0000-0400-000088000000}"/>
            </a:ext>
          </a:extLst>
        </xdr:cNvPr>
        <xdr:cNvSpPr/>
      </xdr:nvSpPr>
      <xdr:spPr>
        <a:xfrm>
          <a:off x="14732000" y="2514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13</xdr:row>
      <xdr:rowOff>54627</xdr:rowOff>
    </xdr:from>
    <xdr:ext cx="762000" cy="259045"/>
    <xdr:sp macro="" textlink="">
      <xdr:nvSpPr>
        <xdr:cNvPr id="137" name="テキスト ボックス 136">
          <a:extLst>
            <a:ext uri="{FF2B5EF4-FFF2-40B4-BE49-F238E27FC236}">
              <a16:creationId xmlns:a16="http://schemas.microsoft.com/office/drawing/2014/main" id="{00000000-0008-0000-0400-000089000000}"/>
            </a:ext>
          </a:extLst>
        </xdr:cNvPr>
        <xdr:cNvSpPr txBox="1"/>
      </xdr:nvSpPr>
      <xdr:spPr>
        <a:xfrm>
          <a:off x="14401800" y="2283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15</xdr:row>
      <xdr:rowOff>127000</xdr:rowOff>
    </xdr:from>
    <xdr:to>
      <xdr:col>69</xdr:col>
      <xdr:colOff>92075</xdr:colOff>
      <xdr:row>17</xdr:row>
      <xdr:rowOff>69850</xdr:rowOff>
    </xdr:to>
    <xdr:cxnSp macro="">
      <xdr:nvCxnSpPr>
        <xdr:cNvPr id="138" name="直線コネクタ 137">
          <a:extLst>
            <a:ext uri="{FF2B5EF4-FFF2-40B4-BE49-F238E27FC236}">
              <a16:creationId xmlns:a16="http://schemas.microsoft.com/office/drawing/2014/main" id="{00000000-0008-0000-0400-00008A000000}"/>
            </a:ext>
          </a:extLst>
        </xdr:cNvPr>
        <xdr:cNvCxnSpPr/>
      </xdr:nvCxnSpPr>
      <xdr:spPr>
        <a:xfrm flipV="1">
          <a:off x="13004800" y="2698750"/>
          <a:ext cx="889000" cy="2857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14</xdr:row>
      <xdr:rowOff>114300</xdr:rowOff>
    </xdr:from>
    <xdr:to>
      <xdr:col>69</xdr:col>
      <xdr:colOff>142875</xdr:colOff>
      <xdr:row>15</xdr:row>
      <xdr:rowOff>44450</xdr:rowOff>
    </xdr:to>
    <xdr:sp macro="" textlink="">
      <xdr:nvSpPr>
        <xdr:cNvPr id="139" name="フローチャート: 判断 138">
          <a:extLst>
            <a:ext uri="{FF2B5EF4-FFF2-40B4-BE49-F238E27FC236}">
              <a16:creationId xmlns:a16="http://schemas.microsoft.com/office/drawing/2014/main" id="{00000000-0008-0000-0400-00008B000000}"/>
            </a:ext>
          </a:extLst>
        </xdr:cNvPr>
        <xdr:cNvSpPr/>
      </xdr:nvSpPr>
      <xdr:spPr>
        <a:xfrm>
          <a:off x="13843000" y="2514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13</xdr:row>
      <xdr:rowOff>54627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3512800" y="2283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14</xdr:row>
      <xdr:rowOff>123825</xdr:rowOff>
    </xdr:from>
    <xdr:to>
      <xdr:col>65</xdr:col>
      <xdr:colOff>53975</xdr:colOff>
      <xdr:row>15</xdr:row>
      <xdr:rowOff>53975</xdr:rowOff>
    </xdr:to>
    <xdr:sp macro="" textlink="">
      <xdr:nvSpPr>
        <xdr:cNvPr id="141" name="フローチャート: 判断 140">
          <a:extLst>
            <a:ext uri="{FF2B5EF4-FFF2-40B4-BE49-F238E27FC236}">
              <a16:creationId xmlns:a16="http://schemas.microsoft.com/office/drawing/2014/main" id="{00000000-0008-0000-0400-00008D000000}"/>
            </a:ext>
          </a:extLst>
        </xdr:cNvPr>
        <xdr:cNvSpPr/>
      </xdr:nvSpPr>
      <xdr:spPr>
        <a:xfrm>
          <a:off x="12954000" y="25241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13</xdr:row>
      <xdr:rowOff>64152</xdr:rowOff>
    </xdr:from>
    <xdr:ext cx="762000" cy="259045"/>
    <xdr:sp macro=""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2623800" y="22930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4" name="テキスト ボックス 143">
          <a:extLst>
            <a:ext uri="{FF2B5EF4-FFF2-40B4-BE49-F238E27FC236}">
              <a16:creationId xmlns:a16="http://schemas.microsoft.com/office/drawing/2014/main" id="{00000000-0008-0000-0400-000090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5" name="テキスト ボックス 144">
          <a:extLst>
            <a:ext uri="{FF2B5EF4-FFF2-40B4-BE49-F238E27FC236}">
              <a16:creationId xmlns:a16="http://schemas.microsoft.com/office/drawing/2014/main" id="{00000000-0008-0000-0400-000091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6" name="テキスト ボックス 145">
          <a:extLst>
            <a:ext uri="{FF2B5EF4-FFF2-40B4-BE49-F238E27FC236}">
              <a16:creationId xmlns:a16="http://schemas.microsoft.com/office/drawing/2014/main" id="{00000000-0008-0000-0400-000092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7" name="テキスト ボックス 146">
          <a:extLst>
            <a:ext uri="{FF2B5EF4-FFF2-40B4-BE49-F238E27FC236}">
              <a16:creationId xmlns:a16="http://schemas.microsoft.com/office/drawing/2014/main" id="{00000000-0008-0000-0400-000093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57150</xdr:rowOff>
    </xdr:from>
    <xdr:to>
      <xdr:col>82</xdr:col>
      <xdr:colOff>158750</xdr:colOff>
      <xdr:row>16</xdr:row>
      <xdr:rowOff>158750</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6459200" y="28003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16</xdr:row>
      <xdr:rowOff>29227</xdr:rowOff>
    </xdr:from>
    <xdr:ext cx="762000" cy="259045"/>
    <xdr:sp macro="" textlink="">
      <xdr:nvSpPr>
        <xdr:cNvPr id="149" name="物件費該当値テキスト">
          <a:extLst>
            <a:ext uri="{FF2B5EF4-FFF2-40B4-BE49-F238E27FC236}">
              <a16:creationId xmlns:a16="http://schemas.microsoft.com/office/drawing/2014/main" id="{00000000-0008-0000-0400-000095000000}"/>
            </a:ext>
          </a:extLst>
        </xdr:cNvPr>
        <xdr:cNvSpPr txBox="1"/>
      </xdr:nvSpPr>
      <xdr:spPr>
        <a:xfrm>
          <a:off x="16598900" y="27724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16</xdr:row>
      <xdr:rowOff>114300</xdr:rowOff>
    </xdr:from>
    <xdr:to>
      <xdr:col>78</xdr:col>
      <xdr:colOff>120650</xdr:colOff>
      <xdr:row>17</xdr:row>
      <xdr:rowOff>44450</xdr:rowOff>
    </xdr:to>
    <xdr:sp macro="" textlink="">
      <xdr:nvSpPr>
        <xdr:cNvPr id="150" name="楕円 149">
          <a:extLst>
            <a:ext uri="{FF2B5EF4-FFF2-40B4-BE49-F238E27FC236}">
              <a16:creationId xmlns:a16="http://schemas.microsoft.com/office/drawing/2014/main" id="{00000000-0008-0000-0400-000096000000}"/>
            </a:ext>
          </a:extLst>
        </xdr:cNvPr>
        <xdr:cNvSpPr/>
      </xdr:nvSpPr>
      <xdr:spPr>
        <a:xfrm>
          <a:off x="15621000" y="2857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17</xdr:row>
      <xdr:rowOff>29227</xdr:rowOff>
    </xdr:from>
    <xdr:ext cx="736600" cy="259045"/>
    <xdr:sp macro="" textlink="">
      <xdr:nvSpPr>
        <xdr:cNvPr id="151" name="テキスト ボックス 150">
          <a:extLst>
            <a:ext uri="{FF2B5EF4-FFF2-40B4-BE49-F238E27FC236}">
              <a16:creationId xmlns:a16="http://schemas.microsoft.com/office/drawing/2014/main" id="{00000000-0008-0000-0400-000097000000}"/>
            </a:ext>
          </a:extLst>
        </xdr:cNvPr>
        <xdr:cNvSpPr txBox="1"/>
      </xdr:nvSpPr>
      <xdr:spPr>
        <a:xfrm>
          <a:off x="15290800" y="29438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15</xdr:row>
      <xdr:rowOff>28575</xdr:rowOff>
    </xdr:from>
    <xdr:to>
      <xdr:col>74</xdr:col>
      <xdr:colOff>31750</xdr:colOff>
      <xdr:row>15</xdr:row>
      <xdr:rowOff>130175</xdr:rowOff>
    </xdr:to>
    <xdr:sp macro="" textlink="">
      <xdr:nvSpPr>
        <xdr:cNvPr id="152" name="楕円 151">
          <a:extLst>
            <a:ext uri="{FF2B5EF4-FFF2-40B4-BE49-F238E27FC236}">
              <a16:creationId xmlns:a16="http://schemas.microsoft.com/office/drawing/2014/main" id="{00000000-0008-0000-0400-000098000000}"/>
            </a:ext>
          </a:extLst>
        </xdr:cNvPr>
        <xdr:cNvSpPr/>
      </xdr:nvSpPr>
      <xdr:spPr>
        <a:xfrm>
          <a:off x="14732000" y="26003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15</xdr:row>
      <xdr:rowOff>114952</xdr:rowOff>
    </xdr:from>
    <xdr:ext cx="762000" cy="259045"/>
    <xdr:sp macro="" textlink="">
      <xdr:nvSpPr>
        <xdr:cNvPr id="153" name="テキスト ボックス 152">
          <a:extLst>
            <a:ext uri="{FF2B5EF4-FFF2-40B4-BE49-F238E27FC236}">
              <a16:creationId xmlns:a16="http://schemas.microsoft.com/office/drawing/2014/main" id="{00000000-0008-0000-0400-000099000000}"/>
            </a:ext>
          </a:extLst>
        </xdr:cNvPr>
        <xdr:cNvSpPr txBox="1"/>
      </xdr:nvSpPr>
      <xdr:spPr>
        <a:xfrm>
          <a:off x="14401800" y="26867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15</xdr:row>
      <xdr:rowOff>76200</xdr:rowOff>
    </xdr:from>
    <xdr:to>
      <xdr:col>69</xdr:col>
      <xdr:colOff>142875</xdr:colOff>
      <xdr:row>16</xdr:row>
      <xdr:rowOff>6350</xdr:rowOff>
    </xdr:to>
    <xdr:sp macro="" textlink="">
      <xdr:nvSpPr>
        <xdr:cNvPr id="154" name="楕円 153">
          <a:extLst>
            <a:ext uri="{FF2B5EF4-FFF2-40B4-BE49-F238E27FC236}">
              <a16:creationId xmlns:a16="http://schemas.microsoft.com/office/drawing/2014/main" id="{00000000-0008-0000-0400-00009A000000}"/>
            </a:ext>
          </a:extLst>
        </xdr:cNvPr>
        <xdr:cNvSpPr/>
      </xdr:nvSpPr>
      <xdr:spPr>
        <a:xfrm>
          <a:off x="13843000" y="2647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15</xdr:row>
      <xdr:rowOff>162577</xdr:rowOff>
    </xdr:from>
    <xdr:ext cx="762000" cy="259045"/>
    <xdr:sp macro="" textlink="">
      <xdr:nvSpPr>
        <xdr:cNvPr id="155" name="テキスト ボックス 154">
          <a:extLst>
            <a:ext uri="{FF2B5EF4-FFF2-40B4-BE49-F238E27FC236}">
              <a16:creationId xmlns:a16="http://schemas.microsoft.com/office/drawing/2014/main" id="{00000000-0008-0000-0400-00009B000000}"/>
            </a:ext>
          </a:extLst>
        </xdr:cNvPr>
        <xdr:cNvSpPr txBox="1"/>
      </xdr:nvSpPr>
      <xdr:spPr>
        <a:xfrm>
          <a:off x="13512800" y="27343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17</xdr:row>
      <xdr:rowOff>19050</xdr:rowOff>
    </xdr:from>
    <xdr:to>
      <xdr:col>65</xdr:col>
      <xdr:colOff>53975</xdr:colOff>
      <xdr:row>17</xdr:row>
      <xdr:rowOff>120650</xdr:rowOff>
    </xdr:to>
    <xdr:sp macro="" textlink="">
      <xdr:nvSpPr>
        <xdr:cNvPr id="156" name="楕円 155">
          <a:extLst>
            <a:ext uri="{FF2B5EF4-FFF2-40B4-BE49-F238E27FC236}">
              <a16:creationId xmlns:a16="http://schemas.microsoft.com/office/drawing/2014/main" id="{00000000-0008-0000-0400-00009C000000}"/>
            </a:ext>
          </a:extLst>
        </xdr:cNvPr>
        <xdr:cNvSpPr/>
      </xdr:nvSpPr>
      <xdr:spPr>
        <a:xfrm>
          <a:off x="12954000" y="2933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17</xdr:row>
      <xdr:rowOff>105427</xdr:rowOff>
    </xdr:from>
    <xdr:ext cx="762000" cy="259045"/>
    <xdr:sp macro="" textlink="">
      <xdr:nvSpPr>
        <xdr:cNvPr id="157" name="テキスト ボックス 156">
          <a:extLst>
            <a:ext uri="{FF2B5EF4-FFF2-40B4-BE49-F238E27FC236}">
              <a16:creationId xmlns:a16="http://schemas.microsoft.com/office/drawing/2014/main" id="{00000000-0008-0000-0400-00009D000000}"/>
            </a:ext>
          </a:extLst>
        </xdr:cNvPr>
        <xdr:cNvSpPr txBox="1"/>
      </xdr:nvSpPr>
      <xdr:spPr>
        <a:xfrm>
          <a:off x="12623800" y="3020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62" name="正方形/長方形 161">
          <a:extLst>
            <a:ext uri="{FF2B5EF4-FFF2-40B4-BE49-F238E27FC236}">
              <a16:creationId xmlns:a16="http://schemas.microsoft.com/office/drawing/2014/main" id="{00000000-0008-0000-0400-0000A2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63" name="正方形/長方形 162">
          <a:extLst>
            <a:ext uri="{FF2B5EF4-FFF2-40B4-BE49-F238E27FC236}">
              <a16:creationId xmlns:a16="http://schemas.microsoft.com/office/drawing/2014/main" id="{00000000-0008-0000-0400-0000A3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4" name="正方形/長方形 163">
          <a:extLst>
            <a:ext uri="{FF2B5EF4-FFF2-40B4-BE49-F238E27FC236}">
              <a16:creationId xmlns:a16="http://schemas.microsoft.com/office/drawing/2014/main" id="{00000000-0008-0000-0400-0000A4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5" name="正方形/長方形 164">
          <a:extLst>
            <a:ext uri="{FF2B5EF4-FFF2-40B4-BE49-F238E27FC236}">
              <a16:creationId xmlns:a16="http://schemas.microsoft.com/office/drawing/2014/main" id="{00000000-0008-0000-0400-0000A5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6" name="正方形/長方形 165">
          <a:extLst>
            <a:ext uri="{FF2B5EF4-FFF2-40B4-BE49-F238E27FC236}">
              <a16:creationId xmlns:a16="http://schemas.microsoft.com/office/drawing/2014/main" id="{00000000-0008-0000-0400-0000A6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7" name="正方形/長方形 166">
          <a:extLst>
            <a:ext uri="{FF2B5EF4-FFF2-40B4-BE49-F238E27FC236}">
              <a16:creationId xmlns:a16="http://schemas.microsoft.com/office/drawing/2014/main" id="{00000000-0008-0000-0400-0000A7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8" name="テキスト ボックス 167">
          <a:extLst>
            <a:ext uri="{FF2B5EF4-FFF2-40B4-BE49-F238E27FC236}">
              <a16:creationId xmlns:a16="http://schemas.microsoft.com/office/drawing/2014/main" id="{00000000-0008-0000-0400-0000A8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扶助費は、前年度比１．０ポイント上昇の６．５％で、福祉関係諸費が前年と比較し増加したことが主な要因と考えられる。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全国平均、県平均を下回っていることから、今後も現状維持に努める。</a:t>
          </a:r>
        </a:p>
      </xdr:txBody>
    </xdr:sp>
    <xdr:clientData/>
  </xdr:twoCellAnchor>
  <xdr:oneCellAnchor>
    <xdr:from>
      <xdr:col>3</xdr:col>
      <xdr:colOff>123825</xdr:colOff>
      <xdr:row>49</xdr:row>
      <xdr:rowOff>107950</xdr:rowOff>
    </xdr:from>
    <xdr:ext cx="298543" cy="225703"/>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62</xdr:row>
      <xdr:rowOff>29028</xdr:rowOff>
    </xdr:from>
    <xdr:to>
      <xdr:col>26</xdr:col>
      <xdr:colOff>184150</xdr:colOff>
      <xdr:row>62</xdr:row>
      <xdr:rowOff>29028</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58255</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60</xdr:row>
      <xdr:rowOff>45357</xdr:rowOff>
    </xdr:from>
    <xdr:to>
      <xdr:col>26</xdr:col>
      <xdr:colOff>184150</xdr:colOff>
      <xdr:row>60</xdr:row>
      <xdr:rowOff>45357</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59</xdr:row>
      <xdr:rowOff>74584</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61685</xdr:rowOff>
    </xdr:from>
    <xdr:to>
      <xdr:col>26</xdr:col>
      <xdr:colOff>184150</xdr:colOff>
      <xdr:row>58</xdr:row>
      <xdr:rowOff>61685</xdr:rowOff>
    </xdr:to>
    <xdr:cxnSp macro="">
      <xdr:nvCxnSpPr>
        <xdr:cNvPr id="176" name="直線コネクタ 175">
          <a:extLst>
            <a:ext uri="{FF2B5EF4-FFF2-40B4-BE49-F238E27FC236}">
              <a16:creationId xmlns:a16="http://schemas.microsoft.com/office/drawing/2014/main" id="{00000000-0008-0000-0400-0000B0000000}"/>
            </a:ext>
          </a:extLst>
        </xdr:cNvPr>
        <xdr:cNvCxnSpPr/>
      </xdr:nvCxnSpPr>
      <xdr:spPr>
        <a:xfrm>
          <a:off x="762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90912</xdr:rowOff>
    </xdr:from>
    <xdr:ext cx="508000" cy="259045"/>
    <xdr:sp macro="" textlink="">
      <xdr:nvSpPr>
        <xdr:cNvPr id="177" name="テキスト ボックス 176">
          <a:extLst>
            <a:ext uri="{FF2B5EF4-FFF2-40B4-BE49-F238E27FC236}">
              <a16:creationId xmlns:a16="http://schemas.microsoft.com/office/drawing/2014/main" id="{00000000-0008-0000-0400-0000B1000000}"/>
            </a:ext>
          </a:extLst>
        </xdr:cNvPr>
        <xdr:cNvSpPr txBox="1"/>
      </xdr:nvSpPr>
      <xdr:spPr>
        <a:xfrm>
          <a:off x="254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78015</xdr:rowOff>
    </xdr:from>
    <xdr:to>
      <xdr:col>26</xdr:col>
      <xdr:colOff>184150</xdr:colOff>
      <xdr:row>56</xdr:row>
      <xdr:rowOff>78015</xdr:rowOff>
    </xdr:to>
    <xdr:cxnSp macro="">
      <xdr:nvCxnSpPr>
        <xdr:cNvPr id="178" name="直線コネクタ 177">
          <a:extLst>
            <a:ext uri="{FF2B5EF4-FFF2-40B4-BE49-F238E27FC236}">
              <a16:creationId xmlns:a16="http://schemas.microsoft.com/office/drawing/2014/main" id="{00000000-0008-0000-0400-0000B2000000}"/>
            </a:ext>
          </a:extLst>
        </xdr:cNvPr>
        <xdr:cNvCxnSpPr/>
      </xdr:nvCxnSpPr>
      <xdr:spPr>
        <a:xfrm>
          <a:off x="762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107242</xdr:rowOff>
    </xdr:from>
    <xdr:ext cx="508000" cy="259045"/>
    <xdr:sp macro="" textlink="">
      <xdr:nvSpPr>
        <xdr:cNvPr id="179" name="テキスト ボックス 178">
          <a:extLst>
            <a:ext uri="{FF2B5EF4-FFF2-40B4-BE49-F238E27FC236}">
              <a16:creationId xmlns:a16="http://schemas.microsoft.com/office/drawing/2014/main" id="{00000000-0008-0000-0400-0000B3000000}"/>
            </a:ext>
          </a:extLst>
        </xdr:cNvPr>
        <xdr:cNvSpPr txBox="1"/>
      </xdr:nvSpPr>
      <xdr:spPr>
        <a:xfrm>
          <a:off x="254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54</xdr:row>
      <xdr:rowOff>94343</xdr:rowOff>
    </xdr:from>
    <xdr:to>
      <xdr:col>26</xdr:col>
      <xdr:colOff>184150</xdr:colOff>
      <xdr:row>54</xdr:row>
      <xdr:rowOff>94343</xdr:rowOff>
    </xdr:to>
    <xdr:cxnSp macro="">
      <xdr:nvCxnSpPr>
        <xdr:cNvPr id="180" name="直線コネクタ 179">
          <a:extLst>
            <a:ext uri="{FF2B5EF4-FFF2-40B4-BE49-F238E27FC236}">
              <a16:creationId xmlns:a16="http://schemas.microsoft.com/office/drawing/2014/main" id="{00000000-0008-0000-0400-0000B4000000}"/>
            </a:ext>
          </a:extLst>
        </xdr:cNvPr>
        <xdr:cNvCxnSpPr/>
      </xdr:nvCxnSpPr>
      <xdr:spPr>
        <a:xfrm>
          <a:off x="762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53</xdr:row>
      <xdr:rowOff>123570</xdr:rowOff>
    </xdr:from>
    <xdr:ext cx="508000" cy="259045"/>
    <xdr:sp macro="" textlink="">
      <xdr:nvSpPr>
        <xdr:cNvPr id="181" name="テキスト ボックス 180">
          <a:extLst>
            <a:ext uri="{FF2B5EF4-FFF2-40B4-BE49-F238E27FC236}">
              <a16:creationId xmlns:a16="http://schemas.microsoft.com/office/drawing/2014/main" id="{00000000-0008-0000-0400-0000B5000000}"/>
            </a:ext>
          </a:extLst>
        </xdr:cNvPr>
        <xdr:cNvSpPr txBox="1"/>
      </xdr:nvSpPr>
      <xdr:spPr>
        <a:xfrm>
          <a:off x="254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110672</xdr:rowOff>
    </xdr:from>
    <xdr:to>
      <xdr:col>26</xdr:col>
      <xdr:colOff>184150</xdr:colOff>
      <xdr:row>52</xdr:row>
      <xdr:rowOff>110672</xdr:rowOff>
    </xdr:to>
    <xdr:cxnSp macro="">
      <xdr:nvCxnSpPr>
        <xdr:cNvPr id="182" name="直線コネクタ 181">
          <a:extLst>
            <a:ext uri="{FF2B5EF4-FFF2-40B4-BE49-F238E27FC236}">
              <a16:creationId xmlns:a16="http://schemas.microsoft.com/office/drawing/2014/main" id="{00000000-0008-0000-0400-0000B6000000}"/>
            </a:ext>
          </a:extLst>
        </xdr:cNvPr>
        <xdr:cNvCxnSpPr/>
      </xdr:nvCxnSpPr>
      <xdr:spPr>
        <a:xfrm>
          <a:off x="762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51</xdr:row>
      <xdr:rowOff>139899</xdr:rowOff>
    </xdr:from>
    <xdr:ext cx="508000" cy="259045"/>
    <xdr:sp macro="" textlink="">
      <xdr:nvSpPr>
        <xdr:cNvPr id="183" name="テキスト ボックス 182">
          <a:extLst>
            <a:ext uri="{FF2B5EF4-FFF2-40B4-BE49-F238E27FC236}">
              <a16:creationId xmlns:a16="http://schemas.microsoft.com/office/drawing/2014/main" id="{00000000-0008-0000-0400-0000B7000000}"/>
            </a:ext>
          </a:extLst>
        </xdr:cNvPr>
        <xdr:cNvSpPr txBox="1"/>
      </xdr:nvSpPr>
      <xdr:spPr>
        <a:xfrm>
          <a:off x="254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84" name="直線コネクタ 183">
          <a:extLst>
            <a:ext uri="{FF2B5EF4-FFF2-40B4-BE49-F238E27FC236}">
              <a16:creationId xmlns:a16="http://schemas.microsoft.com/office/drawing/2014/main" id="{00000000-0008-0000-0400-0000B8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85" name="テキスト ボックス 184">
          <a:extLst>
            <a:ext uri="{FF2B5EF4-FFF2-40B4-BE49-F238E27FC236}">
              <a16:creationId xmlns:a16="http://schemas.microsoft.com/office/drawing/2014/main" id="{00000000-0008-0000-0400-0000B9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86" name="扶助費グラフ枠">
          <a:extLst>
            <a:ext uri="{FF2B5EF4-FFF2-40B4-BE49-F238E27FC236}">
              <a16:creationId xmlns:a16="http://schemas.microsoft.com/office/drawing/2014/main" id="{00000000-0008-0000-0400-0000BA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20865</xdr:rowOff>
    </xdr:from>
    <xdr:to>
      <xdr:col>24</xdr:col>
      <xdr:colOff>25400</xdr:colOff>
      <xdr:row>62</xdr:row>
      <xdr:rowOff>61685</xdr:rowOff>
    </xdr:to>
    <xdr:cxnSp macro="">
      <xdr:nvCxnSpPr>
        <xdr:cNvPr id="187" name="直線コネクタ 186">
          <a:extLst>
            <a:ext uri="{FF2B5EF4-FFF2-40B4-BE49-F238E27FC236}">
              <a16:creationId xmlns:a16="http://schemas.microsoft.com/office/drawing/2014/main" id="{00000000-0008-0000-0400-0000BB000000}"/>
            </a:ext>
          </a:extLst>
        </xdr:cNvPr>
        <xdr:cNvCxnSpPr/>
      </xdr:nvCxnSpPr>
      <xdr:spPr>
        <a:xfrm flipV="1">
          <a:off x="4826000" y="9107715"/>
          <a:ext cx="0" cy="158387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62</xdr:row>
      <xdr:rowOff>33762</xdr:rowOff>
    </xdr:from>
    <xdr:ext cx="762000" cy="259045"/>
    <xdr:sp macro="" textlink="">
      <xdr:nvSpPr>
        <xdr:cNvPr id="188" name="扶助費最小値テキスト">
          <a:extLst>
            <a:ext uri="{FF2B5EF4-FFF2-40B4-BE49-F238E27FC236}">
              <a16:creationId xmlns:a16="http://schemas.microsoft.com/office/drawing/2014/main" id="{00000000-0008-0000-0400-0000BC000000}"/>
            </a:ext>
          </a:extLst>
        </xdr:cNvPr>
        <xdr:cNvSpPr txBox="1"/>
      </xdr:nvSpPr>
      <xdr:spPr>
        <a:xfrm>
          <a:off x="4914900" y="106636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62</xdr:row>
      <xdr:rowOff>61685</xdr:rowOff>
    </xdr:from>
    <xdr:to>
      <xdr:col>24</xdr:col>
      <xdr:colOff>114300</xdr:colOff>
      <xdr:row>62</xdr:row>
      <xdr:rowOff>61685</xdr:rowOff>
    </xdr:to>
    <xdr:cxnSp macro="">
      <xdr:nvCxnSpPr>
        <xdr:cNvPr id="189" name="直線コネクタ 188">
          <a:extLst>
            <a:ext uri="{FF2B5EF4-FFF2-40B4-BE49-F238E27FC236}">
              <a16:creationId xmlns:a16="http://schemas.microsoft.com/office/drawing/2014/main" id="{00000000-0008-0000-0400-0000BD000000}"/>
            </a:ext>
          </a:extLst>
        </xdr:cNvPr>
        <xdr:cNvCxnSpPr/>
      </xdr:nvCxnSpPr>
      <xdr:spPr>
        <a:xfrm>
          <a:off x="4737100" y="106915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107242</xdr:rowOff>
    </xdr:from>
    <xdr:ext cx="762000" cy="259045"/>
    <xdr:sp macro="" textlink="">
      <xdr:nvSpPr>
        <xdr:cNvPr id="190" name="扶助費最大値テキスト">
          <a:extLst>
            <a:ext uri="{FF2B5EF4-FFF2-40B4-BE49-F238E27FC236}">
              <a16:creationId xmlns:a16="http://schemas.microsoft.com/office/drawing/2014/main" id="{00000000-0008-0000-0400-0000BE000000}"/>
            </a:ext>
          </a:extLst>
        </xdr:cNvPr>
        <xdr:cNvSpPr txBox="1"/>
      </xdr:nvSpPr>
      <xdr:spPr>
        <a:xfrm>
          <a:off x="4914900" y="88511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20865</xdr:rowOff>
    </xdr:from>
    <xdr:to>
      <xdr:col>24</xdr:col>
      <xdr:colOff>114300</xdr:colOff>
      <xdr:row>53</xdr:row>
      <xdr:rowOff>20865</xdr:rowOff>
    </xdr:to>
    <xdr:cxnSp macro="">
      <xdr:nvCxnSpPr>
        <xdr:cNvPr id="191" name="直線コネクタ 190">
          <a:extLst>
            <a:ext uri="{FF2B5EF4-FFF2-40B4-BE49-F238E27FC236}">
              <a16:creationId xmlns:a16="http://schemas.microsoft.com/office/drawing/2014/main" id="{00000000-0008-0000-0400-0000BF000000}"/>
            </a:ext>
          </a:extLst>
        </xdr:cNvPr>
        <xdr:cNvCxnSpPr/>
      </xdr:nvCxnSpPr>
      <xdr:spPr>
        <a:xfrm>
          <a:off x="4737100" y="91077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55</xdr:row>
      <xdr:rowOff>167822</xdr:rowOff>
    </xdr:from>
    <xdr:to>
      <xdr:col>24</xdr:col>
      <xdr:colOff>25400</xdr:colOff>
      <xdr:row>56</xdr:row>
      <xdr:rowOff>159657</xdr:rowOff>
    </xdr:to>
    <xdr:cxnSp macro="">
      <xdr:nvCxnSpPr>
        <xdr:cNvPr id="192" name="直線コネクタ 191">
          <a:extLst>
            <a:ext uri="{FF2B5EF4-FFF2-40B4-BE49-F238E27FC236}">
              <a16:creationId xmlns:a16="http://schemas.microsoft.com/office/drawing/2014/main" id="{00000000-0008-0000-0400-0000C0000000}"/>
            </a:ext>
          </a:extLst>
        </xdr:cNvPr>
        <xdr:cNvCxnSpPr/>
      </xdr:nvCxnSpPr>
      <xdr:spPr>
        <a:xfrm>
          <a:off x="3987800" y="9597572"/>
          <a:ext cx="838200" cy="1632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60070</xdr:rowOff>
    </xdr:from>
    <xdr:ext cx="762000" cy="259045"/>
    <xdr:sp macro="" textlink="">
      <xdr:nvSpPr>
        <xdr:cNvPr id="193" name="扶助費平均値テキスト">
          <a:extLst>
            <a:ext uri="{FF2B5EF4-FFF2-40B4-BE49-F238E27FC236}">
              <a16:creationId xmlns:a16="http://schemas.microsoft.com/office/drawing/2014/main" id="{00000000-0008-0000-0400-0000C1000000}"/>
            </a:ext>
          </a:extLst>
        </xdr:cNvPr>
        <xdr:cNvSpPr txBox="1"/>
      </xdr:nvSpPr>
      <xdr:spPr>
        <a:xfrm>
          <a:off x="4914900" y="948982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43543</xdr:rowOff>
    </xdr:from>
    <xdr:to>
      <xdr:col>24</xdr:col>
      <xdr:colOff>76200</xdr:colOff>
      <xdr:row>56</xdr:row>
      <xdr:rowOff>145143</xdr:rowOff>
    </xdr:to>
    <xdr:sp macro="" textlink="">
      <xdr:nvSpPr>
        <xdr:cNvPr id="194" name="フローチャート: 判断 193">
          <a:extLst>
            <a:ext uri="{FF2B5EF4-FFF2-40B4-BE49-F238E27FC236}">
              <a16:creationId xmlns:a16="http://schemas.microsoft.com/office/drawing/2014/main" id="{00000000-0008-0000-0400-0000C2000000}"/>
            </a:ext>
          </a:extLst>
        </xdr:cNvPr>
        <xdr:cNvSpPr/>
      </xdr:nvSpPr>
      <xdr:spPr>
        <a:xfrm>
          <a:off x="4775200" y="96447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55</xdr:row>
      <xdr:rowOff>135165</xdr:rowOff>
    </xdr:from>
    <xdr:to>
      <xdr:col>19</xdr:col>
      <xdr:colOff>187325</xdr:colOff>
      <xdr:row>55</xdr:row>
      <xdr:rowOff>167822</xdr:rowOff>
    </xdr:to>
    <xdr:cxnSp macro="">
      <xdr:nvCxnSpPr>
        <xdr:cNvPr id="195" name="直線コネクタ 194">
          <a:extLst>
            <a:ext uri="{FF2B5EF4-FFF2-40B4-BE49-F238E27FC236}">
              <a16:creationId xmlns:a16="http://schemas.microsoft.com/office/drawing/2014/main" id="{00000000-0008-0000-0400-0000C3000000}"/>
            </a:ext>
          </a:extLst>
        </xdr:cNvPr>
        <xdr:cNvCxnSpPr/>
      </xdr:nvCxnSpPr>
      <xdr:spPr>
        <a:xfrm>
          <a:off x="3098800" y="9564915"/>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55</xdr:row>
      <xdr:rowOff>149678</xdr:rowOff>
    </xdr:from>
    <xdr:to>
      <xdr:col>20</xdr:col>
      <xdr:colOff>38100</xdr:colOff>
      <xdr:row>56</xdr:row>
      <xdr:rowOff>79828</xdr:rowOff>
    </xdr:to>
    <xdr:sp macro="" textlink="">
      <xdr:nvSpPr>
        <xdr:cNvPr id="196" name="フローチャート: 判断 195">
          <a:extLst>
            <a:ext uri="{FF2B5EF4-FFF2-40B4-BE49-F238E27FC236}">
              <a16:creationId xmlns:a16="http://schemas.microsoft.com/office/drawing/2014/main" id="{00000000-0008-0000-0400-0000C4000000}"/>
            </a:ext>
          </a:extLst>
        </xdr:cNvPr>
        <xdr:cNvSpPr/>
      </xdr:nvSpPr>
      <xdr:spPr>
        <a:xfrm>
          <a:off x="3937000" y="9579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56</xdr:row>
      <xdr:rowOff>64605</xdr:rowOff>
    </xdr:from>
    <xdr:ext cx="736600" cy="259045"/>
    <xdr:sp macro="" textlink="">
      <xdr:nvSpPr>
        <xdr:cNvPr id="197" name="テキスト ボックス 196">
          <a:extLst>
            <a:ext uri="{FF2B5EF4-FFF2-40B4-BE49-F238E27FC236}">
              <a16:creationId xmlns:a16="http://schemas.microsoft.com/office/drawing/2014/main" id="{00000000-0008-0000-0400-0000C5000000}"/>
            </a:ext>
          </a:extLst>
        </xdr:cNvPr>
        <xdr:cNvSpPr txBox="1"/>
      </xdr:nvSpPr>
      <xdr:spPr>
        <a:xfrm>
          <a:off x="3606800" y="96658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55</xdr:row>
      <xdr:rowOff>102507</xdr:rowOff>
    </xdr:from>
    <xdr:to>
      <xdr:col>15</xdr:col>
      <xdr:colOff>98425</xdr:colOff>
      <xdr:row>55</xdr:row>
      <xdr:rowOff>135165</xdr:rowOff>
    </xdr:to>
    <xdr:cxnSp macro="">
      <xdr:nvCxnSpPr>
        <xdr:cNvPr id="198" name="直線コネクタ 197">
          <a:extLst>
            <a:ext uri="{FF2B5EF4-FFF2-40B4-BE49-F238E27FC236}">
              <a16:creationId xmlns:a16="http://schemas.microsoft.com/office/drawing/2014/main" id="{00000000-0008-0000-0400-0000C6000000}"/>
            </a:ext>
          </a:extLst>
        </xdr:cNvPr>
        <xdr:cNvCxnSpPr/>
      </xdr:nvCxnSpPr>
      <xdr:spPr>
        <a:xfrm>
          <a:off x="2209800" y="9532257"/>
          <a:ext cx="889000" cy="326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55</xdr:row>
      <xdr:rowOff>133350</xdr:rowOff>
    </xdr:from>
    <xdr:to>
      <xdr:col>15</xdr:col>
      <xdr:colOff>149225</xdr:colOff>
      <xdr:row>56</xdr:row>
      <xdr:rowOff>63500</xdr:rowOff>
    </xdr:to>
    <xdr:sp macro="" textlink="">
      <xdr:nvSpPr>
        <xdr:cNvPr id="199" name="フローチャート: 判断 198">
          <a:extLst>
            <a:ext uri="{FF2B5EF4-FFF2-40B4-BE49-F238E27FC236}">
              <a16:creationId xmlns:a16="http://schemas.microsoft.com/office/drawing/2014/main" id="{00000000-0008-0000-0400-0000C7000000}"/>
            </a:ext>
          </a:extLst>
        </xdr:cNvPr>
        <xdr:cNvSpPr/>
      </xdr:nvSpPr>
      <xdr:spPr>
        <a:xfrm>
          <a:off x="3048000" y="9563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56</xdr:row>
      <xdr:rowOff>48277</xdr:rowOff>
    </xdr:from>
    <xdr:ext cx="762000" cy="259045"/>
    <xdr:sp macro="" textlink="">
      <xdr:nvSpPr>
        <xdr:cNvPr id="200" name="テキスト ボックス 199">
          <a:extLst>
            <a:ext uri="{FF2B5EF4-FFF2-40B4-BE49-F238E27FC236}">
              <a16:creationId xmlns:a16="http://schemas.microsoft.com/office/drawing/2014/main" id="{00000000-0008-0000-0400-0000C8000000}"/>
            </a:ext>
          </a:extLst>
        </xdr:cNvPr>
        <xdr:cNvSpPr txBox="1"/>
      </xdr:nvSpPr>
      <xdr:spPr>
        <a:xfrm>
          <a:off x="2717800" y="964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55</xdr:row>
      <xdr:rowOff>102507</xdr:rowOff>
    </xdr:from>
    <xdr:to>
      <xdr:col>11</xdr:col>
      <xdr:colOff>9525</xdr:colOff>
      <xdr:row>56</xdr:row>
      <xdr:rowOff>61685</xdr:rowOff>
    </xdr:to>
    <xdr:cxnSp macro="">
      <xdr:nvCxnSpPr>
        <xdr:cNvPr id="201" name="直線コネクタ 200">
          <a:extLst>
            <a:ext uri="{FF2B5EF4-FFF2-40B4-BE49-F238E27FC236}">
              <a16:creationId xmlns:a16="http://schemas.microsoft.com/office/drawing/2014/main" id="{00000000-0008-0000-0400-0000C9000000}"/>
            </a:ext>
          </a:extLst>
        </xdr:cNvPr>
        <xdr:cNvCxnSpPr/>
      </xdr:nvCxnSpPr>
      <xdr:spPr>
        <a:xfrm flipV="1">
          <a:off x="1320800" y="9532257"/>
          <a:ext cx="889000" cy="1306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55</xdr:row>
      <xdr:rowOff>117022</xdr:rowOff>
    </xdr:from>
    <xdr:to>
      <xdr:col>11</xdr:col>
      <xdr:colOff>60325</xdr:colOff>
      <xdr:row>56</xdr:row>
      <xdr:rowOff>47172</xdr:rowOff>
    </xdr:to>
    <xdr:sp macro="" textlink="">
      <xdr:nvSpPr>
        <xdr:cNvPr id="202" name="フローチャート: 判断 201">
          <a:extLst>
            <a:ext uri="{FF2B5EF4-FFF2-40B4-BE49-F238E27FC236}">
              <a16:creationId xmlns:a16="http://schemas.microsoft.com/office/drawing/2014/main" id="{00000000-0008-0000-0400-0000CA000000}"/>
            </a:ext>
          </a:extLst>
        </xdr:cNvPr>
        <xdr:cNvSpPr/>
      </xdr:nvSpPr>
      <xdr:spPr>
        <a:xfrm>
          <a:off x="2159000" y="95467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56</xdr:row>
      <xdr:rowOff>31949</xdr:rowOff>
    </xdr:from>
    <xdr:ext cx="762000" cy="259045"/>
    <xdr:sp macro="" textlink="">
      <xdr:nvSpPr>
        <xdr:cNvPr id="203" name="テキスト ボックス 202">
          <a:extLst>
            <a:ext uri="{FF2B5EF4-FFF2-40B4-BE49-F238E27FC236}">
              <a16:creationId xmlns:a16="http://schemas.microsoft.com/office/drawing/2014/main" id="{00000000-0008-0000-0400-0000CB000000}"/>
            </a:ext>
          </a:extLst>
        </xdr:cNvPr>
        <xdr:cNvSpPr txBox="1"/>
      </xdr:nvSpPr>
      <xdr:spPr>
        <a:xfrm>
          <a:off x="1828800" y="96331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43543</xdr:rowOff>
    </xdr:from>
    <xdr:to>
      <xdr:col>6</xdr:col>
      <xdr:colOff>171450</xdr:colOff>
      <xdr:row>56</xdr:row>
      <xdr:rowOff>145143</xdr:rowOff>
    </xdr:to>
    <xdr:sp macro="" textlink="">
      <xdr:nvSpPr>
        <xdr:cNvPr id="204" name="フローチャート: 判断 203">
          <a:extLst>
            <a:ext uri="{FF2B5EF4-FFF2-40B4-BE49-F238E27FC236}">
              <a16:creationId xmlns:a16="http://schemas.microsoft.com/office/drawing/2014/main" id="{00000000-0008-0000-0400-0000CC000000}"/>
            </a:ext>
          </a:extLst>
        </xdr:cNvPr>
        <xdr:cNvSpPr/>
      </xdr:nvSpPr>
      <xdr:spPr>
        <a:xfrm>
          <a:off x="1270000" y="96447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56</xdr:row>
      <xdr:rowOff>129920</xdr:rowOff>
    </xdr:from>
    <xdr:ext cx="762000" cy="259045"/>
    <xdr:sp macro="" textlink="">
      <xdr:nvSpPr>
        <xdr:cNvPr id="205" name="テキスト ボックス 204">
          <a:extLst>
            <a:ext uri="{FF2B5EF4-FFF2-40B4-BE49-F238E27FC236}">
              <a16:creationId xmlns:a16="http://schemas.microsoft.com/office/drawing/2014/main" id="{00000000-0008-0000-0400-0000CD000000}"/>
            </a:ext>
          </a:extLst>
        </xdr:cNvPr>
        <xdr:cNvSpPr txBox="1"/>
      </xdr:nvSpPr>
      <xdr:spPr>
        <a:xfrm>
          <a:off x="939800" y="97311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7" name="テキスト ボックス 206">
          <a:extLst>
            <a:ext uri="{FF2B5EF4-FFF2-40B4-BE49-F238E27FC236}">
              <a16:creationId xmlns:a16="http://schemas.microsoft.com/office/drawing/2014/main" id="{00000000-0008-0000-0400-0000CF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9" name="テキスト ボックス 208">
          <a:extLst>
            <a:ext uri="{FF2B5EF4-FFF2-40B4-BE49-F238E27FC236}">
              <a16:creationId xmlns:a16="http://schemas.microsoft.com/office/drawing/2014/main" id="{00000000-0008-0000-0400-0000D1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108857</xdr:rowOff>
    </xdr:from>
    <xdr:to>
      <xdr:col>24</xdr:col>
      <xdr:colOff>76200</xdr:colOff>
      <xdr:row>57</xdr:row>
      <xdr:rowOff>39007</xdr:rowOff>
    </xdr:to>
    <xdr:sp macro="" textlink="">
      <xdr:nvSpPr>
        <xdr:cNvPr id="211" name="楕円 210">
          <a:extLst>
            <a:ext uri="{FF2B5EF4-FFF2-40B4-BE49-F238E27FC236}">
              <a16:creationId xmlns:a16="http://schemas.microsoft.com/office/drawing/2014/main" id="{00000000-0008-0000-0400-0000D3000000}"/>
            </a:ext>
          </a:extLst>
        </xdr:cNvPr>
        <xdr:cNvSpPr/>
      </xdr:nvSpPr>
      <xdr:spPr>
        <a:xfrm>
          <a:off x="4775200" y="97100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80934</xdr:rowOff>
    </xdr:from>
    <xdr:ext cx="762000" cy="259045"/>
    <xdr:sp macro="" textlink="">
      <xdr:nvSpPr>
        <xdr:cNvPr id="212" name="扶助費該当値テキスト">
          <a:extLst>
            <a:ext uri="{FF2B5EF4-FFF2-40B4-BE49-F238E27FC236}">
              <a16:creationId xmlns:a16="http://schemas.microsoft.com/office/drawing/2014/main" id="{00000000-0008-0000-0400-0000D4000000}"/>
            </a:ext>
          </a:extLst>
        </xdr:cNvPr>
        <xdr:cNvSpPr txBox="1"/>
      </xdr:nvSpPr>
      <xdr:spPr>
        <a:xfrm>
          <a:off x="4914900" y="9682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55</xdr:row>
      <xdr:rowOff>117022</xdr:rowOff>
    </xdr:from>
    <xdr:to>
      <xdr:col>20</xdr:col>
      <xdr:colOff>38100</xdr:colOff>
      <xdr:row>56</xdr:row>
      <xdr:rowOff>47172</xdr:rowOff>
    </xdr:to>
    <xdr:sp macro="" textlink="">
      <xdr:nvSpPr>
        <xdr:cNvPr id="213" name="楕円 212">
          <a:extLst>
            <a:ext uri="{FF2B5EF4-FFF2-40B4-BE49-F238E27FC236}">
              <a16:creationId xmlns:a16="http://schemas.microsoft.com/office/drawing/2014/main" id="{00000000-0008-0000-0400-0000D5000000}"/>
            </a:ext>
          </a:extLst>
        </xdr:cNvPr>
        <xdr:cNvSpPr/>
      </xdr:nvSpPr>
      <xdr:spPr>
        <a:xfrm>
          <a:off x="3937000" y="95467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54</xdr:row>
      <xdr:rowOff>57349</xdr:rowOff>
    </xdr:from>
    <xdr:ext cx="736600" cy="259045"/>
    <xdr:sp macro="" textlink="">
      <xdr:nvSpPr>
        <xdr:cNvPr id="214" name="テキスト ボックス 213">
          <a:extLst>
            <a:ext uri="{FF2B5EF4-FFF2-40B4-BE49-F238E27FC236}">
              <a16:creationId xmlns:a16="http://schemas.microsoft.com/office/drawing/2014/main" id="{00000000-0008-0000-0400-0000D6000000}"/>
            </a:ext>
          </a:extLst>
        </xdr:cNvPr>
        <xdr:cNvSpPr txBox="1"/>
      </xdr:nvSpPr>
      <xdr:spPr>
        <a:xfrm>
          <a:off x="3606800" y="93156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55</xdr:row>
      <xdr:rowOff>84365</xdr:rowOff>
    </xdr:from>
    <xdr:to>
      <xdr:col>15</xdr:col>
      <xdr:colOff>149225</xdr:colOff>
      <xdr:row>56</xdr:row>
      <xdr:rowOff>14515</xdr:rowOff>
    </xdr:to>
    <xdr:sp macro="" textlink="">
      <xdr:nvSpPr>
        <xdr:cNvPr id="215" name="楕円 214">
          <a:extLst>
            <a:ext uri="{FF2B5EF4-FFF2-40B4-BE49-F238E27FC236}">
              <a16:creationId xmlns:a16="http://schemas.microsoft.com/office/drawing/2014/main" id="{00000000-0008-0000-0400-0000D7000000}"/>
            </a:ext>
          </a:extLst>
        </xdr:cNvPr>
        <xdr:cNvSpPr/>
      </xdr:nvSpPr>
      <xdr:spPr>
        <a:xfrm>
          <a:off x="3048000" y="95141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54</xdr:row>
      <xdr:rowOff>24692</xdr:rowOff>
    </xdr:from>
    <xdr:ext cx="762000" cy="259045"/>
    <xdr:sp macro="" textlink="">
      <xdr:nvSpPr>
        <xdr:cNvPr id="216" name="テキスト ボックス 215">
          <a:extLst>
            <a:ext uri="{FF2B5EF4-FFF2-40B4-BE49-F238E27FC236}">
              <a16:creationId xmlns:a16="http://schemas.microsoft.com/office/drawing/2014/main" id="{00000000-0008-0000-0400-0000D8000000}"/>
            </a:ext>
          </a:extLst>
        </xdr:cNvPr>
        <xdr:cNvSpPr txBox="1"/>
      </xdr:nvSpPr>
      <xdr:spPr>
        <a:xfrm>
          <a:off x="2717800" y="9282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55</xdr:row>
      <xdr:rowOff>51707</xdr:rowOff>
    </xdr:from>
    <xdr:to>
      <xdr:col>11</xdr:col>
      <xdr:colOff>60325</xdr:colOff>
      <xdr:row>55</xdr:row>
      <xdr:rowOff>153307</xdr:rowOff>
    </xdr:to>
    <xdr:sp macro="" textlink="">
      <xdr:nvSpPr>
        <xdr:cNvPr id="217" name="楕円 216">
          <a:extLst>
            <a:ext uri="{FF2B5EF4-FFF2-40B4-BE49-F238E27FC236}">
              <a16:creationId xmlns:a16="http://schemas.microsoft.com/office/drawing/2014/main" id="{00000000-0008-0000-0400-0000D9000000}"/>
            </a:ext>
          </a:extLst>
        </xdr:cNvPr>
        <xdr:cNvSpPr/>
      </xdr:nvSpPr>
      <xdr:spPr>
        <a:xfrm>
          <a:off x="2159000" y="94814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53</xdr:row>
      <xdr:rowOff>163484</xdr:rowOff>
    </xdr:from>
    <xdr:ext cx="762000" cy="259045"/>
    <xdr:sp macro="" textlink="">
      <xdr:nvSpPr>
        <xdr:cNvPr id="218" name="テキスト ボックス 217">
          <a:extLst>
            <a:ext uri="{FF2B5EF4-FFF2-40B4-BE49-F238E27FC236}">
              <a16:creationId xmlns:a16="http://schemas.microsoft.com/office/drawing/2014/main" id="{00000000-0008-0000-0400-0000DA000000}"/>
            </a:ext>
          </a:extLst>
        </xdr:cNvPr>
        <xdr:cNvSpPr txBox="1"/>
      </xdr:nvSpPr>
      <xdr:spPr>
        <a:xfrm>
          <a:off x="1828800" y="92503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10885</xdr:rowOff>
    </xdr:from>
    <xdr:to>
      <xdr:col>6</xdr:col>
      <xdr:colOff>171450</xdr:colOff>
      <xdr:row>56</xdr:row>
      <xdr:rowOff>112485</xdr:rowOff>
    </xdr:to>
    <xdr:sp macro="" textlink="">
      <xdr:nvSpPr>
        <xdr:cNvPr id="219" name="楕円 218">
          <a:extLst>
            <a:ext uri="{FF2B5EF4-FFF2-40B4-BE49-F238E27FC236}">
              <a16:creationId xmlns:a16="http://schemas.microsoft.com/office/drawing/2014/main" id="{00000000-0008-0000-0400-0000DB000000}"/>
            </a:ext>
          </a:extLst>
        </xdr:cNvPr>
        <xdr:cNvSpPr/>
      </xdr:nvSpPr>
      <xdr:spPr>
        <a:xfrm>
          <a:off x="1270000" y="96120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54</xdr:row>
      <xdr:rowOff>122662</xdr:rowOff>
    </xdr:from>
    <xdr:ext cx="762000" cy="259045"/>
    <xdr:sp macro="" textlink="">
      <xdr:nvSpPr>
        <xdr:cNvPr id="220" name="テキスト ボックス 219">
          <a:extLst>
            <a:ext uri="{FF2B5EF4-FFF2-40B4-BE49-F238E27FC236}">
              <a16:creationId xmlns:a16="http://schemas.microsoft.com/office/drawing/2014/main" id="{00000000-0008-0000-0400-0000DC000000}"/>
            </a:ext>
          </a:extLst>
        </xdr:cNvPr>
        <xdr:cNvSpPr txBox="1"/>
      </xdr:nvSpPr>
      <xdr:spPr>
        <a:xfrm>
          <a:off x="939800" y="93809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23" name="正方形/長方形 222">
          <a:extLst>
            <a:ext uri="{FF2B5EF4-FFF2-40B4-BE49-F238E27FC236}">
              <a16:creationId xmlns:a16="http://schemas.microsoft.com/office/drawing/2014/main" id="{00000000-0008-0000-0400-0000DF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24" name="正方形/長方形 223">
          <a:extLst>
            <a:ext uri="{FF2B5EF4-FFF2-40B4-BE49-F238E27FC236}">
              <a16:creationId xmlns:a16="http://schemas.microsoft.com/office/drawing/2014/main" id="{00000000-0008-0000-0400-0000E0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25" name="正方形/長方形 224">
          <a:extLst>
            <a:ext uri="{FF2B5EF4-FFF2-40B4-BE49-F238E27FC236}">
              <a16:creationId xmlns:a16="http://schemas.microsoft.com/office/drawing/2014/main" id="{00000000-0008-0000-0400-0000E1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6" name="正方形/長方形 225">
          <a:extLst>
            <a:ext uri="{FF2B5EF4-FFF2-40B4-BE49-F238E27FC236}">
              <a16:creationId xmlns:a16="http://schemas.microsoft.com/office/drawing/2014/main" id="{00000000-0008-0000-0400-0000E2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7" name="正方形/長方形 226">
          <a:extLst>
            <a:ext uri="{FF2B5EF4-FFF2-40B4-BE49-F238E27FC236}">
              <a16:creationId xmlns:a16="http://schemas.microsoft.com/office/drawing/2014/main" id="{00000000-0008-0000-0400-0000E3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8" name="正方形/長方形 227">
          <a:extLst>
            <a:ext uri="{FF2B5EF4-FFF2-40B4-BE49-F238E27FC236}">
              <a16:creationId xmlns:a16="http://schemas.microsoft.com/office/drawing/2014/main" id="{00000000-0008-0000-0400-0000E4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9" name="正方形/長方形 228">
          <a:extLst>
            <a:ext uri="{FF2B5EF4-FFF2-40B4-BE49-F238E27FC236}">
              <a16:creationId xmlns:a16="http://schemas.microsoft.com/office/drawing/2014/main" id="{00000000-0008-0000-0400-0000E5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30" name="正方形/長方形 229">
          <a:extLst>
            <a:ext uri="{FF2B5EF4-FFF2-40B4-BE49-F238E27FC236}">
              <a16:creationId xmlns:a16="http://schemas.microsoft.com/office/drawing/2014/main" id="{00000000-0008-0000-0400-0000E6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31" name="テキスト ボックス 230">
          <a:extLst>
            <a:ext uri="{FF2B5EF4-FFF2-40B4-BE49-F238E27FC236}">
              <a16:creationId xmlns:a16="http://schemas.microsoft.com/office/drawing/2014/main" id="{00000000-0008-0000-0400-0000E7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その他は１１．２％で、いずれの平均も下回り、良好な状態である。これは、水道事業、病院事業、介護老人保健施設事業、下水道事業を公営企業（法適用）としており、操出金が補助費等へ計上されるためであ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良好な状態とはいえ、増加傾向にあるため、今後も引き続き抑制に努める。</a:t>
          </a:r>
        </a:p>
      </xdr:txBody>
    </xdr:sp>
    <xdr:clientData/>
  </xdr:twoCellAnchor>
  <xdr:oneCellAnchor>
    <xdr:from>
      <xdr:col>62</xdr:col>
      <xdr:colOff>6350</xdr:colOff>
      <xdr:row>49</xdr:row>
      <xdr:rowOff>107950</xdr:rowOff>
    </xdr:from>
    <xdr:ext cx="298543" cy="225703"/>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62</xdr:row>
      <xdr:rowOff>29028</xdr:rowOff>
    </xdr:from>
    <xdr:to>
      <xdr:col>85</xdr:col>
      <xdr:colOff>66675</xdr:colOff>
      <xdr:row>62</xdr:row>
      <xdr:rowOff>29028</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58255</xdr:rowOff>
    </xdr:from>
    <xdr:ext cx="508000" cy="259045"/>
    <xdr:sp macro=""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60</xdr:row>
      <xdr:rowOff>45357</xdr:rowOff>
    </xdr:from>
    <xdr:to>
      <xdr:col>85</xdr:col>
      <xdr:colOff>66675</xdr:colOff>
      <xdr:row>60</xdr:row>
      <xdr:rowOff>45357</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2446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59</xdr:row>
      <xdr:rowOff>74584</xdr:rowOff>
    </xdr:from>
    <xdr:ext cx="508000" cy="259045"/>
    <xdr:sp macro="" textlink="">
      <xdr:nvSpPr>
        <xdr:cNvPr id="238" name="テキスト ボックス 237">
          <a:extLst>
            <a:ext uri="{FF2B5EF4-FFF2-40B4-BE49-F238E27FC236}">
              <a16:creationId xmlns:a16="http://schemas.microsoft.com/office/drawing/2014/main" id="{00000000-0008-0000-0400-0000EE000000}"/>
            </a:ext>
          </a:extLst>
        </xdr:cNvPr>
        <xdr:cNvSpPr txBox="1"/>
      </xdr:nvSpPr>
      <xdr:spPr>
        <a:xfrm>
          <a:off x="11938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58</xdr:row>
      <xdr:rowOff>61685</xdr:rowOff>
    </xdr:from>
    <xdr:to>
      <xdr:col>85</xdr:col>
      <xdr:colOff>66675</xdr:colOff>
      <xdr:row>58</xdr:row>
      <xdr:rowOff>61685</xdr:rowOff>
    </xdr:to>
    <xdr:cxnSp macro="">
      <xdr:nvCxnSpPr>
        <xdr:cNvPr id="239" name="直線コネクタ 238">
          <a:extLst>
            <a:ext uri="{FF2B5EF4-FFF2-40B4-BE49-F238E27FC236}">
              <a16:creationId xmlns:a16="http://schemas.microsoft.com/office/drawing/2014/main" id="{00000000-0008-0000-0400-0000EF000000}"/>
            </a:ext>
          </a:extLst>
        </xdr:cNvPr>
        <xdr:cNvCxnSpPr/>
      </xdr:nvCxnSpPr>
      <xdr:spPr>
        <a:xfrm>
          <a:off x="12446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57</xdr:row>
      <xdr:rowOff>90912</xdr:rowOff>
    </xdr:from>
    <xdr:ext cx="508000" cy="259045"/>
    <xdr:sp macro="" textlink="">
      <xdr:nvSpPr>
        <xdr:cNvPr id="240" name="テキスト ボックス 239">
          <a:extLst>
            <a:ext uri="{FF2B5EF4-FFF2-40B4-BE49-F238E27FC236}">
              <a16:creationId xmlns:a16="http://schemas.microsoft.com/office/drawing/2014/main" id="{00000000-0008-0000-0400-0000F0000000}"/>
            </a:ext>
          </a:extLst>
        </xdr:cNvPr>
        <xdr:cNvSpPr txBox="1"/>
      </xdr:nvSpPr>
      <xdr:spPr>
        <a:xfrm>
          <a:off x="11938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56</xdr:row>
      <xdr:rowOff>78015</xdr:rowOff>
    </xdr:from>
    <xdr:to>
      <xdr:col>85</xdr:col>
      <xdr:colOff>66675</xdr:colOff>
      <xdr:row>56</xdr:row>
      <xdr:rowOff>78015</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a:off x="12446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55</xdr:row>
      <xdr:rowOff>107242</xdr:rowOff>
    </xdr:from>
    <xdr:ext cx="508000" cy="259045"/>
    <xdr:sp macro="" textlink="">
      <xdr:nvSpPr>
        <xdr:cNvPr id="242" name="テキスト ボックス 241">
          <a:extLst>
            <a:ext uri="{FF2B5EF4-FFF2-40B4-BE49-F238E27FC236}">
              <a16:creationId xmlns:a16="http://schemas.microsoft.com/office/drawing/2014/main" id="{00000000-0008-0000-0400-0000F2000000}"/>
            </a:ext>
          </a:extLst>
        </xdr:cNvPr>
        <xdr:cNvSpPr txBox="1"/>
      </xdr:nvSpPr>
      <xdr:spPr>
        <a:xfrm>
          <a:off x="11938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54</xdr:row>
      <xdr:rowOff>94343</xdr:rowOff>
    </xdr:from>
    <xdr:to>
      <xdr:col>85</xdr:col>
      <xdr:colOff>66675</xdr:colOff>
      <xdr:row>54</xdr:row>
      <xdr:rowOff>94343</xdr:rowOff>
    </xdr:to>
    <xdr:cxnSp macro="">
      <xdr:nvCxnSpPr>
        <xdr:cNvPr id="243" name="直線コネクタ 242">
          <a:extLst>
            <a:ext uri="{FF2B5EF4-FFF2-40B4-BE49-F238E27FC236}">
              <a16:creationId xmlns:a16="http://schemas.microsoft.com/office/drawing/2014/main" id="{00000000-0008-0000-0400-0000F3000000}"/>
            </a:ext>
          </a:extLst>
        </xdr:cNvPr>
        <xdr:cNvCxnSpPr/>
      </xdr:nvCxnSpPr>
      <xdr:spPr>
        <a:xfrm>
          <a:off x="12446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53</xdr:row>
      <xdr:rowOff>123570</xdr:rowOff>
    </xdr:from>
    <xdr:ext cx="508000" cy="259045"/>
    <xdr:sp macro="" textlink="">
      <xdr:nvSpPr>
        <xdr:cNvPr id="244" name="テキスト ボックス 243">
          <a:extLst>
            <a:ext uri="{FF2B5EF4-FFF2-40B4-BE49-F238E27FC236}">
              <a16:creationId xmlns:a16="http://schemas.microsoft.com/office/drawing/2014/main" id="{00000000-0008-0000-0400-0000F4000000}"/>
            </a:ext>
          </a:extLst>
        </xdr:cNvPr>
        <xdr:cNvSpPr txBox="1"/>
      </xdr:nvSpPr>
      <xdr:spPr>
        <a:xfrm>
          <a:off x="11938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110672</xdr:rowOff>
    </xdr:from>
    <xdr:to>
      <xdr:col>85</xdr:col>
      <xdr:colOff>66675</xdr:colOff>
      <xdr:row>52</xdr:row>
      <xdr:rowOff>110672</xdr:rowOff>
    </xdr:to>
    <xdr:cxnSp macro="">
      <xdr:nvCxnSpPr>
        <xdr:cNvPr id="245" name="直線コネクタ 244">
          <a:extLst>
            <a:ext uri="{FF2B5EF4-FFF2-40B4-BE49-F238E27FC236}">
              <a16:creationId xmlns:a16="http://schemas.microsoft.com/office/drawing/2014/main" id="{00000000-0008-0000-0400-0000F5000000}"/>
            </a:ext>
          </a:extLst>
        </xdr:cNvPr>
        <xdr:cNvCxnSpPr/>
      </xdr:nvCxnSpPr>
      <xdr:spPr>
        <a:xfrm>
          <a:off x="12446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51</xdr:row>
      <xdr:rowOff>139899</xdr:rowOff>
    </xdr:from>
    <xdr:ext cx="508000" cy="259045"/>
    <xdr:sp macro="" textlink="">
      <xdr:nvSpPr>
        <xdr:cNvPr id="246" name="テキスト ボックス 245">
          <a:extLst>
            <a:ext uri="{FF2B5EF4-FFF2-40B4-BE49-F238E27FC236}">
              <a16:creationId xmlns:a16="http://schemas.microsoft.com/office/drawing/2014/main" id="{00000000-0008-0000-0400-0000F6000000}"/>
            </a:ext>
          </a:extLst>
        </xdr:cNvPr>
        <xdr:cNvSpPr txBox="1"/>
      </xdr:nvSpPr>
      <xdr:spPr>
        <a:xfrm>
          <a:off x="11938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47" name="直線コネクタ 246">
          <a:extLst>
            <a:ext uri="{FF2B5EF4-FFF2-40B4-BE49-F238E27FC236}">
              <a16:creationId xmlns:a16="http://schemas.microsoft.com/office/drawing/2014/main" id="{00000000-0008-0000-0400-0000F7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48" name="テキスト ボックス 247">
          <a:extLst>
            <a:ext uri="{FF2B5EF4-FFF2-40B4-BE49-F238E27FC236}">
              <a16:creationId xmlns:a16="http://schemas.microsoft.com/office/drawing/2014/main" id="{00000000-0008-0000-0400-0000F8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49" name="その他グラフ枠">
          <a:extLst>
            <a:ext uri="{FF2B5EF4-FFF2-40B4-BE49-F238E27FC236}">
              <a16:creationId xmlns:a16="http://schemas.microsoft.com/office/drawing/2014/main" id="{00000000-0008-0000-0400-0000F9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52</xdr:row>
      <xdr:rowOff>12700</xdr:rowOff>
    </xdr:from>
    <xdr:to>
      <xdr:col>82</xdr:col>
      <xdr:colOff>107950</xdr:colOff>
      <xdr:row>60</xdr:row>
      <xdr:rowOff>154215</xdr:rowOff>
    </xdr:to>
    <xdr:cxnSp macro="">
      <xdr:nvCxnSpPr>
        <xdr:cNvPr id="250" name="直線コネクタ 249">
          <a:extLst>
            <a:ext uri="{FF2B5EF4-FFF2-40B4-BE49-F238E27FC236}">
              <a16:creationId xmlns:a16="http://schemas.microsoft.com/office/drawing/2014/main" id="{00000000-0008-0000-0400-0000FA000000}"/>
            </a:ext>
          </a:extLst>
        </xdr:cNvPr>
        <xdr:cNvCxnSpPr/>
      </xdr:nvCxnSpPr>
      <xdr:spPr>
        <a:xfrm flipV="1">
          <a:off x="16510000" y="8928100"/>
          <a:ext cx="0" cy="15131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60</xdr:row>
      <xdr:rowOff>126292</xdr:rowOff>
    </xdr:from>
    <xdr:ext cx="762000" cy="259045"/>
    <xdr:sp macro="" textlink="">
      <xdr:nvSpPr>
        <xdr:cNvPr id="251" name="その他最小値テキスト">
          <a:extLst>
            <a:ext uri="{FF2B5EF4-FFF2-40B4-BE49-F238E27FC236}">
              <a16:creationId xmlns:a16="http://schemas.microsoft.com/office/drawing/2014/main" id="{00000000-0008-0000-0400-0000FB000000}"/>
            </a:ext>
          </a:extLst>
        </xdr:cNvPr>
        <xdr:cNvSpPr txBox="1"/>
      </xdr:nvSpPr>
      <xdr:spPr>
        <a:xfrm>
          <a:off x="16598900" y="104132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60</xdr:row>
      <xdr:rowOff>154215</xdr:rowOff>
    </xdr:from>
    <xdr:to>
      <xdr:col>82</xdr:col>
      <xdr:colOff>196850</xdr:colOff>
      <xdr:row>60</xdr:row>
      <xdr:rowOff>154215</xdr:rowOff>
    </xdr:to>
    <xdr:cxnSp macro="">
      <xdr:nvCxnSpPr>
        <xdr:cNvPr id="252" name="直線コネクタ 251">
          <a:extLst>
            <a:ext uri="{FF2B5EF4-FFF2-40B4-BE49-F238E27FC236}">
              <a16:creationId xmlns:a16="http://schemas.microsoft.com/office/drawing/2014/main" id="{00000000-0008-0000-0400-0000FC000000}"/>
            </a:ext>
          </a:extLst>
        </xdr:cNvPr>
        <xdr:cNvCxnSpPr/>
      </xdr:nvCxnSpPr>
      <xdr:spPr>
        <a:xfrm>
          <a:off x="16421100" y="104412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50</xdr:row>
      <xdr:rowOff>99077</xdr:rowOff>
    </xdr:from>
    <xdr:ext cx="762000" cy="259045"/>
    <xdr:sp macro="" textlink="">
      <xdr:nvSpPr>
        <xdr:cNvPr id="253" name="その他最大値テキスト">
          <a:extLst>
            <a:ext uri="{FF2B5EF4-FFF2-40B4-BE49-F238E27FC236}">
              <a16:creationId xmlns:a16="http://schemas.microsoft.com/office/drawing/2014/main" id="{00000000-0008-0000-0400-0000FD000000}"/>
            </a:ext>
          </a:extLst>
        </xdr:cNvPr>
        <xdr:cNvSpPr txBox="1"/>
      </xdr:nvSpPr>
      <xdr:spPr>
        <a:xfrm>
          <a:off x="16598900" y="8671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52</xdr:row>
      <xdr:rowOff>12700</xdr:rowOff>
    </xdr:from>
    <xdr:to>
      <xdr:col>82</xdr:col>
      <xdr:colOff>196850</xdr:colOff>
      <xdr:row>52</xdr:row>
      <xdr:rowOff>12700</xdr:rowOff>
    </xdr:to>
    <xdr:cxnSp macro="">
      <xdr:nvCxnSpPr>
        <xdr:cNvPr id="254" name="直線コネクタ 253">
          <a:extLst>
            <a:ext uri="{FF2B5EF4-FFF2-40B4-BE49-F238E27FC236}">
              <a16:creationId xmlns:a16="http://schemas.microsoft.com/office/drawing/2014/main" id="{00000000-0008-0000-0400-0000FE000000}"/>
            </a:ext>
          </a:extLst>
        </xdr:cNvPr>
        <xdr:cNvCxnSpPr/>
      </xdr:nvCxnSpPr>
      <xdr:spPr>
        <a:xfrm>
          <a:off x="16421100" y="8928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53</xdr:row>
      <xdr:rowOff>48078</xdr:rowOff>
    </xdr:from>
    <xdr:to>
      <xdr:col>82</xdr:col>
      <xdr:colOff>107950</xdr:colOff>
      <xdr:row>54</xdr:row>
      <xdr:rowOff>7257</xdr:rowOff>
    </xdr:to>
    <xdr:cxnSp macro="">
      <xdr:nvCxnSpPr>
        <xdr:cNvPr id="255" name="直線コネクタ 254">
          <a:extLst>
            <a:ext uri="{FF2B5EF4-FFF2-40B4-BE49-F238E27FC236}">
              <a16:creationId xmlns:a16="http://schemas.microsoft.com/office/drawing/2014/main" id="{00000000-0008-0000-0400-0000FF000000}"/>
            </a:ext>
          </a:extLst>
        </xdr:cNvPr>
        <xdr:cNvCxnSpPr/>
      </xdr:nvCxnSpPr>
      <xdr:spPr>
        <a:xfrm>
          <a:off x="15671800" y="9134928"/>
          <a:ext cx="838200" cy="1306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54</xdr:row>
      <xdr:rowOff>168020</xdr:rowOff>
    </xdr:from>
    <xdr:ext cx="762000" cy="259045"/>
    <xdr:sp macro="" textlink="">
      <xdr:nvSpPr>
        <xdr:cNvPr id="256" name="その他平均値テキスト">
          <a:extLst>
            <a:ext uri="{FF2B5EF4-FFF2-40B4-BE49-F238E27FC236}">
              <a16:creationId xmlns:a16="http://schemas.microsoft.com/office/drawing/2014/main" id="{00000000-0008-0000-0400-000000010000}"/>
            </a:ext>
          </a:extLst>
        </xdr:cNvPr>
        <xdr:cNvSpPr txBox="1"/>
      </xdr:nvSpPr>
      <xdr:spPr>
        <a:xfrm>
          <a:off x="16598900" y="942632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55</xdr:row>
      <xdr:rowOff>24493</xdr:rowOff>
    </xdr:from>
    <xdr:to>
      <xdr:col>82</xdr:col>
      <xdr:colOff>158750</xdr:colOff>
      <xdr:row>55</xdr:row>
      <xdr:rowOff>126093</xdr:rowOff>
    </xdr:to>
    <xdr:sp macro="" textlink="">
      <xdr:nvSpPr>
        <xdr:cNvPr id="257" name="フローチャート: 判断 256">
          <a:extLst>
            <a:ext uri="{FF2B5EF4-FFF2-40B4-BE49-F238E27FC236}">
              <a16:creationId xmlns:a16="http://schemas.microsoft.com/office/drawing/2014/main" id="{00000000-0008-0000-0400-000001010000}"/>
            </a:ext>
          </a:extLst>
        </xdr:cNvPr>
        <xdr:cNvSpPr/>
      </xdr:nvSpPr>
      <xdr:spPr>
        <a:xfrm>
          <a:off x="16459200" y="94542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52</xdr:row>
      <xdr:rowOff>78015</xdr:rowOff>
    </xdr:from>
    <xdr:to>
      <xdr:col>78</xdr:col>
      <xdr:colOff>69850</xdr:colOff>
      <xdr:row>53</xdr:row>
      <xdr:rowOff>48078</xdr:rowOff>
    </xdr:to>
    <xdr:cxnSp macro="">
      <xdr:nvCxnSpPr>
        <xdr:cNvPr id="258" name="直線コネクタ 257">
          <a:extLst>
            <a:ext uri="{FF2B5EF4-FFF2-40B4-BE49-F238E27FC236}">
              <a16:creationId xmlns:a16="http://schemas.microsoft.com/office/drawing/2014/main" id="{00000000-0008-0000-0400-000002010000}"/>
            </a:ext>
          </a:extLst>
        </xdr:cNvPr>
        <xdr:cNvCxnSpPr/>
      </xdr:nvCxnSpPr>
      <xdr:spPr>
        <a:xfrm>
          <a:off x="14782800" y="8993415"/>
          <a:ext cx="889000" cy="1415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55</xdr:row>
      <xdr:rowOff>46265</xdr:rowOff>
    </xdr:from>
    <xdr:to>
      <xdr:col>78</xdr:col>
      <xdr:colOff>120650</xdr:colOff>
      <xdr:row>55</xdr:row>
      <xdr:rowOff>147865</xdr:rowOff>
    </xdr:to>
    <xdr:sp macro="" textlink="">
      <xdr:nvSpPr>
        <xdr:cNvPr id="259" name="フローチャート: 判断 258">
          <a:extLst>
            <a:ext uri="{FF2B5EF4-FFF2-40B4-BE49-F238E27FC236}">
              <a16:creationId xmlns:a16="http://schemas.microsoft.com/office/drawing/2014/main" id="{00000000-0008-0000-0400-000003010000}"/>
            </a:ext>
          </a:extLst>
        </xdr:cNvPr>
        <xdr:cNvSpPr/>
      </xdr:nvSpPr>
      <xdr:spPr>
        <a:xfrm>
          <a:off x="15621000" y="94760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55</xdr:row>
      <xdr:rowOff>132642</xdr:rowOff>
    </xdr:from>
    <xdr:ext cx="736600" cy="259045"/>
    <xdr:sp macro="" textlink="">
      <xdr:nvSpPr>
        <xdr:cNvPr id="260" name="テキスト ボックス 259">
          <a:extLst>
            <a:ext uri="{FF2B5EF4-FFF2-40B4-BE49-F238E27FC236}">
              <a16:creationId xmlns:a16="http://schemas.microsoft.com/office/drawing/2014/main" id="{00000000-0008-0000-0400-000004010000}"/>
            </a:ext>
          </a:extLst>
        </xdr:cNvPr>
        <xdr:cNvSpPr txBox="1"/>
      </xdr:nvSpPr>
      <xdr:spPr>
        <a:xfrm>
          <a:off x="15290800" y="956239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52</xdr:row>
      <xdr:rowOff>78015</xdr:rowOff>
    </xdr:from>
    <xdr:to>
      <xdr:col>73</xdr:col>
      <xdr:colOff>180975</xdr:colOff>
      <xdr:row>53</xdr:row>
      <xdr:rowOff>4535</xdr:rowOff>
    </xdr:to>
    <xdr:cxnSp macro="">
      <xdr:nvCxnSpPr>
        <xdr:cNvPr id="261" name="直線コネクタ 260">
          <a:extLst>
            <a:ext uri="{FF2B5EF4-FFF2-40B4-BE49-F238E27FC236}">
              <a16:creationId xmlns:a16="http://schemas.microsoft.com/office/drawing/2014/main" id="{00000000-0008-0000-0400-000005010000}"/>
            </a:ext>
          </a:extLst>
        </xdr:cNvPr>
        <xdr:cNvCxnSpPr/>
      </xdr:nvCxnSpPr>
      <xdr:spPr>
        <a:xfrm flipV="1">
          <a:off x="13893800" y="8993415"/>
          <a:ext cx="889000" cy="979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55</xdr:row>
      <xdr:rowOff>68035</xdr:rowOff>
    </xdr:from>
    <xdr:to>
      <xdr:col>74</xdr:col>
      <xdr:colOff>31750</xdr:colOff>
      <xdr:row>55</xdr:row>
      <xdr:rowOff>169635</xdr:rowOff>
    </xdr:to>
    <xdr:sp macro="" textlink="">
      <xdr:nvSpPr>
        <xdr:cNvPr id="262" name="フローチャート: 判断 261">
          <a:extLst>
            <a:ext uri="{FF2B5EF4-FFF2-40B4-BE49-F238E27FC236}">
              <a16:creationId xmlns:a16="http://schemas.microsoft.com/office/drawing/2014/main" id="{00000000-0008-0000-0400-000006010000}"/>
            </a:ext>
          </a:extLst>
        </xdr:cNvPr>
        <xdr:cNvSpPr/>
      </xdr:nvSpPr>
      <xdr:spPr>
        <a:xfrm>
          <a:off x="14732000" y="94977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55</xdr:row>
      <xdr:rowOff>154412</xdr:rowOff>
    </xdr:from>
    <xdr:ext cx="762000" cy="259045"/>
    <xdr:sp macro="" textlink="">
      <xdr:nvSpPr>
        <xdr:cNvPr id="263" name="テキスト ボックス 262">
          <a:extLst>
            <a:ext uri="{FF2B5EF4-FFF2-40B4-BE49-F238E27FC236}">
              <a16:creationId xmlns:a16="http://schemas.microsoft.com/office/drawing/2014/main" id="{00000000-0008-0000-0400-000007010000}"/>
            </a:ext>
          </a:extLst>
        </xdr:cNvPr>
        <xdr:cNvSpPr txBox="1"/>
      </xdr:nvSpPr>
      <xdr:spPr>
        <a:xfrm>
          <a:off x="14401800" y="95841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52</xdr:row>
      <xdr:rowOff>78015</xdr:rowOff>
    </xdr:from>
    <xdr:to>
      <xdr:col>69</xdr:col>
      <xdr:colOff>92075</xdr:colOff>
      <xdr:row>53</xdr:row>
      <xdr:rowOff>4535</xdr:rowOff>
    </xdr:to>
    <xdr:cxnSp macro="">
      <xdr:nvCxnSpPr>
        <xdr:cNvPr id="264" name="直線コネクタ 263">
          <a:extLst>
            <a:ext uri="{FF2B5EF4-FFF2-40B4-BE49-F238E27FC236}">
              <a16:creationId xmlns:a16="http://schemas.microsoft.com/office/drawing/2014/main" id="{00000000-0008-0000-0400-000008010000}"/>
            </a:ext>
          </a:extLst>
        </xdr:cNvPr>
        <xdr:cNvCxnSpPr/>
      </xdr:nvCxnSpPr>
      <xdr:spPr>
        <a:xfrm>
          <a:off x="13004800" y="8993415"/>
          <a:ext cx="889000" cy="979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55</xdr:row>
      <xdr:rowOff>89807</xdr:rowOff>
    </xdr:from>
    <xdr:to>
      <xdr:col>69</xdr:col>
      <xdr:colOff>142875</xdr:colOff>
      <xdr:row>56</xdr:row>
      <xdr:rowOff>19957</xdr:rowOff>
    </xdr:to>
    <xdr:sp macro="" textlink="">
      <xdr:nvSpPr>
        <xdr:cNvPr id="265" name="フローチャート: 判断 264">
          <a:extLst>
            <a:ext uri="{FF2B5EF4-FFF2-40B4-BE49-F238E27FC236}">
              <a16:creationId xmlns:a16="http://schemas.microsoft.com/office/drawing/2014/main" id="{00000000-0008-0000-0400-000009010000}"/>
            </a:ext>
          </a:extLst>
        </xdr:cNvPr>
        <xdr:cNvSpPr/>
      </xdr:nvSpPr>
      <xdr:spPr>
        <a:xfrm>
          <a:off x="13843000" y="95195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56</xdr:row>
      <xdr:rowOff>4734</xdr:rowOff>
    </xdr:from>
    <xdr:ext cx="762000" cy="259045"/>
    <xdr:sp macro="" textlink="">
      <xdr:nvSpPr>
        <xdr:cNvPr id="266" name="テキスト ボックス 265">
          <a:extLst>
            <a:ext uri="{FF2B5EF4-FFF2-40B4-BE49-F238E27FC236}">
              <a16:creationId xmlns:a16="http://schemas.microsoft.com/office/drawing/2014/main" id="{00000000-0008-0000-0400-00000A010000}"/>
            </a:ext>
          </a:extLst>
        </xdr:cNvPr>
        <xdr:cNvSpPr txBox="1"/>
      </xdr:nvSpPr>
      <xdr:spPr>
        <a:xfrm>
          <a:off x="13512800" y="96059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55</xdr:row>
      <xdr:rowOff>155122</xdr:rowOff>
    </xdr:from>
    <xdr:to>
      <xdr:col>65</xdr:col>
      <xdr:colOff>53975</xdr:colOff>
      <xdr:row>56</xdr:row>
      <xdr:rowOff>85272</xdr:rowOff>
    </xdr:to>
    <xdr:sp macro="" textlink="">
      <xdr:nvSpPr>
        <xdr:cNvPr id="267" name="フローチャート: 判断 266">
          <a:extLst>
            <a:ext uri="{FF2B5EF4-FFF2-40B4-BE49-F238E27FC236}">
              <a16:creationId xmlns:a16="http://schemas.microsoft.com/office/drawing/2014/main" id="{00000000-0008-0000-0400-00000B010000}"/>
            </a:ext>
          </a:extLst>
        </xdr:cNvPr>
        <xdr:cNvSpPr/>
      </xdr:nvSpPr>
      <xdr:spPr>
        <a:xfrm>
          <a:off x="12954000" y="95848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56</xdr:row>
      <xdr:rowOff>70049</xdr:rowOff>
    </xdr:from>
    <xdr:ext cx="762000" cy="259045"/>
    <xdr:sp macro="" textlink="">
      <xdr:nvSpPr>
        <xdr:cNvPr id="268" name="テキスト ボックス 267">
          <a:extLst>
            <a:ext uri="{FF2B5EF4-FFF2-40B4-BE49-F238E27FC236}">
              <a16:creationId xmlns:a16="http://schemas.microsoft.com/office/drawing/2014/main" id="{00000000-0008-0000-0400-00000C010000}"/>
            </a:ext>
          </a:extLst>
        </xdr:cNvPr>
        <xdr:cNvSpPr txBox="1"/>
      </xdr:nvSpPr>
      <xdr:spPr>
        <a:xfrm>
          <a:off x="12623800" y="96712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70" name="テキスト ボックス 269">
          <a:extLst>
            <a:ext uri="{FF2B5EF4-FFF2-40B4-BE49-F238E27FC236}">
              <a16:creationId xmlns:a16="http://schemas.microsoft.com/office/drawing/2014/main" id="{00000000-0008-0000-0400-00000E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71" name="テキスト ボックス 270">
          <a:extLst>
            <a:ext uri="{FF2B5EF4-FFF2-40B4-BE49-F238E27FC236}">
              <a16:creationId xmlns:a16="http://schemas.microsoft.com/office/drawing/2014/main" id="{00000000-0008-0000-0400-00000F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72" name="テキスト ボックス 271">
          <a:extLst>
            <a:ext uri="{FF2B5EF4-FFF2-40B4-BE49-F238E27FC236}">
              <a16:creationId xmlns:a16="http://schemas.microsoft.com/office/drawing/2014/main" id="{00000000-0008-0000-0400-000010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73" name="テキスト ボックス 272">
          <a:extLst>
            <a:ext uri="{FF2B5EF4-FFF2-40B4-BE49-F238E27FC236}">
              <a16:creationId xmlns:a16="http://schemas.microsoft.com/office/drawing/2014/main" id="{00000000-0008-0000-0400-000011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53</xdr:row>
      <xdr:rowOff>127907</xdr:rowOff>
    </xdr:from>
    <xdr:to>
      <xdr:col>82</xdr:col>
      <xdr:colOff>158750</xdr:colOff>
      <xdr:row>54</xdr:row>
      <xdr:rowOff>58057</xdr:rowOff>
    </xdr:to>
    <xdr:sp macro="" textlink="">
      <xdr:nvSpPr>
        <xdr:cNvPr id="274" name="楕円 273">
          <a:extLst>
            <a:ext uri="{FF2B5EF4-FFF2-40B4-BE49-F238E27FC236}">
              <a16:creationId xmlns:a16="http://schemas.microsoft.com/office/drawing/2014/main" id="{00000000-0008-0000-0400-000012010000}"/>
            </a:ext>
          </a:extLst>
        </xdr:cNvPr>
        <xdr:cNvSpPr/>
      </xdr:nvSpPr>
      <xdr:spPr>
        <a:xfrm>
          <a:off x="16459200" y="92147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52</xdr:row>
      <xdr:rowOff>144434</xdr:rowOff>
    </xdr:from>
    <xdr:ext cx="762000" cy="259045"/>
    <xdr:sp macro="" textlink="">
      <xdr:nvSpPr>
        <xdr:cNvPr id="275" name="その他該当値テキスト">
          <a:extLst>
            <a:ext uri="{FF2B5EF4-FFF2-40B4-BE49-F238E27FC236}">
              <a16:creationId xmlns:a16="http://schemas.microsoft.com/office/drawing/2014/main" id="{00000000-0008-0000-0400-000013010000}"/>
            </a:ext>
          </a:extLst>
        </xdr:cNvPr>
        <xdr:cNvSpPr txBox="1"/>
      </xdr:nvSpPr>
      <xdr:spPr>
        <a:xfrm>
          <a:off x="16598900" y="90598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52</xdr:row>
      <xdr:rowOff>168728</xdr:rowOff>
    </xdr:from>
    <xdr:to>
      <xdr:col>78</xdr:col>
      <xdr:colOff>120650</xdr:colOff>
      <xdr:row>53</xdr:row>
      <xdr:rowOff>98878</xdr:rowOff>
    </xdr:to>
    <xdr:sp macro="" textlink="">
      <xdr:nvSpPr>
        <xdr:cNvPr id="276" name="楕円 275">
          <a:extLst>
            <a:ext uri="{FF2B5EF4-FFF2-40B4-BE49-F238E27FC236}">
              <a16:creationId xmlns:a16="http://schemas.microsoft.com/office/drawing/2014/main" id="{00000000-0008-0000-0400-000014010000}"/>
            </a:ext>
          </a:extLst>
        </xdr:cNvPr>
        <xdr:cNvSpPr/>
      </xdr:nvSpPr>
      <xdr:spPr>
        <a:xfrm>
          <a:off x="15621000" y="90841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51</xdr:row>
      <xdr:rowOff>109055</xdr:rowOff>
    </xdr:from>
    <xdr:ext cx="736600" cy="259045"/>
    <xdr:sp macro="" textlink="">
      <xdr:nvSpPr>
        <xdr:cNvPr id="277" name="テキスト ボックス 276">
          <a:extLst>
            <a:ext uri="{FF2B5EF4-FFF2-40B4-BE49-F238E27FC236}">
              <a16:creationId xmlns:a16="http://schemas.microsoft.com/office/drawing/2014/main" id="{00000000-0008-0000-0400-000015010000}"/>
            </a:ext>
          </a:extLst>
        </xdr:cNvPr>
        <xdr:cNvSpPr txBox="1"/>
      </xdr:nvSpPr>
      <xdr:spPr>
        <a:xfrm>
          <a:off x="15290800" y="88530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52</xdr:row>
      <xdr:rowOff>27215</xdr:rowOff>
    </xdr:from>
    <xdr:to>
      <xdr:col>74</xdr:col>
      <xdr:colOff>31750</xdr:colOff>
      <xdr:row>52</xdr:row>
      <xdr:rowOff>128815</xdr:rowOff>
    </xdr:to>
    <xdr:sp macro="" textlink="">
      <xdr:nvSpPr>
        <xdr:cNvPr id="278" name="楕円 277">
          <a:extLst>
            <a:ext uri="{FF2B5EF4-FFF2-40B4-BE49-F238E27FC236}">
              <a16:creationId xmlns:a16="http://schemas.microsoft.com/office/drawing/2014/main" id="{00000000-0008-0000-0400-000016010000}"/>
            </a:ext>
          </a:extLst>
        </xdr:cNvPr>
        <xdr:cNvSpPr/>
      </xdr:nvSpPr>
      <xdr:spPr>
        <a:xfrm>
          <a:off x="14732000" y="8942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50</xdr:row>
      <xdr:rowOff>138992</xdr:rowOff>
    </xdr:from>
    <xdr:ext cx="762000" cy="259045"/>
    <xdr:sp macro="" textlink="">
      <xdr:nvSpPr>
        <xdr:cNvPr id="279" name="テキスト ボックス 278">
          <a:extLst>
            <a:ext uri="{FF2B5EF4-FFF2-40B4-BE49-F238E27FC236}">
              <a16:creationId xmlns:a16="http://schemas.microsoft.com/office/drawing/2014/main" id="{00000000-0008-0000-0400-000017010000}"/>
            </a:ext>
          </a:extLst>
        </xdr:cNvPr>
        <xdr:cNvSpPr txBox="1"/>
      </xdr:nvSpPr>
      <xdr:spPr>
        <a:xfrm>
          <a:off x="14401800" y="87114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52</xdr:row>
      <xdr:rowOff>125185</xdr:rowOff>
    </xdr:from>
    <xdr:to>
      <xdr:col>69</xdr:col>
      <xdr:colOff>142875</xdr:colOff>
      <xdr:row>53</xdr:row>
      <xdr:rowOff>55335</xdr:rowOff>
    </xdr:to>
    <xdr:sp macro="" textlink="">
      <xdr:nvSpPr>
        <xdr:cNvPr id="280" name="楕円 279">
          <a:extLst>
            <a:ext uri="{FF2B5EF4-FFF2-40B4-BE49-F238E27FC236}">
              <a16:creationId xmlns:a16="http://schemas.microsoft.com/office/drawing/2014/main" id="{00000000-0008-0000-0400-000018010000}"/>
            </a:ext>
          </a:extLst>
        </xdr:cNvPr>
        <xdr:cNvSpPr/>
      </xdr:nvSpPr>
      <xdr:spPr>
        <a:xfrm>
          <a:off x="13843000" y="9040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51</xdr:row>
      <xdr:rowOff>65512</xdr:rowOff>
    </xdr:from>
    <xdr:ext cx="762000" cy="259045"/>
    <xdr:sp macro="" textlink="">
      <xdr:nvSpPr>
        <xdr:cNvPr id="281" name="テキスト ボックス 280">
          <a:extLst>
            <a:ext uri="{FF2B5EF4-FFF2-40B4-BE49-F238E27FC236}">
              <a16:creationId xmlns:a16="http://schemas.microsoft.com/office/drawing/2014/main" id="{00000000-0008-0000-0400-000019010000}"/>
            </a:ext>
          </a:extLst>
        </xdr:cNvPr>
        <xdr:cNvSpPr txBox="1"/>
      </xdr:nvSpPr>
      <xdr:spPr>
        <a:xfrm>
          <a:off x="13512800" y="88094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52</xdr:row>
      <xdr:rowOff>27215</xdr:rowOff>
    </xdr:from>
    <xdr:to>
      <xdr:col>65</xdr:col>
      <xdr:colOff>53975</xdr:colOff>
      <xdr:row>52</xdr:row>
      <xdr:rowOff>128815</xdr:rowOff>
    </xdr:to>
    <xdr:sp macro="" textlink="">
      <xdr:nvSpPr>
        <xdr:cNvPr id="282" name="楕円 281">
          <a:extLst>
            <a:ext uri="{FF2B5EF4-FFF2-40B4-BE49-F238E27FC236}">
              <a16:creationId xmlns:a16="http://schemas.microsoft.com/office/drawing/2014/main" id="{00000000-0008-0000-0400-00001A010000}"/>
            </a:ext>
          </a:extLst>
        </xdr:cNvPr>
        <xdr:cNvSpPr/>
      </xdr:nvSpPr>
      <xdr:spPr>
        <a:xfrm>
          <a:off x="12954000" y="8942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50</xdr:row>
      <xdr:rowOff>138992</xdr:rowOff>
    </xdr:from>
    <xdr:ext cx="762000" cy="259045"/>
    <xdr:sp macro="" textlink="">
      <xdr:nvSpPr>
        <xdr:cNvPr id="283" name="テキスト ボックス 282">
          <a:extLst>
            <a:ext uri="{FF2B5EF4-FFF2-40B4-BE49-F238E27FC236}">
              <a16:creationId xmlns:a16="http://schemas.microsoft.com/office/drawing/2014/main" id="{00000000-0008-0000-0400-00001B010000}"/>
            </a:ext>
          </a:extLst>
        </xdr:cNvPr>
        <xdr:cNvSpPr txBox="1"/>
      </xdr:nvSpPr>
      <xdr:spPr>
        <a:xfrm>
          <a:off x="12623800" y="87114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84" name="正方形/長方形 283">
          <a:extLst>
            <a:ext uri="{FF2B5EF4-FFF2-40B4-BE49-F238E27FC236}">
              <a16:creationId xmlns:a16="http://schemas.microsoft.com/office/drawing/2014/main" id="{00000000-0008-0000-0400-00001C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85" name="正方形/長方形 284">
          <a:extLst>
            <a:ext uri="{FF2B5EF4-FFF2-40B4-BE49-F238E27FC236}">
              <a16:creationId xmlns:a16="http://schemas.microsoft.com/office/drawing/2014/main" id="{00000000-0008-0000-0400-00001D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86" name="正方形/長方形 285">
          <a:extLst>
            <a:ext uri="{FF2B5EF4-FFF2-40B4-BE49-F238E27FC236}">
              <a16:creationId xmlns:a16="http://schemas.microsoft.com/office/drawing/2014/main" id="{00000000-0008-0000-0400-00001E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87" name="正方形/長方形 286">
          <a:extLst>
            <a:ext uri="{FF2B5EF4-FFF2-40B4-BE49-F238E27FC236}">
              <a16:creationId xmlns:a16="http://schemas.microsoft.com/office/drawing/2014/main" id="{00000000-0008-0000-0400-00001F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8" name="正方形/長方形 287">
          <a:extLst>
            <a:ext uri="{FF2B5EF4-FFF2-40B4-BE49-F238E27FC236}">
              <a16:creationId xmlns:a16="http://schemas.microsoft.com/office/drawing/2014/main" id="{00000000-0008-0000-0400-000020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9" name="正方形/長方形 288">
          <a:extLst>
            <a:ext uri="{FF2B5EF4-FFF2-40B4-BE49-F238E27FC236}">
              <a16:creationId xmlns:a16="http://schemas.microsoft.com/office/drawing/2014/main" id="{00000000-0008-0000-0400-000021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90" name="正方形/長方形 289">
          <a:extLst>
            <a:ext uri="{FF2B5EF4-FFF2-40B4-BE49-F238E27FC236}">
              <a16:creationId xmlns:a16="http://schemas.microsoft.com/office/drawing/2014/main" id="{00000000-0008-0000-0400-000022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91" name="正方形/長方形 290">
          <a:extLst>
            <a:ext uri="{FF2B5EF4-FFF2-40B4-BE49-F238E27FC236}">
              <a16:creationId xmlns:a16="http://schemas.microsoft.com/office/drawing/2014/main" id="{00000000-0008-0000-0400-000023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92" name="正方形/長方形 291">
          <a:extLst>
            <a:ext uri="{FF2B5EF4-FFF2-40B4-BE49-F238E27FC236}">
              <a16:creationId xmlns:a16="http://schemas.microsoft.com/office/drawing/2014/main" id="{00000000-0008-0000-0400-000024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93" name="正方形/長方形 292">
          <a:extLst>
            <a:ext uri="{FF2B5EF4-FFF2-40B4-BE49-F238E27FC236}">
              <a16:creationId xmlns:a16="http://schemas.microsoft.com/office/drawing/2014/main" id="{00000000-0008-0000-0400-000025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94" name="テキスト ボックス 293">
          <a:extLst>
            <a:ext uri="{FF2B5EF4-FFF2-40B4-BE49-F238E27FC236}">
              <a16:creationId xmlns:a16="http://schemas.microsoft.com/office/drawing/2014/main" id="{00000000-0008-0000-0400-000026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補助費等は、１４．５％で全国平均、県平均を上回っているのの、類似団体内平均は下回っている。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要因は、町立の病院、介護老人保健施設を有しており、他団体より操出金が多くなっていること、また、下水道事業の町内整備にかかる操出金が増加していることが原因と思慮される。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今後は、下水道事業の経費節減を図ると共に、独立採算の原則に立ち返って料金の見直し等を行い、健全化を図っていく。</a:t>
          </a:r>
          <a:endParaRPr kumimoji="1" lang="en-US" altLang="ja-JP"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29</xdr:row>
      <xdr:rowOff>107950</xdr:rowOff>
    </xdr:from>
    <xdr:ext cx="298543" cy="225703"/>
    <xdr:sp macro="" textlink="">
      <xdr:nvSpPr>
        <xdr:cNvPr id="295" name="テキスト ボックス 294">
          <a:extLst>
            <a:ext uri="{FF2B5EF4-FFF2-40B4-BE49-F238E27FC236}">
              <a16:creationId xmlns:a16="http://schemas.microsoft.com/office/drawing/2014/main" id="{00000000-0008-0000-0400-000027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97" name="テキスト ボックス 296">
          <a:extLst>
            <a:ext uri="{FF2B5EF4-FFF2-40B4-BE49-F238E27FC236}">
              <a16:creationId xmlns:a16="http://schemas.microsoft.com/office/drawing/2014/main" id="{00000000-0008-0000-0400-000029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98" name="直線コネクタ 297">
          <a:extLst>
            <a:ext uri="{FF2B5EF4-FFF2-40B4-BE49-F238E27FC236}">
              <a16:creationId xmlns:a16="http://schemas.microsoft.com/office/drawing/2014/main" id="{00000000-0008-0000-0400-00002A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99" name="テキスト ボックス 298">
          <a:extLst>
            <a:ext uri="{FF2B5EF4-FFF2-40B4-BE49-F238E27FC236}">
              <a16:creationId xmlns:a16="http://schemas.microsoft.com/office/drawing/2014/main" id="{00000000-0008-0000-0400-00002B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300" name="直線コネクタ 299">
          <a:extLst>
            <a:ext uri="{FF2B5EF4-FFF2-40B4-BE49-F238E27FC236}">
              <a16:creationId xmlns:a16="http://schemas.microsoft.com/office/drawing/2014/main" id="{00000000-0008-0000-0400-00002C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301" name="テキスト ボックス 300">
          <a:extLst>
            <a:ext uri="{FF2B5EF4-FFF2-40B4-BE49-F238E27FC236}">
              <a16:creationId xmlns:a16="http://schemas.microsoft.com/office/drawing/2014/main" id="{00000000-0008-0000-0400-00002D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303" name="テキスト ボックス 302">
          <a:extLst>
            <a:ext uri="{FF2B5EF4-FFF2-40B4-BE49-F238E27FC236}">
              <a16:creationId xmlns:a16="http://schemas.microsoft.com/office/drawing/2014/main" id="{00000000-0008-0000-0400-00002F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305" name="テキスト ボックス 304">
          <a:extLst>
            <a:ext uri="{FF2B5EF4-FFF2-40B4-BE49-F238E27FC236}">
              <a16:creationId xmlns:a16="http://schemas.microsoft.com/office/drawing/2014/main" id="{00000000-0008-0000-0400-000031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306" name="直線コネクタ 305">
          <a:extLst>
            <a:ext uri="{FF2B5EF4-FFF2-40B4-BE49-F238E27FC236}">
              <a16:creationId xmlns:a16="http://schemas.microsoft.com/office/drawing/2014/main" id="{00000000-0008-0000-0400-000032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307" name="補助費等グラフ枠">
          <a:extLst>
            <a:ext uri="{FF2B5EF4-FFF2-40B4-BE49-F238E27FC236}">
              <a16:creationId xmlns:a16="http://schemas.microsoft.com/office/drawing/2014/main" id="{00000000-0008-0000-0400-000033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85852</xdr:rowOff>
    </xdr:from>
    <xdr:to>
      <xdr:col>82</xdr:col>
      <xdr:colOff>107950</xdr:colOff>
      <xdr:row>40</xdr:row>
      <xdr:rowOff>17272</xdr:rowOff>
    </xdr:to>
    <xdr:cxnSp macro="">
      <xdr:nvCxnSpPr>
        <xdr:cNvPr id="308" name="直線コネクタ 307">
          <a:extLst>
            <a:ext uri="{FF2B5EF4-FFF2-40B4-BE49-F238E27FC236}">
              <a16:creationId xmlns:a16="http://schemas.microsoft.com/office/drawing/2014/main" id="{00000000-0008-0000-0400-000034010000}"/>
            </a:ext>
          </a:extLst>
        </xdr:cNvPr>
        <xdr:cNvCxnSpPr/>
      </xdr:nvCxnSpPr>
      <xdr:spPr>
        <a:xfrm flipV="1">
          <a:off x="16510000" y="5915152"/>
          <a:ext cx="0" cy="9601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39</xdr:row>
      <xdr:rowOff>160799</xdr:rowOff>
    </xdr:from>
    <xdr:ext cx="762000" cy="259045"/>
    <xdr:sp macro="" textlink="">
      <xdr:nvSpPr>
        <xdr:cNvPr id="309" name="補助費等最小値テキスト">
          <a:extLst>
            <a:ext uri="{FF2B5EF4-FFF2-40B4-BE49-F238E27FC236}">
              <a16:creationId xmlns:a16="http://schemas.microsoft.com/office/drawing/2014/main" id="{00000000-0008-0000-0400-000035010000}"/>
            </a:ext>
          </a:extLst>
        </xdr:cNvPr>
        <xdr:cNvSpPr txBox="1"/>
      </xdr:nvSpPr>
      <xdr:spPr>
        <a:xfrm>
          <a:off x="16598900" y="68473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40</xdr:row>
      <xdr:rowOff>17272</xdr:rowOff>
    </xdr:from>
    <xdr:to>
      <xdr:col>82</xdr:col>
      <xdr:colOff>196850</xdr:colOff>
      <xdr:row>40</xdr:row>
      <xdr:rowOff>17272</xdr:rowOff>
    </xdr:to>
    <xdr:cxnSp macro="">
      <xdr:nvCxnSpPr>
        <xdr:cNvPr id="310" name="直線コネクタ 309">
          <a:extLst>
            <a:ext uri="{FF2B5EF4-FFF2-40B4-BE49-F238E27FC236}">
              <a16:creationId xmlns:a16="http://schemas.microsoft.com/office/drawing/2014/main" id="{00000000-0008-0000-0400-000036010000}"/>
            </a:ext>
          </a:extLst>
        </xdr:cNvPr>
        <xdr:cNvCxnSpPr/>
      </xdr:nvCxnSpPr>
      <xdr:spPr>
        <a:xfrm>
          <a:off x="16421100" y="68752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33</xdr:row>
      <xdr:rowOff>779</xdr:rowOff>
    </xdr:from>
    <xdr:ext cx="762000" cy="259045"/>
    <xdr:sp macro="" textlink="">
      <xdr:nvSpPr>
        <xdr:cNvPr id="311" name="補助費等最大値テキスト">
          <a:extLst>
            <a:ext uri="{FF2B5EF4-FFF2-40B4-BE49-F238E27FC236}">
              <a16:creationId xmlns:a16="http://schemas.microsoft.com/office/drawing/2014/main" id="{00000000-0008-0000-0400-000037010000}"/>
            </a:ext>
          </a:extLst>
        </xdr:cNvPr>
        <xdr:cNvSpPr txBox="1"/>
      </xdr:nvSpPr>
      <xdr:spPr>
        <a:xfrm>
          <a:off x="16598900" y="56586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85852</xdr:rowOff>
    </xdr:from>
    <xdr:to>
      <xdr:col>82</xdr:col>
      <xdr:colOff>196850</xdr:colOff>
      <xdr:row>34</xdr:row>
      <xdr:rowOff>85852</xdr:rowOff>
    </xdr:to>
    <xdr:cxnSp macro="">
      <xdr:nvCxnSpPr>
        <xdr:cNvPr id="312" name="直線コネクタ 311">
          <a:extLst>
            <a:ext uri="{FF2B5EF4-FFF2-40B4-BE49-F238E27FC236}">
              <a16:creationId xmlns:a16="http://schemas.microsoft.com/office/drawing/2014/main" id="{00000000-0008-0000-0400-000038010000}"/>
            </a:ext>
          </a:extLst>
        </xdr:cNvPr>
        <xdr:cNvCxnSpPr/>
      </xdr:nvCxnSpPr>
      <xdr:spPr>
        <a:xfrm>
          <a:off x="16421100" y="59151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37</xdr:row>
      <xdr:rowOff>28702</xdr:rowOff>
    </xdr:from>
    <xdr:to>
      <xdr:col>82</xdr:col>
      <xdr:colOff>107950</xdr:colOff>
      <xdr:row>37</xdr:row>
      <xdr:rowOff>46990</xdr:rowOff>
    </xdr:to>
    <xdr:cxnSp macro="">
      <xdr:nvCxnSpPr>
        <xdr:cNvPr id="313" name="直線コネクタ 312">
          <a:extLst>
            <a:ext uri="{FF2B5EF4-FFF2-40B4-BE49-F238E27FC236}">
              <a16:creationId xmlns:a16="http://schemas.microsoft.com/office/drawing/2014/main" id="{00000000-0008-0000-0400-000039010000}"/>
            </a:ext>
          </a:extLst>
        </xdr:cNvPr>
        <xdr:cNvCxnSpPr/>
      </xdr:nvCxnSpPr>
      <xdr:spPr>
        <a:xfrm>
          <a:off x="15671800" y="6372352"/>
          <a:ext cx="838200" cy="18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36</xdr:row>
      <xdr:rowOff>162577</xdr:rowOff>
    </xdr:from>
    <xdr:ext cx="762000" cy="259045"/>
    <xdr:sp macro="" textlink="">
      <xdr:nvSpPr>
        <xdr:cNvPr id="314" name="補助費等平均値テキスト">
          <a:extLst>
            <a:ext uri="{FF2B5EF4-FFF2-40B4-BE49-F238E27FC236}">
              <a16:creationId xmlns:a16="http://schemas.microsoft.com/office/drawing/2014/main" id="{00000000-0008-0000-0400-00003A010000}"/>
            </a:ext>
          </a:extLst>
        </xdr:cNvPr>
        <xdr:cNvSpPr txBox="1"/>
      </xdr:nvSpPr>
      <xdr:spPr>
        <a:xfrm>
          <a:off x="16598900" y="63347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19050</xdr:rowOff>
    </xdr:from>
    <xdr:to>
      <xdr:col>82</xdr:col>
      <xdr:colOff>158750</xdr:colOff>
      <xdr:row>37</xdr:row>
      <xdr:rowOff>120650</xdr:rowOff>
    </xdr:to>
    <xdr:sp macro="" textlink="">
      <xdr:nvSpPr>
        <xdr:cNvPr id="315" name="フローチャート: 判断 314">
          <a:extLst>
            <a:ext uri="{FF2B5EF4-FFF2-40B4-BE49-F238E27FC236}">
              <a16:creationId xmlns:a16="http://schemas.microsoft.com/office/drawing/2014/main" id="{00000000-0008-0000-0400-00003B010000}"/>
            </a:ext>
          </a:extLst>
        </xdr:cNvPr>
        <xdr:cNvSpPr/>
      </xdr:nvSpPr>
      <xdr:spPr>
        <a:xfrm>
          <a:off x="16459200" y="636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37</xdr:row>
      <xdr:rowOff>28702</xdr:rowOff>
    </xdr:from>
    <xdr:to>
      <xdr:col>78</xdr:col>
      <xdr:colOff>69850</xdr:colOff>
      <xdr:row>37</xdr:row>
      <xdr:rowOff>65278</xdr:rowOff>
    </xdr:to>
    <xdr:cxnSp macro="">
      <xdr:nvCxnSpPr>
        <xdr:cNvPr id="316" name="直線コネクタ 315">
          <a:extLst>
            <a:ext uri="{FF2B5EF4-FFF2-40B4-BE49-F238E27FC236}">
              <a16:creationId xmlns:a16="http://schemas.microsoft.com/office/drawing/2014/main" id="{00000000-0008-0000-0400-00003C010000}"/>
            </a:ext>
          </a:extLst>
        </xdr:cNvPr>
        <xdr:cNvCxnSpPr/>
      </xdr:nvCxnSpPr>
      <xdr:spPr>
        <a:xfrm flipV="1">
          <a:off x="14782800" y="6372352"/>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158496</xdr:rowOff>
    </xdr:from>
    <xdr:to>
      <xdr:col>78</xdr:col>
      <xdr:colOff>120650</xdr:colOff>
      <xdr:row>37</xdr:row>
      <xdr:rowOff>88646</xdr:rowOff>
    </xdr:to>
    <xdr:sp macro="" textlink="">
      <xdr:nvSpPr>
        <xdr:cNvPr id="317" name="フローチャート: 判断 316">
          <a:extLst>
            <a:ext uri="{FF2B5EF4-FFF2-40B4-BE49-F238E27FC236}">
              <a16:creationId xmlns:a16="http://schemas.microsoft.com/office/drawing/2014/main" id="{00000000-0008-0000-0400-00003D010000}"/>
            </a:ext>
          </a:extLst>
        </xdr:cNvPr>
        <xdr:cNvSpPr/>
      </xdr:nvSpPr>
      <xdr:spPr>
        <a:xfrm>
          <a:off x="15621000" y="63306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37</xdr:row>
      <xdr:rowOff>73423</xdr:rowOff>
    </xdr:from>
    <xdr:ext cx="736600" cy="259045"/>
    <xdr:sp macro="" textlink="">
      <xdr:nvSpPr>
        <xdr:cNvPr id="318" name="テキスト ボックス 317">
          <a:extLst>
            <a:ext uri="{FF2B5EF4-FFF2-40B4-BE49-F238E27FC236}">
              <a16:creationId xmlns:a16="http://schemas.microsoft.com/office/drawing/2014/main" id="{00000000-0008-0000-0400-00003E010000}"/>
            </a:ext>
          </a:extLst>
        </xdr:cNvPr>
        <xdr:cNvSpPr txBox="1"/>
      </xdr:nvSpPr>
      <xdr:spPr>
        <a:xfrm>
          <a:off x="15290800" y="641707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36</xdr:row>
      <xdr:rowOff>145288</xdr:rowOff>
    </xdr:from>
    <xdr:to>
      <xdr:col>73</xdr:col>
      <xdr:colOff>180975</xdr:colOff>
      <xdr:row>37</xdr:row>
      <xdr:rowOff>65278</xdr:rowOff>
    </xdr:to>
    <xdr:cxnSp macro="">
      <xdr:nvCxnSpPr>
        <xdr:cNvPr id="319" name="直線コネクタ 318">
          <a:extLst>
            <a:ext uri="{FF2B5EF4-FFF2-40B4-BE49-F238E27FC236}">
              <a16:creationId xmlns:a16="http://schemas.microsoft.com/office/drawing/2014/main" id="{00000000-0008-0000-0400-00003F010000}"/>
            </a:ext>
          </a:extLst>
        </xdr:cNvPr>
        <xdr:cNvCxnSpPr/>
      </xdr:nvCxnSpPr>
      <xdr:spPr>
        <a:xfrm>
          <a:off x="13893800" y="6317488"/>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117348</xdr:rowOff>
    </xdr:from>
    <xdr:to>
      <xdr:col>74</xdr:col>
      <xdr:colOff>31750</xdr:colOff>
      <xdr:row>37</xdr:row>
      <xdr:rowOff>47498</xdr:rowOff>
    </xdr:to>
    <xdr:sp macro="" textlink="">
      <xdr:nvSpPr>
        <xdr:cNvPr id="320" name="フローチャート: 判断 319">
          <a:extLst>
            <a:ext uri="{FF2B5EF4-FFF2-40B4-BE49-F238E27FC236}">
              <a16:creationId xmlns:a16="http://schemas.microsoft.com/office/drawing/2014/main" id="{00000000-0008-0000-0400-000040010000}"/>
            </a:ext>
          </a:extLst>
        </xdr:cNvPr>
        <xdr:cNvSpPr/>
      </xdr:nvSpPr>
      <xdr:spPr>
        <a:xfrm>
          <a:off x="14732000" y="62895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57675</xdr:rowOff>
    </xdr:from>
    <xdr:ext cx="762000" cy="259045"/>
    <xdr:sp macro="" textlink="">
      <xdr:nvSpPr>
        <xdr:cNvPr id="321" name="テキスト ボックス 320">
          <a:extLst>
            <a:ext uri="{FF2B5EF4-FFF2-40B4-BE49-F238E27FC236}">
              <a16:creationId xmlns:a16="http://schemas.microsoft.com/office/drawing/2014/main" id="{00000000-0008-0000-0400-000041010000}"/>
            </a:ext>
          </a:extLst>
        </xdr:cNvPr>
        <xdr:cNvSpPr txBox="1"/>
      </xdr:nvSpPr>
      <xdr:spPr>
        <a:xfrm>
          <a:off x="14401800" y="60584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36</xdr:row>
      <xdr:rowOff>145288</xdr:rowOff>
    </xdr:from>
    <xdr:to>
      <xdr:col>69</xdr:col>
      <xdr:colOff>92075</xdr:colOff>
      <xdr:row>36</xdr:row>
      <xdr:rowOff>145288</xdr:rowOff>
    </xdr:to>
    <xdr:cxnSp macro="">
      <xdr:nvCxnSpPr>
        <xdr:cNvPr id="322" name="直線コネクタ 321">
          <a:extLst>
            <a:ext uri="{FF2B5EF4-FFF2-40B4-BE49-F238E27FC236}">
              <a16:creationId xmlns:a16="http://schemas.microsoft.com/office/drawing/2014/main" id="{00000000-0008-0000-0400-000042010000}"/>
            </a:ext>
          </a:extLst>
        </xdr:cNvPr>
        <xdr:cNvCxnSpPr/>
      </xdr:nvCxnSpPr>
      <xdr:spPr>
        <a:xfrm>
          <a:off x="13004800" y="631748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37</xdr:row>
      <xdr:rowOff>9906</xdr:rowOff>
    </xdr:from>
    <xdr:to>
      <xdr:col>69</xdr:col>
      <xdr:colOff>142875</xdr:colOff>
      <xdr:row>37</xdr:row>
      <xdr:rowOff>111506</xdr:rowOff>
    </xdr:to>
    <xdr:sp macro="" textlink="">
      <xdr:nvSpPr>
        <xdr:cNvPr id="323" name="フローチャート: 判断 322">
          <a:extLst>
            <a:ext uri="{FF2B5EF4-FFF2-40B4-BE49-F238E27FC236}">
              <a16:creationId xmlns:a16="http://schemas.microsoft.com/office/drawing/2014/main" id="{00000000-0008-0000-0400-000043010000}"/>
            </a:ext>
          </a:extLst>
        </xdr:cNvPr>
        <xdr:cNvSpPr/>
      </xdr:nvSpPr>
      <xdr:spPr>
        <a:xfrm>
          <a:off x="13843000" y="63535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37</xdr:row>
      <xdr:rowOff>96283</xdr:rowOff>
    </xdr:from>
    <xdr:ext cx="762000" cy="259045"/>
    <xdr:sp macro="" textlink="">
      <xdr:nvSpPr>
        <xdr:cNvPr id="324" name="テキスト ボックス 323">
          <a:extLst>
            <a:ext uri="{FF2B5EF4-FFF2-40B4-BE49-F238E27FC236}">
              <a16:creationId xmlns:a16="http://schemas.microsoft.com/office/drawing/2014/main" id="{00000000-0008-0000-0400-000044010000}"/>
            </a:ext>
          </a:extLst>
        </xdr:cNvPr>
        <xdr:cNvSpPr txBox="1"/>
      </xdr:nvSpPr>
      <xdr:spPr>
        <a:xfrm>
          <a:off x="13512800" y="64399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37</xdr:row>
      <xdr:rowOff>762</xdr:rowOff>
    </xdr:from>
    <xdr:to>
      <xdr:col>65</xdr:col>
      <xdr:colOff>53975</xdr:colOff>
      <xdr:row>37</xdr:row>
      <xdr:rowOff>102362</xdr:rowOff>
    </xdr:to>
    <xdr:sp macro="" textlink="">
      <xdr:nvSpPr>
        <xdr:cNvPr id="325" name="フローチャート: 判断 324">
          <a:extLst>
            <a:ext uri="{FF2B5EF4-FFF2-40B4-BE49-F238E27FC236}">
              <a16:creationId xmlns:a16="http://schemas.microsoft.com/office/drawing/2014/main" id="{00000000-0008-0000-0400-000045010000}"/>
            </a:ext>
          </a:extLst>
        </xdr:cNvPr>
        <xdr:cNvSpPr/>
      </xdr:nvSpPr>
      <xdr:spPr>
        <a:xfrm>
          <a:off x="12954000" y="63444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87139</xdr:rowOff>
    </xdr:from>
    <xdr:ext cx="762000" cy="259045"/>
    <xdr:sp macro=""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2623800" y="64307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27" name="テキスト ボックス 326">
          <a:extLst>
            <a:ext uri="{FF2B5EF4-FFF2-40B4-BE49-F238E27FC236}">
              <a16:creationId xmlns:a16="http://schemas.microsoft.com/office/drawing/2014/main" id="{00000000-0008-0000-0400-000047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8" name="テキスト ボックス 327">
          <a:extLst>
            <a:ext uri="{FF2B5EF4-FFF2-40B4-BE49-F238E27FC236}">
              <a16:creationId xmlns:a16="http://schemas.microsoft.com/office/drawing/2014/main" id="{00000000-0008-0000-0400-000048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9" name="テキスト ボックス 328">
          <a:extLst>
            <a:ext uri="{FF2B5EF4-FFF2-40B4-BE49-F238E27FC236}">
              <a16:creationId xmlns:a16="http://schemas.microsoft.com/office/drawing/2014/main" id="{00000000-0008-0000-0400-000049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30" name="テキスト ボックス 329">
          <a:extLst>
            <a:ext uri="{FF2B5EF4-FFF2-40B4-BE49-F238E27FC236}">
              <a16:creationId xmlns:a16="http://schemas.microsoft.com/office/drawing/2014/main" id="{00000000-0008-0000-0400-00004A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31" name="テキスト ボックス 330">
          <a:extLst>
            <a:ext uri="{FF2B5EF4-FFF2-40B4-BE49-F238E27FC236}">
              <a16:creationId xmlns:a16="http://schemas.microsoft.com/office/drawing/2014/main" id="{00000000-0008-0000-0400-00004B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167640</xdr:rowOff>
    </xdr:from>
    <xdr:to>
      <xdr:col>82</xdr:col>
      <xdr:colOff>158750</xdr:colOff>
      <xdr:row>37</xdr:row>
      <xdr:rowOff>97790</xdr:rowOff>
    </xdr:to>
    <xdr:sp macro="" textlink="">
      <xdr:nvSpPr>
        <xdr:cNvPr id="332" name="楕円 331">
          <a:extLst>
            <a:ext uri="{FF2B5EF4-FFF2-40B4-BE49-F238E27FC236}">
              <a16:creationId xmlns:a16="http://schemas.microsoft.com/office/drawing/2014/main" id="{00000000-0008-0000-0400-00004C010000}"/>
            </a:ext>
          </a:extLst>
        </xdr:cNvPr>
        <xdr:cNvSpPr/>
      </xdr:nvSpPr>
      <xdr:spPr>
        <a:xfrm>
          <a:off x="16459200" y="6339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36</xdr:row>
      <xdr:rowOff>12717</xdr:rowOff>
    </xdr:from>
    <xdr:ext cx="762000" cy="259045"/>
    <xdr:sp macro="" textlink="">
      <xdr:nvSpPr>
        <xdr:cNvPr id="333" name="補助費等該当値テキスト">
          <a:extLst>
            <a:ext uri="{FF2B5EF4-FFF2-40B4-BE49-F238E27FC236}">
              <a16:creationId xmlns:a16="http://schemas.microsoft.com/office/drawing/2014/main" id="{00000000-0008-0000-0400-00004D010000}"/>
            </a:ext>
          </a:extLst>
        </xdr:cNvPr>
        <xdr:cNvSpPr txBox="1"/>
      </xdr:nvSpPr>
      <xdr:spPr>
        <a:xfrm>
          <a:off x="16598900" y="61849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36</xdr:row>
      <xdr:rowOff>149352</xdr:rowOff>
    </xdr:from>
    <xdr:to>
      <xdr:col>78</xdr:col>
      <xdr:colOff>120650</xdr:colOff>
      <xdr:row>37</xdr:row>
      <xdr:rowOff>79502</xdr:rowOff>
    </xdr:to>
    <xdr:sp macro="" textlink="">
      <xdr:nvSpPr>
        <xdr:cNvPr id="334" name="楕円 333">
          <a:extLst>
            <a:ext uri="{FF2B5EF4-FFF2-40B4-BE49-F238E27FC236}">
              <a16:creationId xmlns:a16="http://schemas.microsoft.com/office/drawing/2014/main" id="{00000000-0008-0000-0400-00004E010000}"/>
            </a:ext>
          </a:extLst>
        </xdr:cNvPr>
        <xdr:cNvSpPr/>
      </xdr:nvSpPr>
      <xdr:spPr>
        <a:xfrm>
          <a:off x="15621000" y="63215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89679</xdr:rowOff>
    </xdr:from>
    <xdr:ext cx="736600" cy="259045"/>
    <xdr:sp macro="" textlink="">
      <xdr:nvSpPr>
        <xdr:cNvPr id="335" name="テキスト ボックス 334">
          <a:extLst>
            <a:ext uri="{FF2B5EF4-FFF2-40B4-BE49-F238E27FC236}">
              <a16:creationId xmlns:a16="http://schemas.microsoft.com/office/drawing/2014/main" id="{00000000-0008-0000-0400-00004F010000}"/>
            </a:ext>
          </a:extLst>
        </xdr:cNvPr>
        <xdr:cNvSpPr txBox="1"/>
      </xdr:nvSpPr>
      <xdr:spPr>
        <a:xfrm>
          <a:off x="15290800" y="609042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37</xdr:row>
      <xdr:rowOff>14478</xdr:rowOff>
    </xdr:from>
    <xdr:to>
      <xdr:col>74</xdr:col>
      <xdr:colOff>31750</xdr:colOff>
      <xdr:row>37</xdr:row>
      <xdr:rowOff>116078</xdr:rowOff>
    </xdr:to>
    <xdr:sp macro="" textlink="">
      <xdr:nvSpPr>
        <xdr:cNvPr id="336" name="楕円 335">
          <a:extLst>
            <a:ext uri="{FF2B5EF4-FFF2-40B4-BE49-F238E27FC236}">
              <a16:creationId xmlns:a16="http://schemas.microsoft.com/office/drawing/2014/main" id="{00000000-0008-0000-0400-000050010000}"/>
            </a:ext>
          </a:extLst>
        </xdr:cNvPr>
        <xdr:cNvSpPr/>
      </xdr:nvSpPr>
      <xdr:spPr>
        <a:xfrm>
          <a:off x="14732000" y="63581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100855</xdr:rowOff>
    </xdr:from>
    <xdr:ext cx="762000" cy="259045"/>
    <xdr:sp macro="" textlink="">
      <xdr:nvSpPr>
        <xdr:cNvPr id="337" name="テキスト ボックス 336">
          <a:extLst>
            <a:ext uri="{FF2B5EF4-FFF2-40B4-BE49-F238E27FC236}">
              <a16:creationId xmlns:a16="http://schemas.microsoft.com/office/drawing/2014/main" id="{00000000-0008-0000-0400-000051010000}"/>
            </a:ext>
          </a:extLst>
        </xdr:cNvPr>
        <xdr:cNvSpPr txBox="1"/>
      </xdr:nvSpPr>
      <xdr:spPr>
        <a:xfrm>
          <a:off x="14401800" y="64445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36</xdr:row>
      <xdr:rowOff>94488</xdr:rowOff>
    </xdr:from>
    <xdr:to>
      <xdr:col>69</xdr:col>
      <xdr:colOff>142875</xdr:colOff>
      <xdr:row>37</xdr:row>
      <xdr:rowOff>24638</xdr:rowOff>
    </xdr:to>
    <xdr:sp macro="" textlink="">
      <xdr:nvSpPr>
        <xdr:cNvPr id="338" name="楕円 337">
          <a:extLst>
            <a:ext uri="{FF2B5EF4-FFF2-40B4-BE49-F238E27FC236}">
              <a16:creationId xmlns:a16="http://schemas.microsoft.com/office/drawing/2014/main" id="{00000000-0008-0000-0400-000052010000}"/>
            </a:ext>
          </a:extLst>
        </xdr:cNvPr>
        <xdr:cNvSpPr/>
      </xdr:nvSpPr>
      <xdr:spPr>
        <a:xfrm>
          <a:off x="13843000" y="62666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34815</xdr:rowOff>
    </xdr:from>
    <xdr:ext cx="762000" cy="259045"/>
    <xdr:sp macro="" textlink="">
      <xdr:nvSpPr>
        <xdr:cNvPr id="339" name="テキスト ボックス 338">
          <a:extLst>
            <a:ext uri="{FF2B5EF4-FFF2-40B4-BE49-F238E27FC236}">
              <a16:creationId xmlns:a16="http://schemas.microsoft.com/office/drawing/2014/main" id="{00000000-0008-0000-0400-000053010000}"/>
            </a:ext>
          </a:extLst>
        </xdr:cNvPr>
        <xdr:cNvSpPr txBox="1"/>
      </xdr:nvSpPr>
      <xdr:spPr>
        <a:xfrm>
          <a:off x="13512800" y="60355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94488</xdr:rowOff>
    </xdr:from>
    <xdr:to>
      <xdr:col>65</xdr:col>
      <xdr:colOff>53975</xdr:colOff>
      <xdr:row>37</xdr:row>
      <xdr:rowOff>24638</xdr:rowOff>
    </xdr:to>
    <xdr:sp macro="" textlink="">
      <xdr:nvSpPr>
        <xdr:cNvPr id="340" name="楕円 339">
          <a:extLst>
            <a:ext uri="{FF2B5EF4-FFF2-40B4-BE49-F238E27FC236}">
              <a16:creationId xmlns:a16="http://schemas.microsoft.com/office/drawing/2014/main" id="{00000000-0008-0000-0400-000054010000}"/>
            </a:ext>
          </a:extLst>
        </xdr:cNvPr>
        <xdr:cNvSpPr/>
      </xdr:nvSpPr>
      <xdr:spPr>
        <a:xfrm>
          <a:off x="12954000" y="62666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34815</xdr:rowOff>
    </xdr:from>
    <xdr:ext cx="762000" cy="259045"/>
    <xdr:sp macro="" textlink="">
      <xdr:nvSpPr>
        <xdr:cNvPr id="341" name="テキスト ボックス 340">
          <a:extLst>
            <a:ext uri="{FF2B5EF4-FFF2-40B4-BE49-F238E27FC236}">
              <a16:creationId xmlns:a16="http://schemas.microsoft.com/office/drawing/2014/main" id="{00000000-0008-0000-0400-000055010000}"/>
            </a:ext>
          </a:extLst>
        </xdr:cNvPr>
        <xdr:cNvSpPr txBox="1"/>
      </xdr:nvSpPr>
      <xdr:spPr>
        <a:xfrm>
          <a:off x="12623800" y="60355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43" name="正方形/長方形 342">
          <a:extLst>
            <a:ext uri="{FF2B5EF4-FFF2-40B4-BE49-F238E27FC236}">
              <a16:creationId xmlns:a16="http://schemas.microsoft.com/office/drawing/2014/main" id="{00000000-0008-0000-0400-000057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44" name="正方形/長方形 343">
          <a:extLst>
            <a:ext uri="{FF2B5EF4-FFF2-40B4-BE49-F238E27FC236}">
              <a16:creationId xmlns:a16="http://schemas.microsoft.com/office/drawing/2014/main" id="{00000000-0008-0000-0400-000058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45" name="正方形/長方形 344">
          <a:extLst>
            <a:ext uri="{FF2B5EF4-FFF2-40B4-BE49-F238E27FC236}">
              <a16:creationId xmlns:a16="http://schemas.microsoft.com/office/drawing/2014/main" id="{00000000-0008-0000-0400-000059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46" name="正方形/長方形 345">
          <a:extLst>
            <a:ext uri="{FF2B5EF4-FFF2-40B4-BE49-F238E27FC236}">
              <a16:creationId xmlns:a16="http://schemas.microsoft.com/office/drawing/2014/main" id="{00000000-0008-0000-0400-00005A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47" name="正方形/長方形 346">
          <a:extLst>
            <a:ext uri="{FF2B5EF4-FFF2-40B4-BE49-F238E27FC236}">
              <a16:creationId xmlns:a16="http://schemas.microsoft.com/office/drawing/2014/main" id="{00000000-0008-0000-0400-00005B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8" name="正方形/長方形 347">
          <a:extLst>
            <a:ext uri="{FF2B5EF4-FFF2-40B4-BE49-F238E27FC236}">
              <a16:creationId xmlns:a16="http://schemas.microsoft.com/office/drawing/2014/main" id="{00000000-0008-0000-0400-00005C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9" name="正方形/長方形 348">
          <a:extLst>
            <a:ext uri="{FF2B5EF4-FFF2-40B4-BE49-F238E27FC236}">
              <a16:creationId xmlns:a16="http://schemas.microsoft.com/office/drawing/2014/main" id="{00000000-0008-0000-0400-00005D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50" name="正方形/長方形 349">
          <a:extLst>
            <a:ext uri="{FF2B5EF4-FFF2-40B4-BE49-F238E27FC236}">
              <a16:creationId xmlns:a16="http://schemas.microsoft.com/office/drawing/2014/main" id="{00000000-0008-0000-0400-00005E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51" name="正方形/長方形 350">
          <a:extLst>
            <a:ext uri="{FF2B5EF4-FFF2-40B4-BE49-F238E27FC236}">
              <a16:creationId xmlns:a16="http://schemas.microsoft.com/office/drawing/2014/main" id="{00000000-0008-0000-0400-00005F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52" name="テキスト ボックス 351">
          <a:extLst>
            <a:ext uri="{FF2B5EF4-FFF2-40B4-BE49-F238E27FC236}">
              <a16:creationId xmlns:a16="http://schemas.microsoft.com/office/drawing/2014/main" id="{00000000-0008-0000-0400-000060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公債費は前年度比０．４ポイント上昇の１０．８％であるものの、全国平均、県平均、類似団体内平均のいずれも下回り、良好な状態である。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今後、大きな整備事業が控えているが、引き続き、地方債の借入限度額を償還元金以下に抑制するよう努めるなど計画的な取組みを進める。</a:t>
          </a:r>
        </a:p>
      </xdr:txBody>
    </xdr:sp>
    <xdr:clientData/>
  </xdr:twoCellAnchor>
  <xdr:oneCellAnchor>
    <xdr:from>
      <xdr:col>3</xdr:col>
      <xdr:colOff>123825</xdr:colOff>
      <xdr:row>69</xdr:row>
      <xdr:rowOff>107950</xdr:rowOff>
    </xdr:from>
    <xdr:ext cx="298543" cy="225703"/>
    <xdr:sp macro="" textlink="">
      <xdr:nvSpPr>
        <xdr:cNvPr id="353" name="テキスト ボックス 352">
          <a:extLst>
            <a:ext uri="{FF2B5EF4-FFF2-40B4-BE49-F238E27FC236}">
              <a16:creationId xmlns:a16="http://schemas.microsoft.com/office/drawing/2014/main" id="{00000000-0008-0000-0400-000061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54" name="直線コネクタ 353">
          <a:extLst>
            <a:ext uri="{FF2B5EF4-FFF2-40B4-BE49-F238E27FC236}">
              <a16:creationId xmlns:a16="http://schemas.microsoft.com/office/drawing/2014/main" id="{00000000-0008-0000-0400-000062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55" name="テキスト ボックス 354">
          <a:extLst>
            <a:ext uri="{FF2B5EF4-FFF2-40B4-BE49-F238E27FC236}">
              <a16:creationId xmlns:a16="http://schemas.microsoft.com/office/drawing/2014/main" id="{00000000-0008-0000-0400-000063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80</xdr:row>
      <xdr:rowOff>127000</xdr:rowOff>
    </xdr:from>
    <xdr:to>
      <xdr:col>26</xdr:col>
      <xdr:colOff>184150</xdr:colOff>
      <xdr:row>80</xdr:row>
      <xdr:rowOff>127000</xdr:rowOff>
    </xdr:to>
    <xdr:cxnSp macro="">
      <xdr:nvCxnSpPr>
        <xdr:cNvPr id="356" name="直線コネクタ 355">
          <a:extLst>
            <a:ext uri="{FF2B5EF4-FFF2-40B4-BE49-F238E27FC236}">
              <a16:creationId xmlns:a16="http://schemas.microsoft.com/office/drawing/2014/main" id="{00000000-0008-0000-0400-000064010000}"/>
            </a:ext>
          </a:extLst>
        </xdr:cNvPr>
        <xdr:cNvCxnSpPr/>
      </xdr:nvCxnSpPr>
      <xdr:spPr>
        <a:xfrm>
          <a:off x="762000" y="13843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79</xdr:row>
      <xdr:rowOff>156227</xdr:rowOff>
    </xdr:from>
    <xdr:ext cx="508000" cy="259045"/>
    <xdr:sp macro="" textlink="">
      <xdr:nvSpPr>
        <xdr:cNvPr id="357" name="テキスト ボックス 356">
          <a:extLst>
            <a:ext uri="{FF2B5EF4-FFF2-40B4-BE49-F238E27FC236}">
              <a16:creationId xmlns:a16="http://schemas.microsoft.com/office/drawing/2014/main" id="{00000000-0008-0000-0400-000065010000}"/>
            </a:ext>
          </a:extLst>
        </xdr:cNvPr>
        <xdr:cNvSpPr txBox="1"/>
      </xdr:nvSpPr>
      <xdr:spPr>
        <a:xfrm>
          <a:off x="254000" y="13700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77</xdr:row>
      <xdr:rowOff>69850</xdr:rowOff>
    </xdr:from>
    <xdr:to>
      <xdr:col>26</xdr:col>
      <xdr:colOff>184150</xdr:colOff>
      <xdr:row>77</xdr:row>
      <xdr:rowOff>69850</xdr:rowOff>
    </xdr:to>
    <xdr:cxnSp macro="">
      <xdr:nvCxnSpPr>
        <xdr:cNvPr id="358" name="直線コネクタ 357">
          <a:extLst>
            <a:ext uri="{FF2B5EF4-FFF2-40B4-BE49-F238E27FC236}">
              <a16:creationId xmlns:a16="http://schemas.microsoft.com/office/drawing/2014/main" id="{00000000-0008-0000-0400-000066010000}"/>
            </a:ext>
          </a:extLst>
        </xdr:cNvPr>
        <xdr:cNvCxnSpPr/>
      </xdr:nvCxnSpPr>
      <xdr:spPr>
        <a:xfrm>
          <a:off x="762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76</xdr:row>
      <xdr:rowOff>99077</xdr:rowOff>
    </xdr:from>
    <xdr:ext cx="508000" cy="259045"/>
    <xdr:sp macro="" textlink="">
      <xdr:nvSpPr>
        <xdr:cNvPr id="359" name="テキスト ボックス 358">
          <a:extLst>
            <a:ext uri="{FF2B5EF4-FFF2-40B4-BE49-F238E27FC236}">
              <a16:creationId xmlns:a16="http://schemas.microsoft.com/office/drawing/2014/main" id="{00000000-0008-0000-0400-000067010000}"/>
            </a:ext>
          </a:extLst>
        </xdr:cNvPr>
        <xdr:cNvSpPr txBox="1"/>
      </xdr:nvSpPr>
      <xdr:spPr>
        <a:xfrm>
          <a:off x="254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74</xdr:row>
      <xdr:rowOff>12700</xdr:rowOff>
    </xdr:from>
    <xdr:to>
      <xdr:col>26</xdr:col>
      <xdr:colOff>184150</xdr:colOff>
      <xdr:row>74</xdr:row>
      <xdr:rowOff>12700</xdr:rowOff>
    </xdr:to>
    <xdr:cxnSp macro="">
      <xdr:nvCxnSpPr>
        <xdr:cNvPr id="360" name="直線コネクタ 359">
          <a:extLst>
            <a:ext uri="{FF2B5EF4-FFF2-40B4-BE49-F238E27FC236}">
              <a16:creationId xmlns:a16="http://schemas.microsoft.com/office/drawing/2014/main" id="{00000000-0008-0000-0400-000068010000}"/>
            </a:ext>
          </a:extLst>
        </xdr:cNvPr>
        <xdr:cNvCxnSpPr/>
      </xdr:nvCxnSpPr>
      <xdr:spPr>
        <a:xfrm>
          <a:off x="762000" y="12700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73</xdr:row>
      <xdr:rowOff>41927</xdr:rowOff>
    </xdr:from>
    <xdr:ext cx="508000" cy="259045"/>
    <xdr:sp macro="" textlink="">
      <xdr:nvSpPr>
        <xdr:cNvPr id="361" name="テキスト ボックス 360">
          <a:extLst>
            <a:ext uri="{FF2B5EF4-FFF2-40B4-BE49-F238E27FC236}">
              <a16:creationId xmlns:a16="http://schemas.microsoft.com/office/drawing/2014/main" id="{00000000-0008-0000-0400-000069010000}"/>
            </a:ext>
          </a:extLst>
        </xdr:cNvPr>
        <xdr:cNvSpPr txBox="1"/>
      </xdr:nvSpPr>
      <xdr:spPr>
        <a:xfrm>
          <a:off x="254000" y="12557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62" name="直線コネクタ 361">
          <a:extLst>
            <a:ext uri="{FF2B5EF4-FFF2-40B4-BE49-F238E27FC236}">
              <a16:creationId xmlns:a16="http://schemas.microsoft.com/office/drawing/2014/main" id="{00000000-0008-0000-0400-00006A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63" name="公債費グラフ枠">
          <a:extLst>
            <a:ext uri="{FF2B5EF4-FFF2-40B4-BE49-F238E27FC236}">
              <a16:creationId xmlns:a16="http://schemas.microsoft.com/office/drawing/2014/main" id="{00000000-0008-0000-0400-00006B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74</xdr:row>
      <xdr:rowOff>58420</xdr:rowOff>
    </xdr:from>
    <xdr:to>
      <xdr:col>24</xdr:col>
      <xdr:colOff>25400</xdr:colOff>
      <xdr:row>81</xdr:row>
      <xdr:rowOff>64136</xdr:rowOff>
    </xdr:to>
    <xdr:cxnSp macro="">
      <xdr:nvCxnSpPr>
        <xdr:cNvPr id="364" name="直線コネクタ 363">
          <a:extLst>
            <a:ext uri="{FF2B5EF4-FFF2-40B4-BE49-F238E27FC236}">
              <a16:creationId xmlns:a16="http://schemas.microsoft.com/office/drawing/2014/main" id="{00000000-0008-0000-0400-00006C010000}"/>
            </a:ext>
          </a:extLst>
        </xdr:cNvPr>
        <xdr:cNvCxnSpPr/>
      </xdr:nvCxnSpPr>
      <xdr:spPr>
        <a:xfrm flipV="1">
          <a:off x="4826000" y="12745720"/>
          <a:ext cx="0" cy="120586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81</xdr:row>
      <xdr:rowOff>36213</xdr:rowOff>
    </xdr:from>
    <xdr:ext cx="762000" cy="259045"/>
    <xdr:sp macro="" textlink="">
      <xdr:nvSpPr>
        <xdr:cNvPr id="365" name="公債費最小値テキスト">
          <a:extLst>
            <a:ext uri="{FF2B5EF4-FFF2-40B4-BE49-F238E27FC236}">
              <a16:creationId xmlns:a16="http://schemas.microsoft.com/office/drawing/2014/main" id="{00000000-0008-0000-0400-00006D010000}"/>
            </a:ext>
          </a:extLst>
        </xdr:cNvPr>
        <xdr:cNvSpPr txBox="1"/>
      </xdr:nvSpPr>
      <xdr:spPr>
        <a:xfrm>
          <a:off x="4914900" y="139236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81</xdr:row>
      <xdr:rowOff>64136</xdr:rowOff>
    </xdr:from>
    <xdr:to>
      <xdr:col>24</xdr:col>
      <xdr:colOff>114300</xdr:colOff>
      <xdr:row>81</xdr:row>
      <xdr:rowOff>64136</xdr:rowOff>
    </xdr:to>
    <xdr:cxnSp macro="">
      <xdr:nvCxnSpPr>
        <xdr:cNvPr id="366" name="直線コネクタ 365">
          <a:extLst>
            <a:ext uri="{FF2B5EF4-FFF2-40B4-BE49-F238E27FC236}">
              <a16:creationId xmlns:a16="http://schemas.microsoft.com/office/drawing/2014/main" id="{00000000-0008-0000-0400-00006E010000}"/>
            </a:ext>
          </a:extLst>
        </xdr:cNvPr>
        <xdr:cNvCxnSpPr/>
      </xdr:nvCxnSpPr>
      <xdr:spPr>
        <a:xfrm>
          <a:off x="4737100" y="139515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144797</xdr:rowOff>
    </xdr:from>
    <xdr:ext cx="762000" cy="259045"/>
    <xdr:sp macro="" textlink="">
      <xdr:nvSpPr>
        <xdr:cNvPr id="367" name="公債費最大値テキスト">
          <a:extLst>
            <a:ext uri="{FF2B5EF4-FFF2-40B4-BE49-F238E27FC236}">
              <a16:creationId xmlns:a16="http://schemas.microsoft.com/office/drawing/2014/main" id="{00000000-0008-0000-0400-00006F010000}"/>
            </a:ext>
          </a:extLst>
        </xdr:cNvPr>
        <xdr:cNvSpPr txBox="1"/>
      </xdr:nvSpPr>
      <xdr:spPr>
        <a:xfrm>
          <a:off x="4914900" y="12489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74</xdr:row>
      <xdr:rowOff>58420</xdr:rowOff>
    </xdr:from>
    <xdr:to>
      <xdr:col>24</xdr:col>
      <xdr:colOff>114300</xdr:colOff>
      <xdr:row>74</xdr:row>
      <xdr:rowOff>58420</xdr:rowOff>
    </xdr:to>
    <xdr:cxnSp macro="">
      <xdr:nvCxnSpPr>
        <xdr:cNvPr id="368" name="直線コネクタ 367">
          <a:extLst>
            <a:ext uri="{FF2B5EF4-FFF2-40B4-BE49-F238E27FC236}">
              <a16:creationId xmlns:a16="http://schemas.microsoft.com/office/drawing/2014/main" id="{00000000-0008-0000-0400-000070010000}"/>
            </a:ext>
          </a:extLst>
        </xdr:cNvPr>
        <xdr:cNvCxnSpPr/>
      </xdr:nvCxnSpPr>
      <xdr:spPr>
        <a:xfrm>
          <a:off x="4737100" y="127457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77</xdr:row>
      <xdr:rowOff>92711</xdr:rowOff>
    </xdr:from>
    <xdr:to>
      <xdr:col>24</xdr:col>
      <xdr:colOff>25400</xdr:colOff>
      <xdr:row>77</xdr:row>
      <xdr:rowOff>115570</xdr:rowOff>
    </xdr:to>
    <xdr:cxnSp macro="">
      <xdr:nvCxnSpPr>
        <xdr:cNvPr id="369" name="直線コネクタ 368">
          <a:extLst>
            <a:ext uri="{FF2B5EF4-FFF2-40B4-BE49-F238E27FC236}">
              <a16:creationId xmlns:a16="http://schemas.microsoft.com/office/drawing/2014/main" id="{00000000-0008-0000-0400-000071010000}"/>
            </a:ext>
          </a:extLst>
        </xdr:cNvPr>
        <xdr:cNvCxnSpPr/>
      </xdr:nvCxnSpPr>
      <xdr:spPr>
        <a:xfrm>
          <a:off x="3987800" y="13294361"/>
          <a:ext cx="838200" cy="228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99713</xdr:rowOff>
    </xdr:from>
    <xdr:ext cx="762000" cy="259045"/>
    <xdr:sp macro="" textlink="">
      <xdr:nvSpPr>
        <xdr:cNvPr id="370" name="公債費平均値テキスト">
          <a:extLst>
            <a:ext uri="{FF2B5EF4-FFF2-40B4-BE49-F238E27FC236}">
              <a16:creationId xmlns:a16="http://schemas.microsoft.com/office/drawing/2014/main" id="{00000000-0008-0000-0400-000072010000}"/>
            </a:ext>
          </a:extLst>
        </xdr:cNvPr>
        <xdr:cNvSpPr txBox="1"/>
      </xdr:nvSpPr>
      <xdr:spPr>
        <a:xfrm>
          <a:off x="4914900" y="1347281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78</xdr:row>
      <xdr:rowOff>127636</xdr:rowOff>
    </xdr:from>
    <xdr:to>
      <xdr:col>24</xdr:col>
      <xdr:colOff>76200</xdr:colOff>
      <xdr:row>79</xdr:row>
      <xdr:rowOff>57786</xdr:rowOff>
    </xdr:to>
    <xdr:sp macro="" textlink="">
      <xdr:nvSpPr>
        <xdr:cNvPr id="371" name="フローチャート: 判断 370">
          <a:extLst>
            <a:ext uri="{FF2B5EF4-FFF2-40B4-BE49-F238E27FC236}">
              <a16:creationId xmlns:a16="http://schemas.microsoft.com/office/drawing/2014/main" id="{00000000-0008-0000-0400-000073010000}"/>
            </a:ext>
          </a:extLst>
        </xdr:cNvPr>
        <xdr:cNvSpPr/>
      </xdr:nvSpPr>
      <xdr:spPr>
        <a:xfrm>
          <a:off x="4775200" y="135007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77</xdr:row>
      <xdr:rowOff>58420</xdr:rowOff>
    </xdr:from>
    <xdr:to>
      <xdr:col>19</xdr:col>
      <xdr:colOff>187325</xdr:colOff>
      <xdr:row>77</xdr:row>
      <xdr:rowOff>92711</xdr:rowOff>
    </xdr:to>
    <xdr:cxnSp macro="">
      <xdr:nvCxnSpPr>
        <xdr:cNvPr id="372" name="直線コネクタ 371">
          <a:extLst>
            <a:ext uri="{FF2B5EF4-FFF2-40B4-BE49-F238E27FC236}">
              <a16:creationId xmlns:a16="http://schemas.microsoft.com/office/drawing/2014/main" id="{00000000-0008-0000-0400-000074010000}"/>
            </a:ext>
          </a:extLst>
        </xdr:cNvPr>
        <xdr:cNvCxnSpPr/>
      </xdr:nvCxnSpPr>
      <xdr:spPr>
        <a:xfrm>
          <a:off x="3098800" y="13260070"/>
          <a:ext cx="889000" cy="342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78</xdr:row>
      <xdr:rowOff>156211</xdr:rowOff>
    </xdr:from>
    <xdr:to>
      <xdr:col>20</xdr:col>
      <xdr:colOff>38100</xdr:colOff>
      <xdr:row>79</xdr:row>
      <xdr:rowOff>86361</xdr:rowOff>
    </xdr:to>
    <xdr:sp macro="" textlink="">
      <xdr:nvSpPr>
        <xdr:cNvPr id="373" name="フローチャート: 判断 372">
          <a:extLst>
            <a:ext uri="{FF2B5EF4-FFF2-40B4-BE49-F238E27FC236}">
              <a16:creationId xmlns:a16="http://schemas.microsoft.com/office/drawing/2014/main" id="{00000000-0008-0000-0400-000075010000}"/>
            </a:ext>
          </a:extLst>
        </xdr:cNvPr>
        <xdr:cNvSpPr/>
      </xdr:nvSpPr>
      <xdr:spPr>
        <a:xfrm>
          <a:off x="3937000" y="13529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79</xdr:row>
      <xdr:rowOff>71138</xdr:rowOff>
    </xdr:from>
    <xdr:ext cx="736600" cy="259045"/>
    <xdr:sp macro="" textlink="">
      <xdr:nvSpPr>
        <xdr:cNvPr id="374" name="テキスト ボックス 373">
          <a:extLst>
            <a:ext uri="{FF2B5EF4-FFF2-40B4-BE49-F238E27FC236}">
              <a16:creationId xmlns:a16="http://schemas.microsoft.com/office/drawing/2014/main" id="{00000000-0008-0000-0400-000076010000}"/>
            </a:ext>
          </a:extLst>
        </xdr:cNvPr>
        <xdr:cNvSpPr txBox="1"/>
      </xdr:nvSpPr>
      <xdr:spPr>
        <a:xfrm>
          <a:off x="3606800" y="1361568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77</xdr:row>
      <xdr:rowOff>35561</xdr:rowOff>
    </xdr:from>
    <xdr:to>
      <xdr:col>15</xdr:col>
      <xdr:colOff>98425</xdr:colOff>
      <xdr:row>77</xdr:row>
      <xdr:rowOff>58420</xdr:rowOff>
    </xdr:to>
    <xdr:cxnSp macro="">
      <xdr:nvCxnSpPr>
        <xdr:cNvPr id="375" name="直線コネクタ 374">
          <a:extLst>
            <a:ext uri="{FF2B5EF4-FFF2-40B4-BE49-F238E27FC236}">
              <a16:creationId xmlns:a16="http://schemas.microsoft.com/office/drawing/2014/main" id="{00000000-0008-0000-0400-000077010000}"/>
            </a:ext>
          </a:extLst>
        </xdr:cNvPr>
        <xdr:cNvCxnSpPr/>
      </xdr:nvCxnSpPr>
      <xdr:spPr>
        <a:xfrm>
          <a:off x="2209800" y="13237211"/>
          <a:ext cx="889000" cy="228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78</xdr:row>
      <xdr:rowOff>127636</xdr:rowOff>
    </xdr:from>
    <xdr:to>
      <xdr:col>15</xdr:col>
      <xdr:colOff>149225</xdr:colOff>
      <xdr:row>79</xdr:row>
      <xdr:rowOff>57786</xdr:rowOff>
    </xdr:to>
    <xdr:sp macro="" textlink="">
      <xdr:nvSpPr>
        <xdr:cNvPr id="376" name="フローチャート: 判断 375">
          <a:extLst>
            <a:ext uri="{FF2B5EF4-FFF2-40B4-BE49-F238E27FC236}">
              <a16:creationId xmlns:a16="http://schemas.microsoft.com/office/drawing/2014/main" id="{00000000-0008-0000-0400-000078010000}"/>
            </a:ext>
          </a:extLst>
        </xdr:cNvPr>
        <xdr:cNvSpPr/>
      </xdr:nvSpPr>
      <xdr:spPr>
        <a:xfrm>
          <a:off x="3048000" y="135007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79</xdr:row>
      <xdr:rowOff>42563</xdr:rowOff>
    </xdr:from>
    <xdr:ext cx="762000" cy="259045"/>
    <xdr:sp macro=""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2717800" y="135871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77</xdr:row>
      <xdr:rowOff>35561</xdr:rowOff>
    </xdr:from>
    <xdr:to>
      <xdr:col>11</xdr:col>
      <xdr:colOff>9525</xdr:colOff>
      <xdr:row>77</xdr:row>
      <xdr:rowOff>69850</xdr:rowOff>
    </xdr:to>
    <xdr:cxnSp macro="">
      <xdr:nvCxnSpPr>
        <xdr:cNvPr id="378" name="直線コネクタ 377">
          <a:extLst>
            <a:ext uri="{FF2B5EF4-FFF2-40B4-BE49-F238E27FC236}">
              <a16:creationId xmlns:a16="http://schemas.microsoft.com/office/drawing/2014/main" id="{00000000-0008-0000-0400-00007A010000}"/>
            </a:ext>
          </a:extLst>
        </xdr:cNvPr>
        <xdr:cNvCxnSpPr/>
      </xdr:nvCxnSpPr>
      <xdr:spPr>
        <a:xfrm flipV="1">
          <a:off x="1320800" y="13237211"/>
          <a:ext cx="889000" cy="34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79</xdr:row>
      <xdr:rowOff>13336</xdr:rowOff>
    </xdr:from>
    <xdr:to>
      <xdr:col>11</xdr:col>
      <xdr:colOff>60325</xdr:colOff>
      <xdr:row>79</xdr:row>
      <xdr:rowOff>114936</xdr:rowOff>
    </xdr:to>
    <xdr:sp macro="" textlink="">
      <xdr:nvSpPr>
        <xdr:cNvPr id="379" name="フローチャート: 判断 378">
          <a:extLst>
            <a:ext uri="{FF2B5EF4-FFF2-40B4-BE49-F238E27FC236}">
              <a16:creationId xmlns:a16="http://schemas.microsoft.com/office/drawing/2014/main" id="{00000000-0008-0000-0400-00007B010000}"/>
            </a:ext>
          </a:extLst>
        </xdr:cNvPr>
        <xdr:cNvSpPr/>
      </xdr:nvSpPr>
      <xdr:spPr>
        <a:xfrm>
          <a:off x="2159000" y="135578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79</xdr:row>
      <xdr:rowOff>99713</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1828800" y="136442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79</xdr:row>
      <xdr:rowOff>41911</xdr:rowOff>
    </xdr:from>
    <xdr:to>
      <xdr:col>6</xdr:col>
      <xdr:colOff>171450</xdr:colOff>
      <xdr:row>79</xdr:row>
      <xdr:rowOff>143511</xdr:rowOff>
    </xdr:to>
    <xdr:sp macro="" textlink="">
      <xdr:nvSpPr>
        <xdr:cNvPr id="381" name="フローチャート: 判断 380">
          <a:extLst>
            <a:ext uri="{FF2B5EF4-FFF2-40B4-BE49-F238E27FC236}">
              <a16:creationId xmlns:a16="http://schemas.microsoft.com/office/drawing/2014/main" id="{00000000-0008-0000-0400-00007D010000}"/>
            </a:ext>
          </a:extLst>
        </xdr:cNvPr>
        <xdr:cNvSpPr/>
      </xdr:nvSpPr>
      <xdr:spPr>
        <a:xfrm>
          <a:off x="1270000" y="135864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79</xdr:row>
      <xdr:rowOff>128288</xdr:rowOff>
    </xdr:from>
    <xdr:ext cx="762000" cy="259045"/>
    <xdr:sp macro=""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939800" y="136728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83" name="テキスト ボックス 382">
          <a:extLst>
            <a:ext uri="{FF2B5EF4-FFF2-40B4-BE49-F238E27FC236}">
              <a16:creationId xmlns:a16="http://schemas.microsoft.com/office/drawing/2014/main" id="{00000000-0008-0000-0400-00007F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5" name="テキスト ボックス 384">
          <a:extLst>
            <a:ext uri="{FF2B5EF4-FFF2-40B4-BE49-F238E27FC236}">
              <a16:creationId xmlns:a16="http://schemas.microsoft.com/office/drawing/2014/main" id="{00000000-0008-0000-0400-000081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6" name="テキスト ボックス 385">
          <a:extLst>
            <a:ext uri="{FF2B5EF4-FFF2-40B4-BE49-F238E27FC236}">
              <a16:creationId xmlns:a16="http://schemas.microsoft.com/office/drawing/2014/main" id="{00000000-0008-0000-0400-000082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7" name="テキスト ボックス 386">
          <a:extLst>
            <a:ext uri="{FF2B5EF4-FFF2-40B4-BE49-F238E27FC236}">
              <a16:creationId xmlns:a16="http://schemas.microsoft.com/office/drawing/2014/main" id="{00000000-0008-0000-0400-000083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64770</xdr:rowOff>
    </xdr:from>
    <xdr:to>
      <xdr:col>24</xdr:col>
      <xdr:colOff>76200</xdr:colOff>
      <xdr:row>77</xdr:row>
      <xdr:rowOff>166370</xdr:rowOff>
    </xdr:to>
    <xdr:sp macro="" textlink="">
      <xdr:nvSpPr>
        <xdr:cNvPr id="388" name="楕円 387">
          <a:extLst>
            <a:ext uri="{FF2B5EF4-FFF2-40B4-BE49-F238E27FC236}">
              <a16:creationId xmlns:a16="http://schemas.microsoft.com/office/drawing/2014/main" id="{00000000-0008-0000-0400-000084010000}"/>
            </a:ext>
          </a:extLst>
        </xdr:cNvPr>
        <xdr:cNvSpPr/>
      </xdr:nvSpPr>
      <xdr:spPr>
        <a:xfrm>
          <a:off x="4775200" y="132664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81297</xdr:rowOff>
    </xdr:from>
    <xdr:ext cx="762000" cy="259045"/>
    <xdr:sp macro="" textlink="">
      <xdr:nvSpPr>
        <xdr:cNvPr id="389" name="公債費該当値テキスト">
          <a:extLst>
            <a:ext uri="{FF2B5EF4-FFF2-40B4-BE49-F238E27FC236}">
              <a16:creationId xmlns:a16="http://schemas.microsoft.com/office/drawing/2014/main" id="{00000000-0008-0000-0400-000085010000}"/>
            </a:ext>
          </a:extLst>
        </xdr:cNvPr>
        <xdr:cNvSpPr txBox="1"/>
      </xdr:nvSpPr>
      <xdr:spPr>
        <a:xfrm>
          <a:off x="4914900" y="131114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77</xdr:row>
      <xdr:rowOff>41911</xdr:rowOff>
    </xdr:from>
    <xdr:to>
      <xdr:col>20</xdr:col>
      <xdr:colOff>38100</xdr:colOff>
      <xdr:row>77</xdr:row>
      <xdr:rowOff>143511</xdr:rowOff>
    </xdr:to>
    <xdr:sp macro="" textlink="">
      <xdr:nvSpPr>
        <xdr:cNvPr id="390" name="楕円 389">
          <a:extLst>
            <a:ext uri="{FF2B5EF4-FFF2-40B4-BE49-F238E27FC236}">
              <a16:creationId xmlns:a16="http://schemas.microsoft.com/office/drawing/2014/main" id="{00000000-0008-0000-0400-000086010000}"/>
            </a:ext>
          </a:extLst>
        </xdr:cNvPr>
        <xdr:cNvSpPr/>
      </xdr:nvSpPr>
      <xdr:spPr>
        <a:xfrm>
          <a:off x="3937000" y="132435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75</xdr:row>
      <xdr:rowOff>153688</xdr:rowOff>
    </xdr:from>
    <xdr:ext cx="736600" cy="259045"/>
    <xdr:sp macro="" textlink="">
      <xdr:nvSpPr>
        <xdr:cNvPr id="391" name="テキスト ボックス 390">
          <a:extLst>
            <a:ext uri="{FF2B5EF4-FFF2-40B4-BE49-F238E27FC236}">
              <a16:creationId xmlns:a16="http://schemas.microsoft.com/office/drawing/2014/main" id="{00000000-0008-0000-0400-000087010000}"/>
            </a:ext>
          </a:extLst>
        </xdr:cNvPr>
        <xdr:cNvSpPr txBox="1"/>
      </xdr:nvSpPr>
      <xdr:spPr>
        <a:xfrm>
          <a:off x="3606800" y="1301243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77</xdr:row>
      <xdr:rowOff>7620</xdr:rowOff>
    </xdr:from>
    <xdr:to>
      <xdr:col>15</xdr:col>
      <xdr:colOff>149225</xdr:colOff>
      <xdr:row>77</xdr:row>
      <xdr:rowOff>109220</xdr:rowOff>
    </xdr:to>
    <xdr:sp macro="" textlink="">
      <xdr:nvSpPr>
        <xdr:cNvPr id="392" name="楕円 391">
          <a:extLst>
            <a:ext uri="{FF2B5EF4-FFF2-40B4-BE49-F238E27FC236}">
              <a16:creationId xmlns:a16="http://schemas.microsoft.com/office/drawing/2014/main" id="{00000000-0008-0000-0400-000088010000}"/>
            </a:ext>
          </a:extLst>
        </xdr:cNvPr>
        <xdr:cNvSpPr/>
      </xdr:nvSpPr>
      <xdr:spPr>
        <a:xfrm>
          <a:off x="3048000" y="13209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75</xdr:row>
      <xdr:rowOff>119397</xdr:rowOff>
    </xdr:from>
    <xdr:ext cx="762000" cy="259045"/>
    <xdr:sp macro="" textlink="">
      <xdr:nvSpPr>
        <xdr:cNvPr id="393" name="テキスト ボックス 392">
          <a:extLst>
            <a:ext uri="{FF2B5EF4-FFF2-40B4-BE49-F238E27FC236}">
              <a16:creationId xmlns:a16="http://schemas.microsoft.com/office/drawing/2014/main" id="{00000000-0008-0000-0400-000089010000}"/>
            </a:ext>
          </a:extLst>
        </xdr:cNvPr>
        <xdr:cNvSpPr txBox="1"/>
      </xdr:nvSpPr>
      <xdr:spPr>
        <a:xfrm>
          <a:off x="2717800" y="129781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76</xdr:row>
      <xdr:rowOff>156211</xdr:rowOff>
    </xdr:from>
    <xdr:to>
      <xdr:col>11</xdr:col>
      <xdr:colOff>60325</xdr:colOff>
      <xdr:row>77</xdr:row>
      <xdr:rowOff>86361</xdr:rowOff>
    </xdr:to>
    <xdr:sp macro="" textlink="">
      <xdr:nvSpPr>
        <xdr:cNvPr id="394" name="楕円 393">
          <a:extLst>
            <a:ext uri="{FF2B5EF4-FFF2-40B4-BE49-F238E27FC236}">
              <a16:creationId xmlns:a16="http://schemas.microsoft.com/office/drawing/2014/main" id="{00000000-0008-0000-0400-00008A010000}"/>
            </a:ext>
          </a:extLst>
        </xdr:cNvPr>
        <xdr:cNvSpPr/>
      </xdr:nvSpPr>
      <xdr:spPr>
        <a:xfrm>
          <a:off x="2159000" y="131864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75</xdr:row>
      <xdr:rowOff>96538</xdr:rowOff>
    </xdr:from>
    <xdr:ext cx="762000" cy="259045"/>
    <xdr:sp macro="" textlink="">
      <xdr:nvSpPr>
        <xdr:cNvPr id="395" name="テキスト ボックス 394">
          <a:extLst>
            <a:ext uri="{FF2B5EF4-FFF2-40B4-BE49-F238E27FC236}">
              <a16:creationId xmlns:a16="http://schemas.microsoft.com/office/drawing/2014/main" id="{00000000-0008-0000-0400-00008B010000}"/>
            </a:ext>
          </a:extLst>
        </xdr:cNvPr>
        <xdr:cNvSpPr txBox="1"/>
      </xdr:nvSpPr>
      <xdr:spPr>
        <a:xfrm>
          <a:off x="1828800" y="129552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19050</xdr:rowOff>
    </xdr:from>
    <xdr:to>
      <xdr:col>6</xdr:col>
      <xdr:colOff>171450</xdr:colOff>
      <xdr:row>77</xdr:row>
      <xdr:rowOff>120650</xdr:rowOff>
    </xdr:to>
    <xdr:sp macro="" textlink="">
      <xdr:nvSpPr>
        <xdr:cNvPr id="396" name="楕円 395">
          <a:extLst>
            <a:ext uri="{FF2B5EF4-FFF2-40B4-BE49-F238E27FC236}">
              <a16:creationId xmlns:a16="http://schemas.microsoft.com/office/drawing/2014/main" id="{00000000-0008-0000-0400-00008C010000}"/>
            </a:ext>
          </a:extLst>
        </xdr:cNvPr>
        <xdr:cNvSpPr/>
      </xdr:nvSpPr>
      <xdr:spPr>
        <a:xfrm>
          <a:off x="1270000" y="13220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75</xdr:row>
      <xdr:rowOff>130827</xdr:rowOff>
    </xdr:from>
    <xdr:ext cx="762000" cy="259045"/>
    <xdr:sp macro="" textlink="">
      <xdr:nvSpPr>
        <xdr:cNvPr id="397" name="テキスト ボックス 396">
          <a:extLst>
            <a:ext uri="{FF2B5EF4-FFF2-40B4-BE49-F238E27FC236}">
              <a16:creationId xmlns:a16="http://schemas.microsoft.com/office/drawing/2014/main" id="{00000000-0008-0000-0400-00008D010000}"/>
            </a:ext>
          </a:extLst>
        </xdr:cNvPr>
        <xdr:cNvSpPr txBox="1"/>
      </xdr:nvSpPr>
      <xdr:spPr>
        <a:xfrm>
          <a:off x="939800" y="12989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400" name="正方形/長方形 399">
          <a:extLst>
            <a:ext uri="{FF2B5EF4-FFF2-40B4-BE49-F238E27FC236}">
              <a16:creationId xmlns:a16="http://schemas.microsoft.com/office/drawing/2014/main" id="{00000000-0008-0000-0400-000090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401" name="正方形/長方形 400">
          <a:extLst>
            <a:ext uri="{FF2B5EF4-FFF2-40B4-BE49-F238E27FC236}">
              <a16:creationId xmlns:a16="http://schemas.microsoft.com/office/drawing/2014/main" id="{00000000-0008-0000-0400-000091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402" name="正方形/長方形 401">
          <a:extLst>
            <a:ext uri="{FF2B5EF4-FFF2-40B4-BE49-F238E27FC236}">
              <a16:creationId xmlns:a16="http://schemas.microsoft.com/office/drawing/2014/main" id="{00000000-0008-0000-0400-000092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403" name="正方形/長方形 402">
          <a:extLst>
            <a:ext uri="{FF2B5EF4-FFF2-40B4-BE49-F238E27FC236}">
              <a16:creationId xmlns:a16="http://schemas.microsoft.com/office/drawing/2014/main" id="{00000000-0008-0000-0400-000093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4" name="正方形/長方形 403">
          <a:extLst>
            <a:ext uri="{FF2B5EF4-FFF2-40B4-BE49-F238E27FC236}">
              <a16:creationId xmlns:a16="http://schemas.microsoft.com/office/drawing/2014/main" id="{00000000-0008-0000-0400-000094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5" name="正方形/長方形 404">
          <a:extLst>
            <a:ext uri="{FF2B5EF4-FFF2-40B4-BE49-F238E27FC236}">
              <a16:creationId xmlns:a16="http://schemas.microsoft.com/office/drawing/2014/main" id="{00000000-0008-0000-0400-000095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6" name="正方形/長方形 405">
          <a:extLst>
            <a:ext uri="{FF2B5EF4-FFF2-40B4-BE49-F238E27FC236}">
              <a16:creationId xmlns:a16="http://schemas.microsoft.com/office/drawing/2014/main" id="{00000000-0008-0000-0400-000096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7" name="正方形/長方形 406">
          <a:extLst>
            <a:ext uri="{FF2B5EF4-FFF2-40B4-BE49-F238E27FC236}">
              <a16:creationId xmlns:a16="http://schemas.microsoft.com/office/drawing/2014/main" id="{00000000-0008-0000-0400-000097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8" name="テキスト ボックス 407">
          <a:extLst>
            <a:ext uri="{FF2B5EF4-FFF2-40B4-BE49-F238E27FC236}">
              <a16:creationId xmlns:a16="http://schemas.microsoft.com/office/drawing/2014/main" id="{00000000-0008-0000-0400-000098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普通建設事業費の人口一人当たりの決算額はいずれの平均より下回っているものの、今後も税収等の大幅な増加はない見込みであり、引き続き抑制に努める。</a:t>
          </a:r>
        </a:p>
      </xdr:txBody>
    </xdr:sp>
    <xdr:clientData/>
  </xdr:twoCellAnchor>
  <xdr:oneCellAnchor>
    <xdr:from>
      <xdr:col>62</xdr:col>
      <xdr:colOff>6350</xdr:colOff>
      <xdr:row>69</xdr:row>
      <xdr:rowOff>107950</xdr:rowOff>
    </xdr:from>
    <xdr:ext cx="298543" cy="225703"/>
    <xdr:sp macro="" textlink="">
      <xdr:nvSpPr>
        <xdr:cNvPr id="409" name="テキスト ボックス 408">
          <a:extLst>
            <a:ext uri="{FF2B5EF4-FFF2-40B4-BE49-F238E27FC236}">
              <a16:creationId xmlns:a16="http://schemas.microsoft.com/office/drawing/2014/main" id="{00000000-0008-0000-0400-000099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10" name="直線コネクタ 409">
          <a:extLst>
            <a:ext uri="{FF2B5EF4-FFF2-40B4-BE49-F238E27FC236}">
              <a16:creationId xmlns:a16="http://schemas.microsoft.com/office/drawing/2014/main" id="{00000000-0008-0000-0400-00009A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11" name="テキスト ボックス 410">
          <a:extLst>
            <a:ext uri="{FF2B5EF4-FFF2-40B4-BE49-F238E27FC236}">
              <a16:creationId xmlns:a16="http://schemas.microsoft.com/office/drawing/2014/main" id="{00000000-0008-0000-0400-00009B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146050</xdr:rowOff>
    </xdr:from>
    <xdr:to>
      <xdr:col>85</xdr:col>
      <xdr:colOff>66675</xdr:colOff>
      <xdr:row>81</xdr:row>
      <xdr:rowOff>146050</xdr:rowOff>
    </xdr:to>
    <xdr:cxnSp macro="">
      <xdr:nvCxnSpPr>
        <xdr:cNvPr id="412" name="直線コネクタ 411">
          <a:extLst>
            <a:ext uri="{FF2B5EF4-FFF2-40B4-BE49-F238E27FC236}">
              <a16:creationId xmlns:a16="http://schemas.microsoft.com/office/drawing/2014/main" id="{00000000-0008-0000-0400-00009C010000}"/>
            </a:ext>
          </a:extLst>
        </xdr:cNvPr>
        <xdr:cNvCxnSpPr/>
      </xdr:nvCxnSpPr>
      <xdr:spPr>
        <a:xfrm>
          <a:off x="12446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81</xdr:row>
      <xdr:rowOff>3827</xdr:rowOff>
    </xdr:from>
    <xdr:ext cx="508000" cy="259045"/>
    <xdr:sp macro="" textlink="">
      <xdr:nvSpPr>
        <xdr:cNvPr id="413" name="テキスト ボックス 412">
          <a:extLst>
            <a:ext uri="{FF2B5EF4-FFF2-40B4-BE49-F238E27FC236}">
              <a16:creationId xmlns:a16="http://schemas.microsoft.com/office/drawing/2014/main" id="{00000000-0008-0000-0400-00009D010000}"/>
            </a:ext>
          </a:extLst>
        </xdr:cNvPr>
        <xdr:cNvSpPr txBox="1"/>
      </xdr:nvSpPr>
      <xdr:spPr>
        <a:xfrm>
          <a:off x="11938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79</xdr:row>
      <xdr:rowOff>107950</xdr:rowOff>
    </xdr:from>
    <xdr:to>
      <xdr:col>85</xdr:col>
      <xdr:colOff>66675</xdr:colOff>
      <xdr:row>79</xdr:row>
      <xdr:rowOff>107950</xdr:rowOff>
    </xdr:to>
    <xdr:cxnSp macro="">
      <xdr:nvCxnSpPr>
        <xdr:cNvPr id="414" name="直線コネクタ 413">
          <a:extLst>
            <a:ext uri="{FF2B5EF4-FFF2-40B4-BE49-F238E27FC236}">
              <a16:creationId xmlns:a16="http://schemas.microsoft.com/office/drawing/2014/main" id="{00000000-0008-0000-0400-00009E010000}"/>
            </a:ext>
          </a:extLst>
        </xdr:cNvPr>
        <xdr:cNvCxnSpPr/>
      </xdr:nvCxnSpPr>
      <xdr:spPr>
        <a:xfrm>
          <a:off x="12446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78</xdr:row>
      <xdr:rowOff>137177</xdr:rowOff>
    </xdr:from>
    <xdr:ext cx="508000" cy="259045"/>
    <xdr:sp macro="" textlink="">
      <xdr:nvSpPr>
        <xdr:cNvPr id="415" name="テキスト ボックス 414">
          <a:extLst>
            <a:ext uri="{FF2B5EF4-FFF2-40B4-BE49-F238E27FC236}">
              <a16:creationId xmlns:a16="http://schemas.microsoft.com/office/drawing/2014/main" id="{00000000-0008-0000-0400-00009F010000}"/>
            </a:ext>
          </a:extLst>
        </xdr:cNvPr>
        <xdr:cNvSpPr txBox="1"/>
      </xdr:nvSpPr>
      <xdr:spPr>
        <a:xfrm>
          <a:off x="11938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77</xdr:row>
      <xdr:rowOff>69850</xdr:rowOff>
    </xdr:from>
    <xdr:to>
      <xdr:col>85</xdr:col>
      <xdr:colOff>66675</xdr:colOff>
      <xdr:row>77</xdr:row>
      <xdr:rowOff>69850</xdr:rowOff>
    </xdr:to>
    <xdr:cxnSp macro="">
      <xdr:nvCxnSpPr>
        <xdr:cNvPr id="416" name="直線コネクタ 415">
          <a:extLst>
            <a:ext uri="{FF2B5EF4-FFF2-40B4-BE49-F238E27FC236}">
              <a16:creationId xmlns:a16="http://schemas.microsoft.com/office/drawing/2014/main" id="{00000000-0008-0000-0400-0000A0010000}"/>
            </a:ext>
          </a:extLst>
        </xdr:cNvPr>
        <xdr:cNvCxnSpPr/>
      </xdr:nvCxnSpPr>
      <xdr:spPr>
        <a:xfrm>
          <a:off x="12446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76</xdr:row>
      <xdr:rowOff>99077</xdr:rowOff>
    </xdr:from>
    <xdr:ext cx="508000" cy="259045"/>
    <xdr:sp macro="" textlink="">
      <xdr:nvSpPr>
        <xdr:cNvPr id="417" name="テキスト ボックス 416">
          <a:extLst>
            <a:ext uri="{FF2B5EF4-FFF2-40B4-BE49-F238E27FC236}">
              <a16:creationId xmlns:a16="http://schemas.microsoft.com/office/drawing/2014/main" id="{00000000-0008-0000-0400-0000A1010000}"/>
            </a:ext>
          </a:extLst>
        </xdr:cNvPr>
        <xdr:cNvSpPr txBox="1"/>
      </xdr:nvSpPr>
      <xdr:spPr>
        <a:xfrm>
          <a:off x="11938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75</xdr:row>
      <xdr:rowOff>31750</xdr:rowOff>
    </xdr:from>
    <xdr:to>
      <xdr:col>85</xdr:col>
      <xdr:colOff>66675</xdr:colOff>
      <xdr:row>75</xdr:row>
      <xdr:rowOff>31750</xdr:rowOff>
    </xdr:to>
    <xdr:cxnSp macro="">
      <xdr:nvCxnSpPr>
        <xdr:cNvPr id="418" name="直線コネクタ 417">
          <a:extLst>
            <a:ext uri="{FF2B5EF4-FFF2-40B4-BE49-F238E27FC236}">
              <a16:creationId xmlns:a16="http://schemas.microsoft.com/office/drawing/2014/main" id="{00000000-0008-0000-0400-0000A2010000}"/>
            </a:ext>
          </a:extLst>
        </xdr:cNvPr>
        <xdr:cNvCxnSpPr/>
      </xdr:nvCxnSpPr>
      <xdr:spPr>
        <a:xfrm>
          <a:off x="12446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74</xdr:row>
      <xdr:rowOff>60977</xdr:rowOff>
    </xdr:from>
    <xdr:ext cx="508000" cy="259045"/>
    <xdr:sp macro="" textlink="">
      <xdr:nvSpPr>
        <xdr:cNvPr id="419" name="テキスト ボックス 418">
          <a:extLst>
            <a:ext uri="{FF2B5EF4-FFF2-40B4-BE49-F238E27FC236}">
              <a16:creationId xmlns:a16="http://schemas.microsoft.com/office/drawing/2014/main" id="{00000000-0008-0000-0400-0000A3010000}"/>
            </a:ext>
          </a:extLst>
        </xdr:cNvPr>
        <xdr:cNvSpPr txBox="1"/>
      </xdr:nvSpPr>
      <xdr:spPr>
        <a:xfrm>
          <a:off x="11938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72</xdr:row>
      <xdr:rowOff>165100</xdr:rowOff>
    </xdr:from>
    <xdr:to>
      <xdr:col>85</xdr:col>
      <xdr:colOff>66675</xdr:colOff>
      <xdr:row>72</xdr:row>
      <xdr:rowOff>165100</xdr:rowOff>
    </xdr:to>
    <xdr:cxnSp macro="">
      <xdr:nvCxnSpPr>
        <xdr:cNvPr id="420" name="直線コネクタ 419">
          <a:extLst>
            <a:ext uri="{FF2B5EF4-FFF2-40B4-BE49-F238E27FC236}">
              <a16:creationId xmlns:a16="http://schemas.microsoft.com/office/drawing/2014/main" id="{00000000-0008-0000-0400-0000A4010000}"/>
            </a:ext>
          </a:extLst>
        </xdr:cNvPr>
        <xdr:cNvCxnSpPr/>
      </xdr:nvCxnSpPr>
      <xdr:spPr>
        <a:xfrm>
          <a:off x="12446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22877</xdr:rowOff>
    </xdr:from>
    <xdr:ext cx="508000" cy="259045"/>
    <xdr:sp macro="" textlink="">
      <xdr:nvSpPr>
        <xdr:cNvPr id="421" name="テキスト ボックス 420">
          <a:extLst>
            <a:ext uri="{FF2B5EF4-FFF2-40B4-BE49-F238E27FC236}">
              <a16:creationId xmlns:a16="http://schemas.microsoft.com/office/drawing/2014/main" id="{00000000-0008-0000-0400-0000A5010000}"/>
            </a:ext>
          </a:extLst>
        </xdr:cNvPr>
        <xdr:cNvSpPr txBox="1"/>
      </xdr:nvSpPr>
      <xdr:spPr>
        <a:xfrm>
          <a:off x="11938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22" name="直線コネクタ 421">
          <a:extLst>
            <a:ext uri="{FF2B5EF4-FFF2-40B4-BE49-F238E27FC236}">
              <a16:creationId xmlns:a16="http://schemas.microsoft.com/office/drawing/2014/main" id="{00000000-0008-0000-0400-0000A6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23" name="テキスト ボックス 422">
          <a:extLst>
            <a:ext uri="{FF2B5EF4-FFF2-40B4-BE49-F238E27FC236}">
              <a16:creationId xmlns:a16="http://schemas.microsoft.com/office/drawing/2014/main" id="{00000000-0008-0000-0400-0000A7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4" name="公債費以外グラフ枠">
          <a:extLst>
            <a:ext uri="{FF2B5EF4-FFF2-40B4-BE49-F238E27FC236}">
              <a16:creationId xmlns:a16="http://schemas.microsoft.com/office/drawing/2014/main" id="{00000000-0008-0000-0400-0000A8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74</xdr:row>
      <xdr:rowOff>66040</xdr:rowOff>
    </xdr:from>
    <xdr:to>
      <xdr:col>82</xdr:col>
      <xdr:colOff>107950</xdr:colOff>
      <xdr:row>82</xdr:row>
      <xdr:rowOff>58420</xdr:rowOff>
    </xdr:to>
    <xdr:cxnSp macro="">
      <xdr:nvCxnSpPr>
        <xdr:cNvPr id="425" name="直線コネクタ 424">
          <a:extLst>
            <a:ext uri="{FF2B5EF4-FFF2-40B4-BE49-F238E27FC236}">
              <a16:creationId xmlns:a16="http://schemas.microsoft.com/office/drawing/2014/main" id="{00000000-0008-0000-0400-0000A9010000}"/>
            </a:ext>
          </a:extLst>
        </xdr:cNvPr>
        <xdr:cNvCxnSpPr/>
      </xdr:nvCxnSpPr>
      <xdr:spPr>
        <a:xfrm flipV="1">
          <a:off x="16510000" y="12753340"/>
          <a:ext cx="0" cy="13639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82</xdr:row>
      <xdr:rowOff>30497</xdr:rowOff>
    </xdr:from>
    <xdr:ext cx="762000" cy="259045"/>
    <xdr:sp macro="" textlink="">
      <xdr:nvSpPr>
        <xdr:cNvPr id="426" name="公債費以外最小値テキスト">
          <a:extLst>
            <a:ext uri="{FF2B5EF4-FFF2-40B4-BE49-F238E27FC236}">
              <a16:creationId xmlns:a16="http://schemas.microsoft.com/office/drawing/2014/main" id="{00000000-0008-0000-0400-0000AA010000}"/>
            </a:ext>
          </a:extLst>
        </xdr:cNvPr>
        <xdr:cNvSpPr txBox="1"/>
      </xdr:nvSpPr>
      <xdr:spPr>
        <a:xfrm>
          <a:off x="16598900" y="14089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82</xdr:row>
      <xdr:rowOff>58420</xdr:rowOff>
    </xdr:from>
    <xdr:to>
      <xdr:col>82</xdr:col>
      <xdr:colOff>196850</xdr:colOff>
      <xdr:row>82</xdr:row>
      <xdr:rowOff>58420</xdr:rowOff>
    </xdr:to>
    <xdr:cxnSp macro="">
      <xdr:nvCxnSpPr>
        <xdr:cNvPr id="427" name="直線コネクタ 426">
          <a:extLst>
            <a:ext uri="{FF2B5EF4-FFF2-40B4-BE49-F238E27FC236}">
              <a16:creationId xmlns:a16="http://schemas.microsoft.com/office/drawing/2014/main" id="{00000000-0008-0000-0400-0000AB010000}"/>
            </a:ext>
          </a:extLst>
        </xdr:cNvPr>
        <xdr:cNvCxnSpPr/>
      </xdr:nvCxnSpPr>
      <xdr:spPr>
        <a:xfrm>
          <a:off x="16421100" y="141173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72</xdr:row>
      <xdr:rowOff>152417</xdr:rowOff>
    </xdr:from>
    <xdr:ext cx="762000" cy="259045"/>
    <xdr:sp macro="" textlink="">
      <xdr:nvSpPr>
        <xdr:cNvPr id="428" name="公債費以外最大値テキスト">
          <a:extLst>
            <a:ext uri="{FF2B5EF4-FFF2-40B4-BE49-F238E27FC236}">
              <a16:creationId xmlns:a16="http://schemas.microsoft.com/office/drawing/2014/main" id="{00000000-0008-0000-0400-0000AC010000}"/>
            </a:ext>
          </a:extLst>
        </xdr:cNvPr>
        <xdr:cNvSpPr txBox="1"/>
      </xdr:nvSpPr>
      <xdr:spPr>
        <a:xfrm>
          <a:off x="16598900" y="12496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74</xdr:row>
      <xdr:rowOff>66040</xdr:rowOff>
    </xdr:from>
    <xdr:to>
      <xdr:col>82</xdr:col>
      <xdr:colOff>196850</xdr:colOff>
      <xdr:row>74</xdr:row>
      <xdr:rowOff>66040</xdr:rowOff>
    </xdr:to>
    <xdr:cxnSp macro="">
      <xdr:nvCxnSpPr>
        <xdr:cNvPr id="429" name="直線コネクタ 428">
          <a:extLst>
            <a:ext uri="{FF2B5EF4-FFF2-40B4-BE49-F238E27FC236}">
              <a16:creationId xmlns:a16="http://schemas.microsoft.com/office/drawing/2014/main" id="{00000000-0008-0000-0400-0000AD010000}"/>
            </a:ext>
          </a:extLst>
        </xdr:cNvPr>
        <xdr:cNvCxnSpPr/>
      </xdr:nvCxnSpPr>
      <xdr:spPr>
        <a:xfrm>
          <a:off x="16421100" y="127533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76</xdr:row>
      <xdr:rowOff>111761</xdr:rowOff>
    </xdr:from>
    <xdr:to>
      <xdr:col>82</xdr:col>
      <xdr:colOff>107950</xdr:colOff>
      <xdr:row>77</xdr:row>
      <xdr:rowOff>46989</xdr:rowOff>
    </xdr:to>
    <xdr:cxnSp macro="">
      <xdr:nvCxnSpPr>
        <xdr:cNvPr id="430" name="直線コネクタ 429">
          <a:extLst>
            <a:ext uri="{FF2B5EF4-FFF2-40B4-BE49-F238E27FC236}">
              <a16:creationId xmlns:a16="http://schemas.microsoft.com/office/drawing/2014/main" id="{00000000-0008-0000-0400-0000AE010000}"/>
            </a:ext>
          </a:extLst>
        </xdr:cNvPr>
        <xdr:cNvCxnSpPr/>
      </xdr:nvCxnSpPr>
      <xdr:spPr>
        <a:xfrm>
          <a:off x="15671800" y="13141961"/>
          <a:ext cx="838200" cy="1066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78</xdr:row>
      <xdr:rowOff>55897</xdr:rowOff>
    </xdr:from>
    <xdr:ext cx="762000" cy="259045"/>
    <xdr:sp macro="" textlink="">
      <xdr:nvSpPr>
        <xdr:cNvPr id="431" name="公債費以外平均値テキスト">
          <a:extLst>
            <a:ext uri="{FF2B5EF4-FFF2-40B4-BE49-F238E27FC236}">
              <a16:creationId xmlns:a16="http://schemas.microsoft.com/office/drawing/2014/main" id="{00000000-0008-0000-0400-0000AF010000}"/>
            </a:ext>
          </a:extLst>
        </xdr:cNvPr>
        <xdr:cNvSpPr txBox="1"/>
      </xdr:nvSpPr>
      <xdr:spPr>
        <a:xfrm>
          <a:off x="16598900" y="1342899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78</xdr:row>
      <xdr:rowOff>83820</xdr:rowOff>
    </xdr:from>
    <xdr:to>
      <xdr:col>82</xdr:col>
      <xdr:colOff>158750</xdr:colOff>
      <xdr:row>79</xdr:row>
      <xdr:rowOff>13970</xdr:rowOff>
    </xdr:to>
    <xdr:sp macro="" textlink="">
      <xdr:nvSpPr>
        <xdr:cNvPr id="432" name="フローチャート: 判断 431">
          <a:extLst>
            <a:ext uri="{FF2B5EF4-FFF2-40B4-BE49-F238E27FC236}">
              <a16:creationId xmlns:a16="http://schemas.microsoft.com/office/drawing/2014/main" id="{00000000-0008-0000-0400-0000B0010000}"/>
            </a:ext>
          </a:extLst>
        </xdr:cNvPr>
        <xdr:cNvSpPr/>
      </xdr:nvSpPr>
      <xdr:spPr>
        <a:xfrm>
          <a:off x="16459200" y="134569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75</xdr:row>
      <xdr:rowOff>54610</xdr:rowOff>
    </xdr:from>
    <xdr:to>
      <xdr:col>78</xdr:col>
      <xdr:colOff>69850</xdr:colOff>
      <xdr:row>76</xdr:row>
      <xdr:rowOff>111761</xdr:rowOff>
    </xdr:to>
    <xdr:cxnSp macro="">
      <xdr:nvCxnSpPr>
        <xdr:cNvPr id="433" name="直線コネクタ 432">
          <a:extLst>
            <a:ext uri="{FF2B5EF4-FFF2-40B4-BE49-F238E27FC236}">
              <a16:creationId xmlns:a16="http://schemas.microsoft.com/office/drawing/2014/main" id="{00000000-0008-0000-0400-0000B1010000}"/>
            </a:ext>
          </a:extLst>
        </xdr:cNvPr>
        <xdr:cNvCxnSpPr/>
      </xdr:nvCxnSpPr>
      <xdr:spPr>
        <a:xfrm>
          <a:off x="14782800" y="12913360"/>
          <a:ext cx="889000" cy="2286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77</xdr:row>
      <xdr:rowOff>140970</xdr:rowOff>
    </xdr:from>
    <xdr:to>
      <xdr:col>78</xdr:col>
      <xdr:colOff>120650</xdr:colOff>
      <xdr:row>78</xdr:row>
      <xdr:rowOff>71120</xdr:rowOff>
    </xdr:to>
    <xdr:sp macro="" textlink="">
      <xdr:nvSpPr>
        <xdr:cNvPr id="434" name="フローチャート: 判断 433">
          <a:extLst>
            <a:ext uri="{FF2B5EF4-FFF2-40B4-BE49-F238E27FC236}">
              <a16:creationId xmlns:a16="http://schemas.microsoft.com/office/drawing/2014/main" id="{00000000-0008-0000-0400-0000B2010000}"/>
            </a:ext>
          </a:extLst>
        </xdr:cNvPr>
        <xdr:cNvSpPr/>
      </xdr:nvSpPr>
      <xdr:spPr>
        <a:xfrm>
          <a:off x="15621000" y="133426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78</xdr:row>
      <xdr:rowOff>55897</xdr:rowOff>
    </xdr:from>
    <xdr:ext cx="736600" cy="259045"/>
    <xdr:sp macro="" textlink="">
      <xdr:nvSpPr>
        <xdr:cNvPr id="435" name="テキスト ボックス 434">
          <a:extLst>
            <a:ext uri="{FF2B5EF4-FFF2-40B4-BE49-F238E27FC236}">
              <a16:creationId xmlns:a16="http://schemas.microsoft.com/office/drawing/2014/main" id="{00000000-0008-0000-0400-0000B3010000}"/>
            </a:ext>
          </a:extLst>
        </xdr:cNvPr>
        <xdr:cNvSpPr txBox="1"/>
      </xdr:nvSpPr>
      <xdr:spPr>
        <a:xfrm>
          <a:off x="15290800" y="134289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75</xdr:row>
      <xdr:rowOff>8890</xdr:rowOff>
    </xdr:from>
    <xdr:to>
      <xdr:col>73</xdr:col>
      <xdr:colOff>180975</xdr:colOff>
      <xdr:row>75</xdr:row>
      <xdr:rowOff>54610</xdr:rowOff>
    </xdr:to>
    <xdr:cxnSp macro="">
      <xdr:nvCxnSpPr>
        <xdr:cNvPr id="436" name="直線コネクタ 435">
          <a:extLst>
            <a:ext uri="{FF2B5EF4-FFF2-40B4-BE49-F238E27FC236}">
              <a16:creationId xmlns:a16="http://schemas.microsoft.com/office/drawing/2014/main" id="{00000000-0008-0000-0400-0000B4010000}"/>
            </a:ext>
          </a:extLst>
        </xdr:cNvPr>
        <xdr:cNvCxnSpPr/>
      </xdr:nvCxnSpPr>
      <xdr:spPr>
        <a:xfrm>
          <a:off x="13893800" y="1286764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76</xdr:row>
      <xdr:rowOff>83820</xdr:rowOff>
    </xdr:from>
    <xdr:to>
      <xdr:col>74</xdr:col>
      <xdr:colOff>31750</xdr:colOff>
      <xdr:row>77</xdr:row>
      <xdr:rowOff>13970</xdr:rowOff>
    </xdr:to>
    <xdr:sp macro="" textlink="">
      <xdr:nvSpPr>
        <xdr:cNvPr id="437" name="フローチャート: 判断 436">
          <a:extLst>
            <a:ext uri="{FF2B5EF4-FFF2-40B4-BE49-F238E27FC236}">
              <a16:creationId xmlns:a16="http://schemas.microsoft.com/office/drawing/2014/main" id="{00000000-0008-0000-0400-0000B5010000}"/>
            </a:ext>
          </a:extLst>
        </xdr:cNvPr>
        <xdr:cNvSpPr/>
      </xdr:nvSpPr>
      <xdr:spPr>
        <a:xfrm>
          <a:off x="14732000" y="13114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76</xdr:row>
      <xdr:rowOff>170197</xdr:rowOff>
    </xdr:from>
    <xdr:ext cx="762000" cy="259045"/>
    <xdr:sp macro="" textlink="">
      <xdr:nvSpPr>
        <xdr:cNvPr id="438" name="テキスト ボックス 437">
          <a:extLst>
            <a:ext uri="{FF2B5EF4-FFF2-40B4-BE49-F238E27FC236}">
              <a16:creationId xmlns:a16="http://schemas.microsoft.com/office/drawing/2014/main" id="{00000000-0008-0000-0400-0000B6010000}"/>
            </a:ext>
          </a:extLst>
        </xdr:cNvPr>
        <xdr:cNvSpPr txBox="1"/>
      </xdr:nvSpPr>
      <xdr:spPr>
        <a:xfrm>
          <a:off x="14401800" y="13200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74</xdr:row>
      <xdr:rowOff>157480</xdr:rowOff>
    </xdr:from>
    <xdr:to>
      <xdr:col>69</xdr:col>
      <xdr:colOff>92075</xdr:colOff>
      <xdr:row>75</xdr:row>
      <xdr:rowOff>8890</xdr:rowOff>
    </xdr:to>
    <xdr:cxnSp macro="">
      <xdr:nvCxnSpPr>
        <xdr:cNvPr id="439" name="直線コネクタ 438">
          <a:extLst>
            <a:ext uri="{FF2B5EF4-FFF2-40B4-BE49-F238E27FC236}">
              <a16:creationId xmlns:a16="http://schemas.microsoft.com/office/drawing/2014/main" id="{00000000-0008-0000-0400-0000B7010000}"/>
            </a:ext>
          </a:extLst>
        </xdr:cNvPr>
        <xdr:cNvCxnSpPr/>
      </xdr:nvCxnSpPr>
      <xdr:spPr>
        <a:xfrm>
          <a:off x="13004800" y="1284478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77</xdr:row>
      <xdr:rowOff>102870</xdr:rowOff>
    </xdr:from>
    <xdr:to>
      <xdr:col>69</xdr:col>
      <xdr:colOff>142875</xdr:colOff>
      <xdr:row>78</xdr:row>
      <xdr:rowOff>33020</xdr:rowOff>
    </xdr:to>
    <xdr:sp macro="" textlink="">
      <xdr:nvSpPr>
        <xdr:cNvPr id="440" name="フローチャート: 判断 439">
          <a:extLst>
            <a:ext uri="{FF2B5EF4-FFF2-40B4-BE49-F238E27FC236}">
              <a16:creationId xmlns:a16="http://schemas.microsoft.com/office/drawing/2014/main" id="{00000000-0008-0000-0400-0000B8010000}"/>
            </a:ext>
          </a:extLst>
        </xdr:cNvPr>
        <xdr:cNvSpPr/>
      </xdr:nvSpPr>
      <xdr:spPr>
        <a:xfrm>
          <a:off x="13843000" y="13304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78</xdr:row>
      <xdr:rowOff>17797</xdr:rowOff>
    </xdr:from>
    <xdr:ext cx="762000" cy="259045"/>
    <xdr:sp macro="" textlink="">
      <xdr:nvSpPr>
        <xdr:cNvPr id="441" name="テキスト ボックス 440">
          <a:extLst>
            <a:ext uri="{FF2B5EF4-FFF2-40B4-BE49-F238E27FC236}">
              <a16:creationId xmlns:a16="http://schemas.microsoft.com/office/drawing/2014/main" id="{00000000-0008-0000-0400-0000B9010000}"/>
            </a:ext>
          </a:extLst>
        </xdr:cNvPr>
        <xdr:cNvSpPr txBox="1"/>
      </xdr:nvSpPr>
      <xdr:spPr>
        <a:xfrm>
          <a:off x="13512800" y="133908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77</xdr:row>
      <xdr:rowOff>125730</xdr:rowOff>
    </xdr:from>
    <xdr:to>
      <xdr:col>65</xdr:col>
      <xdr:colOff>53975</xdr:colOff>
      <xdr:row>78</xdr:row>
      <xdr:rowOff>55880</xdr:rowOff>
    </xdr:to>
    <xdr:sp macro="" textlink="">
      <xdr:nvSpPr>
        <xdr:cNvPr id="442" name="フローチャート: 判断 441">
          <a:extLst>
            <a:ext uri="{FF2B5EF4-FFF2-40B4-BE49-F238E27FC236}">
              <a16:creationId xmlns:a16="http://schemas.microsoft.com/office/drawing/2014/main" id="{00000000-0008-0000-0400-0000BA010000}"/>
            </a:ext>
          </a:extLst>
        </xdr:cNvPr>
        <xdr:cNvSpPr/>
      </xdr:nvSpPr>
      <xdr:spPr>
        <a:xfrm>
          <a:off x="12954000" y="13327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78</xdr:row>
      <xdr:rowOff>40657</xdr:rowOff>
    </xdr:from>
    <xdr:ext cx="7620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2623800" y="134137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4" name="テキスト ボックス 443">
          <a:extLst>
            <a:ext uri="{FF2B5EF4-FFF2-40B4-BE49-F238E27FC236}">
              <a16:creationId xmlns:a16="http://schemas.microsoft.com/office/drawing/2014/main" id="{00000000-0008-0000-0400-0000BC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5" name="テキスト ボックス 444">
          <a:extLst>
            <a:ext uri="{FF2B5EF4-FFF2-40B4-BE49-F238E27FC236}">
              <a16:creationId xmlns:a16="http://schemas.microsoft.com/office/drawing/2014/main" id="{00000000-0008-0000-0400-0000BD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6" name="テキスト ボックス 445">
          <a:extLst>
            <a:ext uri="{FF2B5EF4-FFF2-40B4-BE49-F238E27FC236}">
              <a16:creationId xmlns:a16="http://schemas.microsoft.com/office/drawing/2014/main" id="{00000000-0008-0000-0400-0000BE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7" name="テキスト ボックス 446">
          <a:extLst>
            <a:ext uri="{FF2B5EF4-FFF2-40B4-BE49-F238E27FC236}">
              <a16:creationId xmlns:a16="http://schemas.microsoft.com/office/drawing/2014/main" id="{00000000-0008-0000-0400-0000BF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8" name="テキスト ボックス 447">
          <a:extLst>
            <a:ext uri="{FF2B5EF4-FFF2-40B4-BE49-F238E27FC236}">
              <a16:creationId xmlns:a16="http://schemas.microsoft.com/office/drawing/2014/main" id="{00000000-0008-0000-0400-0000C0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167639</xdr:rowOff>
    </xdr:from>
    <xdr:to>
      <xdr:col>82</xdr:col>
      <xdr:colOff>158750</xdr:colOff>
      <xdr:row>77</xdr:row>
      <xdr:rowOff>97789</xdr:rowOff>
    </xdr:to>
    <xdr:sp macro="" textlink="">
      <xdr:nvSpPr>
        <xdr:cNvPr id="449" name="楕円 448">
          <a:extLst>
            <a:ext uri="{FF2B5EF4-FFF2-40B4-BE49-F238E27FC236}">
              <a16:creationId xmlns:a16="http://schemas.microsoft.com/office/drawing/2014/main" id="{00000000-0008-0000-0400-0000C1010000}"/>
            </a:ext>
          </a:extLst>
        </xdr:cNvPr>
        <xdr:cNvSpPr/>
      </xdr:nvSpPr>
      <xdr:spPr>
        <a:xfrm>
          <a:off x="16459200" y="131978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76</xdr:row>
      <xdr:rowOff>12716</xdr:rowOff>
    </xdr:from>
    <xdr:ext cx="762000" cy="259045"/>
    <xdr:sp macro="" textlink="">
      <xdr:nvSpPr>
        <xdr:cNvPr id="450" name="公債費以外該当値テキスト">
          <a:extLst>
            <a:ext uri="{FF2B5EF4-FFF2-40B4-BE49-F238E27FC236}">
              <a16:creationId xmlns:a16="http://schemas.microsoft.com/office/drawing/2014/main" id="{00000000-0008-0000-0400-0000C2010000}"/>
            </a:ext>
          </a:extLst>
        </xdr:cNvPr>
        <xdr:cNvSpPr txBox="1"/>
      </xdr:nvSpPr>
      <xdr:spPr>
        <a:xfrm>
          <a:off x="16598900" y="130429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76</xdr:row>
      <xdr:rowOff>60961</xdr:rowOff>
    </xdr:from>
    <xdr:to>
      <xdr:col>78</xdr:col>
      <xdr:colOff>120650</xdr:colOff>
      <xdr:row>76</xdr:row>
      <xdr:rowOff>162561</xdr:rowOff>
    </xdr:to>
    <xdr:sp macro="" textlink="">
      <xdr:nvSpPr>
        <xdr:cNvPr id="451" name="楕円 450">
          <a:extLst>
            <a:ext uri="{FF2B5EF4-FFF2-40B4-BE49-F238E27FC236}">
              <a16:creationId xmlns:a16="http://schemas.microsoft.com/office/drawing/2014/main" id="{00000000-0008-0000-0400-0000C3010000}"/>
            </a:ext>
          </a:extLst>
        </xdr:cNvPr>
        <xdr:cNvSpPr/>
      </xdr:nvSpPr>
      <xdr:spPr>
        <a:xfrm>
          <a:off x="15621000" y="130911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75</xdr:row>
      <xdr:rowOff>1287</xdr:rowOff>
    </xdr:from>
    <xdr:ext cx="736600" cy="259045"/>
    <xdr:sp macro="" textlink="">
      <xdr:nvSpPr>
        <xdr:cNvPr id="452" name="テキスト ボックス 451">
          <a:extLst>
            <a:ext uri="{FF2B5EF4-FFF2-40B4-BE49-F238E27FC236}">
              <a16:creationId xmlns:a16="http://schemas.microsoft.com/office/drawing/2014/main" id="{00000000-0008-0000-0400-0000C4010000}"/>
            </a:ext>
          </a:extLst>
        </xdr:cNvPr>
        <xdr:cNvSpPr txBox="1"/>
      </xdr:nvSpPr>
      <xdr:spPr>
        <a:xfrm>
          <a:off x="15290800" y="128600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75</xdr:row>
      <xdr:rowOff>3810</xdr:rowOff>
    </xdr:from>
    <xdr:to>
      <xdr:col>74</xdr:col>
      <xdr:colOff>31750</xdr:colOff>
      <xdr:row>75</xdr:row>
      <xdr:rowOff>105410</xdr:rowOff>
    </xdr:to>
    <xdr:sp macro="" textlink="">
      <xdr:nvSpPr>
        <xdr:cNvPr id="453" name="楕円 452">
          <a:extLst>
            <a:ext uri="{FF2B5EF4-FFF2-40B4-BE49-F238E27FC236}">
              <a16:creationId xmlns:a16="http://schemas.microsoft.com/office/drawing/2014/main" id="{00000000-0008-0000-0400-0000C5010000}"/>
            </a:ext>
          </a:extLst>
        </xdr:cNvPr>
        <xdr:cNvSpPr/>
      </xdr:nvSpPr>
      <xdr:spPr>
        <a:xfrm>
          <a:off x="14732000" y="128625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73</xdr:row>
      <xdr:rowOff>115587</xdr:rowOff>
    </xdr:from>
    <xdr:ext cx="762000" cy="259045"/>
    <xdr:sp macro="" textlink="">
      <xdr:nvSpPr>
        <xdr:cNvPr id="454" name="テキスト ボックス 453">
          <a:extLst>
            <a:ext uri="{FF2B5EF4-FFF2-40B4-BE49-F238E27FC236}">
              <a16:creationId xmlns:a16="http://schemas.microsoft.com/office/drawing/2014/main" id="{00000000-0008-0000-0400-0000C6010000}"/>
            </a:ext>
          </a:extLst>
        </xdr:cNvPr>
        <xdr:cNvSpPr txBox="1"/>
      </xdr:nvSpPr>
      <xdr:spPr>
        <a:xfrm>
          <a:off x="14401800" y="126314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74</xdr:row>
      <xdr:rowOff>129540</xdr:rowOff>
    </xdr:from>
    <xdr:to>
      <xdr:col>69</xdr:col>
      <xdr:colOff>142875</xdr:colOff>
      <xdr:row>75</xdr:row>
      <xdr:rowOff>59690</xdr:rowOff>
    </xdr:to>
    <xdr:sp macro="" textlink="">
      <xdr:nvSpPr>
        <xdr:cNvPr id="455" name="楕円 454">
          <a:extLst>
            <a:ext uri="{FF2B5EF4-FFF2-40B4-BE49-F238E27FC236}">
              <a16:creationId xmlns:a16="http://schemas.microsoft.com/office/drawing/2014/main" id="{00000000-0008-0000-0400-0000C7010000}"/>
            </a:ext>
          </a:extLst>
        </xdr:cNvPr>
        <xdr:cNvSpPr/>
      </xdr:nvSpPr>
      <xdr:spPr>
        <a:xfrm>
          <a:off x="13843000" y="12816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73</xdr:row>
      <xdr:rowOff>69867</xdr:rowOff>
    </xdr:from>
    <xdr:ext cx="762000" cy="259045"/>
    <xdr:sp macro="" textlink="">
      <xdr:nvSpPr>
        <xdr:cNvPr id="456" name="テキスト ボックス 455">
          <a:extLst>
            <a:ext uri="{FF2B5EF4-FFF2-40B4-BE49-F238E27FC236}">
              <a16:creationId xmlns:a16="http://schemas.microsoft.com/office/drawing/2014/main" id="{00000000-0008-0000-0400-0000C8010000}"/>
            </a:ext>
          </a:extLst>
        </xdr:cNvPr>
        <xdr:cNvSpPr txBox="1"/>
      </xdr:nvSpPr>
      <xdr:spPr>
        <a:xfrm>
          <a:off x="13512800" y="125857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74</xdr:row>
      <xdr:rowOff>106680</xdr:rowOff>
    </xdr:from>
    <xdr:to>
      <xdr:col>65</xdr:col>
      <xdr:colOff>53975</xdr:colOff>
      <xdr:row>75</xdr:row>
      <xdr:rowOff>36830</xdr:rowOff>
    </xdr:to>
    <xdr:sp macro="" textlink="">
      <xdr:nvSpPr>
        <xdr:cNvPr id="457" name="楕円 456">
          <a:extLst>
            <a:ext uri="{FF2B5EF4-FFF2-40B4-BE49-F238E27FC236}">
              <a16:creationId xmlns:a16="http://schemas.microsoft.com/office/drawing/2014/main" id="{00000000-0008-0000-0400-0000C9010000}"/>
            </a:ext>
          </a:extLst>
        </xdr:cNvPr>
        <xdr:cNvSpPr/>
      </xdr:nvSpPr>
      <xdr:spPr>
        <a:xfrm>
          <a:off x="12954000" y="12793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73</xdr:row>
      <xdr:rowOff>47007</xdr:rowOff>
    </xdr:from>
    <xdr:ext cx="762000" cy="259045"/>
    <xdr:sp macro="" textlink="">
      <xdr:nvSpPr>
        <xdr:cNvPr id="458" name="テキスト ボックス 457">
          <a:extLst>
            <a:ext uri="{FF2B5EF4-FFF2-40B4-BE49-F238E27FC236}">
              <a16:creationId xmlns:a16="http://schemas.microsoft.com/office/drawing/2014/main" id="{00000000-0008-0000-0400-0000CA010000}"/>
            </a:ext>
          </a:extLst>
        </xdr:cNvPr>
        <xdr:cNvSpPr txBox="1"/>
      </xdr:nvSpPr>
      <xdr:spPr>
        <a:xfrm>
          <a:off x="12623800" y="12562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5</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133803</xdr:rowOff>
    </xdr:from>
    <xdr:to>
      <xdr:col>33</xdr:col>
      <xdr:colOff>114300</xdr:colOff>
      <xdr:row>20</xdr:row>
      <xdr:rowOff>133803</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610428"/>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163030</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68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150132</xdr:rowOff>
    </xdr:from>
    <xdr:to>
      <xdr:col>33</xdr:col>
      <xdr:colOff>114300</xdr:colOff>
      <xdr:row>18</xdr:row>
      <xdr:rowOff>150132</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283857"/>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18</xdr:row>
      <xdr:rowOff>7909</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141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166461</xdr:rowOff>
    </xdr:from>
    <xdr:to>
      <xdr:col>33</xdr:col>
      <xdr:colOff>114300</xdr:colOff>
      <xdr:row>16</xdr:row>
      <xdr:rowOff>166461</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957286"/>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16</xdr:row>
      <xdr:rowOff>24238</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8150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15</xdr:row>
      <xdr:rowOff>11339</xdr:rowOff>
    </xdr:from>
    <xdr:to>
      <xdr:col>33</xdr:col>
      <xdr:colOff>114300</xdr:colOff>
      <xdr:row>15</xdr:row>
      <xdr:rowOff>11339</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630714"/>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14</xdr:row>
      <xdr:rowOff>40566</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4884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27668</xdr:rowOff>
    </xdr:from>
    <xdr:to>
      <xdr:col>33</xdr:col>
      <xdr:colOff>114300</xdr:colOff>
      <xdr:row>13</xdr:row>
      <xdr:rowOff>27668</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304143"/>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56895</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2161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43996</xdr:rowOff>
    </xdr:from>
    <xdr:to>
      <xdr:col>33</xdr:col>
      <xdr:colOff>114300</xdr:colOff>
      <xdr:row>11</xdr:row>
      <xdr:rowOff>43996</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977571"/>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73223</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8353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4" name="直線コネクタ 43">
          <a:extLst>
            <a:ext uri="{FF2B5EF4-FFF2-40B4-BE49-F238E27FC236}">
              <a16:creationId xmlns:a16="http://schemas.microsoft.com/office/drawing/2014/main" id="{00000000-0008-0000-0500-00002C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5" name="テキスト ボックス 44">
          <a:extLst>
            <a:ext uri="{FF2B5EF4-FFF2-40B4-BE49-F238E27FC236}">
              <a16:creationId xmlns:a16="http://schemas.microsoft.com/office/drawing/2014/main" id="{00000000-0008-0000-0500-00002D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6" name="人口1人当たり決算額の推移グラフ枠130">
          <a:extLst>
            <a:ext uri="{FF2B5EF4-FFF2-40B4-BE49-F238E27FC236}">
              <a16:creationId xmlns:a16="http://schemas.microsoft.com/office/drawing/2014/main" id="{00000000-0008-0000-0500-00002E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11</xdr:row>
      <xdr:rowOff>34738</xdr:rowOff>
    </xdr:from>
    <xdr:to>
      <xdr:col>29</xdr:col>
      <xdr:colOff>127000</xdr:colOff>
      <xdr:row>19</xdr:row>
      <xdr:rowOff>131452</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flipV="1">
          <a:off x="5651500" y="1968313"/>
          <a:ext cx="0" cy="1468314"/>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19</xdr:row>
      <xdr:rowOff>132616</xdr:rowOff>
    </xdr:from>
    <xdr:ext cx="762000" cy="259045"/>
    <xdr:sp macro="" textlink="">
      <xdr:nvSpPr>
        <xdr:cNvPr id="48" name="人口1人当たり決算額の推移最小値テキスト130">
          <a:extLst>
            <a:ext uri="{FF2B5EF4-FFF2-40B4-BE49-F238E27FC236}">
              <a16:creationId xmlns:a16="http://schemas.microsoft.com/office/drawing/2014/main" id="{00000000-0008-0000-0500-000030000000}"/>
            </a:ext>
          </a:extLst>
        </xdr:cNvPr>
        <xdr:cNvSpPr txBox="1"/>
      </xdr:nvSpPr>
      <xdr:spPr>
        <a:xfrm>
          <a:off x="5740400" y="34377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70,644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19</xdr:row>
      <xdr:rowOff>131452</xdr:rowOff>
    </xdr:from>
    <xdr:to>
      <xdr:col>30</xdr:col>
      <xdr:colOff>25400</xdr:colOff>
      <xdr:row>19</xdr:row>
      <xdr:rowOff>131452</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3436627"/>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9</xdr:row>
      <xdr:rowOff>121115</xdr:rowOff>
    </xdr:from>
    <xdr:ext cx="762000" cy="259045"/>
    <xdr:sp macro="" textlink="">
      <xdr:nvSpPr>
        <xdr:cNvPr id="50" name="人口1人当たり決算額の推移最大値テキスト130">
          <a:extLst>
            <a:ext uri="{FF2B5EF4-FFF2-40B4-BE49-F238E27FC236}">
              <a16:creationId xmlns:a16="http://schemas.microsoft.com/office/drawing/2014/main" id="{00000000-0008-0000-0500-000032000000}"/>
            </a:ext>
          </a:extLst>
        </xdr:cNvPr>
        <xdr:cNvSpPr txBox="1"/>
      </xdr:nvSpPr>
      <xdr:spPr>
        <a:xfrm>
          <a:off x="5740400" y="17117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160,567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11</xdr:row>
      <xdr:rowOff>34738</xdr:rowOff>
    </xdr:from>
    <xdr:to>
      <xdr:col>30</xdr:col>
      <xdr:colOff>25400</xdr:colOff>
      <xdr:row>11</xdr:row>
      <xdr:rowOff>34738</xdr:rowOff>
    </xdr:to>
    <xdr:cxnSp macro="">
      <xdr:nvCxnSpPr>
        <xdr:cNvPr id="51" name="直線コネクタ 50">
          <a:extLst>
            <a:ext uri="{FF2B5EF4-FFF2-40B4-BE49-F238E27FC236}">
              <a16:creationId xmlns:a16="http://schemas.microsoft.com/office/drawing/2014/main" id="{00000000-0008-0000-0500-000033000000}"/>
            </a:ext>
          </a:extLst>
        </xdr:cNvPr>
        <xdr:cNvCxnSpPr/>
      </xdr:nvCxnSpPr>
      <xdr:spPr bwMode="auto">
        <a:xfrm>
          <a:off x="5562600" y="1968313"/>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19</xdr:row>
      <xdr:rowOff>122439</xdr:rowOff>
    </xdr:from>
    <xdr:to>
      <xdr:col>29</xdr:col>
      <xdr:colOff>127000</xdr:colOff>
      <xdr:row>19</xdr:row>
      <xdr:rowOff>136775</xdr:rowOff>
    </xdr:to>
    <xdr:cxnSp macro="">
      <xdr:nvCxnSpPr>
        <xdr:cNvPr id="52" name="直線コネクタ 51">
          <a:extLst>
            <a:ext uri="{FF2B5EF4-FFF2-40B4-BE49-F238E27FC236}">
              <a16:creationId xmlns:a16="http://schemas.microsoft.com/office/drawing/2014/main" id="{00000000-0008-0000-0500-000034000000}"/>
            </a:ext>
          </a:extLst>
        </xdr:cNvPr>
        <xdr:cNvCxnSpPr/>
      </xdr:nvCxnSpPr>
      <xdr:spPr bwMode="auto">
        <a:xfrm flipV="1">
          <a:off x="5003800" y="3427614"/>
          <a:ext cx="647700" cy="1433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14</xdr:row>
      <xdr:rowOff>57419</xdr:rowOff>
    </xdr:from>
    <xdr:ext cx="762000" cy="259045"/>
    <xdr:sp macro="" textlink="">
      <xdr:nvSpPr>
        <xdr:cNvPr id="53" name="人口1人当たり決算額の推移平均値テキスト130">
          <a:extLst>
            <a:ext uri="{FF2B5EF4-FFF2-40B4-BE49-F238E27FC236}">
              <a16:creationId xmlns:a16="http://schemas.microsoft.com/office/drawing/2014/main" id="{00000000-0008-0000-0500-000035000000}"/>
            </a:ext>
          </a:extLst>
        </xdr:cNvPr>
        <xdr:cNvSpPr txBox="1"/>
      </xdr:nvSpPr>
      <xdr:spPr>
        <a:xfrm>
          <a:off x="5740400" y="250534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115,079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15</xdr:row>
      <xdr:rowOff>40892</xdr:rowOff>
    </xdr:from>
    <xdr:to>
      <xdr:col>29</xdr:col>
      <xdr:colOff>177800</xdr:colOff>
      <xdr:row>15</xdr:row>
      <xdr:rowOff>142492</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5600700" y="266026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19</xdr:row>
      <xdr:rowOff>136775</xdr:rowOff>
    </xdr:from>
    <xdr:to>
      <xdr:col>26</xdr:col>
      <xdr:colOff>50800</xdr:colOff>
      <xdr:row>19</xdr:row>
      <xdr:rowOff>157284</xdr:rowOff>
    </xdr:to>
    <xdr:cxnSp macro="">
      <xdr:nvCxnSpPr>
        <xdr:cNvPr id="55" name="直線コネクタ 54">
          <a:extLst>
            <a:ext uri="{FF2B5EF4-FFF2-40B4-BE49-F238E27FC236}">
              <a16:creationId xmlns:a16="http://schemas.microsoft.com/office/drawing/2014/main" id="{00000000-0008-0000-0500-000037000000}"/>
            </a:ext>
          </a:extLst>
        </xdr:cNvPr>
        <xdr:cNvCxnSpPr/>
      </xdr:nvCxnSpPr>
      <xdr:spPr bwMode="auto">
        <a:xfrm flipV="1">
          <a:off x="4305300" y="3441950"/>
          <a:ext cx="698500" cy="2050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15</xdr:row>
      <xdr:rowOff>106272</xdr:rowOff>
    </xdr:from>
    <xdr:to>
      <xdr:col>26</xdr:col>
      <xdr:colOff>101600</xdr:colOff>
      <xdr:row>16</xdr:row>
      <xdr:rowOff>36422</xdr:rowOff>
    </xdr:to>
    <xdr:sp macro="" textlink="">
      <xdr:nvSpPr>
        <xdr:cNvPr id="56" name="フローチャート: 判断 55">
          <a:extLst>
            <a:ext uri="{FF2B5EF4-FFF2-40B4-BE49-F238E27FC236}">
              <a16:creationId xmlns:a16="http://schemas.microsoft.com/office/drawing/2014/main" id="{00000000-0008-0000-0500-000038000000}"/>
            </a:ext>
          </a:extLst>
        </xdr:cNvPr>
        <xdr:cNvSpPr/>
      </xdr:nvSpPr>
      <xdr:spPr bwMode="auto">
        <a:xfrm>
          <a:off x="4953000" y="272564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14</xdr:row>
      <xdr:rowOff>46599</xdr:rowOff>
    </xdr:from>
    <xdr:ext cx="736600" cy="259045"/>
    <xdr:sp macro="" textlink="">
      <xdr:nvSpPr>
        <xdr:cNvPr id="57" name="テキスト ボックス 56">
          <a:extLst>
            <a:ext uri="{FF2B5EF4-FFF2-40B4-BE49-F238E27FC236}">
              <a16:creationId xmlns:a16="http://schemas.microsoft.com/office/drawing/2014/main" id="{00000000-0008-0000-0500-000039000000}"/>
            </a:ext>
          </a:extLst>
        </xdr:cNvPr>
        <xdr:cNvSpPr txBox="1"/>
      </xdr:nvSpPr>
      <xdr:spPr>
        <a:xfrm>
          <a:off x="4622800" y="249452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111,075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19</xdr:row>
      <xdr:rowOff>157284</xdr:rowOff>
    </xdr:from>
    <xdr:to>
      <xdr:col>22</xdr:col>
      <xdr:colOff>114300</xdr:colOff>
      <xdr:row>20</xdr:row>
      <xdr:rowOff>20222</xdr:rowOff>
    </xdr:to>
    <xdr:cxnSp macro="">
      <xdr:nvCxnSpPr>
        <xdr:cNvPr id="58" name="直線コネクタ 57">
          <a:extLst>
            <a:ext uri="{FF2B5EF4-FFF2-40B4-BE49-F238E27FC236}">
              <a16:creationId xmlns:a16="http://schemas.microsoft.com/office/drawing/2014/main" id="{00000000-0008-0000-0500-00003A000000}"/>
            </a:ext>
          </a:extLst>
        </xdr:cNvPr>
        <xdr:cNvCxnSpPr/>
      </xdr:nvCxnSpPr>
      <xdr:spPr bwMode="auto">
        <a:xfrm flipV="1">
          <a:off x="3606800" y="3462459"/>
          <a:ext cx="698500" cy="3438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15</xdr:row>
      <xdr:rowOff>154359</xdr:rowOff>
    </xdr:from>
    <xdr:to>
      <xdr:col>22</xdr:col>
      <xdr:colOff>165100</xdr:colOff>
      <xdr:row>16</xdr:row>
      <xdr:rowOff>84509</xdr:rowOff>
    </xdr:to>
    <xdr:sp macro="" textlink="">
      <xdr:nvSpPr>
        <xdr:cNvPr id="59" name="フローチャート: 判断 58">
          <a:extLst>
            <a:ext uri="{FF2B5EF4-FFF2-40B4-BE49-F238E27FC236}">
              <a16:creationId xmlns:a16="http://schemas.microsoft.com/office/drawing/2014/main" id="{00000000-0008-0000-0500-00003B000000}"/>
            </a:ext>
          </a:extLst>
        </xdr:cNvPr>
        <xdr:cNvSpPr/>
      </xdr:nvSpPr>
      <xdr:spPr bwMode="auto">
        <a:xfrm>
          <a:off x="4254500" y="277373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14</xdr:row>
      <xdr:rowOff>94686</xdr:rowOff>
    </xdr:from>
    <xdr:ext cx="762000" cy="259045"/>
    <xdr:sp macro="" textlink="">
      <xdr:nvSpPr>
        <xdr:cNvPr id="60" name="テキスト ボックス 59">
          <a:extLst>
            <a:ext uri="{FF2B5EF4-FFF2-40B4-BE49-F238E27FC236}">
              <a16:creationId xmlns:a16="http://schemas.microsoft.com/office/drawing/2014/main" id="{00000000-0008-0000-0500-00003C000000}"/>
            </a:ext>
          </a:extLst>
        </xdr:cNvPr>
        <xdr:cNvSpPr txBox="1"/>
      </xdr:nvSpPr>
      <xdr:spPr>
        <a:xfrm>
          <a:off x="3924300" y="2542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108,130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19</xdr:row>
      <xdr:rowOff>111548</xdr:rowOff>
    </xdr:from>
    <xdr:to>
      <xdr:col>18</xdr:col>
      <xdr:colOff>177800</xdr:colOff>
      <xdr:row>20</xdr:row>
      <xdr:rowOff>20222</xdr:rowOff>
    </xdr:to>
    <xdr:cxnSp macro="">
      <xdr:nvCxnSpPr>
        <xdr:cNvPr id="61" name="直線コネクタ 60">
          <a:extLst>
            <a:ext uri="{FF2B5EF4-FFF2-40B4-BE49-F238E27FC236}">
              <a16:creationId xmlns:a16="http://schemas.microsoft.com/office/drawing/2014/main" id="{00000000-0008-0000-0500-00003D000000}"/>
            </a:ext>
          </a:extLst>
        </xdr:cNvPr>
        <xdr:cNvCxnSpPr/>
      </xdr:nvCxnSpPr>
      <xdr:spPr bwMode="auto">
        <a:xfrm>
          <a:off x="2908300" y="3416723"/>
          <a:ext cx="698500" cy="8012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16</xdr:row>
      <xdr:rowOff>57858</xdr:rowOff>
    </xdr:from>
    <xdr:to>
      <xdr:col>19</xdr:col>
      <xdr:colOff>38100</xdr:colOff>
      <xdr:row>16</xdr:row>
      <xdr:rowOff>159458</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3556000" y="284868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14</xdr:row>
      <xdr:rowOff>169635</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3225800" y="26175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16</xdr:row>
      <xdr:rowOff>66234</xdr:rowOff>
    </xdr:from>
    <xdr:to>
      <xdr:col>15</xdr:col>
      <xdr:colOff>101600</xdr:colOff>
      <xdr:row>16</xdr:row>
      <xdr:rowOff>167834</xdr:rowOff>
    </xdr:to>
    <xdr:sp macro="" textlink="">
      <xdr:nvSpPr>
        <xdr:cNvPr id="64" name="フローチャート: 判断 63">
          <a:extLst>
            <a:ext uri="{FF2B5EF4-FFF2-40B4-BE49-F238E27FC236}">
              <a16:creationId xmlns:a16="http://schemas.microsoft.com/office/drawing/2014/main" id="{00000000-0008-0000-0500-000040000000}"/>
            </a:ext>
          </a:extLst>
        </xdr:cNvPr>
        <xdr:cNvSpPr/>
      </xdr:nvSpPr>
      <xdr:spPr bwMode="auto">
        <a:xfrm>
          <a:off x="2857500" y="285705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15</xdr:row>
      <xdr:rowOff>6561</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2527300" y="26259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103,027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9" name="テキスト ボックス 68">
          <a:extLst>
            <a:ext uri="{FF2B5EF4-FFF2-40B4-BE49-F238E27FC236}">
              <a16:creationId xmlns:a16="http://schemas.microsoft.com/office/drawing/2014/main" id="{00000000-0008-0000-0500-000045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70" name="テキスト ボックス 69">
          <a:extLst>
            <a:ext uri="{FF2B5EF4-FFF2-40B4-BE49-F238E27FC236}">
              <a16:creationId xmlns:a16="http://schemas.microsoft.com/office/drawing/2014/main" id="{00000000-0008-0000-0500-000046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19</xdr:row>
      <xdr:rowOff>71639</xdr:rowOff>
    </xdr:from>
    <xdr:to>
      <xdr:col>29</xdr:col>
      <xdr:colOff>177800</xdr:colOff>
      <xdr:row>20</xdr:row>
      <xdr:rowOff>1789</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5600700" y="337681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18</xdr:row>
      <xdr:rowOff>151666</xdr:rowOff>
    </xdr:from>
    <xdr:ext cx="762000" cy="259045"/>
    <xdr:sp macro="" textlink="">
      <xdr:nvSpPr>
        <xdr:cNvPr id="72" name="人口1人当たり決算額の推移該当値テキスト130">
          <a:extLst>
            <a:ext uri="{FF2B5EF4-FFF2-40B4-BE49-F238E27FC236}">
              <a16:creationId xmlns:a16="http://schemas.microsoft.com/office/drawing/2014/main" id="{00000000-0008-0000-0500-000048000000}"/>
            </a:ext>
          </a:extLst>
        </xdr:cNvPr>
        <xdr:cNvSpPr txBox="1"/>
      </xdr:nvSpPr>
      <xdr:spPr>
        <a:xfrm>
          <a:off x="5740400" y="32853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71,196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19</xdr:row>
      <xdr:rowOff>85975</xdr:rowOff>
    </xdr:from>
    <xdr:to>
      <xdr:col>26</xdr:col>
      <xdr:colOff>101600</xdr:colOff>
      <xdr:row>20</xdr:row>
      <xdr:rowOff>16125</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953000" y="339115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20</xdr:row>
      <xdr:rowOff>902</xdr:rowOff>
    </xdr:from>
    <xdr:ext cx="7366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4622800" y="34775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70,318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19</xdr:row>
      <xdr:rowOff>106484</xdr:rowOff>
    </xdr:from>
    <xdr:to>
      <xdr:col>22</xdr:col>
      <xdr:colOff>165100</xdr:colOff>
      <xdr:row>20</xdr:row>
      <xdr:rowOff>36634</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4254500" y="341165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20</xdr:row>
      <xdr:rowOff>21411</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924300" y="34980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69,062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19</xdr:row>
      <xdr:rowOff>140872</xdr:rowOff>
    </xdr:from>
    <xdr:to>
      <xdr:col>19</xdr:col>
      <xdr:colOff>38100</xdr:colOff>
      <xdr:row>20</xdr:row>
      <xdr:rowOff>71022</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3556000" y="344604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20</xdr:row>
      <xdr:rowOff>55799</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3225800" y="35324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66,956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19</xdr:row>
      <xdr:rowOff>60748</xdr:rowOff>
    </xdr:from>
    <xdr:to>
      <xdr:col>15</xdr:col>
      <xdr:colOff>101600</xdr:colOff>
      <xdr:row>19</xdr:row>
      <xdr:rowOff>162348</xdr:rowOff>
    </xdr:to>
    <xdr:sp macro="" textlink="">
      <xdr:nvSpPr>
        <xdr:cNvPr id="79" name="楕円 78">
          <a:extLst>
            <a:ext uri="{FF2B5EF4-FFF2-40B4-BE49-F238E27FC236}">
              <a16:creationId xmlns:a16="http://schemas.microsoft.com/office/drawing/2014/main" id="{00000000-0008-0000-0500-00004F000000}"/>
            </a:ext>
          </a:extLst>
        </xdr:cNvPr>
        <xdr:cNvSpPr/>
      </xdr:nvSpPr>
      <xdr:spPr bwMode="auto">
        <a:xfrm>
          <a:off x="2857500" y="336592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19</xdr:row>
      <xdr:rowOff>147125</xdr:rowOff>
    </xdr:from>
    <xdr:ext cx="762000" cy="259045"/>
    <xdr:sp macro="" textlink="">
      <xdr:nvSpPr>
        <xdr:cNvPr id="80" name="テキスト ボックス 79">
          <a:extLst>
            <a:ext uri="{FF2B5EF4-FFF2-40B4-BE49-F238E27FC236}">
              <a16:creationId xmlns:a16="http://schemas.microsoft.com/office/drawing/2014/main" id="{00000000-0008-0000-0500-000050000000}"/>
            </a:ext>
          </a:extLst>
        </xdr:cNvPr>
        <xdr:cNvSpPr txBox="1"/>
      </xdr:nvSpPr>
      <xdr:spPr>
        <a:xfrm>
          <a:off x="2527300" y="345230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71,863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2" name="角丸四角形 81">
          <a:extLst>
            <a:ext uri="{FF2B5EF4-FFF2-40B4-BE49-F238E27FC236}">
              <a16:creationId xmlns:a16="http://schemas.microsoft.com/office/drawing/2014/main" id="{00000000-0008-0000-0500-000052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4" name="正方形/長方形 83">
          <a:extLst>
            <a:ext uri="{FF2B5EF4-FFF2-40B4-BE49-F238E27FC236}">
              <a16:creationId xmlns:a16="http://schemas.microsoft.com/office/drawing/2014/main" id="{00000000-0008-0000-0500-000054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5" name="正方形/長方形 84">
          <a:extLst>
            <a:ext uri="{FF2B5EF4-FFF2-40B4-BE49-F238E27FC236}">
              <a16:creationId xmlns:a16="http://schemas.microsoft.com/office/drawing/2014/main" id="{00000000-0008-0000-0500-000055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9" name="直線コネクタ 88">
          <a:extLst>
            <a:ext uri="{FF2B5EF4-FFF2-40B4-BE49-F238E27FC236}">
              <a16:creationId xmlns:a16="http://schemas.microsoft.com/office/drawing/2014/main" id="{00000000-0008-0000-0500-000059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90" name="直線コネクタ 89">
          <a:extLst>
            <a:ext uri="{FF2B5EF4-FFF2-40B4-BE49-F238E27FC236}">
              <a16:creationId xmlns:a16="http://schemas.microsoft.com/office/drawing/2014/main" id="{00000000-0008-0000-0500-00005A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91" name="楕円 90">
          <a:extLst>
            <a:ext uri="{FF2B5EF4-FFF2-40B4-BE49-F238E27FC236}">
              <a16:creationId xmlns:a16="http://schemas.microsoft.com/office/drawing/2014/main" id="{00000000-0008-0000-0500-00005B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2" name="フローチャート: 判断 91">
          <a:extLst>
            <a:ext uri="{FF2B5EF4-FFF2-40B4-BE49-F238E27FC236}">
              <a16:creationId xmlns:a16="http://schemas.microsoft.com/office/drawing/2014/main" id="{00000000-0008-0000-0500-00005C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3" name="正方形/長方形 92">
          <a:extLst>
            <a:ext uri="{FF2B5EF4-FFF2-40B4-BE49-F238E27FC236}">
              <a16:creationId xmlns:a16="http://schemas.microsoft.com/office/drawing/2014/main" id="{00000000-0008-0000-0500-00005D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4" name="テキスト ボックス 93">
          <a:extLst>
            <a:ext uri="{FF2B5EF4-FFF2-40B4-BE49-F238E27FC236}">
              <a16:creationId xmlns:a16="http://schemas.microsoft.com/office/drawing/2014/main" id="{00000000-0008-0000-0500-00005E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88900</xdr:rowOff>
    </xdr:from>
    <xdr:to>
      <xdr:col>33</xdr:col>
      <xdr:colOff>114300</xdr:colOff>
      <xdr:row>38</xdr:row>
      <xdr:rowOff>88900</xdr:rowOff>
    </xdr:to>
    <xdr:cxnSp macro="">
      <xdr:nvCxnSpPr>
        <xdr:cNvPr id="96" name="直線コネクタ 95">
          <a:extLst>
            <a:ext uri="{FF2B5EF4-FFF2-40B4-BE49-F238E27FC236}">
              <a16:creationId xmlns:a16="http://schemas.microsoft.com/office/drawing/2014/main" id="{00000000-0008-0000-0500-000060000000}"/>
            </a:ext>
          </a:extLst>
        </xdr:cNvPr>
        <xdr:cNvCxnSpPr/>
      </xdr:nvCxnSpPr>
      <xdr:spPr bwMode="auto">
        <a:xfrm>
          <a:off x="2159000" y="7556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37</xdr:row>
      <xdr:rowOff>50800</xdr:rowOff>
    </xdr:from>
    <xdr:to>
      <xdr:col>33</xdr:col>
      <xdr:colOff>114300</xdr:colOff>
      <xdr:row>37</xdr:row>
      <xdr:rowOff>50800</xdr:rowOff>
    </xdr:to>
    <xdr:cxnSp macro="">
      <xdr:nvCxnSpPr>
        <xdr:cNvPr id="97" name="直線コネクタ 96">
          <a:extLst>
            <a:ext uri="{FF2B5EF4-FFF2-40B4-BE49-F238E27FC236}">
              <a16:creationId xmlns:a16="http://schemas.microsoft.com/office/drawing/2014/main" id="{00000000-0008-0000-0500-000061000000}"/>
            </a:ext>
          </a:extLst>
        </xdr:cNvPr>
        <xdr:cNvCxnSpPr/>
      </xdr:nvCxnSpPr>
      <xdr:spPr bwMode="auto">
        <a:xfrm>
          <a:off x="2159000" y="7175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36</xdr:row>
      <xdr:rowOff>80027</xdr:rowOff>
    </xdr:from>
    <xdr:ext cx="762000" cy="259045"/>
    <xdr:sp macro="" textlink="">
      <xdr:nvSpPr>
        <xdr:cNvPr id="98" name="テキスト ボックス 97">
          <a:extLst>
            <a:ext uri="{FF2B5EF4-FFF2-40B4-BE49-F238E27FC236}">
              <a16:creationId xmlns:a16="http://schemas.microsoft.com/office/drawing/2014/main" id="{00000000-0008-0000-0500-000062000000}"/>
            </a:ext>
          </a:extLst>
        </xdr:cNvPr>
        <xdr:cNvSpPr txBox="1"/>
      </xdr:nvSpPr>
      <xdr:spPr>
        <a:xfrm>
          <a:off x="1384300" y="703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184150</xdr:rowOff>
    </xdr:from>
    <xdr:to>
      <xdr:col>33</xdr:col>
      <xdr:colOff>114300</xdr:colOff>
      <xdr:row>35</xdr:row>
      <xdr:rowOff>184150</xdr:rowOff>
    </xdr:to>
    <xdr:cxnSp macro="">
      <xdr:nvCxnSpPr>
        <xdr:cNvPr id="99" name="直線コネクタ 98">
          <a:extLst>
            <a:ext uri="{FF2B5EF4-FFF2-40B4-BE49-F238E27FC236}">
              <a16:creationId xmlns:a16="http://schemas.microsoft.com/office/drawing/2014/main" id="{00000000-0008-0000-0500-000063000000}"/>
            </a:ext>
          </a:extLst>
        </xdr:cNvPr>
        <xdr:cNvCxnSpPr/>
      </xdr:nvCxnSpPr>
      <xdr:spPr bwMode="auto">
        <a:xfrm>
          <a:off x="2159000" y="6794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41927</xdr:rowOff>
    </xdr:from>
    <xdr:ext cx="762000" cy="259045"/>
    <xdr:sp macro="" textlink="">
      <xdr:nvSpPr>
        <xdr:cNvPr id="100" name="テキスト ボックス 99">
          <a:extLst>
            <a:ext uri="{FF2B5EF4-FFF2-40B4-BE49-F238E27FC236}">
              <a16:creationId xmlns:a16="http://schemas.microsoft.com/office/drawing/2014/main" id="{00000000-0008-0000-0500-000064000000}"/>
            </a:ext>
          </a:extLst>
        </xdr:cNvPr>
        <xdr:cNvSpPr txBox="1"/>
      </xdr:nvSpPr>
      <xdr:spPr>
        <a:xfrm>
          <a:off x="1384300" y="665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146050</xdr:rowOff>
    </xdr:from>
    <xdr:to>
      <xdr:col>33</xdr:col>
      <xdr:colOff>114300</xdr:colOff>
      <xdr:row>34</xdr:row>
      <xdr:rowOff>146050</xdr:rowOff>
    </xdr:to>
    <xdr:cxnSp macro="">
      <xdr:nvCxnSpPr>
        <xdr:cNvPr id="101" name="直線コネクタ 100">
          <a:extLst>
            <a:ext uri="{FF2B5EF4-FFF2-40B4-BE49-F238E27FC236}">
              <a16:creationId xmlns:a16="http://schemas.microsoft.com/office/drawing/2014/main" id="{00000000-0008-0000-0500-000065000000}"/>
            </a:ext>
          </a:extLst>
        </xdr:cNvPr>
        <xdr:cNvCxnSpPr/>
      </xdr:nvCxnSpPr>
      <xdr:spPr bwMode="auto">
        <a:xfrm>
          <a:off x="2159000" y="6413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3827</xdr:rowOff>
    </xdr:from>
    <xdr:ext cx="762000" cy="259045"/>
    <xdr:sp macro="" textlink="">
      <xdr:nvSpPr>
        <xdr:cNvPr id="102" name="テキスト ボックス 101">
          <a:extLst>
            <a:ext uri="{FF2B5EF4-FFF2-40B4-BE49-F238E27FC236}">
              <a16:creationId xmlns:a16="http://schemas.microsoft.com/office/drawing/2014/main" id="{00000000-0008-0000-0500-000066000000}"/>
            </a:ext>
          </a:extLst>
        </xdr:cNvPr>
        <xdr:cNvSpPr txBox="1"/>
      </xdr:nvSpPr>
      <xdr:spPr>
        <a:xfrm>
          <a:off x="1384300" y="627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107950</xdr:rowOff>
    </xdr:from>
    <xdr:to>
      <xdr:col>33</xdr:col>
      <xdr:colOff>114300</xdr:colOff>
      <xdr:row>33</xdr:row>
      <xdr:rowOff>107950</xdr:rowOff>
    </xdr:to>
    <xdr:cxnSp macro="">
      <xdr:nvCxnSpPr>
        <xdr:cNvPr id="103" name="直線コネクタ 102">
          <a:extLst>
            <a:ext uri="{FF2B5EF4-FFF2-40B4-BE49-F238E27FC236}">
              <a16:creationId xmlns:a16="http://schemas.microsoft.com/office/drawing/2014/main" id="{00000000-0008-0000-0500-000067000000}"/>
            </a:ext>
          </a:extLst>
        </xdr:cNvPr>
        <xdr:cNvCxnSpPr/>
      </xdr:nvCxnSpPr>
      <xdr:spPr bwMode="auto">
        <a:xfrm>
          <a:off x="2159000" y="6032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137177</xdr:rowOff>
    </xdr:from>
    <xdr:ext cx="762000" cy="259045"/>
    <xdr:sp macro="" textlink="">
      <xdr:nvSpPr>
        <xdr:cNvPr id="104" name="テキスト ボックス 103">
          <a:extLst>
            <a:ext uri="{FF2B5EF4-FFF2-40B4-BE49-F238E27FC236}">
              <a16:creationId xmlns:a16="http://schemas.microsoft.com/office/drawing/2014/main" id="{00000000-0008-0000-0500-000068000000}"/>
            </a:ext>
          </a:extLst>
        </xdr:cNvPr>
        <xdr:cNvSpPr txBox="1"/>
      </xdr:nvSpPr>
      <xdr:spPr>
        <a:xfrm>
          <a:off x="1384300" y="589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5" name="直線コネクタ 104">
          <a:extLst>
            <a:ext uri="{FF2B5EF4-FFF2-40B4-BE49-F238E27FC236}">
              <a16:creationId xmlns:a16="http://schemas.microsoft.com/office/drawing/2014/main" id="{00000000-0008-0000-0500-000069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6" name="テキスト ボックス 105">
          <a:extLst>
            <a:ext uri="{FF2B5EF4-FFF2-40B4-BE49-F238E27FC236}">
              <a16:creationId xmlns:a16="http://schemas.microsoft.com/office/drawing/2014/main" id="{00000000-0008-0000-0500-00006A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7" name="人口1人当たり決算額の推移グラフ枠445">
          <a:extLst>
            <a:ext uri="{FF2B5EF4-FFF2-40B4-BE49-F238E27FC236}">
              <a16:creationId xmlns:a16="http://schemas.microsoft.com/office/drawing/2014/main" id="{00000000-0008-0000-0500-00006B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220497</xdr:rowOff>
    </xdr:from>
    <xdr:to>
      <xdr:col>29</xdr:col>
      <xdr:colOff>127000</xdr:colOff>
      <xdr:row>37</xdr:row>
      <xdr:rowOff>218745</xdr:rowOff>
    </xdr:to>
    <xdr:cxnSp macro="">
      <xdr:nvCxnSpPr>
        <xdr:cNvPr id="108" name="直線コネクタ 107">
          <a:extLst>
            <a:ext uri="{FF2B5EF4-FFF2-40B4-BE49-F238E27FC236}">
              <a16:creationId xmlns:a16="http://schemas.microsoft.com/office/drawing/2014/main" id="{00000000-0008-0000-0500-00006C000000}"/>
            </a:ext>
          </a:extLst>
        </xdr:cNvPr>
        <xdr:cNvCxnSpPr/>
      </xdr:nvCxnSpPr>
      <xdr:spPr bwMode="auto">
        <a:xfrm flipV="1">
          <a:off x="5651500" y="6145047"/>
          <a:ext cx="0" cy="1198398"/>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190822</xdr:rowOff>
    </xdr:from>
    <xdr:ext cx="762000" cy="259045"/>
    <xdr:sp macro="" textlink="">
      <xdr:nvSpPr>
        <xdr:cNvPr id="109" name="人口1人当たり決算額の推移最小値テキスト445">
          <a:extLst>
            <a:ext uri="{FF2B5EF4-FFF2-40B4-BE49-F238E27FC236}">
              <a16:creationId xmlns:a16="http://schemas.microsoft.com/office/drawing/2014/main" id="{00000000-0008-0000-0500-00006D000000}"/>
            </a:ext>
          </a:extLst>
        </xdr:cNvPr>
        <xdr:cNvSpPr txBox="1"/>
      </xdr:nvSpPr>
      <xdr:spPr>
        <a:xfrm>
          <a:off x="5740400" y="73155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218745</xdr:rowOff>
    </xdr:from>
    <xdr:to>
      <xdr:col>30</xdr:col>
      <xdr:colOff>25400</xdr:colOff>
      <xdr:row>37</xdr:row>
      <xdr:rowOff>218745</xdr:rowOff>
    </xdr:to>
    <xdr:cxnSp macro="">
      <xdr:nvCxnSpPr>
        <xdr:cNvPr id="110" name="直線コネクタ 109">
          <a:extLst>
            <a:ext uri="{FF2B5EF4-FFF2-40B4-BE49-F238E27FC236}">
              <a16:creationId xmlns:a16="http://schemas.microsoft.com/office/drawing/2014/main" id="{00000000-0008-0000-0500-00006E000000}"/>
            </a:ext>
          </a:extLst>
        </xdr:cNvPr>
        <xdr:cNvCxnSpPr/>
      </xdr:nvCxnSpPr>
      <xdr:spPr bwMode="auto">
        <a:xfrm>
          <a:off x="5562600" y="7343445"/>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135424</xdr:rowOff>
    </xdr:from>
    <xdr:ext cx="762000" cy="259045"/>
    <xdr:sp macro="" textlink="">
      <xdr:nvSpPr>
        <xdr:cNvPr id="111" name="人口1人当たり決算額の推移最大値テキスト445">
          <a:extLst>
            <a:ext uri="{FF2B5EF4-FFF2-40B4-BE49-F238E27FC236}">
              <a16:creationId xmlns:a16="http://schemas.microsoft.com/office/drawing/2014/main" id="{00000000-0008-0000-0500-00006F000000}"/>
            </a:ext>
          </a:extLst>
        </xdr:cNvPr>
        <xdr:cNvSpPr txBox="1"/>
      </xdr:nvSpPr>
      <xdr:spPr>
        <a:xfrm>
          <a:off x="5740400" y="58885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54,092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220497</xdr:rowOff>
    </xdr:from>
    <xdr:to>
      <xdr:col>30</xdr:col>
      <xdr:colOff>25400</xdr:colOff>
      <xdr:row>33</xdr:row>
      <xdr:rowOff>220497</xdr:rowOff>
    </xdr:to>
    <xdr:cxnSp macro="">
      <xdr:nvCxnSpPr>
        <xdr:cNvPr id="112" name="直線コネクタ 111">
          <a:extLst>
            <a:ext uri="{FF2B5EF4-FFF2-40B4-BE49-F238E27FC236}">
              <a16:creationId xmlns:a16="http://schemas.microsoft.com/office/drawing/2014/main" id="{00000000-0008-0000-0500-000070000000}"/>
            </a:ext>
          </a:extLst>
        </xdr:cNvPr>
        <xdr:cNvCxnSpPr/>
      </xdr:nvCxnSpPr>
      <xdr:spPr bwMode="auto">
        <a:xfrm>
          <a:off x="5562600" y="6145047"/>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35</xdr:row>
      <xdr:rowOff>185560</xdr:rowOff>
    </xdr:from>
    <xdr:to>
      <xdr:col>29</xdr:col>
      <xdr:colOff>127000</xdr:colOff>
      <xdr:row>35</xdr:row>
      <xdr:rowOff>251149</xdr:rowOff>
    </xdr:to>
    <xdr:cxnSp macro="">
      <xdr:nvCxnSpPr>
        <xdr:cNvPr id="113" name="直線コネクタ 112">
          <a:extLst>
            <a:ext uri="{FF2B5EF4-FFF2-40B4-BE49-F238E27FC236}">
              <a16:creationId xmlns:a16="http://schemas.microsoft.com/office/drawing/2014/main" id="{00000000-0008-0000-0500-000071000000}"/>
            </a:ext>
          </a:extLst>
        </xdr:cNvPr>
        <xdr:cNvCxnSpPr/>
      </xdr:nvCxnSpPr>
      <xdr:spPr bwMode="auto">
        <a:xfrm flipV="1">
          <a:off x="5003800" y="6795910"/>
          <a:ext cx="647700" cy="6558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34</xdr:row>
      <xdr:rowOff>233583</xdr:rowOff>
    </xdr:from>
    <xdr:ext cx="762000" cy="259045"/>
    <xdr:sp macro="" textlink="">
      <xdr:nvSpPr>
        <xdr:cNvPr id="114" name="人口1人当たり決算額の推移平均値テキスト445">
          <a:extLst>
            <a:ext uri="{FF2B5EF4-FFF2-40B4-BE49-F238E27FC236}">
              <a16:creationId xmlns:a16="http://schemas.microsoft.com/office/drawing/2014/main" id="{00000000-0008-0000-0500-000072000000}"/>
            </a:ext>
          </a:extLst>
        </xdr:cNvPr>
        <xdr:cNvSpPr txBox="1"/>
      </xdr:nvSpPr>
      <xdr:spPr>
        <a:xfrm>
          <a:off x="5740400" y="650103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45606</xdr:rowOff>
    </xdr:from>
    <xdr:to>
      <xdr:col>29</xdr:col>
      <xdr:colOff>177800</xdr:colOff>
      <xdr:row>35</xdr:row>
      <xdr:rowOff>147206</xdr:rowOff>
    </xdr:to>
    <xdr:sp macro="" textlink="">
      <xdr:nvSpPr>
        <xdr:cNvPr id="115" name="フローチャート: 判断 114">
          <a:extLst>
            <a:ext uri="{FF2B5EF4-FFF2-40B4-BE49-F238E27FC236}">
              <a16:creationId xmlns:a16="http://schemas.microsoft.com/office/drawing/2014/main" id="{00000000-0008-0000-0500-000073000000}"/>
            </a:ext>
          </a:extLst>
        </xdr:cNvPr>
        <xdr:cNvSpPr/>
      </xdr:nvSpPr>
      <xdr:spPr bwMode="auto">
        <a:xfrm>
          <a:off x="5600700" y="665595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35</xdr:row>
      <xdr:rowOff>251149</xdr:rowOff>
    </xdr:from>
    <xdr:to>
      <xdr:col>26</xdr:col>
      <xdr:colOff>50800</xdr:colOff>
      <xdr:row>35</xdr:row>
      <xdr:rowOff>299974</xdr:rowOff>
    </xdr:to>
    <xdr:cxnSp macro="">
      <xdr:nvCxnSpPr>
        <xdr:cNvPr id="116" name="直線コネクタ 115">
          <a:extLst>
            <a:ext uri="{FF2B5EF4-FFF2-40B4-BE49-F238E27FC236}">
              <a16:creationId xmlns:a16="http://schemas.microsoft.com/office/drawing/2014/main" id="{00000000-0008-0000-0500-000074000000}"/>
            </a:ext>
          </a:extLst>
        </xdr:cNvPr>
        <xdr:cNvCxnSpPr/>
      </xdr:nvCxnSpPr>
      <xdr:spPr bwMode="auto">
        <a:xfrm flipV="1">
          <a:off x="4305300" y="6861499"/>
          <a:ext cx="698500" cy="4882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21260</xdr:rowOff>
    </xdr:from>
    <xdr:to>
      <xdr:col>26</xdr:col>
      <xdr:colOff>101600</xdr:colOff>
      <xdr:row>35</xdr:row>
      <xdr:rowOff>122860</xdr:rowOff>
    </xdr:to>
    <xdr:sp macro="" textlink="">
      <xdr:nvSpPr>
        <xdr:cNvPr id="117" name="フローチャート: 判断 116">
          <a:extLst>
            <a:ext uri="{FF2B5EF4-FFF2-40B4-BE49-F238E27FC236}">
              <a16:creationId xmlns:a16="http://schemas.microsoft.com/office/drawing/2014/main" id="{00000000-0008-0000-0500-000075000000}"/>
            </a:ext>
          </a:extLst>
        </xdr:cNvPr>
        <xdr:cNvSpPr/>
      </xdr:nvSpPr>
      <xdr:spPr bwMode="auto">
        <a:xfrm>
          <a:off x="4953000" y="663161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133037</xdr:rowOff>
    </xdr:from>
    <xdr:ext cx="736600" cy="259045"/>
    <xdr:sp macro="" textlink="">
      <xdr:nvSpPr>
        <xdr:cNvPr id="118" name="テキスト ボックス 117">
          <a:extLst>
            <a:ext uri="{FF2B5EF4-FFF2-40B4-BE49-F238E27FC236}">
              <a16:creationId xmlns:a16="http://schemas.microsoft.com/office/drawing/2014/main" id="{00000000-0008-0000-0500-000076000000}"/>
            </a:ext>
          </a:extLst>
        </xdr:cNvPr>
        <xdr:cNvSpPr txBox="1"/>
      </xdr:nvSpPr>
      <xdr:spPr>
        <a:xfrm>
          <a:off x="4622800" y="640048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25,884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35</xdr:row>
      <xdr:rowOff>278638</xdr:rowOff>
    </xdr:from>
    <xdr:to>
      <xdr:col>22</xdr:col>
      <xdr:colOff>114300</xdr:colOff>
      <xdr:row>35</xdr:row>
      <xdr:rowOff>299974</xdr:rowOff>
    </xdr:to>
    <xdr:cxnSp macro="">
      <xdr:nvCxnSpPr>
        <xdr:cNvPr id="119" name="直線コネクタ 118">
          <a:extLst>
            <a:ext uri="{FF2B5EF4-FFF2-40B4-BE49-F238E27FC236}">
              <a16:creationId xmlns:a16="http://schemas.microsoft.com/office/drawing/2014/main" id="{00000000-0008-0000-0500-000077000000}"/>
            </a:ext>
          </a:extLst>
        </xdr:cNvPr>
        <xdr:cNvCxnSpPr/>
      </xdr:nvCxnSpPr>
      <xdr:spPr bwMode="auto">
        <a:xfrm>
          <a:off x="3606800" y="6888988"/>
          <a:ext cx="698500" cy="2133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55283</xdr:rowOff>
    </xdr:from>
    <xdr:to>
      <xdr:col>22</xdr:col>
      <xdr:colOff>165100</xdr:colOff>
      <xdr:row>35</xdr:row>
      <xdr:rowOff>156883</xdr:rowOff>
    </xdr:to>
    <xdr:sp macro="" textlink="">
      <xdr:nvSpPr>
        <xdr:cNvPr id="120" name="フローチャート: 判断 119">
          <a:extLst>
            <a:ext uri="{FF2B5EF4-FFF2-40B4-BE49-F238E27FC236}">
              <a16:creationId xmlns:a16="http://schemas.microsoft.com/office/drawing/2014/main" id="{00000000-0008-0000-0500-000078000000}"/>
            </a:ext>
          </a:extLst>
        </xdr:cNvPr>
        <xdr:cNvSpPr/>
      </xdr:nvSpPr>
      <xdr:spPr bwMode="auto">
        <a:xfrm>
          <a:off x="4254500" y="666563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167060</xdr:rowOff>
    </xdr:from>
    <xdr:ext cx="762000" cy="259045"/>
    <xdr:sp macro="" textlink="">
      <xdr:nvSpPr>
        <xdr:cNvPr id="121" name="テキスト ボックス 120">
          <a:extLst>
            <a:ext uri="{FF2B5EF4-FFF2-40B4-BE49-F238E27FC236}">
              <a16:creationId xmlns:a16="http://schemas.microsoft.com/office/drawing/2014/main" id="{00000000-0008-0000-0500-000079000000}"/>
            </a:ext>
          </a:extLst>
        </xdr:cNvPr>
        <xdr:cNvSpPr txBox="1"/>
      </xdr:nvSpPr>
      <xdr:spPr>
        <a:xfrm>
          <a:off x="3924300" y="64345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24,098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35</xdr:row>
      <xdr:rowOff>248272</xdr:rowOff>
    </xdr:from>
    <xdr:to>
      <xdr:col>18</xdr:col>
      <xdr:colOff>177800</xdr:colOff>
      <xdr:row>35</xdr:row>
      <xdr:rowOff>278638</xdr:rowOff>
    </xdr:to>
    <xdr:cxnSp macro="">
      <xdr:nvCxnSpPr>
        <xdr:cNvPr id="122" name="直線コネクタ 121">
          <a:extLst>
            <a:ext uri="{FF2B5EF4-FFF2-40B4-BE49-F238E27FC236}">
              <a16:creationId xmlns:a16="http://schemas.microsoft.com/office/drawing/2014/main" id="{00000000-0008-0000-0500-00007A000000}"/>
            </a:ext>
          </a:extLst>
        </xdr:cNvPr>
        <xdr:cNvCxnSpPr/>
      </xdr:nvCxnSpPr>
      <xdr:spPr bwMode="auto">
        <a:xfrm>
          <a:off x="2908300" y="6858622"/>
          <a:ext cx="698500" cy="3036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84030</xdr:rowOff>
    </xdr:from>
    <xdr:to>
      <xdr:col>19</xdr:col>
      <xdr:colOff>38100</xdr:colOff>
      <xdr:row>35</xdr:row>
      <xdr:rowOff>185630</xdr:rowOff>
    </xdr:to>
    <xdr:sp macro="" textlink="">
      <xdr:nvSpPr>
        <xdr:cNvPr id="123" name="フローチャート: 判断 122">
          <a:extLst>
            <a:ext uri="{FF2B5EF4-FFF2-40B4-BE49-F238E27FC236}">
              <a16:creationId xmlns:a16="http://schemas.microsoft.com/office/drawing/2014/main" id="{00000000-0008-0000-0500-00007B000000}"/>
            </a:ext>
          </a:extLst>
        </xdr:cNvPr>
        <xdr:cNvSpPr/>
      </xdr:nvSpPr>
      <xdr:spPr bwMode="auto">
        <a:xfrm>
          <a:off x="3556000" y="669438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195807</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3225800" y="64632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22,589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78867</xdr:rowOff>
    </xdr:from>
    <xdr:to>
      <xdr:col>15</xdr:col>
      <xdr:colOff>101600</xdr:colOff>
      <xdr:row>35</xdr:row>
      <xdr:rowOff>180467</xdr:rowOff>
    </xdr:to>
    <xdr:sp macro="" textlink="">
      <xdr:nvSpPr>
        <xdr:cNvPr id="125" name="フローチャート: 判断 124">
          <a:extLst>
            <a:ext uri="{FF2B5EF4-FFF2-40B4-BE49-F238E27FC236}">
              <a16:creationId xmlns:a16="http://schemas.microsoft.com/office/drawing/2014/main" id="{00000000-0008-0000-0500-00007D000000}"/>
            </a:ext>
          </a:extLst>
        </xdr:cNvPr>
        <xdr:cNvSpPr/>
      </xdr:nvSpPr>
      <xdr:spPr bwMode="auto">
        <a:xfrm>
          <a:off x="2857500" y="6689217"/>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34</xdr:row>
      <xdr:rowOff>190644</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2527300" y="64580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8" name="テキスト ボックス 127">
          <a:extLst>
            <a:ext uri="{FF2B5EF4-FFF2-40B4-BE49-F238E27FC236}">
              <a16:creationId xmlns:a16="http://schemas.microsoft.com/office/drawing/2014/main" id="{00000000-0008-0000-0500-000080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9" name="テキスト ボックス 128">
          <a:extLst>
            <a:ext uri="{FF2B5EF4-FFF2-40B4-BE49-F238E27FC236}">
              <a16:creationId xmlns:a16="http://schemas.microsoft.com/office/drawing/2014/main" id="{00000000-0008-0000-0500-000081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30" name="テキスト ボックス 129">
          <a:extLst>
            <a:ext uri="{FF2B5EF4-FFF2-40B4-BE49-F238E27FC236}">
              <a16:creationId xmlns:a16="http://schemas.microsoft.com/office/drawing/2014/main" id="{00000000-0008-0000-0500-000082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31" name="テキスト ボックス 130">
          <a:extLst>
            <a:ext uri="{FF2B5EF4-FFF2-40B4-BE49-F238E27FC236}">
              <a16:creationId xmlns:a16="http://schemas.microsoft.com/office/drawing/2014/main" id="{00000000-0008-0000-0500-000083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134760</xdr:rowOff>
    </xdr:from>
    <xdr:to>
      <xdr:col>29</xdr:col>
      <xdr:colOff>177800</xdr:colOff>
      <xdr:row>35</xdr:row>
      <xdr:rowOff>236360</xdr:rowOff>
    </xdr:to>
    <xdr:sp macro="" textlink="">
      <xdr:nvSpPr>
        <xdr:cNvPr id="132" name="楕円 131">
          <a:extLst>
            <a:ext uri="{FF2B5EF4-FFF2-40B4-BE49-F238E27FC236}">
              <a16:creationId xmlns:a16="http://schemas.microsoft.com/office/drawing/2014/main" id="{00000000-0008-0000-0500-000084000000}"/>
            </a:ext>
          </a:extLst>
        </xdr:cNvPr>
        <xdr:cNvSpPr/>
      </xdr:nvSpPr>
      <xdr:spPr bwMode="auto">
        <a:xfrm>
          <a:off x="5600700" y="674511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35</xdr:row>
      <xdr:rowOff>106837</xdr:rowOff>
    </xdr:from>
    <xdr:ext cx="762000" cy="259045"/>
    <xdr:sp macro="" textlink="">
      <xdr:nvSpPr>
        <xdr:cNvPr id="133" name="人口1人当たり決算額の推移該当値テキスト445">
          <a:extLst>
            <a:ext uri="{FF2B5EF4-FFF2-40B4-BE49-F238E27FC236}">
              <a16:creationId xmlns:a16="http://schemas.microsoft.com/office/drawing/2014/main" id="{00000000-0008-0000-0500-000085000000}"/>
            </a:ext>
          </a:extLst>
        </xdr:cNvPr>
        <xdr:cNvSpPr txBox="1"/>
      </xdr:nvSpPr>
      <xdr:spPr>
        <a:xfrm>
          <a:off x="5740400" y="67171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19,926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35</xdr:row>
      <xdr:rowOff>200349</xdr:rowOff>
    </xdr:from>
    <xdr:to>
      <xdr:col>26</xdr:col>
      <xdr:colOff>101600</xdr:colOff>
      <xdr:row>35</xdr:row>
      <xdr:rowOff>301949</xdr:rowOff>
    </xdr:to>
    <xdr:sp macro="" textlink="">
      <xdr:nvSpPr>
        <xdr:cNvPr id="134" name="楕円 133">
          <a:extLst>
            <a:ext uri="{FF2B5EF4-FFF2-40B4-BE49-F238E27FC236}">
              <a16:creationId xmlns:a16="http://schemas.microsoft.com/office/drawing/2014/main" id="{00000000-0008-0000-0500-000086000000}"/>
            </a:ext>
          </a:extLst>
        </xdr:cNvPr>
        <xdr:cNvSpPr/>
      </xdr:nvSpPr>
      <xdr:spPr bwMode="auto">
        <a:xfrm>
          <a:off x="4953000" y="681069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286726</xdr:rowOff>
    </xdr:from>
    <xdr:ext cx="736600" cy="259045"/>
    <xdr:sp macro="" textlink="">
      <xdr:nvSpPr>
        <xdr:cNvPr id="135" name="テキスト ボックス 134">
          <a:extLst>
            <a:ext uri="{FF2B5EF4-FFF2-40B4-BE49-F238E27FC236}">
              <a16:creationId xmlns:a16="http://schemas.microsoft.com/office/drawing/2014/main" id="{00000000-0008-0000-0500-000087000000}"/>
            </a:ext>
          </a:extLst>
        </xdr:cNvPr>
        <xdr:cNvSpPr txBox="1"/>
      </xdr:nvSpPr>
      <xdr:spPr>
        <a:xfrm>
          <a:off x="4622800" y="689707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35</xdr:row>
      <xdr:rowOff>249174</xdr:rowOff>
    </xdr:from>
    <xdr:to>
      <xdr:col>22</xdr:col>
      <xdr:colOff>165100</xdr:colOff>
      <xdr:row>36</xdr:row>
      <xdr:rowOff>7874</xdr:rowOff>
    </xdr:to>
    <xdr:sp macro="" textlink="">
      <xdr:nvSpPr>
        <xdr:cNvPr id="136" name="楕円 135">
          <a:extLst>
            <a:ext uri="{FF2B5EF4-FFF2-40B4-BE49-F238E27FC236}">
              <a16:creationId xmlns:a16="http://schemas.microsoft.com/office/drawing/2014/main" id="{00000000-0008-0000-0500-000088000000}"/>
            </a:ext>
          </a:extLst>
        </xdr:cNvPr>
        <xdr:cNvSpPr/>
      </xdr:nvSpPr>
      <xdr:spPr bwMode="auto">
        <a:xfrm>
          <a:off x="4254500" y="685952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335551</xdr:rowOff>
    </xdr:from>
    <xdr:ext cx="762000" cy="259045"/>
    <xdr:sp macro="" textlink="">
      <xdr:nvSpPr>
        <xdr:cNvPr id="137" name="テキスト ボックス 136">
          <a:extLst>
            <a:ext uri="{FF2B5EF4-FFF2-40B4-BE49-F238E27FC236}">
              <a16:creationId xmlns:a16="http://schemas.microsoft.com/office/drawing/2014/main" id="{00000000-0008-0000-0500-000089000000}"/>
            </a:ext>
          </a:extLst>
        </xdr:cNvPr>
        <xdr:cNvSpPr txBox="1"/>
      </xdr:nvSpPr>
      <xdr:spPr>
        <a:xfrm>
          <a:off x="3924300" y="69459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13,920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227838</xdr:rowOff>
    </xdr:from>
    <xdr:to>
      <xdr:col>19</xdr:col>
      <xdr:colOff>38100</xdr:colOff>
      <xdr:row>35</xdr:row>
      <xdr:rowOff>329438</xdr:rowOff>
    </xdr:to>
    <xdr:sp macro="" textlink="">
      <xdr:nvSpPr>
        <xdr:cNvPr id="138" name="楕円 137">
          <a:extLst>
            <a:ext uri="{FF2B5EF4-FFF2-40B4-BE49-F238E27FC236}">
              <a16:creationId xmlns:a16="http://schemas.microsoft.com/office/drawing/2014/main" id="{00000000-0008-0000-0500-00008A000000}"/>
            </a:ext>
          </a:extLst>
        </xdr:cNvPr>
        <xdr:cNvSpPr/>
      </xdr:nvSpPr>
      <xdr:spPr bwMode="auto">
        <a:xfrm>
          <a:off x="3556000" y="683818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314215</xdr:rowOff>
    </xdr:from>
    <xdr:ext cx="762000" cy="259045"/>
    <xdr:sp macro="" textlink="">
      <xdr:nvSpPr>
        <xdr:cNvPr id="139" name="テキスト ボックス 138">
          <a:extLst>
            <a:ext uri="{FF2B5EF4-FFF2-40B4-BE49-F238E27FC236}">
              <a16:creationId xmlns:a16="http://schemas.microsoft.com/office/drawing/2014/main" id="{00000000-0008-0000-0500-00008B000000}"/>
            </a:ext>
          </a:extLst>
        </xdr:cNvPr>
        <xdr:cNvSpPr txBox="1"/>
      </xdr:nvSpPr>
      <xdr:spPr>
        <a:xfrm>
          <a:off x="3225800" y="69245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197472</xdr:rowOff>
    </xdr:from>
    <xdr:to>
      <xdr:col>15</xdr:col>
      <xdr:colOff>101600</xdr:colOff>
      <xdr:row>35</xdr:row>
      <xdr:rowOff>299072</xdr:rowOff>
    </xdr:to>
    <xdr:sp macro="" textlink="">
      <xdr:nvSpPr>
        <xdr:cNvPr id="140" name="楕円 139">
          <a:extLst>
            <a:ext uri="{FF2B5EF4-FFF2-40B4-BE49-F238E27FC236}">
              <a16:creationId xmlns:a16="http://schemas.microsoft.com/office/drawing/2014/main" id="{00000000-0008-0000-0500-00008C000000}"/>
            </a:ext>
          </a:extLst>
        </xdr:cNvPr>
        <xdr:cNvSpPr/>
      </xdr:nvSpPr>
      <xdr:spPr bwMode="auto">
        <a:xfrm>
          <a:off x="2857500" y="680782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283849</xdr:rowOff>
    </xdr:from>
    <xdr:ext cx="762000" cy="259045"/>
    <xdr:sp macro="" textlink="">
      <xdr:nvSpPr>
        <xdr:cNvPr id="141" name="テキスト ボックス 140">
          <a:extLst>
            <a:ext uri="{FF2B5EF4-FFF2-40B4-BE49-F238E27FC236}">
              <a16:creationId xmlns:a16="http://schemas.microsoft.com/office/drawing/2014/main" id="{00000000-0008-0000-0500-00008D000000}"/>
            </a:ext>
          </a:extLst>
        </xdr:cNvPr>
        <xdr:cNvSpPr txBox="1"/>
      </xdr:nvSpPr>
      <xdr:spPr>
        <a:xfrm>
          <a:off x="2527300" y="68941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16,634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15,107
14,953
40.91
7,575,728
7,265,627
198,909
4,504,558
5,574,783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6.4
24.9</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38</xdr:row>
      <xdr:rowOff>73677</xdr:rowOff>
    </xdr:from>
    <xdr:ext cx="53129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58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35577</xdr:rowOff>
    </xdr:from>
    <xdr:ext cx="53129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230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168927</xdr:rowOff>
    </xdr:from>
    <xdr:ext cx="59541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166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130827</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92727</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6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4" name="テキスト ボックス 53">
          <a:extLst>
            <a:ext uri="{FF2B5EF4-FFF2-40B4-BE49-F238E27FC236}">
              <a16:creationId xmlns:a16="http://schemas.microsoft.com/office/drawing/2014/main" id="{00000000-0008-0000-0600-000036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人件費グラフ枠">
          <a:extLst>
            <a:ext uri="{FF2B5EF4-FFF2-40B4-BE49-F238E27FC236}">
              <a16:creationId xmlns:a16="http://schemas.microsoft.com/office/drawing/2014/main" id="{00000000-0008-0000-06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100165</xdr:rowOff>
    </xdr:from>
    <xdr:to>
      <xdr:col>24</xdr:col>
      <xdr:colOff>62865</xdr:colOff>
      <xdr:row>38</xdr:row>
      <xdr:rowOff>143955</xdr:rowOff>
    </xdr:to>
    <xdr:cxnSp macro="">
      <xdr:nvCxnSpPr>
        <xdr:cNvPr id="56" name="直線コネクタ 55">
          <a:extLst>
            <a:ext uri="{FF2B5EF4-FFF2-40B4-BE49-F238E27FC236}">
              <a16:creationId xmlns:a16="http://schemas.microsoft.com/office/drawing/2014/main" id="{00000000-0008-0000-0600-000038000000}"/>
            </a:ext>
          </a:extLst>
        </xdr:cNvPr>
        <xdr:cNvCxnSpPr/>
      </xdr:nvCxnSpPr>
      <xdr:spPr>
        <a:xfrm flipV="1">
          <a:off x="4633595" y="5415115"/>
          <a:ext cx="1270" cy="12439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147782</xdr:rowOff>
    </xdr:from>
    <xdr:ext cx="534377" cy="259045"/>
    <xdr:sp macro="" textlink="">
      <xdr:nvSpPr>
        <xdr:cNvPr id="57" name="人件費最小値テキスト">
          <a:extLst>
            <a:ext uri="{FF2B5EF4-FFF2-40B4-BE49-F238E27FC236}">
              <a16:creationId xmlns:a16="http://schemas.microsoft.com/office/drawing/2014/main" id="{00000000-0008-0000-0600-000039000000}"/>
            </a:ext>
          </a:extLst>
        </xdr:cNvPr>
        <xdr:cNvSpPr txBox="1"/>
      </xdr:nvSpPr>
      <xdr:spPr>
        <a:xfrm>
          <a:off x="4686300" y="66628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65,665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143955</xdr:rowOff>
    </xdr:from>
    <xdr:to>
      <xdr:col>24</xdr:col>
      <xdr:colOff>152400</xdr:colOff>
      <xdr:row>38</xdr:row>
      <xdr:rowOff>143955</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a:off x="4546600" y="66590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30</xdr:row>
      <xdr:rowOff>46842</xdr:rowOff>
    </xdr:from>
    <xdr:ext cx="599010" cy="259045"/>
    <xdr:sp macro="" textlink="">
      <xdr:nvSpPr>
        <xdr:cNvPr id="59" name="人件費最大値テキスト">
          <a:extLst>
            <a:ext uri="{FF2B5EF4-FFF2-40B4-BE49-F238E27FC236}">
              <a16:creationId xmlns:a16="http://schemas.microsoft.com/office/drawing/2014/main" id="{00000000-0008-0000-0600-00003B000000}"/>
            </a:ext>
          </a:extLst>
        </xdr:cNvPr>
        <xdr:cNvSpPr txBox="1"/>
      </xdr:nvSpPr>
      <xdr:spPr>
        <a:xfrm>
          <a:off x="4686300" y="51903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163,613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31</xdr:row>
      <xdr:rowOff>100165</xdr:rowOff>
    </xdr:from>
    <xdr:to>
      <xdr:col>24</xdr:col>
      <xdr:colOff>152400</xdr:colOff>
      <xdr:row>31</xdr:row>
      <xdr:rowOff>100165</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a:off x="4546600" y="54151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38</xdr:row>
      <xdr:rowOff>44641</xdr:rowOff>
    </xdr:from>
    <xdr:to>
      <xdr:col>24</xdr:col>
      <xdr:colOff>63500</xdr:colOff>
      <xdr:row>38</xdr:row>
      <xdr:rowOff>50191</xdr:rowOff>
    </xdr:to>
    <xdr:cxnSp macro="">
      <xdr:nvCxnSpPr>
        <xdr:cNvPr id="61" name="直線コネクタ 60">
          <a:extLst>
            <a:ext uri="{FF2B5EF4-FFF2-40B4-BE49-F238E27FC236}">
              <a16:creationId xmlns:a16="http://schemas.microsoft.com/office/drawing/2014/main" id="{00000000-0008-0000-0600-00003D000000}"/>
            </a:ext>
          </a:extLst>
        </xdr:cNvPr>
        <xdr:cNvCxnSpPr/>
      </xdr:nvCxnSpPr>
      <xdr:spPr>
        <a:xfrm flipV="1">
          <a:off x="3797300" y="6559741"/>
          <a:ext cx="838200" cy="55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166666</xdr:rowOff>
    </xdr:from>
    <xdr:ext cx="599010" cy="259045"/>
    <xdr:sp macro="" textlink="">
      <xdr:nvSpPr>
        <xdr:cNvPr id="62" name="人件費平均値テキスト">
          <a:extLst>
            <a:ext uri="{FF2B5EF4-FFF2-40B4-BE49-F238E27FC236}">
              <a16:creationId xmlns:a16="http://schemas.microsoft.com/office/drawing/2014/main" id="{00000000-0008-0000-0600-00003E000000}"/>
            </a:ext>
          </a:extLst>
        </xdr:cNvPr>
        <xdr:cNvSpPr txBox="1"/>
      </xdr:nvSpPr>
      <xdr:spPr>
        <a:xfrm>
          <a:off x="4686300" y="599596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102,178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143789</xdr:rowOff>
    </xdr:from>
    <xdr:to>
      <xdr:col>24</xdr:col>
      <xdr:colOff>114300</xdr:colOff>
      <xdr:row>36</xdr:row>
      <xdr:rowOff>73939</xdr:rowOff>
    </xdr:to>
    <xdr:sp macro="" textlink="">
      <xdr:nvSpPr>
        <xdr:cNvPr id="63" name="フローチャート: 判断 62">
          <a:extLst>
            <a:ext uri="{FF2B5EF4-FFF2-40B4-BE49-F238E27FC236}">
              <a16:creationId xmlns:a16="http://schemas.microsoft.com/office/drawing/2014/main" id="{00000000-0008-0000-0600-00003F000000}"/>
            </a:ext>
          </a:extLst>
        </xdr:cNvPr>
        <xdr:cNvSpPr/>
      </xdr:nvSpPr>
      <xdr:spPr>
        <a:xfrm>
          <a:off x="4584700" y="61445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38</xdr:row>
      <xdr:rowOff>50191</xdr:rowOff>
    </xdr:from>
    <xdr:to>
      <xdr:col>19</xdr:col>
      <xdr:colOff>177800</xdr:colOff>
      <xdr:row>38</xdr:row>
      <xdr:rowOff>82169</xdr:rowOff>
    </xdr:to>
    <xdr:cxnSp macro="">
      <xdr:nvCxnSpPr>
        <xdr:cNvPr id="64" name="直線コネクタ 63">
          <a:extLst>
            <a:ext uri="{FF2B5EF4-FFF2-40B4-BE49-F238E27FC236}">
              <a16:creationId xmlns:a16="http://schemas.microsoft.com/office/drawing/2014/main" id="{00000000-0008-0000-0600-000040000000}"/>
            </a:ext>
          </a:extLst>
        </xdr:cNvPr>
        <xdr:cNvCxnSpPr/>
      </xdr:nvCxnSpPr>
      <xdr:spPr>
        <a:xfrm flipV="1">
          <a:off x="2908300" y="6565291"/>
          <a:ext cx="889000" cy="319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12471</xdr:rowOff>
    </xdr:from>
    <xdr:to>
      <xdr:col>20</xdr:col>
      <xdr:colOff>38100</xdr:colOff>
      <xdr:row>36</xdr:row>
      <xdr:rowOff>114071</xdr:rowOff>
    </xdr:to>
    <xdr:sp macro="" textlink="">
      <xdr:nvSpPr>
        <xdr:cNvPr id="65" name="フローチャート: 判断 64">
          <a:extLst>
            <a:ext uri="{FF2B5EF4-FFF2-40B4-BE49-F238E27FC236}">
              <a16:creationId xmlns:a16="http://schemas.microsoft.com/office/drawing/2014/main" id="{00000000-0008-0000-0600-000041000000}"/>
            </a:ext>
          </a:extLst>
        </xdr:cNvPr>
        <xdr:cNvSpPr/>
      </xdr:nvSpPr>
      <xdr:spPr>
        <a:xfrm>
          <a:off x="3746500" y="61846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34</xdr:row>
      <xdr:rowOff>130598</xdr:rowOff>
    </xdr:from>
    <xdr:ext cx="534377" cy="259045"/>
    <xdr:sp macro="" textlink="">
      <xdr:nvSpPr>
        <xdr:cNvPr id="66" name="テキスト ボックス 65">
          <a:extLst>
            <a:ext uri="{FF2B5EF4-FFF2-40B4-BE49-F238E27FC236}">
              <a16:creationId xmlns:a16="http://schemas.microsoft.com/office/drawing/2014/main" id="{00000000-0008-0000-0600-000042000000}"/>
            </a:ext>
          </a:extLst>
        </xdr:cNvPr>
        <xdr:cNvSpPr txBox="1"/>
      </xdr:nvSpPr>
      <xdr:spPr>
        <a:xfrm>
          <a:off x="3530111" y="59598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38</xdr:row>
      <xdr:rowOff>82169</xdr:rowOff>
    </xdr:from>
    <xdr:to>
      <xdr:col>15</xdr:col>
      <xdr:colOff>50800</xdr:colOff>
      <xdr:row>38</xdr:row>
      <xdr:rowOff>106235</xdr:rowOff>
    </xdr:to>
    <xdr:cxnSp macro="">
      <xdr:nvCxnSpPr>
        <xdr:cNvPr id="67" name="直線コネクタ 66">
          <a:extLst>
            <a:ext uri="{FF2B5EF4-FFF2-40B4-BE49-F238E27FC236}">
              <a16:creationId xmlns:a16="http://schemas.microsoft.com/office/drawing/2014/main" id="{00000000-0008-0000-0600-000043000000}"/>
            </a:ext>
          </a:extLst>
        </xdr:cNvPr>
        <xdr:cNvCxnSpPr/>
      </xdr:nvCxnSpPr>
      <xdr:spPr>
        <a:xfrm flipV="1">
          <a:off x="2019300" y="6597269"/>
          <a:ext cx="889000" cy="240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37592</xdr:rowOff>
    </xdr:from>
    <xdr:to>
      <xdr:col>15</xdr:col>
      <xdr:colOff>101600</xdr:colOff>
      <xdr:row>36</xdr:row>
      <xdr:rowOff>139192</xdr:rowOff>
    </xdr:to>
    <xdr:sp macro="" textlink="">
      <xdr:nvSpPr>
        <xdr:cNvPr id="68" name="フローチャート: 判断 67">
          <a:extLst>
            <a:ext uri="{FF2B5EF4-FFF2-40B4-BE49-F238E27FC236}">
              <a16:creationId xmlns:a16="http://schemas.microsoft.com/office/drawing/2014/main" id="{00000000-0008-0000-0600-000044000000}"/>
            </a:ext>
          </a:extLst>
        </xdr:cNvPr>
        <xdr:cNvSpPr/>
      </xdr:nvSpPr>
      <xdr:spPr>
        <a:xfrm>
          <a:off x="2857500" y="62097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34</xdr:row>
      <xdr:rowOff>155719</xdr:rowOff>
    </xdr:from>
    <xdr:ext cx="534377" cy="259045"/>
    <xdr:sp macro="" textlink="">
      <xdr:nvSpPr>
        <xdr:cNvPr id="69" name="テキスト ボックス 68">
          <a:extLst>
            <a:ext uri="{FF2B5EF4-FFF2-40B4-BE49-F238E27FC236}">
              <a16:creationId xmlns:a16="http://schemas.microsoft.com/office/drawing/2014/main" id="{00000000-0008-0000-0600-000045000000}"/>
            </a:ext>
          </a:extLst>
        </xdr:cNvPr>
        <xdr:cNvSpPr txBox="1"/>
      </xdr:nvSpPr>
      <xdr:spPr>
        <a:xfrm>
          <a:off x="2641111" y="59850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97,040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38</xdr:row>
      <xdr:rowOff>106235</xdr:rowOff>
    </xdr:from>
    <xdr:to>
      <xdr:col>10</xdr:col>
      <xdr:colOff>114300</xdr:colOff>
      <xdr:row>39</xdr:row>
      <xdr:rowOff>88126</xdr:rowOff>
    </xdr:to>
    <xdr:cxnSp macro="">
      <xdr:nvCxnSpPr>
        <xdr:cNvPr id="70" name="直線コネクタ 69">
          <a:extLst>
            <a:ext uri="{FF2B5EF4-FFF2-40B4-BE49-F238E27FC236}">
              <a16:creationId xmlns:a16="http://schemas.microsoft.com/office/drawing/2014/main" id="{00000000-0008-0000-0600-000046000000}"/>
            </a:ext>
          </a:extLst>
        </xdr:cNvPr>
        <xdr:cNvCxnSpPr/>
      </xdr:nvCxnSpPr>
      <xdr:spPr>
        <a:xfrm flipV="1">
          <a:off x="1130300" y="6621335"/>
          <a:ext cx="889000" cy="1533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97930</xdr:rowOff>
    </xdr:from>
    <xdr:to>
      <xdr:col>10</xdr:col>
      <xdr:colOff>165100</xdr:colOff>
      <xdr:row>37</xdr:row>
      <xdr:rowOff>28080</xdr:rowOff>
    </xdr:to>
    <xdr:sp macro="" textlink="">
      <xdr:nvSpPr>
        <xdr:cNvPr id="71" name="フローチャート: 判断 70">
          <a:extLst>
            <a:ext uri="{FF2B5EF4-FFF2-40B4-BE49-F238E27FC236}">
              <a16:creationId xmlns:a16="http://schemas.microsoft.com/office/drawing/2014/main" id="{00000000-0008-0000-0600-000047000000}"/>
            </a:ext>
          </a:extLst>
        </xdr:cNvPr>
        <xdr:cNvSpPr/>
      </xdr:nvSpPr>
      <xdr:spPr>
        <a:xfrm>
          <a:off x="1968500" y="6270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35</xdr:row>
      <xdr:rowOff>44607</xdr:rowOff>
    </xdr:from>
    <xdr:ext cx="534377" cy="259045"/>
    <xdr:sp macro="" textlink="">
      <xdr:nvSpPr>
        <xdr:cNvPr id="72" name="テキスト ボックス 71">
          <a:extLst>
            <a:ext uri="{FF2B5EF4-FFF2-40B4-BE49-F238E27FC236}">
              <a16:creationId xmlns:a16="http://schemas.microsoft.com/office/drawing/2014/main" id="{00000000-0008-0000-0600-000048000000}"/>
            </a:ext>
          </a:extLst>
        </xdr:cNvPr>
        <xdr:cNvSpPr txBox="1"/>
      </xdr:nvSpPr>
      <xdr:spPr>
        <a:xfrm>
          <a:off x="1752111" y="60453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92,289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44793</xdr:rowOff>
    </xdr:from>
    <xdr:to>
      <xdr:col>6</xdr:col>
      <xdr:colOff>38100</xdr:colOff>
      <xdr:row>37</xdr:row>
      <xdr:rowOff>146393</xdr:rowOff>
    </xdr:to>
    <xdr:sp macro="" textlink="">
      <xdr:nvSpPr>
        <xdr:cNvPr id="73" name="フローチャート: 判断 72">
          <a:extLst>
            <a:ext uri="{FF2B5EF4-FFF2-40B4-BE49-F238E27FC236}">
              <a16:creationId xmlns:a16="http://schemas.microsoft.com/office/drawing/2014/main" id="{00000000-0008-0000-0600-000049000000}"/>
            </a:ext>
          </a:extLst>
        </xdr:cNvPr>
        <xdr:cNvSpPr/>
      </xdr:nvSpPr>
      <xdr:spPr>
        <a:xfrm>
          <a:off x="1079500" y="63884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35</xdr:row>
      <xdr:rowOff>162920</xdr:rowOff>
    </xdr:from>
    <xdr:ext cx="534377"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863111" y="61636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82,973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165291</xdr:rowOff>
    </xdr:from>
    <xdr:to>
      <xdr:col>24</xdr:col>
      <xdr:colOff>114300</xdr:colOff>
      <xdr:row>38</xdr:row>
      <xdr:rowOff>95441</xdr:rowOff>
    </xdr:to>
    <xdr:sp macro="" textlink="">
      <xdr:nvSpPr>
        <xdr:cNvPr id="80" name="楕円 79">
          <a:extLst>
            <a:ext uri="{FF2B5EF4-FFF2-40B4-BE49-F238E27FC236}">
              <a16:creationId xmlns:a16="http://schemas.microsoft.com/office/drawing/2014/main" id="{00000000-0008-0000-0600-000050000000}"/>
            </a:ext>
          </a:extLst>
        </xdr:cNvPr>
        <xdr:cNvSpPr/>
      </xdr:nvSpPr>
      <xdr:spPr>
        <a:xfrm>
          <a:off x="4584700" y="65089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80218</xdr:rowOff>
    </xdr:from>
    <xdr:ext cx="534377" cy="259045"/>
    <xdr:sp macro="" textlink="">
      <xdr:nvSpPr>
        <xdr:cNvPr id="81" name="人件費該当値テキスト">
          <a:extLst>
            <a:ext uri="{FF2B5EF4-FFF2-40B4-BE49-F238E27FC236}">
              <a16:creationId xmlns:a16="http://schemas.microsoft.com/office/drawing/2014/main" id="{00000000-0008-0000-0600-000051000000}"/>
            </a:ext>
          </a:extLst>
        </xdr:cNvPr>
        <xdr:cNvSpPr txBox="1"/>
      </xdr:nvSpPr>
      <xdr:spPr>
        <a:xfrm>
          <a:off x="4686300" y="64238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73,485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170841</xdr:rowOff>
    </xdr:from>
    <xdr:to>
      <xdr:col>20</xdr:col>
      <xdr:colOff>38100</xdr:colOff>
      <xdr:row>38</xdr:row>
      <xdr:rowOff>100991</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3746500" y="65144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38</xdr:row>
      <xdr:rowOff>92118</xdr:rowOff>
    </xdr:from>
    <xdr:ext cx="534377" cy="259045"/>
    <xdr:sp macro="" textlink="">
      <xdr:nvSpPr>
        <xdr:cNvPr id="83" name="テキスト ボックス 82">
          <a:extLst>
            <a:ext uri="{FF2B5EF4-FFF2-40B4-BE49-F238E27FC236}">
              <a16:creationId xmlns:a16="http://schemas.microsoft.com/office/drawing/2014/main" id="{00000000-0008-0000-0600-000053000000}"/>
            </a:ext>
          </a:extLst>
        </xdr:cNvPr>
        <xdr:cNvSpPr txBox="1"/>
      </xdr:nvSpPr>
      <xdr:spPr>
        <a:xfrm>
          <a:off x="3530111" y="66072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38</xdr:row>
      <xdr:rowOff>31369</xdr:rowOff>
    </xdr:from>
    <xdr:to>
      <xdr:col>15</xdr:col>
      <xdr:colOff>101600</xdr:colOff>
      <xdr:row>38</xdr:row>
      <xdr:rowOff>132969</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2857500" y="65464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38</xdr:row>
      <xdr:rowOff>124096</xdr:rowOff>
    </xdr:from>
    <xdr:ext cx="534377"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2641111" y="66391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70,530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38</xdr:row>
      <xdr:rowOff>55435</xdr:rowOff>
    </xdr:from>
    <xdr:to>
      <xdr:col>10</xdr:col>
      <xdr:colOff>165100</xdr:colOff>
      <xdr:row>38</xdr:row>
      <xdr:rowOff>157035</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1968500" y="65705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38</xdr:row>
      <xdr:rowOff>148162</xdr:rowOff>
    </xdr:from>
    <xdr:ext cx="534377"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1752111" y="66632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68,635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39</xdr:row>
      <xdr:rowOff>37326</xdr:rowOff>
    </xdr:from>
    <xdr:to>
      <xdr:col>6</xdr:col>
      <xdr:colOff>38100</xdr:colOff>
      <xdr:row>39</xdr:row>
      <xdr:rowOff>138926</xdr:rowOff>
    </xdr:to>
    <xdr:sp macro="" textlink="">
      <xdr:nvSpPr>
        <xdr:cNvPr id="88" name="楕円 87">
          <a:extLst>
            <a:ext uri="{FF2B5EF4-FFF2-40B4-BE49-F238E27FC236}">
              <a16:creationId xmlns:a16="http://schemas.microsoft.com/office/drawing/2014/main" id="{00000000-0008-0000-0600-000058000000}"/>
            </a:ext>
          </a:extLst>
        </xdr:cNvPr>
        <xdr:cNvSpPr/>
      </xdr:nvSpPr>
      <xdr:spPr>
        <a:xfrm>
          <a:off x="1079500" y="67238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39</xdr:row>
      <xdr:rowOff>130053</xdr:rowOff>
    </xdr:from>
    <xdr:ext cx="534377" cy="259045"/>
    <xdr:sp macro=""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863111" y="68166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56,561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6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73,430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70,438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6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6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60</xdr:row>
      <xdr:rowOff>111777</xdr:rowOff>
    </xdr:from>
    <xdr:ext cx="531299" cy="259045"/>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230701" y="1039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98878</xdr:rowOff>
    </xdr:from>
    <xdr:to>
      <xdr:col>28</xdr:col>
      <xdr:colOff>114300</xdr:colOff>
      <xdr:row>59</xdr:row>
      <xdr:rowOff>98878</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58</xdr:row>
      <xdr:rowOff>128105</xdr:rowOff>
    </xdr:from>
    <xdr:ext cx="531299" cy="259045"/>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230701" y="10072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115207</xdr:rowOff>
    </xdr:from>
    <xdr:to>
      <xdr:col>28</xdr:col>
      <xdr:colOff>114300</xdr:colOff>
      <xdr:row>57</xdr:row>
      <xdr:rowOff>115207</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56</xdr:row>
      <xdr:rowOff>144434</xdr:rowOff>
    </xdr:from>
    <xdr:ext cx="53129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230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131535</xdr:rowOff>
    </xdr:from>
    <xdr:to>
      <xdr:col>28</xdr:col>
      <xdr:colOff>114300</xdr:colOff>
      <xdr:row>55</xdr:row>
      <xdr:rowOff>131535</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54</xdr:row>
      <xdr:rowOff>160762</xdr:rowOff>
    </xdr:from>
    <xdr:ext cx="59541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166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147865</xdr:rowOff>
    </xdr:from>
    <xdr:to>
      <xdr:col>28</xdr:col>
      <xdr:colOff>114300</xdr:colOff>
      <xdr:row>53</xdr:row>
      <xdr:rowOff>147865</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5642</xdr:rowOff>
    </xdr:from>
    <xdr:ext cx="595419"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166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164193</xdr:rowOff>
    </xdr:from>
    <xdr:to>
      <xdr:col>28</xdr:col>
      <xdr:colOff>114300</xdr:colOff>
      <xdr:row>51</xdr:row>
      <xdr:rowOff>164193</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21970</xdr:rowOff>
    </xdr:from>
    <xdr:ext cx="595419"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166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9072</xdr:rowOff>
    </xdr:from>
    <xdr:to>
      <xdr:col>28</xdr:col>
      <xdr:colOff>114300</xdr:colOff>
      <xdr:row>50</xdr:row>
      <xdr:rowOff>9072</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762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38299</xdr:rowOff>
    </xdr:from>
    <xdr:ext cx="595419" cy="259045"/>
    <xdr:sp macro="" textlink="">
      <xdr:nvSpPr>
        <xdr:cNvPr id="112" name="テキスト ボックス 111">
          <a:extLst>
            <a:ext uri="{FF2B5EF4-FFF2-40B4-BE49-F238E27FC236}">
              <a16:creationId xmlns:a16="http://schemas.microsoft.com/office/drawing/2014/main" id="{00000000-0008-0000-0600-000070000000}"/>
            </a:ext>
          </a:extLst>
        </xdr:cNvPr>
        <xdr:cNvSpPr txBox="1"/>
      </xdr:nvSpPr>
      <xdr:spPr>
        <a:xfrm>
          <a:off x="166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3" name="直線コネクタ 112">
          <a:extLst>
            <a:ext uri="{FF2B5EF4-FFF2-40B4-BE49-F238E27FC236}">
              <a16:creationId xmlns:a16="http://schemas.microsoft.com/office/drawing/2014/main" id="{00000000-0008-0000-0600-000071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4" name="テキスト ボックス 113">
          <a:extLst>
            <a:ext uri="{FF2B5EF4-FFF2-40B4-BE49-F238E27FC236}">
              <a16:creationId xmlns:a16="http://schemas.microsoft.com/office/drawing/2014/main" id="{00000000-0008-0000-0600-000072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5" name="物件費グラフ枠">
          <a:extLst>
            <a:ext uri="{FF2B5EF4-FFF2-40B4-BE49-F238E27FC236}">
              <a16:creationId xmlns:a16="http://schemas.microsoft.com/office/drawing/2014/main" id="{00000000-0008-0000-0600-000073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72965</xdr:rowOff>
    </xdr:from>
    <xdr:to>
      <xdr:col>24</xdr:col>
      <xdr:colOff>62865</xdr:colOff>
      <xdr:row>59</xdr:row>
      <xdr:rowOff>42480</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flipV="1">
          <a:off x="4633595" y="8645465"/>
          <a:ext cx="1270" cy="151256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59</xdr:row>
      <xdr:rowOff>46307</xdr:rowOff>
    </xdr:from>
    <xdr:ext cx="534377" cy="259045"/>
    <xdr:sp macro="" textlink="">
      <xdr:nvSpPr>
        <xdr:cNvPr id="117" name="物件費最小値テキスト">
          <a:extLst>
            <a:ext uri="{FF2B5EF4-FFF2-40B4-BE49-F238E27FC236}">
              <a16:creationId xmlns:a16="http://schemas.microsoft.com/office/drawing/2014/main" id="{00000000-0008-0000-0600-000075000000}"/>
            </a:ext>
          </a:extLst>
        </xdr:cNvPr>
        <xdr:cNvSpPr txBox="1"/>
      </xdr:nvSpPr>
      <xdr:spPr>
        <a:xfrm>
          <a:off x="4686300" y="101618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63,454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59</xdr:row>
      <xdr:rowOff>42480</xdr:rowOff>
    </xdr:from>
    <xdr:to>
      <xdr:col>24</xdr:col>
      <xdr:colOff>152400</xdr:colOff>
      <xdr:row>59</xdr:row>
      <xdr:rowOff>42480</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a:off x="4546600" y="101580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19642</xdr:rowOff>
    </xdr:from>
    <xdr:ext cx="599010" cy="259045"/>
    <xdr:sp macro="" textlink="">
      <xdr:nvSpPr>
        <xdr:cNvPr id="119" name="物件費最大値テキスト">
          <a:extLst>
            <a:ext uri="{FF2B5EF4-FFF2-40B4-BE49-F238E27FC236}">
              <a16:creationId xmlns:a16="http://schemas.microsoft.com/office/drawing/2014/main" id="{00000000-0008-0000-0600-000077000000}"/>
            </a:ext>
          </a:extLst>
        </xdr:cNvPr>
        <xdr:cNvSpPr txBox="1"/>
      </xdr:nvSpPr>
      <xdr:spPr>
        <a:xfrm>
          <a:off x="4686300" y="84206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156,087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72965</xdr:rowOff>
    </xdr:from>
    <xdr:to>
      <xdr:col>24</xdr:col>
      <xdr:colOff>152400</xdr:colOff>
      <xdr:row>50</xdr:row>
      <xdr:rowOff>72965</xdr:rowOff>
    </xdr:to>
    <xdr:cxnSp macro="">
      <xdr:nvCxnSpPr>
        <xdr:cNvPr id="120" name="直線コネクタ 119">
          <a:extLst>
            <a:ext uri="{FF2B5EF4-FFF2-40B4-BE49-F238E27FC236}">
              <a16:creationId xmlns:a16="http://schemas.microsoft.com/office/drawing/2014/main" id="{00000000-0008-0000-0600-000078000000}"/>
            </a:ext>
          </a:extLst>
        </xdr:cNvPr>
        <xdr:cNvCxnSpPr/>
      </xdr:nvCxnSpPr>
      <xdr:spPr>
        <a:xfrm>
          <a:off x="4546600" y="86454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56</xdr:row>
      <xdr:rowOff>125168</xdr:rowOff>
    </xdr:from>
    <xdr:to>
      <xdr:col>24</xdr:col>
      <xdr:colOff>63500</xdr:colOff>
      <xdr:row>57</xdr:row>
      <xdr:rowOff>68769</xdr:rowOff>
    </xdr:to>
    <xdr:cxnSp macro="">
      <xdr:nvCxnSpPr>
        <xdr:cNvPr id="121" name="直線コネクタ 120">
          <a:extLst>
            <a:ext uri="{FF2B5EF4-FFF2-40B4-BE49-F238E27FC236}">
              <a16:creationId xmlns:a16="http://schemas.microsoft.com/office/drawing/2014/main" id="{00000000-0008-0000-0600-000079000000}"/>
            </a:ext>
          </a:extLst>
        </xdr:cNvPr>
        <xdr:cNvCxnSpPr/>
      </xdr:nvCxnSpPr>
      <xdr:spPr>
        <a:xfrm>
          <a:off x="3797300" y="9726368"/>
          <a:ext cx="838200" cy="1150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125444</xdr:rowOff>
    </xdr:from>
    <xdr:ext cx="534377" cy="259045"/>
    <xdr:sp macro="" textlink="">
      <xdr:nvSpPr>
        <xdr:cNvPr id="122" name="物件費平均値テキスト">
          <a:extLst>
            <a:ext uri="{FF2B5EF4-FFF2-40B4-BE49-F238E27FC236}">
              <a16:creationId xmlns:a16="http://schemas.microsoft.com/office/drawing/2014/main" id="{00000000-0008-0000-0600-00007A000000}"/>
            </a:ext>
          </a:extLst>
        </xdr:cNvPr>
        <xdr:cNvSpPr txBox="1"/>
      </xdr:nvSpPr>
      <xdr:spPr>
        <a:xfrm>
          <a:off x="4686300" y="938374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98,663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102567</xdr:rowOff>
    </xdr:from>
    <xdr:to>
      <xdr:col>24</xdr:col>
      <xdr:colOff>114300</xdr:colOff>
      <xdr:row>56</xdr:row>
      <xdr:rowOff>32717</xdr:rowOff>
    </xdr:to>
    <xdr:sp macro="" textlink="">
      <xdr:nvSpPr>
        <xdr:cNvPr id="123" name="フローチャート: 判断 122">
          <a:extLst>
            <a:ext uri="{FF2B5EF4-FFF2-40B4-BE49-F238E27FC236}">
              <a16:creationId xmlns:a16="http://schemas.microsoft.com/office/drawing/2014/main" id="{00000000-0008-0000-0600-00007B000000}"/>
            </a:ext>
          </a:extLst>
        </xdr:cNvPr>
        <xdr:cNvSpPr/>
      </xdr:nvSpPr>
      <xdr:spPr>
        <a:xfrm>
          <a:off x="4584700" y="95323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56</xdr:row>
      <xdr:rowOff>81097</xdr:rowOff>
    </xdr:from>
    <xdr:to>
      <xdr:col>19</xdr:col>
      <xdr:colOff>177800</xdr:colOff>
      <xdr:row>56</xdr:row>
      <xdr:rowOff>125168</xdr:rowOff>
    </xdr:to>
    <xdr:cxnSp macro="">
      <xdr:nvCxnSpPr>
        <xdr:cNvPr id="124" name="直線コネクタ 123">
          <a:extLst>
            <a:ext uri="{FF2B5EF4-FFF2-40B4-BE49-F238E27FC236}">
              <a16:creationId xmlns:a16="http://schemas.microsoft.com/office/drawing/2014/main" id="{00000000-0008-0000-0600-00007C000000}"/>
            </a:ext>
          </a:extLst>
        </xdr:cNvPr>
        <xdr:cNvCxnSpPr/>
      </xdr:nvCxnSpPr>
      <xdr:spPr>
        <a:xfrm>
          <a:off x="2908300" y="9682297"/>
          <a:ext cx="889000" cy="440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55</xdr:row>
      <xdr:rowOff>123761</xdr:rowOff>
    </xdr:from>
    <xdr:to>
      <xdr:col>20</xdr:col>
      <xdr:colOff>38100</xdr:colOff>
      <xdr:row>56</xdr:row>
      <xdr:rowOff>53911</xdr:rowOff>
    </xdr:to>
    <xdr:sp macro="" textlink="">
      <xdr:nvSpPr>
        <xdr:cNvPr id="125" name="フローチャート: 判断 124">
          <a:extLst>
            <a:ext uri="{FF2B5EF4-FFF2-40B4-BE49-F238E27FC236}">
              <a16:creationId xmlns:a16="http://schemas.microsoft.com/office/drawing/2014/main" id="{00000000-0008-0000-0600-00007D000000}"/>
            </a:ext>
          </a:extLst>
        </xdr:cNvPr>
        <xdr:cNvSpPr/>
      </xdr:nvSpPr>
      <xdr:spPr>
        <a:xfrm>
          <a:off x="3746500" y="95535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54</xdr:row>
      <xdr:rowOff>70438</xdr:rowOff>
    </xdr:from>
    <xdr:ext cx="534377" cy="259045"/>
    <xdr:sp macro="" textlink="">
      <xdr:nvSpPr>
        <xdr:cNvPr id="126" name="テキスト ボックス 125">
          <a:extLst>
            <a:ext uri="{FF2B5EF4-FFF2-40B4-BE49-F238E27FC236}">
              <a16:creationId xmlns:a16="http://schemas.microsoft.com/office/drawing/2014/main" id="{00000000-0008-0000-0600-00007E000000}"/>
            </a:ext>
          </a:extLst>
        </xdr:cNvPr>
        <xdr:cNvSpPr txBox="1"/>
      </xdr:nvSpPr>
      <xdr:spPr>
        <a:xfrm>
          <a:off x="3530111" y="93287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97,365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81097</xdr:rowOff>
    </xdr:from>
    <xdr:to>
      <xdr:col>15</xdr:col>
      <xdr:colOff>50800</xdr:colOff>
      <xdr:row>56</xdr:row>
      <xdr:rowOff>105280</xdr:rowOff>
    </xdr:to>
    <xdr:cxnSp macro="">
      <xdr:nvCxnSpPr>
        <xdr:cNvPr id="127" name="直線コネクタ 126">
          <a:extLst>
            <a:ext uri="{FF2B5EF4-FFF2-40B4-BE49-F238E27FC236}">
              <a16:creationId xmlns:a16="http://schemas.microsoft.com/office/drawing/2014/main" id="{00000000-0008-0000-0600-00007F000000}"/>
            </a:ext>
          </a:extLst>
        </xdr:cNvPr>
        <xdr:cNvCxnSpPr/>
      </xdr:nvCxnSpPr>
      <xdr:spPr>
        <a:xfrm flipV="1">
          <a:off x="2019300" y="9682297"/>
          <a:ext cx="889000" cy="241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32583</xdr:rowOff>
    </xdr:from>
    <xdr:to>
      <xdr:col>15</xdr:col>
      <xdr:colOff>101600</xdr:colOff>
      <xdr:row>56</xdr:row>
      <xdr:rowOff>134183</xdr:rowOff>
    </xdr:to>
    <xdr:sp macro="" textlink="">
      <xdr:nvSpPr>
        <xdr:cNvPr id="128" name="フローチャート: 判断 127">
          <a:extLst>
            <a:ext uri="{FF2B5EF4-FFF2-40B4-BE49-F238E27FC236}">
              <a16:creationId xmlns:a16="http://schemas.microsoft.com/office/drawing/2014/main" id="{00000000-0008-0000-0600-000080000000}"/>
            </a:ext>
          </a:extLst>
        </xdr:cNvPr>
        <xdr:cNvSpPr/>
      </xdr:nvSpPr>
      <xdr:spPr>
        <a:xfrm>
          <a:off x="2857500" y="96337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56</xdr:row>
      <xdr:rowOff>125310</xdr:rowOff>
    </xdr:from>
    <xdr:ext cx="534377" cy="259045"/>
    <xdr:sp macro="" textlink="">
      <xdr:nvSpPr>
        <xdr:cNvPr id="129" name="テキスト ボックス 128">
          <a:extLst>
            <a:ext uri="{FF2B5EF4-FFF2-40B4-BE49-F238E27FC236}">
              <a16:creationId xmlns:a16="http://schemas.microsoft.com/office/drawing/2014/main" id="{00000000-0008-0000-0600-000081000000}"/>
            </a:ext>
          </a:extLst>
        </xdr:cNvPr>
        <xdr:cNvSpPr txBox="1"/>
      </xdr:nvSpPr>
      <xdr:spPr>
        <a:xfrm>
          <a:off x="2641111" y="97265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92,449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105280</xdr:rowOff>
    </xdr:from>
    <xdr:to>
      <xdr:col>10</xdr:col>
      <xdr:colOff>114300</xdr:colOff>
      <xdr:row>57</xdr:row>
      <xdr:rowOff>59184</xdr:rowOff>
    </xdr:to>
    <xdr:cxnSp macro="">
      <xdr:nvCxnSpPr>
        <xdr:cNvPr id="130" name="直線コネクタ 129">
          <a:extLst>
            <a:ext uri="{FF2B5EF4-FFF2-40B4-BE49-F238E27FC236}">
              <a16:creationId xmlns:a16="http://schemas.microsoft.com/office/drawing/2014/main" id="{00000000-0008-0000-0600-000082000000}"/>
            </a:ext>
          </a:extLst>
        </xdr:cNvPr>
        <xdr:cNvCxnSpPr/>
      </xdr:nvCxnSpPr>
      <xdr:spPr>
        <a:xfrm flipV="1">
          <a:off x="1130300" y="9706480"/>
          <a:ext cx="889000" cy="1253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68865</xdr:rowOff>
    </xdr:from>
    <xdr:to>
      <xdr:col>10</xdr:col>
      <xdr:colOff>165100</xdr:colOff>
      <xdr:row>56</xdr:row>
      <xdr:rowOff>170465</xdr:rowOff>
    </xdr:to>
    <xdr:sp macro="" textlink="">
      <xdr:nvSpPr>
        <xdr:cNvPr id="131" name="フローチャート: 判断 130">
          <a:extLst>
            <a:ext uri="{FF2B5EF4-FFF2-40B4-BE49-F238E27FC236}">
              <a16:creationId xmlns:a16="http://schemas.microsoft.com/office/drawing/2014/main" id="{00000000-0008-0000-0600-000083000000}"/>
            </a:ext>
          </a:extLst>
        </xdr:cNvPr>
        <xdr:cNvSpPr/>
      </xdr:nvSpPr>
      <xdr:spPr>
        <a:xfrm>
          <a:off x="1968500" y="96700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56</xdr:row>
      <xdr:rowOff>161592</xdr:rowOff>
    </xdr:from>
    <xdr:ext cx="534377"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1752111" y="97627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90,227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124578</xdr:rowOff>
    </xdr:from>
    <xdr:to>
      <xdr:col>6</xdr:col>
      <xdr:colOff>38100</xdr:colOff>
      <xdr:row>57</xdr:row>
      <xdr:rowOff>54728</xdr:rowOff>
    </xdr:to>
    <xdr:sp macro="" textlink="">
      <xdr:nvSpPr>
        <xdr:cNvPr id="133" name="フローチャート: 判断 132">
          <a:extLst>
            <a:ext uri="{FF2B5EF4-FFF2-40B4-BE49-F238E27FC236}">
              <a16:creationId xmlns:a16="http://schemas.microsoft.com/office/drawing/2014/main" id="{00000000-0008-0000-0600-000085000000}"/>
            </a:ext>
          </a:extLst>
        </xdr:cNvPr>
        <xdr:cNvSpPr/>
      </xdr:nvSpPr>
      <xdr:spPr>
        <a:xfrm>
          <a:off x="1079500" y="97257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55</xdr:row>
      <xdr:rowOff>71255</xdr:rowOff>
    </xdr:from>
    <xdr:ext cx="534377"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863111" y="95010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86,815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8" name="テキスト ボックス 137">
          <a:extLst>
            <a:ext uri="{FF2B5EF4-FFF2-40B4-BE49-F238E27FC236}">
              <a16:creationId xmlns:a16="http://schemas.microsoft.com/office/drawing/2014/main" id="{00000000-0008-0000-0600-00008A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9" name="テキスト ボックス 138">
          <a:extLst>
            <a:ext uri="{FF2B5EF4-FFF2-40B4-BE49-F238E27FC236}">
              <a16:creationId xmlns:a16="http://schemas.microsoft.com/office/drawing/2014/main" id="{00000000-0008-0000-0600-00008B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17969</xdr:rowOff>
    </xdr:from>
    <xdr:to>
      <xdr:col>24</xdr:col>
      <xdr:colOff>114300</xdr:colOff>
      <xdr:row>57</xdr:row>
      <xdr:rowOff>119569</xdr:rowOff>
    </xdr:to>
    <xdr:sp macro="" textlink="">
      <xdr:nvSpPr>
        <xdr:cNvPr id="140" name="楕円 139">
          <a:extLst>
            <a:ext uri="{FF2B5EF4-FFF2-40B4-BE49-F238E27FC236}">
              <a16:creationId xmlns:a16="http://schemas.microsoft.com/office/drawing/2014/main" id="{00000000-0008-0000-0600-00008C000000}"/>
            </a:ext>
          </a:extLst>
        </xdr:cNvPr>
        <xdr:cNvSpPr/>
      </xdr:nvSpPr>
      <xdr:spPr>
        <a:xfrm>
          <a:off x="4584700" y="97906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167846</xdr:rowOff>
    </xdr:from>
    <xdr:ext cx="534377" cy="259045"/>
    <xdr:sp macro="" textlink="">
      <xdr:nvSpPr>
        <xdr:cNvPr id="141" name="物件費該当値テキスト">
          <a:extLst>
            <a:ext uri="{FF2B5EF4-FFF2-40B4-BE49-F238E27FC236}">
              <a16:creationId xmlns:a16="http://schemas.microsoft.com/office/drawing/2014/main" id="{00000000-0008-0000-0600-00008D000000}"/>
            </a:ext>
          </a:extLst>
        </xdr:cNvPr>
        <xdr:cNvSpPr txBox="1"/>
      </xdr:nvSpPr>
      <xdr:spPr>
        <a:xfrm>
          <a:off x="4686300" y="97690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82,844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74368</xdr:rowOff>
    </xdr:from>
    <xdr:to>
      <xdr:col>20</xdr:col>
      <xdr:colOff>38100</xdr:colOff>
      <xdr:row>57</xdr:row>
      <xdr:rowOff>4518</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3746500" y="96755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56</xdr:row>
      <xdr:rowOff>167095</xdr:rowOff>
    </xdr:from>
    <xdr:ext cx="534377" cy="259045"/>
    <xdr:sp macro=""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3530111" y="97682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89,890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30297</xdr:rowOff>
    </xdr:from>
    <xdr:to>
      <xdr:col>15</xdr:col>
      <xdr:colOff>101600</xdr:colOff>
      <xdr:row>56</xdr:row>
      <xdr:rowOff>131897</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2857500" y="96314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54</xdr:row>
      <xdr:rowOff>148424</xdr:rowOff>
    </xdr:from>
    <xdr:ext cx="534377"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2641111" y="94067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92,589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54480</xdr:rowOff>
    </xdr:from>
    <xdr:to>
      <xdr:col>10</xdr:col>
      <xdr:colOff>165100</xdr:colOff>
      <xdr:row>56</xdr:row>
      <xdr:rowOff>156080</xdr:rowOff>
    </xdr:to>
    <xdr:sp macro="" textlink="">
      <xdr:nvSpPr>
        <xdr:cNvPr id="146" name="楕円 145">
          <a:extLst>
            <a:ext uri="{FF2B5EF4-FFF2-40B4-BE49-F238E27FC236}">
              <a16:creationId xmlns:a16="http://schemas.microsoft.com/office/drawing/2014/main" id="{00000000-0008-0000-0600-000092000000}"/>
            </a:ext>
          </a:extLst>
        </xdr:cNvPr>
        <xdr:cNvSpPr/>
      </xdr:nvSpPr>
      <xdr:spPr>
        <a:xfrm>
          <a:off x="1968500" y="9655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55</xdr:row>
      <xdr:rowOff>1157</xdr:rowOff>
    </xdr:from>
    <xdr:ext cx="534377" cy="259045"/>
    <xdr:sp macro="" textlink="">
      <xdr:nvSpPr>
        <xdr:cNvPr id="147" name="テキスト ボックス 146">
          <a:extLst>
            <a:ext uri="{FF2B5EF4-FFF2-40B4-BE49-F238E27FC236}">
              <a16:creationId xmlns:a16="http://schemas.microsoft.com/office/drawing/2014/main" id="{00000000-0008-0000-0600-000093000000}"/>
            </a:ext>
          </a:extLst>
        </xdr:cNvPr>
        <xdr:cNvSpPr txBox="1"/>
      </xdr:nvSpPr>
      <xdr:spPr>
        <a:xfrm>
          <a:off x="1752111" y="94309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8384</xdr:rowOff>
    </xdr:from>
    <xdr:to>
      <xdr:col>6</xdr:col>
      <xdr:colOff>38100</xdr:colOff>
      <xdr:row>57</xdr:row>
      <xdr:rowOff>109984</xdr:rowOff>
    </xdr:to>
    <xdr:sp macro="" textlink="">
      <xdr:nvSpPr>
        <xdr:cNvPr id="148" name="楕円 147">
          <a:extLst>
            <a:ext uri="{FF2B5EF4-FFF2-40B4-BE49-F238E27FC236}">
              <a16:creationId xmlns:a16="http://schemas.microsoft.com/office/drawing/2014/main" id="{00000000-0008-0000-0600-000094000000}"/>
            </a:ext>
          </a:extLst>
        </xdr:cNvPr>
        <xdr:cNvSpPr/>
      </xdr:nvSpPr>
      <xdr:spPr>
        <a:xfrm>
          <a:off x="1079500" y="97810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57</xdr:row>
      <xdr:rowOff>101111</xdr:rowOff>
    </xdr:from>
    <xdr:ext cx="534377" cy="259045"/>
    <xdr:sp macro="" textlink="">
      <xdr:nvSpPr>
        <xdr:cNvPr id="149" name="テキスト ボックス 148">
          <a:extLst>
            <a:ext uri="{FF2B5EF4-FFF2-40B4-BE49-F238E27FC236}">
              <a16:creationId xmlns:a16="http://schemas.microsoft.com/office/drawing/2014/main" id="{00000000-0008-0000-0600-000095000000}"/>
            </a:ext>
          </a:extLst>
        </xdr:cNvPr>
        <xdr:cNvSpPr txBox="1"/>
      </xdr:nvSpPr>
      <xdr:spPr>
        <a:xfrm>
          <a:off x="863111" y="98737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83,431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6" name="正方形/長方形 155">
          <a:extLst>
            <a:ext uri="{FF2B5EF4-FFF2-40B4-BE49-F238E27FC236}">
              <a16:creationId xmlns:a16="http://schemas.microsoft.com/office/drawing/2014/main" id="{00000000-0008-0000-0600-00009C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7" name="正方形/長方形 156">
          <a:extLst>
            <a:ext uri="{FF2B5EF4-FFF2-40B4-BE49-F238E27FC236}">
              <a16:creationId xmlns:a16="http://schemas.microsoft.com/office/drawing/2014/main" id="{00000000-0008-0000-0600-00009D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8" name="テキスト ボックス 157">
          <a:extLst>
            <a:ext uri="{FF2B5EF4-FFF2-40B4-BE49-F238E27FC236}">
              <a16:creationId xmlns:a16="http://schemas.microsoft.com/office/drawing/2014/main" id="{00000000-0008-0000-0600-00009E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9" name="直線コネクタ 158">
          <a:extLst>
            <a:ext uri="{FF2B5EF4-FFF2-40B4-BE49-F238E27FC236}">
              <a16:creationId xmlns:a16="http://schemas.microsoft.com/office/drawing/2014/main" id="{00000000-0008-0000-0600-00009F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78</xdr:row>
      <xdr:rowOff>139700</xdr:rowOff>
    </xdr:from>
    <xdr:to>
      <xdr:col>28</xdr:col>
      <xdr:colOff>114300</xdr:colOff>
      <xdr:row>78</xdr:row>
      <xdr:rowOff>139700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77</xdr:row>
      <xdr:rowOff>168927</xdr:rowOff>
    </xdr:from>
    <xdr:ext cx="248786" cy="259045"/>
    <xdr:sp macro=""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513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76</xdr:row>
      <xdr:rowOff>25400</xdr:rowOff>
    </xdr:from>
    <xdr:to>
      <xdr:col>28</xdr:col>
      <xdr:colOff>114300</xdr:colOff>
      <xdr:row>76</xdr:row>
      <xdr:rowOff>25400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75</xdr:row>
      <xdr:rowOff>54627</xdr:rowOff>
    </xdr:from>
    <xdr:ext cx="531299"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230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82550</xdr:rowOff>
    </xdr:from>
    <xdr:to>
      <xdr:col>28</xdr:col>
      <xdr:colOff>114300</xdr:colOff>
      <xdr:row>73</xdr:row>
      <xdr:rowOff>82550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72</xdr:row>
      <xdr:rowOff>111777</xdr:rowOff>
    </xdr:from>
    <xdr:ext cx="53129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230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139700</xdr:rowOff>
    </xdr:from>
    <xdr:to>
      <xdr:col>28</xdr:col>
      <xdr:colOff>114300</xdr:colOff>
      <xdr:row>70</xdr:row>
      <xdr:rowOff>139700</xdr:rowOff>
    </xdr:to>
    <xdr:cxnSp macro="">
      <xdr:nvCxnSpPr>
        <xdr:cNvPr id="166" name="直線コネクタ 165">
          <a:extLst>
            <a:ext uri="{FF2B5EF4-FFF2-40B4-BE49-F238E27FC236}">
              <a16:creationId xmlns:a16="http://schemas.microsoft.com/office/drawing/2014/main" id="{00000000-0008-0000-0600-0000A6000000}"/>
            </a:ext>
          </a:extLst>
        </xdr:cNvPr>
        <xdr:cNvCxnSpPr/>
      </xdr:nvCxnSpPr>
      <xdr:spPr>
        <a:xfrm>
          <a:off x="762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168927</xdr:rowOff>
    </xdr:from>
    <xdr:ext cx="531299" cy="259045"/>
    <xdr:sp macro="" textlink="">
      <xdr:nvSpPr>
        <xdr:cNvPr id="167" name="テキスト ボックス 166">
          <a:extLst>
            <a:ext uri="{FF2B5EF4-FFF2-40B4-BE49-F238E27FC236}">
              <a16:creationId xmlns:a16="http://schemas.microsoft.com/office/drawing/2014/main" id="{00000000-0008-0000-0600-0000A7000000}"/>
            </a:ext>
          </a:extLst>
        </xdr:cNvPr>
        <xdr:cNvSpPr txBox="1"/>
      </xdr:nvSpPr>
      <xdr:spPr>
        <a:xfrm>
          <a:off x="230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8" name="直線コネクタ 167">
          <a:extLst>
            <a:ext uri="{FF2B5EF4-FFF2-40B4-BE49-F238E27FC236}">
              <a16:creationId xmlns:a16="http://schemas.microsoft.com/office/drawing/2014/main" id="{00000000-0008-0000-0600-0000A8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69" name="テキスト ボックス 168">
          <a:extLst>
            <a:ext uri="{FF2B5EF4-FFF2-40B4-BE49-F238E27FC236}">
              <a16:creationId xmlns:a16="http://schemas.microsoft.com/office/drawing/2014/main" id="{00000000-0008-0000-0600-0000A9000000}"/>
            </a:ext>
          </a:extLst>
        </xdr:cNvPr>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0" name="維持補修費グラフ枠">
          <a:extLst>
            <a:ext uri="{FF2B5EF4-FFF2-40B4-BE49-F238E27FC236}">
              <a16:creationId xmlns:a16="http://schemas.microsoft.com/office/drawing/2014/main" id="{00000000-0008-0000-0600-0000AA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72</xdr:row>
      <xdr:rowOff>18771</xdr:rowOff>
    </xdr:from>
    <xdr:to>
      <xdr:col>24</xdr:col>
      <xdr:colOff>62865</xdr:colOff>
      <xdr:row>78</xdr:row>
      <xdr:rowOff>94483</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flipV="1">
          <a:off x="4633595" y="12363171"/>
          <a:ext cx="1270" cy="11044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98310</xdr:rowOff>
    </xdr:from>
    <xdr:ext cx="378565" cy="259045"/>
    <xdr:sp macro="" textlink="">
      <xdr:nvSpPr>
        <xdr:cNvPr id="172" name="維持補修費最小値テキスト">
          <a:extLst>
            <a:ext uri="{FF2B5EF4-FFF2-40B4-BE49-F238E27FC236}">
              <a16:creationId xmlns:a16="http://schemas.microsoft.com/office/drawing/2014/main" id="{00000000-0008-0000-0600-0000AC000000}"/>
            </a:ext>
          </a:extLst>
        </xdr:cNvPr>
        <xdr:cNvSpPr txBox="1"/>
      </xdr:nvSpPr>
      <xdr:spPr>
        <a:xfrm>
          <a:off x="4686300" y="1347141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94483</xdr:rowOff>
    </xdr:from>
    <xdr:to>
      <xdr:col>24</xdr:col>
      <xdr:colOff>152400</xdr:colOff>
      <xdr:row>78</xdr:row>
      <xdr:rowOff>94483</xdr:rowOff>
    </xdr:to>
    <xdr:cxnSp macro="">
      <xdr:nvCxnSpPr>
        <xdr:cNvPr id="173" name="直線コネクタ 172">
          <a:extLst>
            <a:ext uri="{FF2B5EF4-FFF2-40B4-BE49-F238E27FC236}">
              <a16:creationId xmlns:a16="http://schemas.microsoft.com/office/drawing/2014/main" id="{00000000-0008-0000-0600-0000AD000000}"/>
            </a:ext>
          </a:extLst>
        </xdr:cNvPr>
        <xdr:cNvCxnSpPr/>
      </xdr:nvCxnSpPr>
      <xdr:spPr>
        <a:xfrm>
          <a:off x="4546600" y="134675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70</xdr:row>
      <xdr:rowOff>136898</xdr:rowOff>
    </xdr:from>
    <xdr:ext cx="534377" cy="259045"/>
    <xdr:sp macro="" textlink="">
      <xdr:nvSpPr>
        <xdr:cNvPr id="174" name="維持補修費最大値テキスト">
          <a:extLst>
            <a:ext uri="{FF2B5EF4-FFF2-40B4-BE49-F238E27FC236}">
              <a16:creationId xmlns:a16="http://schemas.microsoft.com/office/drawing/2014/main" id="{00000000-0008-0000-0600-0000AE000000}"/>
            </a:ext>
          </a:extLst>
        </xdr:cNvPr>
        <xdr:cNvSpPr txBox="1"/>
      </xdr:nvSpPr>
      <xdr:spPr>
        <a:xfrm>
          <a:off x="4686300" y="121383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25,145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72</xdr:row>
      <xdr:rowOff>18771</xdr:rowOff>
    </xdr:from>
    <xdr:to>
      <xdr:col>24</xdr:col>
      <xdr:colOff>152400</xdr:colOff>
      <xdr:row>72</xdr:row>
      <xdr:rowOff>18771</xdr:rowOff>
    </xdr:to>
    <xdr:cxnSp macro="">
      <xdr:nvCxnSpPr>
        <xdr:cNvPr id="175" name="直線コネクタ 174">
          <a:extLst>
            <a:ext uri="{FF2B5EF4-FFF2-40B4-BE49-F238E27FC236}">
              <a16:creationId xmlns:a16="http://schemas.microsoft.com/office/drawing/2014/main" id="{00000000-0008-0000-0600-0000AF000000}"/>
            </a:ext>
          </a:extLst>
        </xdr:cNvPr>
        <xdr:cNvCxnSpPr/>
      </xdr:nvCxnSpPr>
      <xdr:spPr>
        <a:xfrm>
          <a:off x="4546600" y="123631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1488</xdr:rowOff>
    </xdr:from>
    <xdr:to>
      <xdr:col>24</xdr:col>
      <xdr:colOff>63500</xdr:colOff>
      <xdr:row>77</xdr:row>
      <xdr:rowOff>53198</xdr:rowOff>
    </xdr:to>
    <xdr:cxnSp macro="">
      <xdr:nvCxnSpPr>
        <xdr:cNvPr id="176" name="直線コネクタ 175">
          <a:extLst>
            <a:ext uri="{FF2B5EF4-FFF2-40B4-BE49-F238E27FC236}">
              <a16:creationId xmlns:a16="http://schemas.microsoft.com/office/drawing/2014/main" id="{00000000-0008-0000-0600-0000B0000000}"/>
            </a:ext>
          </a:extLst>
        </xdr:cNvPr>
        <xdr:cNvCxnSpPr/>
      </xdr:nvCxnSpPr>
      <xdr:spPr>
        <a:xfrm>
          <a:off x="3797300" y="13031688"/>
          <a:ext cx="838200" cy="2231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73601</xdr:rowOff>
    </xdr:from>
    <xdr:ext cx="469744" cy="259045"/>
    <xdr:sp macro="" textlink="">
      <xdr:nvSpPr>
        <xdr:cNvPr id="177" name="維持補修費平均値テキスト">
          <a:extLst>
            <a:ext uri="{FF2B5EF4-FFF2-40B4-BE49-F238E27FC236}">
              <a16:creationId xmlns:a16="http://schemas.microsoft.com/office/drawing/2014/main" id="{00000000-0008-0000-0600-0000B1000000}"/>
            </a:ext>
          </a:extLst>
        </xdr:cNvPr>
        <xdr:cNvSpPr txBox="1"/>
      </xdr:nvSpPr>
      <xdr:spPr>
        <a:xfrm>
          <a:off x="4686300" y="1293235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8,335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50724</xdr:rowOff>
    </xdr:from>
    <xdr:to>
      <xdr:col>24</xdr:col>
      <xdr:colOff>114300</xdr:colOff>
      <xdr:row>76</xdr:row>
      <xdr:rowOff>152324</xdr:rowOff>
    </xdr:to>
    <xdr:sp macro="" textlink="">
      <xdr:nvSpPr>
        <xdr:cNvPr id="178" name="フローチャート: 判断 177">
          <a:extLst>
            <a:ext uri="{FF2B5EF4-FFF2-40B4-BE49-F238E27FC236}">
              <a16:creationId xmlns:a16="http://schemas.microsoft.com/office/drawing/2014/main" id="{00000000-0008-0000-0600-0000B2000000}"/>
            </a:ext>
          </a:extLst>
        </xdr:cNvPr>
        <xdr:cNvSpPr/>
      </xdr:nvSpPr>
      <xdr:spPr>
        <a:xfrm>
          <a:off x="4584700" y="130809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76</xdr:row>
      <xdr:rowOff>1488</xdr:rowOff>
    </xdr:from>
    <xdr:to>
      <xdr:col>19</xdr:col>
      <xdr:colOff>177800</xdr:colOff>
      <xdr:row>77</xdr:row>
      <xdr:rowOff>94848</xdr:rowOff>
    </xdr:to>
    <xdr:cxnSp macro="">
      <xdr:nvCxnSpPr>
        <xdr:cNvPr id="179" name="直線コネクタ 178">
          <a:extLst>
            <a:ext uri="{FF2B5EF4-FFF2-40B4-BE49-F238E27FC236}">
              <a16:creationId xmlns:a16="http://schemas.microsoft.com/office/drawing/2014/main" id="{00000000-0008-0000-0600-0000B3000000}"/>
            </a:ext>
          </a:extLst>
        </xdr:cNvPr>
        <xdr:cNvCxnSpPr/>
      </xdr:nvCxnSpPr>
      <xdr:spPr>
        <a:xfrm flipV="1">
          <a:off x="2908300" y="13031688"/>
          <a:ext cx="889000" cy="264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22651</xdr:rowOff>
    </xdr:from>
    <xdr:to>
      <xdr:col>20</xdr:col>
      <xdr:colOff>38100</xdr:colOff>
      <xdr:row>76</xdr:row>
      <xdr:rowOff>124251</xdr:rowOff>
    </xdr:to>
    <xdr:sp macro="" textlink="">
      <xdr:nvSpPr>
        <xdr:cNvPr id="180" name="フローチャート: 判断 179">
          <a:extLst>
            <a:ext uri="{FF2B5EF4-FFF2-40B4-BE49-F238E27FC236}">
              <a16:creationId xmlns:a16="http://schemas.microsoft.com/office/drawing/2014/main" id="{00000000-0008-0000-0600-0000B4000000}"/>
            </a:ext>
          </a:extLst>
        </xdr:cNvPr>
        <xdr:cNvSpPr/>
      </xdr:nvSpPr>
      <xdr:spPr>
        <a:xfrm>
          <a:off x="3746500" y="130528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76</xdr:row>
      <xdr:rowOff>115378</xdr:rowOff>
    </xdr:from>
    <xdr:ext cx="469744" cy="259045"/>
    <xdr:sp macro="" textlink="">
      <xdr:nvSpPr>
        <xdr:cNvPr id="181" name="テキスト ボックス 180">
          <a:extLst>
            <a:ext uri="{FF2B5EF4-FFF2-40B4-BE49-F238E27FC236}">
              <a16:creationId xmlns:a16="http://schemas.microsoft.com/office/drawing/2014/main" id="{00000000-0008-0000-0600-0000B5000000}"/>
            </a:ext>
          </a:extLst>
        </xdr:cNvPr>
        <xdr:cNvSpPr txBox="1"/>
      </xdr:nvSpPr>
      <xdr:spPr>
        <a:xfrm>
          <a:off x="3562428" y="131455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75</xdr:row>
      <xdr:rowOff>47665</xdr:rowOff>
    </xdr:from>
    <xdr:to>
      <xdr:col>15</xdr:col>
      <xdr:colOff>50800</xdr:colOff>
      <xdr:row>77</xdr:row>
      <xdr:rowOff>94848</xdr:rowOff>
    </xdr:to>
    <xdr:cxnSp macro="">
      <xdr:nvCxnSpPr>
        <xdr:cNvPr id="182" name="直線コネクタ 181">
          <a:extLst>
            <a:ext uri="{FF2B5EF4-FFF2-40B4-BE49-F238E27FC236}">
              <a16:creationId xmlns:a16="http://schemas.microsoft.com/office/drawing/2014/main" id="{00000000-0008-0000-0600-0000B6000000}"/>
            </a:ext>
          </a:extLst>
        </xdr:cNvPr>
        <xdr:cNvCxnSpPr/>
      </xdr:nvCxnSpPr>
      <xdr:spPr>
        <a:xfrm>
          <a:off x="2019300" y="12906415"/>
          <a:ext cx="889000" cy="3900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75</xdr:row>
      <xdr:rowOff>171059</xdr:rowOff>
    </xdr:from>
    <xdr:to>
      <xdr:col>15</xdr:col>
      <xdr:colOff>101600</xdr:colOff>
      <xdr:row>76</xdr:row>
      <xdr:rowOff>101209</xdr:rowOff>
    </xdr:to>
    <xdr:sp macro="" textlink="">
      <xdr:nvSpPr>
        <xdr:cNvPr id="183" name="フローチャート: 判断 182">
          <a:extLst>
            <a:ext uri="{FF2B5EF4-FFF2-40B4-BE49-F238E27FC236}">
              <a16:creationId xmlns:a16="http://schemas.microsoft.com/office/drawing/2014/main" id="{00000000-0008-0000-0600-0000B7000000}"/>
            </a:ext>
          </a:extLst>
        </xdr:cNvPr>
        <xdr:cNvSpPr/>
      </xdr:nvSpPr>
      <xdr:spPr>
        <a:xfrm>
          <a:off x="2857500" y="130298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74</xdr:row>
      <xdr:rowOff>117736</xdr:rowOff>
    </xdr:from>
    <xdr:ext cx="469744" cy="259045"/>
    <xdr:sp macro="" textlink="">
      <xdr:nvSpPr>
        <xdr:cNvPr id="184" name="テキスト ボックス 183">
          <a:extLst>
            <a:ext uri="{FF2B5EF4-FFF2-40B4-BE49-F238E27FC236}">
              <a16:creationId xmlns:a16="http://schemas.microsoft.com/office/drawing/2014/main" id="{00000000-0008-0000-0600-0000B8000000}"/>
            </a:ext>
          </a:extLst>
        </xdr:cNvPr>
        <xdr:cNvSpPr txBox="1"/>
      </xdr:nvSpPr>
      <xdr:spPr>
        <a:xfrm>
          <a:off x="2673428" y="128050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75</xdr:row>
      <xdr:rowOff>47665</xdr:rowOff>
    </xdr:from>
    <xdr:to>
      <xdr:col>10</xdr:col>
      <xdr:colOff>114300</xdr:colOff>
      <xdr:row>78</xdr:row>
      <xdr:rowOff>26772</xdr:rowOff>
    </xdr:to>
    <xdr:cxnSp macro="">
      <xdr:nvCxnSpPr>
        <xdr:cNvPr id="185" name="直線コネクタ 184">
          <a:extLst>
            <a:ext uri="{FF2B5EF4-FFF2-40B4-BE49-F238E27FC236}">
              <a16:creationId xmlns:a16="http://schemas.microsoft.com/office/drawing/2014/main" id="{00000000-0008-0000-0600-0000B9000000}"/>
            </a:ext>
          </a:extLst>
        </xdr:cNvPr>
        <xdr:cNvCxnSpPr/>
      </xdr:nvCxnSpPr>
      <xdr:spPr>
        <a:xfrm flipV="1">
          <a:off x="1130300" y="12906415"/>
          <a:ext cx="889000" cy="4934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75</xdr:row>
      <xdr:rowOff>170921</xdr:rowOff>
    </xdr:from>
    <xdr:to>
      <xdr:col>10</xdr:col>
      <xdr:colOff>165100</xdr:colOff>
      <xdr:row>76</xdr:row>
      <xdr:rowOff>101071</xdr:rowOff>
    </xdr:to>
    <xdr:sp macro="" textlink="">
      <xdr:nvSpPr>
        <xdr:cNvPr id="186" name="フローチャート: 判断 185">
          <a:extLst>
            <a:ext uri="{FF2B5EF4-FFF2-40B4-BE49-F238E27FC236}">
              <a16:creationId xmlns:a16="http://schemas.microsoft.com/office/drawing/2014/main" id="{00000000-0008-0000-0600-0000BA000000}"/>
            </a:ext>
          </a:extLst>
        </xdr:cNvPr>
        <xdr:cNvSpPr/>
      </xdr:nvSpPr>
      <xdr:spPr>
        <a:xfrm>
          <a:off x="1968500" y="130296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76</xdr:row>
      <xdr:rowOff>92198</xdr:rowOff>
    </xdr:from>
    <xdr:ext cx="469744"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1784428" y="131223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144724</xdr:rowOff>
    </xdr:from>
    <xdr:to>
      <xdr:col>6</xdr:col>
      <xdr:colOff>38100</xdr:colOff>
      <xdr:row>77</xdr:row>
      <xdr:rowOff>74874</xdr:rowOff>
    </xdr:to>
    <xdr:sp macro="" textlink="">
      <xdr:nvSpPr>
        <xdr:cNvPr id="188" name="フローチャート: 判断 187">
          <a:extLst>
            <a:ext uri="{FF2B5EF4-FFF2-40B4-BE49-F238E27FC236}">
              <a16:creationId xmlns:a16="http://schemas.microsoft.com/office/drawing/2014/main" id="{00000000-0008-0000-0600-0000BC000000}"/>
            </a:ext>
          </a:extLst>
        </xdr:cNvPr>
        <xdr:cNvSpPr/>
      </xdr:nvSpPr>
      <xdr:spPr>
        <a:xfrm>
          <a:off x="1079500" y="131749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75</xdr:row>
      <xdr:rowOff>91401</xdr:rowOff>
    </xdr:from>
    <xdr:ext cx="469744"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895428" y="129501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600-0000C1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600-0000C2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2398</xdr:rowOff>
    </xdr:from>
    <xdr:to>
      <xdr:col>24</xdr:col>
      <xdr:colOff>114300</xdr:colOff>
      <xdr:row>77</xdr:row>
      <xdr:rowOff>103998</xdr:rowOff>
    </xdr:to>
    <xdr:sp macro="" textlink="">
      <xdr:nvSpPr>
        <xdr:cNvPr id="195" name="楕円 194">
          <a:extLst>
            <a:ext uri="{FF2B5EF4-FFF2-40B4-BE49-F238E27FC236}">
              <a16:creationId xmlns:a16="http://schemas.microsoft.com/office/drawing/2014/main" id="{00000000-0008-0000-0600-0000C3000000}"/>
            </a:ext>
          </a:extLst>
        </xdr:cNvPr>
        <xdr:cNvSpPr/>
      </xdr:nvSpPr>
      <xdr:spPr>
        <a:xfrm>
          <a:off x="4584700" y="132040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152275</xdr:rowOff>
    </xdr:from>
    <xdr:ext cx="469744" cy="259045"/>
    <xdr:sp macro="" textlink="">
      <xdr:nvSpPr>
        <xdr:cNvPr id="196" name="維持補修費該当値テキスト">
          <a:extLst>
            <a:ext uri="{FF2B5EF4-FFF2-40B4-BE49-F238E27FC236}">
              <a16:creationId xmlns:a16="http://schemas.microsoft.com/office/drawing/2014/main" id="{00000000-0008-0000-0600-0000C4000000}"/>
            </a:ext>
          </a:extLst>
        </xdr:cNvPr>
        <xdr:cNvSpPr txBox="1"/>
      </xdr:nvSpPr>
      <xdr:spPr>
        <a:xfrm>
          <a:off x="4686300" y="131824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5,642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75</xdr:row>
      <xdr:rowOff>122138</xdr:rowOff>
    </xdr:from>
    <xdr:to>
      <xdr:col>20</xdr:col>
      <xdr:colOff>38100</xdr:colOff>
      <xdr:row>76</xdr:row>
      <xdr:rowOff>52288</xdr:rowOff>
    </xdr:to>
    <xdr:sp macro="" textlink="">
      <xdr:nvSpPr>
        <xdr:cNvPr id="197" name="楕円 196">
          <a:extLst>
            <a:ext uri="{FF2B5EF4-FFF2-40B4-BE49-F238E27FC236}">
              <a16:creationId xmlns:a16="http://schemas.microsoft.com/office/drawing/2014/main" id="{00000000-0008-0000-0600-0000C5000000}"/>
            </a:ext>
          </a:extLst>
        </xdr:cNvPr>
        <xdr:cNvSpPr/>
      </xdr:nvSpPr>
      <xdr:spPr>
        <a:xfrm>
          <a:off x="3746500" y="129808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74</xdr:row>
      <xdr:rowOff>68815</xdr:rowOff>
    </xdr:from>
    <xdr:ext cx="534377" cy="259045"/>
    <xdr:sp macro="" textlink="">
      <xdr:nvSpPr>
        <xdr:cNvPr id="198" name="テキスト ボックス 197">
          <a:extLst>
            <a:ext uri="{FF2B5EF4-FFF2-40B4-BE49-F238E27FC236}">
              <a16:creationId xmlns:a16="http://schemas.microsoft.com/office/drawing/2014/main" id="{00000000-0008-0000-0600-0000C6000000}"/>
            </a:ext>
          </a:extLst>
        </xdr:cNvPr>
        <xdr:cNvSpPr txBox="1"/>
      </xdr:nvSpPr>
      <xdr:spPr>
        <a:xfrm>
          <a:off x="3530111" y="127561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10,523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44048</xdr:rowOff>
    </xdr:from>
    <xdr:to>
      <xdr:col>15</xdr:col>
      <xdr:colOff>101600</xdr:colOff>
      <xdr:row>77</xdr:row>
      <xdr:rowOff>145648</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2857500" y="132456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77</xdr:row>
      <xdr:rowOff>136775</xdr:rowOff>
    </xdr:from>
    <xdr:ext cx="469744" cy="259045"/>
    <xdr:sp macro=""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2673428" y="133384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74</xdr:row>
      <xdr:rowOff>168315</xdr:rowOff>
    </xdr:from>
    <xdr:to>
      <xdr:col>10</xdr:col>
      <xdr:colOff>165100</xdr:colOff>
      <xdr:row>75</xdr:row>
      <xdr:rowOff>98465</xdr:rowOff>
    </xdr:to>
    <xdr:sp macro="" textlink="">
      <xdr:nvSpPr>
        <xdr:cNvPr id="201" name="楕円 200">
          <a:extLst>
            <a:ext uri="{FF2B5EF4-FFF2-40B4-BE49-F238E27FC236}">
              <a16:creationId xmlns:a16="http://schemas.microsoft.com/office/drawing/2014/main" id="{00000000-0008-0000-0600-0000C9000000}"/>
            </a:ext>
          </a:extLst>
        </xdr:cNvPr>
        <xdr:cNvSpPr/>
      </xdr:nvSpPr>
      <xdr:spPr>
        <a:xfrm>
          <a:off x="1968500" y="12855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73</xdr:row>
      <xdr:rowOff>114992</xdr:rowOff>
    </xdr:from>
    <xdr:ext cx="534377" cy="259045"/>
    <xdr:sp macro="" textlink="">
      <xdr:nvSpPr>
        <xdr:cNvPr id="202" name="テキスト ボックス 201">
          <a:extLst>
            <a:ext uri="{FF2B5EF4-FFF2-40B4-BE49-F238E27FC236}">
              <a16:creationId xmlns:a16="http://schemas.microsoft.com/office/drawing/2014/main" id="{00000000-0008-0000-0600-0000CA000000}"/>
            </a:ext>
          </a:extLst>
        </xdr:cNvPr>
        <xdr:cNvSpPr txBox="1"/>
      </xdr:nvSpPr>
      <xdr:spPr>
        <a:xfrm>
          <a:off x="1752111" y="126308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147422</xdr:rowOff>
    </xdr:from>
    <xdr:to>
      <xdr:col>6</xdr:col>
      <xdr:colOff>38100</xdr:colOff>
      <xdr:row>78</xdr:row>
      <xdr:rowOff>77572</xdr:rowOff>
    </xdr:to>
    <xdr:sp macro="" textlink="">
      <xdr:nvSpPr>
        <xdr:cNvPr id="203" name="楕円 202">
          <a:extLst>
            <a:ext uri="{FF2B5EF4-FFF2-40B4-BE49-F238E27FC236}">
              <a16:creationId xmlns:a16="http://schemas.microsoft.com/office/drawing/2014/main" id="{00000000-0008-0000-0600-0000CB000000}"/>
            </a:ext>
          </a:extLst>
        </xdr:cNvPr>
        <xdr:cNvSpPr/>
      </xdr:nvSpPr>
      <xdr:spPr>
        <a:xfrm>
          <a:off x="1079500" y="133490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68699</xdr:rowOff>
    </xdr:from>
    <xdr:ext cx="469744" cy="259045"/>
    <xdr:sp macro="" textlink="">
      <xdr:nvSpPr>
        <xdr:cNvPr id="204" name="テキスト ボックス 203">
          <a:extLst>
            <a:ext uri="{FF2B5EF4-FFF2-40B4-BE49-F238E27FC236}">
              <a16:creationId xmlns:a16="http://schemas.microsoft.com/office/drawing/2014/main" id="{00000000-0008-0000-0600-0000CC000000}"/>
            </a:ext>
          </a:extLst>
        </xdr:cNvPr>
        <xdr:cNvSpPr txBox="1"/>
      </xdr:nvSpPr>
      <xdr:spPr>
        <a:xfrm>
          <a:off x="895428" y="134417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136,130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1" name="正方形/長方形 210">
          <a:extLst>
            <a:ext uri="{FF2B5EF4-FFF2-40B4-BE49-F238E27FC236}">
              <a16:creationId xmlns:a16="http://schemas.microsoft.com/office/drawing/2014/main" id="{00000000-0008-0000-0600-0000D3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102,533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2" name="正方形/長方形 211">
          <a:extLst>
            <a:ext uri="{FF2B5EF4-FFF2-40B4-BE49-F238E27FC236}">
              <a16:creationId xmlns:a16="http://schemas.microsoft.com/office/drawing/2014/main" id="{00000000-0008-0000-0600-0000D4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3" name="テキスト ボックス 212">
          <a:extLst>
            <a:ext uri="{FF2B5EF4-FFF2-40B4-BE49-F238E27FC236}">
              <a16:creationId xmlns:a16="http://schemas.microsoft.com/office/drawing/2014/main" id="{00000000-0008-0000-0600-0000D5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4" name="直線コネクタ 213">
          <a:extLst>
            <a:ext uri="{FF2B5EF4-FFF2-40B4-BE49-F238E27FC236}">
              <a16:creationId xmlns:a16="http://schemas.microsoft.com/office/drawing/2014/main" id="{00000000-0008-0000-0600-0000D6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100</xdr:row>
      <xdr:rowOff>111777</xdr:rowOff>
    </xdr:from>
    <xdr:ext cx="531299" cy="259045"/>
    <xdr:sp macro="" textlink="">
      <xdr:nvSpPr>
        <xdr:cNvPr id="215" name="テキスト ボックス 214">
          <a:extLst>
            <a:ext uri="{FF2B5EF4-FFF2-40B4-BE49-F238E27FC236}">
              <a16:creationId xmlns:a16="http://schemas.microsoft.com/office/drawing/2014/main" id="{00000000-0008-0000-0600-0000D7000000}"/>
            </a:ext>
          </a:extLst>
        </xdr:cNvPr>
        <xdr:cNvSpPr txBox="1"/>
      </xdr:nvSpPr>
      <xdr:spPr>
        <a:xfrm>
          <a:off x="230701" y="1725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6" name="直線コネクタ 215">
          <a:extLst>
            <a:ext uri="{FF2B5EF4-FFF2-40B4-BE49-F238E27FC236}">
              <a16:creationId xmlns:a16="http://schemas.microsoft.com/office/drawing/2014/main" id="{00000000-0008-0000-0600-0000D8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7" name="テキスト ボックス 216">
          <a:extLst>
            <a:ext uri="{FF2B5EF4-FFF2-40B4-BE49-F238E27FC236}">
              <a16:creationId xmlns:a16="http://schemas.microsoft.com/office/drawing/2014/main" id="{00000000-0008-0000-0600-0000D9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8" name="直線コネクタ 217">
          <a:extLst>
            <a:ext uri="{FF2B5EF4-FFF2-40B4-BE49-F238E27FC236}">
              <a16:creationId xmlns:a16="http://schemas.microsoft.com/office/drawing/2014/main" id="{00000000-0008-0000-0600-0000DA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9" name="テキスト ボックス 218">
          <a:extLst>
            <a:ext uri="{FF2B5EF4-FFF2-40B4-BE49-F238E27FC236}">
              <a16:creationId xmlns:a16="http://schemas.microsoft.com/office/drawing/2014/main" id="{00000000-0008-0000-0600-0000DB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20" name="直線コネクタ 219">
          <a:extLst>
            <a:ext uri="{FF2B5EF4-FFF2-40B4-BE49-F238E27FC236}">
              <a16:creationId xmlns:a16="http://schemas.microsoft.com/office/drawing/2014/main" id="{00000000-0008-0000-0600-0000DC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21" name="テキスト ボックス 220">
          <a:extLst>
            <a:ext uri="{FF2B5EF4-FFF2-40B4-BE49-F238E27FC236}">
              <a16:creationId xmlns:a16="http://schemas.microsoft.com/office/drawing/2014/main" id="{00000000-0008-0000-0600-0000DD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2" name="直線コネクタ 221">
          <a:extLst>
            <a:ext uri="{FF2B5EF4-FFF2-40B4-BE49-F238E27FC236}">
              <a16:creationId xmlns:a16="http://schemas.microsoft.com/office/drawing/2014/main" id="{00000000-0008-0000-0600-0000DE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23" name="テキスト ボックス 222">
          <a:extLst>
            <a:ext uri="{FF2B5EF4-FFF2-40B4-BE49-F238E27FC236}">
              <a16:creationId xmlns:a16="http://schemas.microsoft.com/office/drawing/2014/main" id="{00000000-0008-0000-0600-0000DF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4" name="直線コネクタ 223">
          <a:extLst>
            <a:ext uri="{FF2B5EF4-FFF2-40B4-BE49-F238E27FC236}">
              <a16:creationId xmlns:a16="http://schemas.microsoft.com/office/drawing/2014/main" id="{00000000-0008-0000-0600-0000E0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5" name="テキスト ボックス 224">
          <a:extLst>
            <a:ext uri="{FF2B5EF4-FFF2-40B4-BE49-F238E27FC236}">
              <a16:creationId xmlns:a16="http://schemas.microsoft.com/office/drawing/2014/main" id="{00000000-0008-0000-0600-0000E1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7" name="テキスト ボックス 226">
          <a:extLst>
            <a:ext uri="{FF2B5EF4-FFF2-40B4-BE49-F238E27FC236}">
              <a16:creationId xmlns:a16="http://schemas.microsoft.com/office/drawing/2014/main" id="{00000000-0008-0000-0600-0000E3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8" name="直線コネクタ 227">
          <a:extLst>
            <a:ext uri="{FF2B5EF4-FFF2-40B4-BE49-F238E27FC236}">
              <a16:creationId xmlns:a16="http://schemas.microsoft.com/office/drawing/2014/main" id="{00000000-0008-0000-0600-0000E4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9" name="テキスト ボックス 228">
          <a:extLst>
            <a:ext uri="{FF2B5EF4-FFF2-40B4-BE49-F238E27FC236}">
              <a16:creationId xmlns:a16="http://schemas.microsoft.com/office/drawing/2014/main" id="{00000000-0008-0000-0600-0000E5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30" name="扶助費グラフ枠">
          <a:extLst>
            <a:ext uri="{FF2B5EF4-FFF2-40B4-BE49-F238E27FC236}">
              <a16:creationId xmlns:a16="http://schemas.microsoft.com/office/drawing/2014/main" id="{00000000-0008-0000-0600-0000E6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89</xdr:row>
      <xdr:rowOff>107581</xdr:rowOff>
    </xdr:from>
    <xdr:to>
      <xdr:col>24</xdr:col>
      <xdr:colOff>62865</xdr:colOff>
      <xdr:row>98</xdr:row>
      <xdr:rowOff>90436</xdr:rowOff>
    </xdr:to>
    <xdr:cxnSp macro="">
      <xdr:nvCxnSpPr>
        <xdr:cNvPr id="231" name="直線コネクタ 230">
          <a:extLst>
            <a:ext uri="{FF2B5EF4-FFF2-40B4-BE49-F238E27FC236}">
              <a16:creationId xmlns:a16="http://schemas.microsoft.com/office/drawing/2014/main" id="{00000000-0008-0000-0600-0000E7000000}"/>
            </a:ext>
          </a:extLst>
        </xdr:cNvPr>
        <xdr:cNvCxnSpPr/>
      </xdr:nvCxnSpPr>
      <xdr:spPr>
        <a:xfrm flipV="1">
          <a:off x="4633595" y="15366631"/>
          <a:ext cx="1270" cy="15259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94263</xdr:rowOff>
    </xdr:from>
    <xdr:ext cx="534377" cy="259045"/>
    <xdr:sp macro="" textlink="">
      <xdr:nvSpPr>
        <xdr:cNvPr id="232" name="扶助費最小値テキスト">
          <a:extLst>
            <a:ext uri="{FF2B5EF4-FFF2-40B4-BE49-F238E27FC236}">
              <a16:creationId xmlns:a16="http://schemas.microsoft.com/office/drawing/2014/main" id="{00000000-0008-0000-0600-0000E8000000}"/>
            </a:ext>
          </a:extLst>
        </xdr:cNvPr>
        <xdr:cNvSpPr txBox="1"/>
      </xdr:nvSpPr>
      <xdr:spPr>
        <a:xfrm>
          <a:off x="4686300" y="168963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51,017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90436</xdr:rowOff>
    </xdr:from>
    <xdr:to>
      <xdr:col>24</xdr:col>
      <xdr:colOff>152400</xdr:colOff>
      <xdr:row>98</xdr:row>
      <xdr:rowOff>90436</xdr:rowOff>
    </xdr:to>
    <xdr:cxnSp macro="">
      <xdr:nvCxnSpPr>
        <xdr:cNvPr id="233" name="直線コネクタ 232">
          <a:extLst>
            <a:ext uri="{FF2B5EF4-FFF2-40B4-BE49-F238E27FC236}">
              <a16:creationId xmlns:a16="http://schemas.microsoft.com/office/drawing/2014/main" id="{00000000-0008-0000-0600-0000E9000000}"/>
            </a:ext>
          </a:extLst>
        </xdr:cNvPr>
        <xdr:cNvCxnSpPr/>
      </xdr:nvCxnSpPr>
      <xdr:spPr>
        <a:xfrm>
          <a:off x="4546600" y="168925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54258</xdr:rowOff>
    </xdr:from>
    <xdr:ext cx="599010" cy="259045"/>
    <xdr:sp macro="" textlink="">
      <xdr:nvSpPr>
        <xdr:cNvPr id="234" name="扶助費最大値テキスト">
          <a:extLst>
            <a:ext uri="{FF2B5EF4-FFF2-40B4-BE49-F238E27FC236}">
              <a16:creationId xmlns:a16="http://schemas.microsoft.com/office/drawing/2014/main" id="{00000000-0008-0000-0600-0000EA000000}"/>
            </a:ext>
          </a:extLst>
        </xdr:cNvPr>
        <xdr:cNvSpPr txBox="1"/>
      </xdr:nvSpPr>
      <xdr:spPr>
        <a:xfrm>
          <a:off x="4686300" y="151418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144,467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89</xdr:row>
      <xdr:rowOff>107581</xdr:rowOff>
    </xdr:from>
    <xdr:to>
      <xdr:col>24</xdr:col>
      <xdr:colOff>152400</xdr:colOff>
      <xdr:row>89</xdr:row>
      <xdr:rowOff>107581</xdr:rowOff>
    </xdr:to>
    <xdr:cxnSp macro="">
      <xdr:nvCxnSpPr>
        <xdr:cNvPr id="235" name="直線コネクタ 234">
          <a:extLst>
            <a:ext uri="{FF2B5EF4-FFF2-40B4-BE49-F238E27FC236}">
              <a16:creationId xmlns:a16="http://schemas.microsoft.com/office/drawing/2014/main" id="{00000000-0008-0000-0600-0000EB000000}"/>
            </a:ext>
          </a:extLst>
        </xdr:cNvPr>
        <xdr:cNvCxnSpPr/>
      </xdr:nvCxnSpPr>
      <xdr:spPr>
        <a:xfrm>
          <a:off x="4546600" y="153666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96</xdr:row>
      <xdr:rowOff>77586</xdr:rowOff>
    </xdr:from>
    <xdr:to>
      <xdr:col>24</xdr:col>
      <xdr:colOff>63500</xdr:colOff>
      <xdr:row>97</xdr:row>
      <xdr:rowOff>96510</xdr:rowOff>
    </xdr:to>
    <xdr:cxnSp macro="">
      <xdr:nvCxnSpPr>
        <xdr:cNvPr id="236" name="直線コネクタ 235">
          <a:extLst>
            <a:ext uri="{FF2B5EF4-FFF2-40B4-BE49-F238E27FC236}">
              <a16:creationId xmlns:a16="http://schemas.microsoft.com/office/drawing/2014/main" id="{00000000-0008-0000-0600-0000EC000000}"/>
            </a:ext>
          </a:extLst>
        </xdr:cNvPr>
        <xdr:cNvCxnSpPr/>
      </xdr:nvCxnSpPr>
      <xdr:spPr>
        <a:xfrm flipV="1">
          <a:off x="3797300" y="16536786"/>
          <a:ext cx="838200" cy="1903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94</xdr:row>
      <xdr:rowOff>15684</xdr:rowOff>
    </xdr:from>
    <xdr:ext cx="534377" cy="259045"/>
    <xdr:sp macro="" textlink="">
      <xdr:nvSpPr>
        <xdr:cNvPr id="237" name="扶助費平均値テキスト">
          <a:extLst>
            <a:ext uri="{FF2B5EF4-FFF2-40B4-BE49-F238E27FC236}">
              <a16:creationId xmlns:a16="http://schemas.microsoft.com/office/drawing/2014/main" id="{00000000-0008-0000-0600-0000ED000000}"/>
            </a:ext>
          </a:extLst>
        </xdr:cNvPr>
        <xdr:cNvSpPr txBox="1"/>
      </xdr:nvSpPr>
      <xdr:spPr>
        <a:xfrm>
          <a:off x="4686300" y="1613198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85,385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164257</xdr:rowOff>
    </xdr:from>
    <xdr:to>
      <xdr:col>24</xdr:col>
      <xdr:colOff>114300</xdr:colOff>
      <xdr:row>95</xdr:row>
      <xdr:rowOff>94407</xdr:rowOff>
    </xdr:to>
    <xdr:sp macro="" textlink="">
      <xdr:nvSpPr>
        <xdr:cNvPr id="238" name="フローチャート: 判断 237">
          <a:extLst>
            <a:ext uri="{FF2B5EF4-FFF2-40B4-BE49-F238E27FC236}">
              <a16:creationId xmlns:a16="http://schemas.microsoft.com/office/drawing/2014/main" id="{00000000-0008-0000-0600-0000EE000000}"/>
            </a:ext>
          </a:extLst>
        </xdr:cNvPr>
        <xdr:cNvSpPr/>
      </xdr:nvSpPr>
      <xdr:spPr>
        <a:xfrm>
          <a:off x="4584700" y="162805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95</xdr:row>
      <xdr:rowOff>123861</xdr:rowOff>
    </xdr:from>
    <xdr:to>
      <xdr:col>19</xdr:col>
      <xdr:colOff>177800</xdr:colOff>
      <xdr:row>97</xdr:row>
      <xdr:rowOff>96510</xdr:rowOff>
    </xdr:to>
    <xdr:cxnSp macro="">
      <xdr:nvCxnSpPr>
        <xdr:cNvPr id="239" name="直線コネクタ 238">
          <a:extLst>
            <a:ext uri="{FF2B5EF4-FFF2-40B4-BE49-F238E27FC236}">
              <a16:creationId xmlns:a16="http://schemas.microsoft.com/office/drawing/2014/main" id="{00000000-0008-0000-0600-0000EF000000}"/>
            </a:ext>
          </a:extLst>
        </xdr:cNvPr>
        <xdr:cNvCxnSpPr/>
      </xdr:nvCxnSpPr>
      <xdr:spPr>
        <a:xfrm>
          <a:off x="2908300" y="16411611"/>
          <a:ext cx="889000" cy="3155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115891</xdr:rowOff>
    </xdr:from>
    <xdr:to>
      <xdr:col>20</xdr:col>
      <xdr:colOff>38100</xdr:colOff>
      <xdr:row>96</xdr:row>
      <xdr:rowOff>46041</xdr:rowOff>
    </xdr:to>
    <xdr:sp macro="" textlink="">
      <xdr:nvSpPr>
        <xdr:cNvPr id="240" name="フローチャート: 判断 239">
          <a:extLst>
            <a:ext uri="{FF2B5EF4-FFF2-40B4-BE49-F238E27FC236}">
              <a16:creationId xmlns:a16="http://schemas.microsoft.com/office/drawing/2014/main" id="{00000000-0008-0000-0600-0000F0000000}"/>
            </a:ext>
          </a:extLst>
        </xdr:cNvPr>
        <xdr:cNvSpPr/>
      </xdr:nvSpPr>
      <xdr:spPr>
        <a:xfrm>
          <a:off x="3746500" y="164036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94</xdr:row>
      <xdr:rowOff>62568</xdr:rowOff>
    </xdr:from>
    <xdr:ext cx="534377" cy="259045"/>
    <xdr:sp macro="" textlink="">
      <xdr:nvSpPr>
        <xdr:cNvPr id="241" name="テキスト ボックス 240">
          <a:extLst>
            <a:ext uri="{FF2B5EF4-FFF2-40B4-BE49-F238E27FC236}">
              <a16:creationId xmlns:a16="http://schemas.microsoft.com/office/drawing/2014/main" id="{00000000-0008-0000-0600-0000F1000000}"/>
            </a:ext>
          </a:extLst>
        </xdr:cNvPr>
        <xdr:cNvSpPr txBox="1"/>
      </xdr:nvSpPr>
      <xdr:spPr>
        <a:xfrm>
          <a:off x="3530111" y="161788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77,847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95</xdr:row>
      <xdr:rowOff>123861</xdr:rowOff>
    </xdr:from>
    <xdr:to>
      <xdr:col>15</xdr:col>
      <xdr:colOff>50800</xdr:colOff>
      <xdr:row>97</xdr:row>
      <xdr:rowOff>150118</xdr:rowOff>
    </xdr:to>
    <xdr:cxnSp macro="">
      <xdr:nvCxnSpPr>
        <xdr:cNvPr id="242" name="直線コネクタ 241">
          <a:extLst>
            <a:ext uri="{FF2B5EF4-FFF2-40B4-BE49-F238E27FC236}">
              <a16:creationId xmlns:a16="http://schemas.microsoft.com/office/drawing/2014/main" id="{00000000-0008-0000-0600-0000F2000000}"/>
            </a:ext>
          </a:extLst>
        </xdr:cNvPr>
        <xdr:cNvCxnSpPr/>
      </xdr:nvCxnSpPr>
      <xdr:spPr>
        <a:xfrm flipV="1">
          <a:off x="2019300" y="16411611"/>
          <a:ext cx="889000" cy="3691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94</xdr:row>
      <xdr:rowOff>100363</xdr:rowOff>
    </xdr:from>
    <xdr:to>
      <xdr:col>15</xdr:col>
      <xdr:colOff>101600</xdr:colOff>
      <xdr:row>95</xdr:row>
      <xdr:rowOff>30513</xdr:rowOff>
    </xdr:to>
    <xdr:sp macro="" textlink="">
      <xdr:nvSpPr>
        <xdr:cNvPr id="243" name="フローチャート: 判断 242">
          <a:extLst>
            <a:ext uri="{FF2B5EF4-FFF2-40B4-BE49-F238E27FC236}">
              <a16:creationId xmlns:a16="http://schemas.microsoft.com/office/drawing/2014/main" id="{00000000-0008-0000-0600-0000F3000000}"/>
            </a:ext>
          </a:extLst>
        </xdr:cNvPr>
        <xdr:cNvSpPr/>
      </xdr:nvSpPr>
      <xdr:spPr>
        <a:xfrm>
          <a:off x="2857500" y="162166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93</xdr:row>
      <xdr:rowOff>47040</xdr:rowOff>
    </xdr:from>
    <xdr:ext cx="534377" cy="259045"/>
    <xdr:sp macro="" textlink="">
      <xdr:nvSpPr>
        <xdr:cNvPr id="244" name="テキスト ボックス 243">
          <a:extLst>
            <a:ext uri="{FF2B5EF4-FFF2-40B4-BE49-F238E27FC236}">
              <a16:creationId xmlns:a16="http://schemas.microsoft.com/office/drawing/2014/main" id="{00000000-0008-0000-0600-0000F4000000}"/>
            </a:ext>
          </a:extLst>
        </xdr:cNvPr>
        <xdr:cNvSpPr txBox="1"/>
      </xdr:nvSpPr>
      <xdr:spPr>
        <a:xfrm>
          <a:off x="2641111" y="159918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89,298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150118</xdr:rowOff>
    </xdr:from>
    <xdr:to>
      <xdr:col>10</xdr:col>
      <xdr:colOff>114300</xdr:colOff>
      <xdr:row>98</xdr:row>
      <xdr:rowOff>14607</xdr:rowOff>
    </xdr:to>
    <xdr:cxnSp macro="">
      <xdr:nvCxnSpPr>
        <xdr:cNvPr id="245" name="直線コネクタ 244">
          <a:extLst>
            <a:ext uri="{FF2B5EF4-FFF2-40B4-BE49-F238E27FC236}">
              <a16:creationId xmlns:a16="http://schemas.microsoft.com/office/drawing/2014/main" id="{00000000-0008-0000-0600-0000F5000000}"/>
            </a:ext>
          </a:extLst>
        </xdr:cNvPr>
        <xdr:cNvCxnSpPr/>
      </xdr:nvCxnSpPr>
      <xdr:spPr>
        <a:xfrm flipV="1">
          <a:off x="1130300" y="16780768"/>
          <a:ext cx="889000" cy="359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29301</xdr:rowOff>
    </xdr:from>
    <xdr:to>
      <xdr:col>10</xdr:col>
      <xdr:colOff>165100</xdr:colOff>
      <xdr:row>97</xdr:row>
      <xdr:rowOff>130901</xdr:rowOff>
    </xdr:to>
    <xdr:sp macro="" textlink="">
      <xdr:nvSpPr>
        <xdr:cNvPr id="246" name="フローチャート: 判断 245">
          <a:extLst>
            <a:ext uri="{FF2B5EF4-FFF2-40B4-BE49-F238E27FC236}">
              <a16:creationId xmlns:a16="http://schemas.microsoft.com/office/drawing/2014/main" id="{00000000-0008-0000-0600-0000F6000000}"/>
            </a:ext>
          </a:extLst>
        </xdr:cNvPr>
        <xdr:cNvSpPr/>
      </xdr:nvSpPr>
      <xdr:spPr>
        <a:xfrm>
          <a:off x="1968500" y="166599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147428</xdr:rowOff>
    </xdr:from>
    <xdr:ext cx="534377"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1752111" y="164351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39294</xdr:rowOff>
    </xdr:from>
    <xdr:to>
      <xdr:col>6</xdr:col>
      <xdr:colOff>38100</xdr:colOff>
      <xdr:row>97</xdr:row>
      <xdr:rowOff>140894</xdr:rowOff>
    </xdr:to>
    <xdr:sp macro="" textlink="">
      <xdr:nvSpPr>
        <xdr:cNvPr id="248" name="フローチャート: 判断 247">
          <a:extLst>
            <a:ext uri="{FF2B5EF4-FFF2-40B4-BE49-F238E27FC236}">
              <a16:creationId xmlns:a16="http://schemas.microsoft.com/office/drawing/2014/main" id="{00000000-0008-0000-0600-0000F8000000}"/>
            </a:ext>
          </a:extLst>
        </xdr:cNvPr>
        <xdr:cNvSpPr/>
      </xdr:nvSpPr>
      <xdr:spPr>
        <a:xfrm>
          <a:off x="1079500" y="16669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157421</xdr:rowOff>
    </xdr:from>
    <xdr:ext cx="534377"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863111" y="164451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600-0000FC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600-0000FD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4" name="テキスト ボックス 253">
          <a:extLst>
            <a:ext uri="{FF2B5EF4-FFF2-40B4-BE49-F238E27FC236}">
              <a16:creationId xmlns:a16="http://schemas.microsoft.com/office/drawing/2014/main" id="{00000000-0008-0000-0600-0000FE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26786</xdr:rowOff>
    </xdr:from>
    <xdr:to>
      <xdr:col>24</xdr:col>
      <xdr:colOff>114300</xdr:colOff>
      <xdr:row>96</xdr:row>
      <xdr:rowOff>128386</xdr:rowOff>
    </xdr:to>
    <xdr:sp macro="" textlink="">
      <xdr:nvSpPr>
        <xdr:cNvPr id="255" name="楕円 254">
          <a:extLst>
            <a:ext uri="{FF2B5EF4-FFF2-40B4-BE49-F238E27FC236}">
              <a16:creationId xmlns:a16="http://schemas.microsoft.com/office/drawing/2014/main" id="{00000000-0008-0000-0600-0000FF000000}"/>
            </a:ext>
          </a:extLst>
        </xdr:cNvPr>
        <xdr:cNvSpPr/>
      </xdr:nvSpPr>
      <xdr:spPr>
        <a:xfrm>
          <a:off x="4584700" y="164859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5213</xdr:rowOff>
    </xdr:from>
    <xdr:ext cx="534377" cy="259045"/>
    <xdr:sp macro="" textlink="">
      <xdr:nvSpPr>
        <xdr:cNvPr id="256" name="扶助費該当値テキスト">
          <a:extLst>
            <a:ext uri="{FF2B5EF4-FFF2-40B4-BE49-F238E27FC236}">
              <a16:creationId xmlns:a16="http://schemas.microsoft.com/office/drawing/2014/main" id="{00000000-0008-0000-0600-000000010000}"/>
            </a:ext>
          </a:extLst>
        </xdr:cNvPr>
        <xdr:cNvSpPr txBox="1"/>
      </xdr:nvSpPr>
      <xdr:spPr>
        <a:xfrm>
          <a:off x="4686300" y="164644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72,804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97</xdr:row>
      <xdr:rowOff>45710</xdr:rowOff>
    </xdr:from>
    <xdr:to>
      <xdr:col>20</xdr:col>
      <xdr:colOff>38100</xdr:colOff>
      <xdr:row>97</xdr:row>
      <xdr:rowOff>147310</xdr:rowOff>
    </xdr:to>
    <xdr:sp macro="" textlink="">
      <xdr:nvSpPr>
        <xdr:cNvPr id="257" name="楕円 256">
          <a:extLst>
            <a:ext uri="{FF2B5EF4-FFF2-40B4-BE49-F238E27FC236}">
              <a16:creationId xmlns:a16="http://schemas.microsoft.com/office/drawing/2014/main" id="{00000000-0008-0000-0600-000001010000}"/>
            </a:ext>
          </a:extLst>
        </xdr:cNvPr>
        <xdr:cNvSpPr/>
      </xdr:nvSpPr>
      <xdr:spPr>
        <a:xfrm>
          <a:off x="3746500" y="166763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138437</xdr:rowOff>
    </xdr:from>
    <xdr:ext cx="534377" cy="259045"/>
    <xdr:sp macro="" textlink="">
      <xdr:nvSpPr>
        <xdr:cNvPr id="258" name="テキスト ボックス 257">
          <a:extLst>
            <a:ext uri="{FF2B5EF4-FFF2-40B4-BE49-F238E27FC236}">
              <a16:creationId xmlns:a16="http://schemas.microsoft.com/office/drawing/2014/main" id="{00000000-0008-0000-0600-000002010000}"/>
            </a:ext>
          </a:extLst>
        </xdr:cNvPr>
        <xdr:cNvSpPr txBox="1"/>
      </xdr:nvSpPr>
      <xdr:spPr>
        <a:xfrm>
          <a:off x="3530111" y="167690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61,145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95</xdr:row>
      <xdr:rowOff>73061</xdr:rowOff>
    </xdr:from>
    <xdr:to>
      <xdr:col>15</xdr:col>
      <xdr:colOff>101600</xdr:colOff>
      <xdr:row>96</xdr:row>
      <xdr:rowOff>3211</xdr:rowOff>
    </xdr:to>
    <xdr:sp macro="" textlink="">
      <xdr:nvSpPr>
        <xdr:cNvPr id="259" name="楕円 258">
          <a:extLst>
            <a:ext uri="{FF2B5EF4-FFF2-40B4-BE49-F238E27FC236}">
              <a16:creationId xmlns:a16="http://schemas.microsoft.com/office/drawing/2014/main" id="{00000000-0008-0000-0600-000003010000}"/>
            </a:ext>
          </a:extLst>
        </xdr:cNvPr>
        <xdr:cNvSpPr/>
      </xdr:nvSpPr>
      <xdr:spPr>
        <a:xfrm>
          <a:off x="2857500" y="163608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95</xdr:row>
      <xdr:rowOff>165788</xdr:rowOff>
    </xdr:from>
    <xdr:ext cx="534377" cy="259045"/>
    <xdr:sp macro="" textlink="">
      <xdr:nvSpPr>
        <xdr:cNvPr id="260" name="テキスト ボックス 259">
          <a:extLst>
            <a:ext uri="{FF2B5EF4-FFF2-40B4-BE49-F238E27FC236}">
              <a16:creationId xmlns:a16="http://schemas.microsoft.com/office/drawing/2014/main" id="{00000000-0008-0000-0600-000004010000}"/>
            </a:ext>
          </a:extLst>
        </xdr:cNvPr>
        <xdr:cNvSpPr txBox="1"/>
      </xdr:nvSpPr>
      <xdr:spPr>
        <a:xfrm>
          <a:off x="2641111" y="164535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99318</xdr:rowOff>
    </xdr:from>
    <xdr:to>
      <xdr:col>10</xdr:col>
      <xdr:colOff>165100</xdr:colOff>
      <xdr:row>98</xdr:row>
      <xdr:rowOff>29468</xdr:rowOff>
    </xdr:to>
    <xdr:sp macro="" textlink="">
      <xdr:nvSpPr>
        <xdr:cNvPr id="261" name="楕円 260">
          <a:extLst>
            <a:ext uri="{FF2B5EF4-FFF2-40B4-BE49-F238E27FC236}">
              <a16:creationId xmlns:a16="http://schemas.microsoft.com/office/drawing/2014/main" id="{00000000-0008-0000-0600-000005010000}"/>
            </a:ext>
          </a:extLst>
        </xdr:cNvPr>
        <xdr:cNvSpPr/>
      </xdr:nvSpPr>
      <xdr:spPr>
        <a:xfrm>
          <a:off x="1968500" y="167299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20595</xdr:rowOff>
    </xdr:from>
    <xdr:ext cx="534377" cy="259045"/>
    <xdr:sp macro="" textlink="">
      <xdr:nvSpPr>
        <xdr:cNvPr id="262" name="テキスト ボックス 261">
          <a:extLst>
            <a:ext uri="{FF2B5EF4-FFF2-40B4-BE49-F238E27FC236}">
              <a16:creationId xmlns:a16="http://schemas.microsoft.com/office/drawing/2014/main" id="{00000000-0008-0000-0600-000006010000}"/>
            </a:ext>
          </a:extLst>
        </xdr:cNvPr>
        <xdr:cNvSpPr txBox="1"/>
      </xdr:nvSpPr>
      <xdr:spPr>
        <a:xfrm>
          <a:off x="1752111" y="168226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57,862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135257</xdr:rowOff>
    </xdr:from>
    <xdr:to>
      <xdr:col>6</xdr:col>
      <xdr:colOff>38100</xdr:colOff>
      <xdr:row>98</xdr:row>
      <xdr:rowOff>65407</xdr:rowOff>
    </xdr:to>
    <xdr:sp macro="" textlink="">
      <xdr:nvSpPr>
        <xdr:cNvPr id="263" name="楕円 262">
          <a:extLst>
            <a:ext uri="{FF2B5EF4-FFF2-40B4-BE49-F238E27FC236}">
              <a16:creationId xmlns:a16="http://schemas.microsoft.com/office/drawing/2014/main" id="{00000000-0008-0000-0600-000007010000}"/>
            </a:ext>
          </a:extLst>
        </xdr:cNvPr>
        <xdr:cNvSpPr/>
      </xdr:nvSpPr>
      <xdr:spPr>
        <a:xfrm>
          <a:off x="1079500" y="167659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56534</xdr:rowOff>
    </xdr:from>
    <xdr:ext cx="534377" cy="259045"/>
    <xdr:sp macro="" textlink="">
      <xdr:nvSpPr>
        <xdr:cNvPr id="264" name="テキスト ボックス 263">
          <a:extLst>
            <a:ext uri="{FF2B5EF4-FFF2-40B4-BE49-F238E27FC236}">
              <a16:creationId xmlns:a16="http://schemas.microsoft.com/office/drawing/2014/main" id="{00000000-0008-0000-0600-000008010000}"/>
            </a:ext>
          </a:extLst>
        </xdr:cNvPr>
        <xdr:cNvSpPr txBox="1"/>
      </xdr:nvSpPr>
      <xdr:spPr>
        <a:xfrm>
          <a:off x="863111" y="168586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55,661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9" name="正方形/長方形 268">
          <a:extLst>
            <a:ext uri="{FF2B5EF4-FFF2-40B4-BE49-F238E27FC236}">
              <a16:creationId xmlns:a16="http://schemas.microsoft.com/office/drawing/2014/main" id="{00000000-0008-0000-0600-00000D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70" name="正方形/長方形 269">
          <a:extLst>
            <a:ext uri="{FF2B5EF4-FFF2-40B4-BE49-F238E27FC236}">
              <a16:creationId xmlns:a16="http://schemas.microsoft.com/office/drawing/2014/main" id="{00000000-0008-0000-0600-00000E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1" name="正方形/長方形 270">
          <a:extLst>
            <a:ext uri="{FF2B5EF4-FFF2-40B4-BE49-F238E27FC236}">
              <a16:creationId xmlns:a16="http://schemas.microsoft.com/office/drawing/2014/main" id="{00000000-0008-0000-0600-00000F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58,678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2" name="正方形/長方形 271">
          <a:extLst>
            <a:ext uri="{FF2B5EF4-FFF2-40B4-BE49-F238E27FC236}">
              <a16:creationId xmlns:a16="http://schemas.microsoft.com/office/drawing/2014/main" id="{00000000-0008-0000-0600-000010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3" name="テキスト ボックス 272">
          <a:extLst>
            <a:ext uri="{FF2B5EF4-FFF2-40B4-BE49-F238E27FC236}">
              <a16:creationId xmlns:a16="http://schemas.microsoft.com/office/drawing/2014/main" id="{00000000-0008-0000-0600-000011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40</xdr:row>
      <xdr:rowOff>111777</xdr:rowOff>
    </xdr:from>
    <xdr:ext cx="248786" cy="259045"/>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355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39</xdr:row>
      <xdr:rowOff>139700</xdr:rowOff>
    </xdr:from>
    <xdr:to>
      <xdr:col>59</xdr:col>
      <xdr:colOff>50800</xdr:colOff>
      <xdr:row>39</xdr:row>
      <xdr:rowOff>139700</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6826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38</xdr:row>
      <xdr:rowOff>168927</xdr:rowOff>
    </xdr:from>
    <xdr:ext cx="531299"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072701" y="66840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38</xdr:row>
      <xdr:rowOff>25400</xdr:rowOff>
    </xdr:from>
    <xdr:to>
      <xdr:col>59</xdr:col>
      <xdr:colOff>50800</xdr:colOff>
      <xdr:row>38</xdr:row>
      <xdr:rowOff>25400</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6540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37</xdr:row>
      <xdr:rowOff>54627</xdr:rowOff>
    </xdr:from>
    <xdr:ext cx="53129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72701" y="6398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82550</xdr:rowOff>
    </xdr:from>
    <xdr:to>
      <xdr:col>59</xdr:col>
      <xdr:colOff>50800</xdr:colOff>
      <xdr:row>36</xdr:row>
      <xdr:rowOff>82550</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6254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35</xdr:row>
      <xdr:rowOff>111777</xdr:rowOff>
    </xdr:from>
    <xdr:ext cx="531299" cy="259045"/>
    <xdr:sp macro=""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6072701" y="61125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82" name="直線コネクタ 281">
          <a:extLst>
            <a:ext uri="{FF2B5EF4-FFF2-40B4-BE49-F238E27FC236}">
              <a16:creationId xmlns:a16="http://schemas.microsoft.com/office/drawing/2014/main" id="{00000000-0008-0000-0600-00001A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168927</xdr:rowOff>
    </xdr:from>
    <xdr:ext cx="595419" cy="259045"/>
    <xdr:sp macro="" textlink="">
      <xdr:nvSpPr>
        <xdr:cNvPr id="283" name="テキスト ボックス 282">
          <a:extLst>
            <a:ext uri="{FF2B5EF4-FFF2-40B4-BE49-F238E27FC236}">
              <a16:creationId xmlns:a16="http://schemas.microsoft.com/office/drawing/2014/main" id="{00000000-0008-0000-0600-00001B010000}"/>
            </a:ext>
          </a:extLst>
        </xdr:cNvPr>
        <xdr:cNvSpPr txBox="1"/>
      </xdr:nvSpPr>
      <xdr:spPr>
        <a:xfrm>
          <a:off x="6008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25400</xdr:rowOff>
    </xdr:from>
    <xdr:to>
      <xdr:col>59</xdr:col>
      <xdr:colOff>50800</xdr:colOff>
      <xdr:row>33</xdr:row>
      <xdr:rowOff>25400</xdr:rowOff>
    </xdr:to>
    <xdr:cxnSp macro="">
      <xdr:nvCxnSpPr>
        <xdr:cNvPr id="284" name="直線コネクタ 283">
          <a:extLst>
            <a:ext uri="{FF2B5EF4-FFF2-40B4-BE49-F238E27FC236}">
              <a16:creationId xmlns:a16="http://schemas.microsoft.com/office/drawing/2014/main" id="{00000000-0008-0000-0600-00001C010000}"/>
            </a:ext>
          </a:extLst>
        </xdr:cNvPr>
        <xdr:cNvCxnSpPr/>
      </xdr:nvCxnSpPr>
      <xdr:spPr>
        <a:xfrm>
          <a:off x="6604000" y="5683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32</xdr:row>
      <xdr:rowOff>54627</xdr:rowOff>
    </xdr:from>
    <xdr:ext cx="595419" cy="259045"/>
    <xdr:sp macro="" textlink="">
      <xdr:nvSpPr>
        <xdr:cNvPr id="285" name="テキスト ボックス 284">
          <a:extLst>
            <a:ext uri="{FF2B5EF4-FFF2-40B4-BE49-F238E27FC236}">
              <a16:creationId xmlns:a16="http://schemas.microsoft.com/office/drawing/2014/main" id="{00000000-0008-0000-0600-00001D010000}"/>
            </a:ext>
          </a:extLst>
        </xdr:cNvPr>
        <xdr:cNvSpPr txBox="1"/>
      </xdr:nvSpPr>
      <xdr:spPr>
        <a:xfrm>
          <a:off x="6008581" y="55410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82550</xdr:rowOff>
    </xdr:from>
    <xdr:to>
      <xdr:col>59</xdr:col>
      <xdr:colOff>50800</xdr:colOff>
      <xdr:row>31</xdr:row>
      <xdr:rowOff>82550</xdr:rowOff>
    </xdr:to>
    <xdr:cxnSp macro="">
      <xdr:nvCxnSpPr>
        <xdr:cNvPr id="286" name="直線コネクタ 285">
          <a:extLst>
            <a:ext uri="{FF2B5EF4-FFF2-40B4-BE49-F238E27FC236}">
              <a16:creationId xmlns:a16="http://schemas.microsoft.com/office/drawing/2014/main" id="{00000000-0008-0000-0600-00001E010000}"/>
            </a:ext>
          </a:extLst>
        </xdr:cNvPr>
        <xdr:cNvCxnSpPr/>
      </xdr:nvCxnSpPr>
      <xdr:spPr>
        <a:xfrm>
          <a:off x="6604000" y="539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30</xdr:row>
      <xdr:rowOff>111777</xdr:rowOff>
    </xdr:from>
    <xdr:ext cx="595419" cy="259045"/>
    <xdr:sp macro="" textlink="">
      <xdr:nvSpPr>
        <xdr:cNvPr id="287" name="テキスト ボックス 286">
          <a:extLst>
            <a:ext uri="{FF2B5EF4-FFF2-40B4-BE49-F238E27FC236}">
              <a16:creationId xmlns:a16="http://schemas.microsoft.com/office/drawing/2014/main" id="{00000000-0008-0000-0600-00001F010000}"/>
            </a:ext>
          </a:extLst>
        </xdr:cNvPr>
        <xdr:cNvSpPr txBox="1"/>
      </xdr:nvSpPr>
      <xdr:spPr>
        <a:xfrm>
          <a:off x="6008581" y="5255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29</xdr:row>
      <xdr:rowOff>139700</xdr:rowOff>
    </xdr:from>
    <xdr:to>
      <xdr:col>59</xdr:col>
      <xdr:colOff>50800</xdr:colOff>
      <xdr:row>29</xdr:row>
      <xdr:rowOff>139700</xdr:rowOff>
    </xdr:to>
    <xdr:cxnSp macro="">
      <xdr:nvCxnSpPr>
        <xdr:cNvPr id="288" name="直線コネクタ 287">
          <a:extLst>
            <a:ext uri="{FF2B5EF4-FFF2-40B4-BE49-F238E27FC236}">
              <a16:creationId xmlns:a16="http://schemas.microsoft.com/office/drawing/2014/main" id="{00000000-0008-0000-0600-000020010000}"/>
            </a:ext>
          </a:extLst>
        </xdr:cNvPr>
        <xdr:cNvCxnSpPr/>
      </xdr:nvCxnSpPr>
      <xdr:spPr>
        <a:xfrm>
          <a:off x="6604000" y="5111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28</xdr:row>
      <xdr:rowOff>168927</xdr:rowOff>
    </xdr:from>
    <xdr:ext cx="595419" cy="259045"/>
    <xdr:sp macro="" textlink="">
      <xdr:nvSpPr>
        <xdr:cNvPr id="289" name="テキスト ボックス 288">
          <a:extLst>
            <a:ext uri="{FF2B5EF4-FFF2-40B4-BE49-F238E27FC236}">
              <a16:creationId xmlns:a16="http://schemas.microsoft.com/office/drawing/2014/main" id="{00000000-0008-0000-0600-000021010000}"/>
            </a:ext>
          </a:extLst>
        </xdr:cNvPr>
        <xdr:cNvSpPr txBox="1"/>
      </xdr:nvSpPr>
      <xdr:spPr>
        <a:xfrm>
          <a:off x="6008581" y="49695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90" name="直線コネクタ 289">
          <a:extLst>
            <a:ext uri="{FF2B5EF4-FFF2-40B4-BE49-F238E27FC236}">
              <a16:creationId xmlns:a16="http://schemas.microsoft.com/office/drawing/2014/main" id="{00000000-0008-0000-0600-000022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91" name="テキスト ボックス 290">
          <a:extLst>
            <a:ext uri="{FF2B5EF4-FFF2-40B4-BE49-F238E27FC236}">
              <a16:creationId xmlns:a16="http://schemas.microsoft.com/office/drawing/2014/main" id="{00000000-0008-0000-0600-000023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92" name="補助費等グラフ枠">
          <a:extLst>
            <a:ext uri="{FF2B5EF4-FFF2-40B4-BE49-F238E27FC236}">
              <a16:creationId xmlns:a16="http://schemas.microsoft.com/office/drawing/2014/main" id="{00000000-0008-0000-0600-000024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32</xdr:row>
      <xdr:rowOff>62557</xdr:rowOff>
    </xdr:from>
    <xdr:to>
      <xdr:col>54</xdr:col>
      <xdr:colOff>189865</xdr:colOff>
      <xdr:row>38</xdr:row>
      <xdr:rowOff>123155</xdr:rowOff>
    </xdr:to>
    <xdr:cxnSp macro="">
      <xdr:nvCxnSpPr>
        <xdr:cNvPr id="293" name="直線コネクタ 292">
          <a:extLst>
            <a:ext uri="{FF2B5EF4-FFF2-40B4-BE49-F238E27FC236}">
              <a16:creationId xmlns:a16="http://schemas.microsoft.com/office/drawing/2014/main" id="{00000000-0008-0000-0600-000025010000}"/>
            </a:ext>
          </a:extLst>
        </xdr:cNvPr>
        <xdr:cNvCxnSpPr/>
      </xdr:nvCxnSpPr>
      <xdr:spPr>
        <a:xfrm flipV="1">
          <a:off x="10475595" y="5548957"/>
          <a:ext cx="1270" cy="108929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126982</xdr:rowOff>
    </xdr:from>
    <xdr:ext cx="534377" cy="259045"/>
    <xdr:sp macro="" textlink="">
      <xdr:nvSpPr>
        <xdr:cNvPr id="294" name="補助費等最小値テキスト">
          <a:extLst>
            <a:ext uri="{FF2B5EF4-FFF2-40B4-BE49-F238E27FC236}">
              <a16:creationId xmlns:a16="http://schemas.microsoft.com/office/drawing/2014/main" id="{00000000-0008-0000-0600-000026010000}"/>
            </a:ext>
          </a:extLst>
        </xdr:cNvPr>
        <xdr:cNvSpPr txBox="1"/>
      </xdr:nvSpPr>
      <xdr:spPr>
        <a:xfrm>
          <a:off x="10528300" y="66420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49,737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38</xdr:row>
      <xdr:rowOff>123155</xdr:rowOff>
    </xdr:from>
    <xdr:to>
      <xdr:col>55</xdr:col>
      <xdr:colOff>88900</xdr:colOff>
      <xdr:row>38</xdr:row>
      <xdr:rowOff>123155</xdr:rowOff>
    </xdr:to>
    <xdr:cxnSp macro="">
      <xdr:nvCxnSpPr>
        <xdr:cNvPr id="295" name="直線コネクタ 294">
          <a:extLst>
            <a:ext uri="{FF2B5EF4-FFF2-40B4-BE49-F238E27FC236}">
              <a16:creationId xmlns:a16="http://schemas.microsoft.com/office/drawing/2014/main" id="{00000000-0008-0000-0600-000027010000}"/>
            </a:ext>
          </a:extLst>
        </xdr:cNvPr>
        <xdr:cNvCxnSpPr/>
      </xdr:nvCxnSpPr>
      <xdr:spPr>
        <a:xfrm>
          <a:off x="10388600" y="66382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31</xdr:row>
      <xdr:rowOff>9234</xdr:rowOff>
    </xdr:from>
    <xdr:ext cx="599010" cy="259045"/>
    <xdr:sp macro="" textlink="">
      <xdr:nvSpPr>
        <xdr:cNvPr id="296" name="補助費等最大値テキスト">
          <a:extLst>
            <a:ext uri="{FF2B5EF4-FFF2-40B4-BE49-F238E27FC236}">
              <a16:creationId xmlns:a16="http://schemas.microsoft.com/office/drawing/2014/main" id="{00000000-0008-0000-0600-000028010000}"/>
            </a:ext>
          </a:extLst>
        </xdr:cNvPr>
        <xdr:cNvSpPr txBox="1"/>
      </xdr:nvSpPr>
      <xdr:spPr>
        <a:xfrm>
          <a:off x="10528300" y="53241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164,099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32</xdr:row>
      <xdr:rowOff>62557</xdr:rowOff>
    </xdr:from>
    <xdr:to>
      <xdr:col>55</xdr:col>
      <xdr:colOff>88900</xdr:colOff>
      <xdr:row>32</xdr:row>
      <xdr:rowOff>62557</xdr:rowOff>
    </xdr:to>
    <xdr:cxnSp macro="">
      <xdr:nvCxnSpPr>
        <xdr:cNvPr id="297" name="直線コネクタ 296">
          <a:extLst>
            <a:ext uri="{FF2B5EF4-FFF2-40B4-BE49-F238E27FC236}">
              <a16:creationId xmlns:a16="http://schemas.microsoft.com/office/drawing/2014/main" id="{00000000-0008-0000-0600-000029010000}"/>
            </a:ext>
          </a:extLst>
        </xdr:cNvPr>
        <xdr:cNvCxnSpPr/>
      </xdr:nvCxnSpPr>
      <xdr:spPr>
        <a:xfrm>
          <a:off x="10388600" y="55489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35</xdr:row>
      <xdr:rowOff>154549</xdr:rowOff>
    </xdr:from>
    <xdr:to>
      <xdr:col>55</xdr:col>
      <xdr:colOff>0</xdr:colOff>
      <xdr:row>36</xdr:row>
      <xdr:rowOff>8750</xdr:rowOff>
    </xdr:to>
    <xdr:cxnSp macro="">
      <xdr:nvCxnSpPr>
        <xdr:cNvPr id="298" name="直線コネクタ 297">
          <a:extLst>
            <a:ext uri="{FF2B5EF4-FFF2-40B4-BE49-F238E27FC236}">
              <a16:creationId xmlns:a16="http://schemas.microsoft.com/office/drawing/2014/main" id="{00000000-0008-0000-0600-00002A010000}"/>
            </a:ext>
          </a:extLst>
        </xdr:cNvPr>
        <xdr:cNvCxnSpPr/>
      </xdr:nvCxnSpPr>
      <xdr:spPr>
        <a:xfrm flipV="1">
          <a:off x="9639300" y="6155299"/>
          <a:ext cx="838200" cy="256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35</xdr:row>
      <xdr:rowOff>89720</xdr:rowOff>
    </xdr:from>
    <xdr:ext cx="534377" cy="259045"/>
    <xdr:sp macro="" textlink="">
      <xdr:nvSpPr>
        <xdr:cNvPr id="299" name="補助費等平均値テキスト">
          <a:extLst>
            <a:ext uri="{FF2B5EF4-FFF2-40B4-BE49-F238E27FC236}">
              <a16:creationId xmlns:a16="http://schemas.microsoft.com/office/drawing/2014/main" id="{00000000-0008-0000-0600-00002B010000}"/>
            </a:ext>
          </a:extLst>
        </xdr:cNvPr>
        <xdr:cNvSpPr txBox="1"/>
      </xdr:nvSpPr>
      <xdr:spPr>
        <a:xfrm>
          <a:off x="10528300" y="609047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99,649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111293</xdr:rowOff>
    </xdr:from>
    <xdr:to>
      <xdr:col>55</xdr:col>
      <xdr:colOff>50800</xdr:colOff>
      <xdr:row>36</xdr:row>
      <xdr:rowOff>41443</xdr:rowOff>
    </xdr:to>
    <xdr:sp macro="" textlink="">
      <xdr:nvSpPr>
        <xdr:cNvPr id="300" name="フローチャート: 判断 299">
          <a:extLst>
            <a:ext uri="{FF2B5EF4-FFF2-40B4-BE49-F238E27FC236}">
              <a16:creationId xmlns:a16="http://schemas.microsoft.com/office/drawing/2014/main" id="{00000000-0008-0000-0600-00002C010000}"/>
            </a:ext>
          </a:extLst>
        </xdr:cNvPr>
        <xdr:cNvSpPr/>
      </xdr:nvSpPr>
      <xdr:spPr>
        <a:xfrm>
          <a:off x="10426700" y="61120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36</xdr:row>
      <xdr:rowOff>8750</xdr:rowOff>
    </xdr:from>
    <xdr:to>
      <xdr:col>50</xdr:col>
      <xdr:colOff>114300</xdr:colOff>
      <xdr:row>36</xdr:row>
      <xdr:rowOff>154587</xdr:rowOff>
    </xdr:to>
    <xdr:cxnSp macro="">
      <xdr:nvCxnSpPr>
        <xdr:cNvPr id="301" name="直線コネクタ 300">
          <a:extLst>
            <a:ext uri="{FF2B5EF4-FFF2-40B4-BE49-F238E27FC236}">
              <a16:creationId xmlns:a16="http://schemas.microsoft.com/office/drawing/2014/main" id="{00000000-0008-0000-0600-00002D010000}"/>
            </a:ext>
          </a:extLst>
        </xdr:cNvPr>
        <xdr:cNvCxnSpPr/>
      </xdr:nvCxnSpPr>
      <xdr:spPr>
        <a:xfrm flipV="1">
          <a:off x="8750300" y="6180950"/>
          <a:ext cx="889000" cy="1458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35</xdr:row>
      <xdr:rowOff>125647</xdr:rowOff>
    </xdr:from>
    <xdr:to>
      <xdr:col>50</xdr:col>
      <xdr:colOff>165100</xdr:colOff>
      <xdr:row>36</xdr:row>
      <xdr:rowOff>55797</xdr:rowOff>
    </xdr:to>
    <xdr:sp macro="" textlink="">
      <xdr:nvSpPr>
        <xdr:cNvPr id="302" name="フローチャート: 判断 301">
          <a:extLst>
            <a:ext uri="{FF2B5EF4-FFF2-40B4-BE49-F238E27FC236}">
              <a16:creationId xmlns:a16="http://schemas.microsoft.com/office/drawing/2014/main" id="{00000000-0008-0000-0600-00002E010000}"/>
            </a:ext>
          </a:extLst>
        </xdr:cNvPr>
        <xdr:cNvSpPr/>
      </xdr:nvSpPr>
      <xdr:spPr>
        <a:xfrm>
          <a:off x="9588500" y="61263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34</xdr:row>
      <xdr:rowOff>72324</xdr:rowOff>
    </xdr:from>
    <xdr:ext cx="534377"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9372111" y="59016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98,142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31</xdr:row>
      <xdr:rowOff>35820</xdr:rowOff>
    </xdr:from>
    <xdr:to>
      <xdr:col>45</xdr:col>
      <xdr:colOff>177800</xdr:colOff>
      <xdr:row>36</xdr:row>
      <xdr:rowOff>154587</xdr:rowOff>
    </xdr:to>
    <xdr:cxnSp macro="">
      <xdr:nvCxnSpPr>
        <xdr:cNvPr id="304" name="直線コネクタ 303">
          <a:extLst>
            <a:ext uri="{FF2B5EF4-FFF2-40B4-BE49-F238E27FC236}">
              <a16:creationId xmlns:a16="http://schemas.microsoft.com/office/drawing/2014/main" id="{00000000-0008-0000-0600-000030010000}"/>
            </a:ext>
          </a:extLst>
        </xdr:cNvPr>
        <xdr:cNvCxnSpPr/>
      </xdr:nvCxnSpPr>
      <xdr:spPr>
        <a:xfrm>
          <a:off x="7861300" y="5350770"/>
          <a:ext cx="889000" cy="9760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17025</xdr:rowOff>
    </xdr:from>
    <xdr:to>
      <xdr:col>46</xdr:col>
      <xdr:colOff>38100</xdr:colOff>
      <xdr:row>36</xdr:row>
      <xdr:rowOff>118625</xdr:rowOff>
    </xdr:to>
    <xdr:sp macro="" textlink="">
      <xdr:nvSpPr>
        <xdr:cNvPr id="305" name="フローチャート: 判断 304">
          <a:extLst>
            <a:ext uri="{FF2B5EF4-FFF2-40B4-BE49-F238E27FC236}">
              <a16:creationId xmlns:a16="http://schemas.microsoft.com/office/drawing/2014/main" id="{00000000-0008-0000-0600-000031010000}"/>
            </a:ext>
          </a:extLst>
        </xdr:cNvPr>
        <xdr:cNvSpPr/>
      </xdr:nvSpPr>
      <xdr:spPr>
        <a:xfrm>
          <a:off x="8699500" y="61892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34</xdr:row>
      <xdr:rowOff>135152</xdr:rowOff>
    </xdr:from>
    <xdr:ext cx="534377"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8483111" y="59644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91,546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31</xdr:row>
      <xdr:rowOff>35820</xdr:rowOff>
    </xdr:from>
    <xdr:to>
      <xdr:col>41</xdr:col>
      <xdr:colOff>50800</xdr:colOff>
      <xdr:row>37</xdr:row>
      <xdr:rowOff>47079</xdr:rowOff>
    </xdr:to>
    <xdr:cxnSp macro="">
      <xdr:nvCxnSpPr>
        <xdr:cNvPr id="307" name="直線コネクタ 306">
          <a:extLst>
            <a:ext uri="{FF2B5EF4-FFF2-40B4-BE49-F238E27FC236}">
              <a16:creationId xmlns:a16="http://schemas.microsoft.com/office/drawing/2014/main" id="{00000000-0008-0000-0600-000033010000}"/>
            </a:ext>
          </a:extLst>
        </xdr:cNvPr>
        <xdr:cNvCxnSpPr/>
      </xdr:nvCxnSpPr>
      <xdr:spPr>
        <a:xfrm flipV="1">
          <a:off x="6972300" y="5350770"/>
          <a:ext cx="889000" cy="10399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30</xdr:row>
      <xdr:rowOff>44895</xdr:rowOff>
    </xdr:from>
    <xdr:to>
      <xdr:col>41</xdr:col>
      <xdr:colOff>101600</xdr:colOff>
      <xdr:row>30</xdr:row>
      <xdr:rowOff>146495</xdr:rowOff>
    </xdr:to>
    <xdr:sp macro="" textlink="">
      <xdr:nvSpPr>
        <xdr:cNvPr id="308" name="フローチャート: 判断 307">
          <a:extLst>
            <a:ext uri="{FF2B5EF4-FFF2-40B4-BE49-F238E27FC236}">
              <a16:creationId xmlns:a16="http://schemas.microsoft.com/office/drawing/2014/main" id="{00000000-0008-0000-0600-000034010000}"/>
            </a:ext>
          </a:extLst>
        </xdr:cNvPr>
        <xdr:cNvSpPr/>
      </xdr:nvSpPr>
      <xdr:spPr>
        <a:xfrm>
          <a:off x="7810500" y="51883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28</xdr:row>
      <xdr:rowOff>163022</xdr:rowOff>
    </xdr:from>
    <xdr:ext cx="599010" cy="259045"/>
    <xdr:sp macro="" textlink="">
      <xdr:nvSpPr>
        <xdr:cNvPr id="309" name="テキスト ボックス 308">
          <a:extLst>
            <a:ext uri="{FF2B5EF4-FFF2-40B4-BE49-F238E27FC236}">
              <a16:creationId xmlns:a16="http://schemas.microsoft.com/office/drawing/2014/main" id="{00000000-0008-0000-0600-000035010000}"/>
            </a:ext>
          </a:extLst>
        </xdr:cNvPr>
        <xdr:cNvSpPr txBox="1"/>
      </xdr:nvSpPr>
      <xdr:spPr>
        <a:xfrm>
          <a:off x="7561795" y="49636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196,620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39522</xdr:rowOff>
    </xdr:from>
    <xdr:to>
      <xdr:col>36</xdr:col>
      <xdr:colOff>165100</xdr:colOff>
      <xdr:row>36</xdr:row>
      <xdr:rowOff>141122</xdr:rowOff>
    </xdr:to>
    <xdr:sp macro="" textlink="">
      <xdr:nvSpPr>
        <xdr:cNvPr id="310" name="フローチャート: 判断 309">
          <a:extLst>
            <a:ext uri="{FF2B5EF4-FFF2-40B4-BE49-F238E27FC236}">
              <a16:creationId xmlns:a16="http://schemas.microsoft.com/office/drawing/2014/main" id="{00000000-0008-0000-0600-000036010000}"/>
            </a:ext>
          </a:extLst>
        </xdr:cNvPr>
        <xdr:cNvSpPr/>
      </xdr:nvSpPr>
      <xdr:spPr>
        <a:xfrm>
          <a:off x="6921500" y="62117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34</xdr:row>
      <xdr:rowOff>157649</xdr:rowOff>
    </xdr:from>
    <xdr:ext cx="534377" cy="259045"/>
    <xdr:sp macro="" textlink="">
      <xdr:nvSpPr>
        <xdr:cNvPr id="311" name="テキスト ボックス 310">
          <a:extLst>
            <a:ext uri="{FF2B5EF4-FFF2-40B4-BE49-F238E27FC236}">
              <a16:creationId xmlns:a16="http://schemas.microsoft.com/office/drawing/2014/main" id="{00000000-0008-0000-0600-000037010000}"/>
            </a:ext>
          </a:extLst>
        </xdr:cNvPr>
        <xdr:cNvSpPr txBox="1"/>
      </xdr:nvSpPr>
      <xdr:spPr>
        <a:xfrm>
          <a:off x="6705111" y="59869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89,184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12" name="テキスト ボックス 311">
          <a:extLst>
            <a:ext uri="{FF2B5EF4-FFF2-40B4-BE49-F238E27FC236}">
              <a16:creationId xmlns:a16="http://schemas.microsoft.com/office/drawing/2014/main" id="{00000000-0008-0000-0600-000038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13" name="テキスト ボックス 312">
          <a:extLst>
            <a:ext uri="{FF2B5EF4-FFF2-40B4-BE49-F238E27FC236}">
              <a16:creationId xmlns:a16="http://schemas.microsoft.com/office/drawing/2014/main" id="{00000000-0008-0000-0600-000039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15" name="テキスト ボックス 314">
          <a:extLst>
            <a:ext uri="{FF2B5EF4-FFF2-40B4-BE49-F238E27FC236}">
              <a16:creationId xmlns:a16="http://schemas.microsoft.com/office/drawing/2014/main" id="{00000000-0008-0000-0600-00003B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6" name="テキスト ボックス 315">
          <a:extLst>
            <a:ext uri="{FF2B5EF4-FFF2-40B4-BE49-F238E27FC236}">
              <a16:creationId xmlns:a16="http://schemas.microsoft.com/office/drawing/2014/main" id="{00000000-0008-0000-0600-00003C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103749</xdr:rowOff>
    </xdr:from>
    <xdr:to>
      <xdr:col>55</xdr:col>
      <xdr:colOff>50800</xdr:colOff>
      <xdr:row>36</xdr:row>
      <xdr:rowOff>33899</xdr:rowOff>
    </xdr:to>
    <xdr:sp macro="" textlink="">
      <xdr:nvSpPr>
        <xdr:cNvPr id="317" name="楕円 316">
          <a:extLst>
            <a:ext uri="{FF2B5EF4-FFF2-40B4-BE49-F238E27FC236}">
              <a16:creationId xmlns:a16="http://schemas.microsoft.com/office/drawing/2014/main" id="{00000000-0008-0000-0600-00003D010000}"/>
            </a:ext>
          </a:extLst>
        </xdr:cNvPr>
        <xdr:cNvSpPr/>
      </xdr:nvSpPr>
      <xdr:spPr>
        <a:xfrm>
          <a:off x="10426700" y="61044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34</xdr:row>
      <xdr:rowOff>126626</xdr:rowOff>
    </xdr:from>
    <xdr:ext cx="599010" cy="259045"/>
    <xdr:sp macro="" textlink="">
      <xdr:nvSpPr>
        <xdr:cNvPr id="318" name="補助費等該当値テキスト">
          <a:extLst>
            <a:ext uri="{FF2B5EF4-FFF2-40B4-BE49-F238E27FC236}">
              <a16:creationId xmlns:a16="http://schemas.microsoft.com/office/drawing/2014/main" id="{00000000-0008-0000-0600-00003E010000}"/>
            </a:ext>
          </a:extLst>
        </xdr:cNvPr>
        <xdr:cNvSpPr txBox="1"/>
      </xdr:nvSpPr>
      <xdr:spPr>
        <a:xfrm>
          <a:off x="10528300" y="59559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100,441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35</xdr:row>
      <xdr:rowOff>129400</xdr:rowOff>
    </xdr:from>
    <xdr:to>
      <xdr:col>50</xdr:col>
      <xdr:colOff>165100</xdr:colOff>
      <xdr:row>36</xdr:row>
      <xdr:rowOff>59550</xdr:rowOff>
    </xdr:to>
    <xdr:sp macro="" textlink="">
      <xdr:nvSpPr>
        <xdr:cNvPr id="319" name="楕円 318">
          <a:extLst>
            <a:ext uri="{FF2B5EF4-FFF2-40B4-BE49-F238E27FC236}">
              <a16:creationId xmlns:a16="http://schemas.microsoft.com/office/drawing/2014/main" id="{00000000-0008-0000-0600-00003F010000}"/>
            </a:ext>
          </a:extLst>
        </xdr:cNvPr>
        <xdr:cNvSpPr/>
      </xdr:nvSpPr>
      <xdr:spPr>
        <a:xfrm>
          <a:off x="9588500" y="6130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36</xdr:row>
      <xdr:rowOff>50677</xdr:rowOff>
    </xdr:from>
    <xdr:ext cx="534377" cy="259045"/>
    <xdr:sp macro="" textlink="">
      <xdr:nvSpPr>
        <xdr:cNvPr id="320" name="テキスト ボックス 319">
          <a:extLst>
            <a:ext uri="{FF2B5EF4-FFF2-40B4-BE49-F238E27FC236}">
              <a16:creationId xmlns:a16="http://schemas.microsoft.com/office/drawing/2014/main" id="{00000000-0008-0000-0600-000040010000}"/>
            </a:ext>
          </a:extLst>
        </xdr:cNvPr>
        <xdr:cNvSpPr txBox="1"/>
      </xdr:nvSpPr>
      <xdr:spPr>
        <a:xfrm>
          <a:off x="9372111" y="62228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97,748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36</xdr:row>
      <xdr:rowOff>103787</xdr:rowOff>
    </xdr:from>
    <xdr:to>
      <xdr:col>46</xdr:col>
      <xdr:colOff>38100</xdr:colOff>
      <xdr:row>37</xdr:row>
      <xdr:rowOff>33937</xdr:rowOff>
    </xdr:to>
    <xdr:sp macro="" textlink="">
      <xdr:nvSpPr>
        <xdr:cNvPr id="321" name="楕円 320">
          <a:extLst>
            <a:ext uri="{FF2B5EF4-FFF2-40B4-BE49-F238E27FC236}">
              <a16:creationId xmlns:a16="http://schemas.microsoft.com/office/drawing/2014/main" id="{00000000-0008-0000-0600-000041010000}"/>
            </a:ext>
          </a:extLst>
        </xdr:cNvPr>
        <xdr:cNvSpPr/>
      </xdr:nvSpPr>
      <xdr:spPr>
        <a:xfrm>
          <a:off x="8699500" y="62759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37</xdr:row>
      <xdr:rowOff>25064</xdr:rowOff>
    </xdr:from>
    <xdr:ext cx="534377" cy="259045"/>
    <xdr:sp macro="" textlink="">
      <xdr:nvSpPr>
        <xdr:cNvPr id="322" name="テキスト ボックス 321">
          <a:extLst>
            <a:ext uri="{FF2B5EF4-FFF2-40B4-BE49-F238E27FC236}">
              <a16:creationId xmlns:a16="http://schemas.microsoft.com/office/drawing/2014/main" id="{00000000-0008-0000-0600-000042010000}"/>
            </a:ext>
          </a:extLst>
        </xdr:cNvPr>
        <xdr:cNvSpPr txBox="1"/>
      </xdr:nvSpPr>
      <xdr:spPr>
        <a:xfrm>
          <a:off x="8483111" y="63687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82,437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30</xdr:row>
      <xdr:rowOff>156470</xdr:rowOff>
    </xdr:from>
    <xdr:to>
      <xdr:col>41</xdr:col>
      <xdr:colOff>101600</xdr:colOff>
      <xdr:row>31</xdr:row>
      <xdr:rowOff>86620</xdr:rowOff>
    </xdr:to>
    <xdr:sp macro="" textlink="">
      <xdr:nvSpPr>
        <xdr:cNvPr id="323" name="楕円 322">
          <a:extLst>
            <a:ext uri="{FF2B5EF4-FFF2-40B4-BE49-F238E27FC236}">
              <a16:creationId xmlns:a16="http://schemas.microsoft.com/office/drawing/2014/main" id="{00000000-0008-0000-0600-000043010000}"/>
            </a:ext>
          </a:extLst>
        </xdr:cNvPr>
        <xdr:cNvSpPr/>
      </xdr:nvSpPr>
      <xdr:spPr>
        <a:xfrm>
          <a:off x="7810500" y="52999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31</xdr:row>
      <xdr:rowOff>77747</xdr:rowOff>
    </xdr:from>
    <xdr:ext cx="599010" cy="259045"/>
    <xdr:sp macro="" textlink="">
      <xdr:nvSpPr>
        <xdr:cNvPr id="324" name="テキスト ボックス 323">
          <a:extLst>
            <a:ext uri="{FF2B5EF4-FFF2-40B4-BE49-F238E27FC236}">
              <a16:creationId xmlns:a16="http://schemas.microsoft.com/office/drawing/2014/main" id="{00000000-0008-0000-0600-000044010000}"/>
            </a:ext>
          </a:extLst>
        </xdr:cNvPr>
        <xdr:cNvSpPr txBox="1"/>
      </xdr:nvSpPr>
      <xdr:spPr>
        <a:xfrm>
          <a:off x="7561795" y="53926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184,906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167729</xdr:rowOff>
    </xdr:from>
    <xdr:to>
      <xdr:col>36</xdr:col>
      <xdr:colOff>165100</xdr:colOff>
      <xdr:row>37</xdr:row>
      <xdr:rowOff>97879</xdr:rowOff>
    </xdr:to>
    <xdr:sp macro="" textlink="">
      <xdr:nvSpPr>
        <xdr:cNvPr id="325" name="楕円 324">
          <a:extLst>
            <a:ext uri="{FF2B5EF4-FFF2-40B4-BE49-F238E27FC236}">
              <a16:creationId xmlns:a16="http://schemas.microsoft.com/office/drawing/2014/main" id="{00000000-0008-0000-0600-000045010000}"/>
            </a:ext>
          </a:extLst>
        </xdr:cNvPr>
        <xdr:cNvSpPr/>
      </xdr:nvSpPr>
      <xdr:spPr>
        <a:xfrm>
          <a:off x="6921500" y="63399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37</xdr:row>
      <xdr:rowOff>89006</xdr:rowOff>
    </xdr:from>
    <xdr:ext cx="534377" cy="259045"/>
    <xdr:sp macro="" textlink="">
      <xdr:nvSpPr>
        <xdr:cNvPr id="326" name="テキスト ボックス 325">
          <a:extLst>
            <a:ext uri="{FF2B5EF4-FFF2-40B4-BE49-F238E27FC236}">
              <a16:creationId xmlns:a16="http://schemas.microsoft.com/office/drawing/2014/main" id="{00000000-0008-0000-0600-000046010000}"/>
            </a:ext>
          </a:extLst>
        </xdr:cNvPr>
        <xdr:cNvSpPr txBox="1"/>
      </xdr:nvSpPr>
      <xdr:spPr>
        <a:xfrm>
          <a:off x="6705111" y="64326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75,724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7" name="正方形/長方形 326">
          <a:extLst>
            <a:ext uri="{FF2B5EF4-FFF2-40B4-BE49-F238E27FC236}">
              <a16:creationId xmlns:a16="http://schemas.microsoft.com/office/drawing/2014/main" id="{00000000-0008-0000-0600-000047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8" name="正方形/長方形 327">
          <a:extLst>
            <a:ext uri="{FF2B5EF4-FFF2-40B4-BE49-F238E27FC236}">
              <a16:creationId xmlns:a16="http://schemas.microsoft.com/office/drawing/2014/main" id="{00000000-0008-0000-0600-000048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9" name="正方形/長方形 328">
          <a:extLst>
            <a:ext uri="{FF2B5EF4-FFF2-40B4-BE49-F238E27FC236}">
              <a16:creationId xmlns:a16="http://schemas.microsoft.com/office/drawing/2014/main" id="{00000000-0008-0000-0600-000049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30" name="正方形/長方形 329">
          <a:extLst>
            <a:ext uri="{FF2B5EF4-FFF2-40B4-BE49-F238E27FC236}">
              <a16:creationId xmlns:a16="http://schemas.microsoft.com/office/drawing/2014/main" id="{00000000-0008-0000-0600-00004A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31" name="正方形/長方形 330">
          <a:extLst>
            <a:ext uri="{FF2B5EF4-FFF2-40B4-BE49-F238E27FC236}">
              <a16:creationId xmlns:a16="http://schemas.microsoft.com/office/drawing/2014/main" id="{00000000-0008-0000-0600-00004B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60,753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32" name="正方形/長方形 331">
          <a:extLst>
            <a:ext uri="{FF2B5EF4-FFF2-40B4-BE49-F238E27FC236}">
              <a16:creationId xmlns:a16="http://schemas.microsoft.com/office/drawing/2014/main" id="{00000000-0008-0000-0600-00004C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33" name="正方形/長方形 332">
          <a:extLst>
            <a:ext uri="{FF2B5EF4-FFF2-40B4-BE49-F238E27FC236}">
              <a16:creationId xmlns:a16="http://schemas.microsoft.com/office/drawing/2014/main" id="{00000000-0008-0000-0600-00004D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45,399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34" name="正方形/長方形 333">
          <a:extLst>
            <a:ext uri="{FF2B5EF4-FFF2-40B4-BE49-F238E27FC236}">
              <a16:creationId xmlns:a16="http://schemas.microsoft.com/office/drawing/2014/main" id="{00000000-0008-0000-0600-00004E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35" name="テキスト ボックス 334">
          <a:extLst>
            <a:ext uri="{FF2B5EF4-FFF2-40B4-BE49-F238E27FC236}">
              <a16:creationId xmlns:a16="http://schemas.microsoft.com/office/drawing/2014/main" id="{00000000-0008-0000-0600-00004F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6" name="直線コネクタ 335">
          <a:extLst>
            <a:ext uri="{FF2B5EF4-FFF2-40B4-BE49-F238E27FC236}">
              <a16:creationId xmlns:a16="http://schemas.microsoft.com/office/drawing/2014/main" id="{00000000-0008-0000-0600-000050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58</xdr:row>
      <xdr:rowOff>139700</xdr:rowOff>
    </xdr:from>
    <xdr:to>
      <xdr:col>59</xdr:col>
      <xdr:colOff>50800</xdr:colOff>
      <xdr:row>58</xdr:row>
      <xdr:rowOff>139700</xdr:rowOff>
    </xdr:to>
    <xdr:cxnSp macro="">
      <xdr:nvCxnSpPr>
        <xdr:cNvPr id="337" name="直線コネクタ 336">
          <a:extLst>
            <a:ext uri="{FF2B5EF4-FFF2-40B4-BE49-F238E27FC236}">
              <a16:creationId xmlns:a16="http://schemas.microsoft.com/office/drawing/2014/main" id="{00000000-0008-0000-0600-000051010000}"/>
            </a:ext>
          </a:extLst>
        </xdr:cNvPr>
        <xdr:cNvCxnSpPr/>
      </xdr:nvCxnSpPr>
      <xdr:spPr>
        <a:xfrm>
          <a:off x="6604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57</xdr:row>
      <xdr:rowOff>168927</xdr:rowOff>
    </xdr:from>
    <xdr:ext cx="248786" cy="259045"/>
    <xdr:sp macro="" textlink="">
      <xdr:nvSpPr>
        <xdr:cNvPr id="338" name="テキスト ボックス 337">
          <a:extLst>
            <a:ext uri="{FF2B5EF4-FFF2-40B4-BE49-F238E27FC236}">
              <a16:creationId xmlns:a16="http://schemas.microsoft.com/office/drawing/2014/main" id="{00000000-0008-0000-0600-000052010000}"/>
            </a:ext>
          </a:extLst>
        </xdr:cNvPr>
        <xdr:cNvSpPr txBox="1"/>
      </xdr:nvSpPr>
      <xdr:spPr>
        <a:xfrm>
          <a:off x="6355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56</xdr:row>
      <xdr:rowOff>25400</xdr:rowOff>
    </xdr:from>
    <xdr:to>
      <xdr:col>59</xdr:col>
      <xdr:colOff>50800</xdr:colOff>
      <xdr:row>56</xdr:row>
      <xdr:rowOff>25400</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a:off x="6604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55</xdr:row>
      <xdr:rowOff>54627</xdr:rowOff>
    </xdr:from>
    <xdr:ext cx="595419" cy="259045"/>
    <xdr:sp macro="" textlink="">
      <xdr:nvSpPr>
        <xdr:cNvPr id="340" name="テキスト ボックス 339">
          <a:extLst>
            <a:ext uri="{FF2B5EF4-FFF2-40B4-BE49-F238E27FC236}">
              <a16:creationId xmlns:a16="http://schemas.microsoft.com/office/drawing/2014/main" id="{00000000-0008-0000-0600-000054010000}"/>
            </a:ext>
          </a:extLst>
        </xdr:cNvPr>
        <xdr:cNvSpPr txBox="1"/>
      </xdr:nvSpPr>
      <xdr:spPr>
        <a:xfrm>
          <a:off x="6008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82550</xdr:rowOff>
    </xdr:from>
    <xdr:to>
      <xdr:col>59</xdr:col>
      <xdr:colOff>50800</xdr:colOff>
      <xdr:row>53</xdr:row>
      <xdr:rowOff>82550</xdr:rowOff>
    </xdr:to>
    <xdr:cxnSp macro="">
      <xdr:nvCxnSpPr>
        <xdr:cNvPr id="341" name="直線コネクタ 340">
          <a:extLst>
            <a:ext uri="{FF2B5EF4-FFF2-40B4-BE49-F238E27FC236}">
              <a16:creationId xmlns:a16="http://schemas.microsoft.com/office/drawing/2014/main" id="{00000000-0008-0000-0600-000055010000}"/>
            </a:ext>
          </a:extLst>
        </xdr:cNvPr>
        <xdr:cNvCxnSpPr/>
      </xdr:nvCxnSpPr>
      <xdr:spPr>
        <a:xfrm>
          <a:off x="6604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52</xdr:row>
      <xdr:rowOff>111777</xdr:rowOff>
    </xdr:from>
    <xdr:ext cx="595419" cy="259045"/>
    <xdr:sp macro="" textlink="">
      <xdr:nvSpPr>
        <xdr:cNvPr id="342" name="テキスト ボックス 341">
          <a:extLst>
            <a:ext uri="{FF2B5EF4-FFF2-40B4-BE49-F238E27FC236}">
              <a16:creationId xmlns:a16="http://schemas.microsoft.com/office/drawing/2014/main" id="{00000000-0008-0000-0600-000056010000}"/>
            </a:ext>
          </a:extLst>
        </xdr:cNvPr>
        <xdr:cNvSpPr txBox="1"/>
      </xdr:nvSpPr>
      <xdr:spPr>
        <a:xfrm>
          <a:off x="6008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139700</xdr:rowOff>
    </xdr:from>
    <xdr:to>
      <xdr:col>59</xdr:col>
      <xdr:colOff>50800</xdr:colOff>
      <xdr:row>50</xdr:row>
      <xdr:rowOff>139700</xdr:rowOff>
    </xdr:to>
    <xdr:cxnSp macro="">
      <xdr:nvCxnSpPr>
        <xdr:cNvPr id="343" name="直線コネクタ 342">
          <a:extLst>
            <a:ext uri="{FF2B5EF4-FFF2-40B4-BE49-F238E27FC236}">
              <a16:creationId xmlns:a16="http://schemas.microsoft.com/office/drawing/2014/main" id="{00000000-0008-0000-0600-000057010000}"/>
            </a:ext>
          </a:extLst>
        </xdr:cNvPr>
        <xdr:cNvCxnSpPr/>
      </xdr:nvCxnSpPr>
      <xdr:spPr>
        <a:xfrm>
          <a:off x="6604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168927</xdr:rowOff>
    </xdr:from>
    <xdr:ext cx="595419" cy="259045"/>
    <xdr:sp macro="" textlink="">
      <xdr:nvSpPr>
        <xdr:cNvPr id="344" name="テキスト ボックス 343">
          <a:extLst>
            <a:ext uri="{FF2B5EF4-FFF2-40B4-BE49-F238E27FC236}">
              <a16:creationId xmlns:a16="http://schemas.microsoft.com/office/drawing/2014/main" id="{00000000-0008-0000-0600-000058010000}"/>
            </a:ext>
          </a:extLst>
        </xdr:cNvPr>
        <xdr:cNvSpPr txBox="1"/>
      </xdr:nvSpPr>
      <xdr:spPr>
        <a:xfrm>
          <a:off x="6008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5" name="直線コネクタ 344">
          <a:extLst>
            <a:ext uri="{FF2B5EF4-FFF2-40B4-BE49-F238E27FC236}">
              <a16:creationId xmlns:a16="http://schemas.microsoft.com/office/drawing/2014/main" id="{00000000-0008-0000-0600-000059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6" name="テキスト ボックス 345">
          <a:extLst>
            <a:ext uri="{FF2B5EF4-FFF2-40B4-BE49-F238E27FC236}">
              <a16:creationId xmlns:a16="http://schemas.microsoft.com/office/drawing/2014/main" id="{00000000-0008-0000-0600-00005A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7" name="普通建設事業費グラフ枠">
          <a:extLst>
            <a:ext uri="{FF2B5EF4-FFF2-40B4-BE49-F238E27FC236}">
              <a16:creationId xmlns:a16="http://schemas.microsoft.com/office/drawing/2014/main" id="{00000000-0008-0000-0600-00005B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52</xdr:row>
      <xdr:rowOff>43903</xdr:rowOff>
    </xdr:from>
    <xdr:to>
      <xdr:col>54</xdr:col>
      <xdr:colOff>189865</xdr:colOff>
      <xdr:row>58</xdr:row>
      <xdr:rowOff>30521</xdr:rowOff>
    </xdr:to>
    <xdr:cxnSp macro="">
      <xdr:nvCxnSpPr>
        <xdr:cNvPr id="348" name="直線コネクタ 347">
          <a:extLst>
            <a:ext uri="{FF2B5EF4-FFF2-40B4-BE49-F238E27FC236}">
              <a16:creationId xmlns:a16="http://schemas.microsoft.com/office/drawing/2014/main" id="{00000000-0008-0000-0600-00005C010000}"/>
            </a:ext>
          </a:extLst>
        </xdr:cNvPr>
        <xdr:cNvCxnSpPr/>
      </xdr:nvCxnSpPr>
      <xdr:spPr>
        <a:xfrm flipV="1">
          <a:off x="10475595" y="8959303"/>
          <a:ext cx="1270" cy="10153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34348</xdr:rowOff>
    </xdr:from>
    <xdr:ext cx="534377" cy="259045"/>
    <xdr:sp macro="" textlink="">
      <xdr:nvSpPr>
        <xdr:cNvPr id="349" name="普通建設事業費最小値テキスト">
          <a:extLst>
            <a:ext uri="{FF2B5EF4-FFF2-40B4-BE49-F238E27FC236}">
              <a16:creationId xmlns:a16="http://schemas.microsoft.com/office/drawing/2014/main" id="{00000000-0008-0000-0600-00005D010000}"/>
            </a:ext>
          </a:extLst>
        </xdr:cNvPr>
        <xdr:cNvSpPr txBox="1"/>
      </xdr:nvSpPr>
      <xdr:spPr>
        <a:xfrm>
          <a:off x="10528300" y="99784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23,880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30521</xdr:rowOff>
    </xdr:from>
    <xdr:to>
      <xdr:col>55</xdr:col>
      <xdr:colOff>88900</xdr:colOff>
      <xdr:row>58</xdr:row>
      <xdr:rowOff>30521</xdr:rowOff>
    </xdr:to>
    <xdr:cxnSp macro="">
      <xdr:nvCxnSpPr>
        <xdr:cNvPr id="350" name="直線コネクタ 349">
          <a:extLst>
            <a:ext uri="{FF2B5EF4-FFF2-40B4-BE49-F238E27FC236}">
              <a16:creationId xmlns:a16="http://schemas.microsoft.com/office/drawing/2014/main" id="{00000000-0008-0000-0600-00005E010000}"/>
            </a:ext>
          </a:extLst>
        </xdr:cNvPr>
        <xdr:cNvCxnSpPr/>
      </xdr:nvCxnSpPr>
      <xdr:spPr>
        <a:xfrm>
          <a:off x="10388600" y="99746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162030</xdr:rowOff>
    </xdr:from>
    <xdr:ext cx="599010" cy="259045"/>
    <xdr:sp macro="" textlink="">
      <xdr:nvSpPr>
        <xdr:cNvPr id="351" name="普通建設事業費最大値テキスト">
          <a:extLst>
            <a:ext uri="{FF2B5EF4-FFF2-40B4-BE49-F238E27FC236}">
              <a16:creationId xmlns:a16="http://schemas.microsoft.com/office/drawing/2014/main" id="{00000000-0008-0000-0600-00005F010000}"/>
            </a:ext>
          </a:extLst>
        </xdr:cNvPr>
        <xdr:cNvSpPr txBox="1"/>
      </xdr:nvSpPr>
      <xdr:spPr>
        <a:xfrm>
          <a:off x="10528300" y="87345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245,953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52</xdr:row>
      <xdr:rowOff>43903</xdr:rowOff>
    </xdr:from>
    <xdr:to>
      <xdr:col>55</xdr:col>
      <xdr:colOff>88900</xdr:colOff>
      <xdr:row>52</xdr:row>
      <xdr:rowOff>43903</xdr:rowOff>
    </xdr:to>
    <xdr:cxnSp macro="">
      <xdr:nvCxnSpPr>
        <xdr:cNvPr id="352" name="直線コネクタ 351">
          <a:extLst>
            <a:ext uri="{FF2B5EF4-FFF2-40B4-BE49-F238E27FC236}">
              <a16:creationId xmlns:a16="http://schemas.microsoft.com/office/drawing/2014/main" id="{00000000-0008-0000-0600-000060010000}"/>
            </a:ext>
          </a:extLst>
        </xdr:cNvPr>
        <xdr:cNvCxnSpPr/>
      </xdr:nvCxnSpPr>
      <xdr:spPr>
        <a:xfrm>
          <a:off x="10388600" y="89593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51145</xdr:rowOff>
    </xdr:from>
    <xdr:to>
      <xdr:col>55</xdr:col>
      <xdr:colOff>0</xdr:colOff>
      <xdr:row>57</xdr:row>
      <xdr:rowOff>73959</xdr:rowOff>
    </xdr:to>
    <xdr:cxnSp macro="">
      <xdr:nvCxnSpPr>
        <xdr:cNvPr id="353" name="直線コネクタ 352">
          <a:extLst>
            <a:ext uri="{FF2B5EF4-FFF2-40B4-BE49-F238E27FC236}">
              <a16:creationId xmlns:a16="http://schemas.microsoft.com/office/drawing/2014/main" id="{00000000-0008-0000-0600-000061010000}"/>
            </a:ext>
          </a:extLst>
        </xdr:cNvPr>
        <xdr:cNvCxnSpPr/>
      </xdr:nvCxnSpPr>
      <xdr:spPr>
        <a:xfrm flipV="1">
          <a:off x="9639300" y="9823795"/>
          <a:ext cx="838200" cy="228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55</xdr:row>
      <xdr:rowOff>91656</xdr:rowOff>
    </xdr:from>
    <xdr:ext cx="534377" cy="259045"/>
    <xdr:sp macro="" textlink="">
      <xdr:nvSpPr>
        <xdr:cNvPr id="354" name="普通建設事業費平均値テキスト">
          <a:extLst>
            <a:ext uri="{FF2B5EF4-FFF2-40B4-BE49-F238E27FC236}">
              <a16:creationId xmlns:a16="http://schemas.microsoft.com/office/drawing/2014/main" id="{00000000-0008-0000-0600-000062010000}"/>
            </a:ext>
          </a:extLst>
        </xdr:cNvPr>
        <xdr:cNvSpPr txBox="1"/>
      </xdr:nvSpPr>
      <xdr:spPr>
        <a:xfrm>
          <a:off x="10528300" y="952140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79,401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68779</xdr:rowOff>
    </xdr:from>
    <xdr:to>
      <xdr:col>55</xdr:col>
      <xdr:colOff>50800</xdr:colOff>
      <xdr:row>56</xdr:row>
      <xdr:rowOff>170379</xdr:rowOff>
    </xdr:to>
    <xdr:sp macro="" textlink="">
      <xdr:nvSpPr>
        <xdr:cNvPr id="355" name="フローチャート: 判断 354">
          <a:extLst>
            <a:ext uri="{FF2B5EF4-FFF2-40B4-BE49-F238E27FC236}">
              <a16:creationId xmlns:a16="http://schemas.microsoft.com/office/drawing/2014/main" id="{00000000-0008-0000-0600-000063010000}"/>
            </a:ext>
          </a:extLst>
        </xdr:cNvPr>
        <xdr:cNvSpPr/>
      </xdr:nvSpPr>
      <xdr:spPr>
        <a:xfrm>
          <a:off x="10426700" y="96699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55635</xdr:rowOff>
    </xdr:from>
    <xdr:to>
      <xdr:col>50</xdr:col>
      <xdr:colOff>114300</xdr:colOff>
      <xdr:row>57</xdr:row>
      <xdr:rowOff>73959</xdr:rowOff>
    </xdr:to>
    <xdr:cxnSp macro="">
      <xdr:nvCxnSpPr>
        <xdr:cNvPr id="356" name="直線コネクタ 355">
          <a:extLst>
            <a:ext uri="{FF2B5EF4-FFF2-40B4-BE49-F238E27FC236}">
              <a16:creationId xmlns:a16="http://schemas.microsoft.com/office/drawing/2014/main" id="{00000000-0008-0000-0600-000064010000}"/>
            </a:ext>
          </a:extLst>
        </xdr:cNvPr>
        <xdr:cNvCxnSpPr/>
      </xdr:nvCxnSpPr>
      <xdr:spPr>
        <a:xfrm>
          <a:off x="8750300" y="9828285"/>
          <a:ext cx="889000" cy="183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94876</xdr:rowOff>
    </xdr:from>
    <xdr:to>
      <xdr:col>50</xdr:col>
      <xdr:colOff>165100</xdr:colOff>
      <xdr:row>57</xdr:row>
      <xdr:rowOff>25026</xdr:rowOff>
    </xdr:to>
    <xdr:sp macro="" textlink="">
      <xdr:nvSpPr>
        <xdr:cNvPr id="357" name="フローチャート: 判断 356">
          <a:extLst>
            <a:ext uri="{FF2B5EF4-FFF2-40B4-BE49-F238E27FC236}">
              <a16:creationId xmlns:a16="http://schemas.microsoft.com/office/drawing/2014/main" id="{00000000-0008-0000-0600-000065010000}"/>
            </a:ext>
          </a:extLst>
        </xdr:cNvPr>
        <xdr:cNvSpPr/>
      </xdr:nvSpPr>
      <xdr:spPr>
        <a:xfrm>
          <a:off x="9588500" y="96960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55</xdr:row>
      <xdr:rowOff>41553</xdr:rowOff>
    </xdr:from>
    <xdr:ext cx="534377" cy="259045"/>
    <xdr:sp macro="" textlink="">
      <xdr:nvSpPr>
        <xdr:cNvPr id="358" name="テキスト ボックス 357">
          <a:extLst>
            <a:ext uri="{FF2B5EF4-FFF2-40B4-BE49-F238E27FC236}">
              <a16:creationId xmlns:a16="http://schemas.microsoft.com/office/drawing/2014/main" id="{00000000-0008-0000-0600-000066010000}"/>
            </a:ext>
          </a:extLst>
        </xdr:cNvPr>
        <xdr:cNvSpPr txBox="1"/>
      </xdr:nvSpPr>
      <xdr:spPr>
        <a:xfrm>
          <a:off x="9372111" y="94713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73,693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55635</xdr:rowOff>
    </xdr:from>
    <xdr:to>
      <xdr:col>45</xdr:col>
      <xdr:colOff>177800</xdr:colOff>
      <xdr:row>57</xdr:row>
      <xdr:rowOff>120123</xdr:rowOff>
    </xdr:to>
    <xdr:cxnSp macro="">
      <xdr:nvCxnSpPr>
        <xdr:cNvPr id="359" name="直線コネクタ 358">
          <a:extLst>
            <a:ext uri="{FF2B5EF4-FFF2-40B4-BE49-F238E27FC236}">
              <a16:creationId xmlns:a16="http://schemas.microsoft.com/office/drawing/2014/main" id="{00000000-0008-0000-0600-000067010000}"/>
            </a:ext>
          </a:extLst>
        </xdr:cNvPr>
        <xdr:cNvCxnSpPr/>
      </xdr:nvCxnSpPr>
      <xdr:spPr>
        <a:xfrm flipV="1">
          <a:off x="7861300" y="9828285"/>
          <a:ext cx="889000" cy="644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56</xdr:row>
      <xdr:rowOff>90875</xdr:rowOff>
    </xdr:from>
    <xdr:to>
      <xdr:col>46</xdr:col>
      <xdr:colOff>38100</xdr:colOff>
      <xdr:row>57</xdr:row>
      <xdr:rowOff>21025</xdr:rowOff>
    </xdr:to>
    <xdr:sp macro="" textlink="">
      <xdr:nvSpPr>
        <xdr:cNvPr id="360" name="フローチャート: 判断 359">
          <a:extLst>
            <a:ext uri="{FF2B5EF4-FFF2-40B4-BE49-F238E27FC236}">
              <a16:creationId xmlns:a16="http://schemas.microsoft.com/office/drawing/2014/main" id="{00000000-0008-0000-0600-000068010000}"/>
            </a:ext>
          </a:extLst>
        </xdr:cNvPr>
        <xdr:cNvSpPr/>
      </xdr:nvSpPr>
      <xdr:spPr>
        <a:xfrm>
          <a:off x="8699500" y="96920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55</xdr:row>
      <xdr:rowOff>37552</xdr:rowOff>
    </xdr:from>
    <xdr:ext cx="534377" cy="259045"/>
    <xdr:sp macro="" textlink="">
      <xdr:nvSpPr>
        <xdr:cNvPr id="361" name="テキスト ボックス 360">
          <a:extLst>
            <a:ext uri="{FF2B5EF4-FFF2-40B4-BE49-F238E27FC236}">
              <a16:creationId xmlns:a16="http://schemas.microsoft.com/office/drawing/2014/main" id="{00000000-0008-0000-0600-000069010000}"/>
            </a:ext>
          </a:extLst>
        </xdr:cNvPr>
        <xdr:cNvSpPr txBox="1"/>
      </xdr:nvSpPr>
      <xdr:spPr>
        <a:xfrm>
          <a:off x="8483111" y="94673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74,568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120123</xdr:rowOff>
    </xdr:from>
    <xdr:to>
      <xdr:col>41</xdr:col>
      <xdr:colOff>50800</xdr:colOff>
      <xdr:row>58</xdr:row>
      <xdr:rowOff>8191</xdr:rowOff>
    </xdr:to>
    <xdr:cxnSp macro="">
      <xdr:nvCxnSpPr>
        <xdr:cNvPr id="362" name="直線コネクタ 361">
          <a:extLst>
            <a:ext uri="{FF2B5EF4-FFF2-40B4-BE49-F238E27FC236}">
              <a16:creationId xmlns:a16="http://schemas.microsoft.com/office/drawing/2014/main" id="{00000000-0008-0000-0600-00006A010000}"/>
            </a:ext>
          </a:extLst>
        </xdr:cNvPr>
        <xdr:cNvCxnSpPr/>
      </xdr:nvCxnSpPr>
      <xdr:spPr>
        <a:xfrm flipV="1">
          <a:off x="6972300" y="9892773"/>
          <a:ext cx="889000" cy="595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56</xdr:row>
      <xdr:rowOff>45654</xdr:rowOff>
    </xdr:from>
    <xdr:to>
      <xdr:col>41</xdr:col>
      <xdr:colOff>101600</xdr:colOff>
      <xdr:row>56</xdr:row>
      <xdr:rowOff>147254</xdr:rowOff>
    </xdr:to>
    <xdr:sp macro="" textlink="">
      <xdr:nvSpPr>
        <xdr:cNvPr id="363" name="フローチャート: 判断 362">
          <a:extLst>
            <a:ext uri="{FF2B5EF4-FFF2-40B4-BE49-F238E27FC236}">
              <a16:creationId xmlns:a16="http://schemas.microsoft.com/office/drawing/2014/main" id="{00000000-0008-0000-0600-00006B010000}"/>
            </a:ext>
          </a:extLst>
        </xdr:cNvPr>
        <xdr:cNvSpPr/>
      </xdr:nvSpPr>
      <xdr:spPr>
        <a:xfrm>
          <a:off x="7810500" y="96468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54</xdr:row>
      <xdr:rowOff>163781</xdr:rowOff>
    </xdr:from>
    <xdr:ext cx="534377" cy="259045"/>
    <xdr:sp macro="" textlink="">
      <xdr:nvSpPr>
        <xdr:cNvPr id="364" name="テキスト ボックス 363">
          <a:extLst>
            <a:ext uri="{FF2B5EF4-FFF2-40B4-BE49-F238E27FC236}">
              <a16:creationId xmlns:a16="http://schemas.microsoft.com/office/drawing/2014/main" id="{00000000-0008-0000-0600-00006C010000}"/>
            </a:ext>
          </a:extLst>
        </xdr:cNvPr>
        <xdr:cNvSpPr txBox="1"/>
      </xdr:nvSpPr>
      <xdr:spPr>
        <a:xfrm>
          <a:off x="7594111" y="94220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84,459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51853</xdr:rowOff>
    </xdr:from>
    <xdr:to>
      <xdr:col>36</xdr:col>
      <xdr:colOff>165100</xdr:colOff>
      <xdr:row>56</xdr:row>
      <xdr:rowOff>153453</xdr:rowOff>
    </xdr:to>
    <xdr:sp macro="" textlink="">
      <xdr:nvSpPr>
        <xdr:cNvPr id="365" name="フローチャート: 判断 364">
          <a:extLst>
            <a:ext uri="{FF2B5EF4-FFF2-40B4-BE49-F238E27FC236}">
              <a16:creationId xmlns:a16="http://schemas.microsoft.com/office/drawing/2014/main" id="{00000000-0008-0000-0600-00006D010000}"/>
            </a:ext>
          </a:extLst>
        </xdr:cNvPr>
        <xdr:cNvSpPr/>
      </xdr:nvSpPr>
      <xdr:spPr>
        <a:xfrm>
          <a:off x="6921500" y="96530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54</xdr:row>
      <xdr:rowOff>169980</xdr:rowOff>
    </xdr:from>
    <xdr:ext cx="534377" cy="259045"/>
    <xdr:sp macro="" textlink="">
      <xdr:nvSpPr>
        <xdr:cNvPr id="366" name="テキスト ボックス 365">
          <a:extLst>
            <a:ext uri="{FF2B5EF4-FFF2-40B4-BE49-F238E27FC236}">
              <a16:creationId xmlns:a16="http://schemas.microsoft.com/office/drawing/2014/main" id="{00000000-0008-0000-0600-00006E010000}"/>
            </a:ext>
          </a:extLst>
        </xdr:cNvPr>
        <xdr:cNvSpPr txBox="1"/>
      </xdr:nvSpPr>
      <xdr:spPr>
        <a:xfrm>
          <a:off x="6705111" y="94282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7" name="テキスト ボックス 366">
          <a:extLst>
            <a:ext uri="{FF2B5EF4-FFF2-40B4-BE49-F238E27FC236}">
              <a16:creationId xmlns:a16="http://schemas.microsoft.com/office/drawing/2014/main" id="{00000000-0008-0000-0600-00006F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8" name="テキスト ボックス 367">
          <a:extLst>
            <a:ext uri="{FF2B5EF4-FFF2-40B4-BE49-F238E27FC236}">
              <a16:creationId xmlns:a16="http://schemas.microsoft.com/office/drawing/2014/main" id="{00000000-0008-0000-0600-000070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9" name="テキスト ボックス 368">
          <a:extLst>
            <a:ext uri="{FF2B5EF4-FFF2-40B4-BE49-F238E27FC236}">
              <a16:creationId xmlns:a16="http://schemas.microsoft.com/office/drawing/2014/main" id="{00000000-0008-0000-0600-000071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70" name="テキスト ボックス 369">
          <a:extLst>
            <a:ext uri="{FF2B5EF4-FFF2-40B4-BE49-F238E27FC236}">
              <a16:creationId xmlns:a16="http://schemas.microsoft.com/office/drawing/2014/main" id="{00000000-0008-0000-0600-000072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71" name="テキスト ボックス 370">
          <a:extLst>
            <a:ext uri="{FF2B5EF4-FFF2-40B4-BE49-F238E27FC236}">
              <a16:creationId xmlns:a16="http://schemas.microsoft.com/office/drawing/2014/main" id="{00000000-0008-0000-0600-000073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345</xdr:rowOff>
    </xdr:from>
    <xdr:to>
      <xdr:col>55</xdr:col>
      <xdr:colOff>50800</xdr:colOff>
      <xdr:row>57</xdr:row>
      <xdr:rowOff>101945</xdr:rowOff>
    </xdr:to>
    <xdr:sp macro="" textlink="">
      <xdr:nvSpPr>
        <xdr:cNvPr id="372" name="楕円 371">
          <a:extLst>
            <a:ext uri="{FF2B5EF4-FFF2-40B4-BE49-F238E27FC236}">
              <a16:creationId xmlns:a16="http://schemas.microsoft.com/office/drawing/2014/main" id="{00000000-0008-0000-0600-000074010000}"/>
            </a:ext>
          </a:extLst>
        </xdr:cNvPr>
        <xdr:cNvSpPr/>
      </xdr:nvSpPr>
      <xdr:spPr>
        <a:xfrm>
          <a:off x="10426700" y="97729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150222</xdr:rowOff>
    </xdr:from>
    <xdr:ext cx="534377" cy="259045"/>
    <xdr:sp macro="" textlink="">
      <xdr:nvSpPr>
        <xdr:cNvPr id="373" name="普通建設事業費該当値テキスト">
          <a:extLst>
            <a:ext uri="{FF2B5EF4-FFF2-40B4-BE49-F238E27FC236}">
              <a16:creationId xmlns:a16="http://schemas.microsoft.com/office/drawing/2014/main" id="{00000000-0008-0000-0600-000075010000}"/>
            </a:ext>
          </a:extLst>
        </xdr:cNvPr>
        <xdr:cNvSpPr txBox="1"/>
      </xdr:nvSpPr>
      <xdr:spPr>
        <a:xfrm>
          <a:off x="10528300" y="97514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56,869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23159</xdr:rowOff>
    </xdr:from>
    <xdr:to>
      <xdr:col>50</xdr:col>
      <xdr:colOff>165100</xdr:colOff>
      <xdr:row>57</xdr:row>
      <xdr:rowOff>124759</xdr:rowOff>
    </xdr:to>
    <xdr:sp macro="" textlink="">
      <xdr:nvSpPr>
        <xdr:cNvPr id="374" name="楕円 373">
          <a:extLst>
            <a:ext uri="{FF2B5EF4-FFF2-40B4-BE49-F238E27FC236}">
              <a16:creationId xmlns:a16="http://schemas.microsoft.com/office/drawing/2014/main" id="{00000000-0008-0000-0600-000076010000}"/>
            </a:ext>
          </a:extLst>
        </xdr:cNvPr>
        <xdr:cNvSpPr/>
      </xdr:nvSpPr>
      <xdr:spPr>
        <a:xfrm>
          <a:off x="9588500" y="97958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115886</xdr:rowOff>
    </xdr:from>
    <xdr:ext cx="534377" cy="259045"/>
    <xdr:sp macro="" textlink="">
      <xdr:nvSpPr>
        <xdr:cNvPr id="375" name="テキスト ボックス 374">
          <a:extLst>
            <a:ext uri="{FF2B5EF4-FFF2-40B4-BE49-F238E27FC236}">
              <a16:creationId xmlns:a16="http://schemas.microsoft.com/office/drawing/2014/main" id="{00000000-0008-0000-0600-000077010000}"/>
            </a:ext>
          </a:extLst>
        </xdr:cNvPr>
        <xdr:cNvSpPr txBox="1"/>
      </xdr:nvSpPr>
      <xdr:spPr>
        <a:xfrm>
          <a:off x="9372111" y="98885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51,879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4835</xdr:rowOff>
    </xdr:from>
    <xdr:to>
      <xdr:col>46</xdr:col>
      <xdr:colOff>38100</xdr:colOff>
      <xdr:row>57</xdr:row>
      <xdr:rowOff>106435</xdr:rowOff>
    </xdr:to>
    <xdr:sp macro="" textlink="">
      <xdr:nvSpPr>
        <xdr:cNvPr id="376" name="楕円 375">
          <a:extLst>
            <a:ext uri="{FF2B5EF4-FFF2-40B4-BE49-F238E27FC236}">
              <a16:creationId xmlns:a16="http://schemas.microsoft.com/office/drawing/2014/main" id="{00000000-0008-0000-0600-000078010000}"/>
            </a:ext>
          </a:extLst>
        </xdr:cNvPr>
        <xdr:cNvSpPr/>
      </xdr:nvSpPr>
      <xdr:spPr>
        <a:xfrm>
          <a:off x="8699500" y="97774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97562</xdr:rowOff>
    </xdr:from>
    <xdr:ext cx="534377" cy="259045"/>
    <xdr:sp macro="" textlink="">
      <xdr:nvSpPr>
        <xdr:cNvPr id="377" name="テキスト ボックス 376">
          <a:extLst>
            <a:ext uri="{FF2B5EF4-FFF2-40B4-BE49-F238E27FC236}">
              <a16:creationId xmlns:a16="http://schemas.microsoft.com/office/drawing/2014/main" id="{00000000-0008-0000-0600-000079010000}"/>
            </a:ext>
          </a:extLst>
        </xdr:cNvPr>
        <xdr:cNvSpPr txBox="1"/>
      </xdr:nvSpPr>
      <xdr:spPr>
        <a:xfrm>
          <a:off x="8483111" y="98702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55,887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69323</xdr:rowOff>
    </xdr:from>
    <xdr:to>
      <xdr:col>41</xdr:col>
      <xdr:colOff>101600</xdr:colOff>
      <xdr:row>57</xdr:row>
      <xdr:rowOff>170923</xdr:rowOff>
    </xdr:to>
    <xdr:sp macro="" textlink="">
      <xdr:nvSpPr>
        <xdr:cNvPr id="378" name="楕円 377">
          <a:extLst>
            <a:ext uri="{FF2B5EF4-FFF2-40B4-BE49-F238E27FC236}">
              <a16:creationId xmlns:a16="http://schemas.microsoft.com/office/drawing/2014/main" id="{00000000-0008-0000-0600-00007A010000}"/>
            </a:ext>
          </a:extLst>
        </xdr:cNvPr>
        <xdr:cNvSpPr/>
      </xdr:nvSpPr>
      <xdr:spPr>
        <a:xfrm>
          <a:off x="7810500" y="98419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162050</xdr:rowOff>
    </xdr:from>
    <xdr:ext cx="534377" cy="259045"/>
    <xdr:sp macro="" textlink="">
      <xdr:nvSpPr>
        <xdr:cNvPr id="379" name="テキスト ボックス 378">
          <a:extLst>
            <a:ext uri="{FF2B5EF4-FFF2-40B4-BE49-F238E27FC236}">
              <a16:creationId xmlns:a16="http://schemas.microsoft.com/office/drawing/2014/main" id="{00000000-0008-0000-0600-00007B010000}"/>
            </a:ext>
          </a:extLst>
        </xdr:cNvPr>
        <xdr:cNvSpPr txBox="1"/>
      </xdr:nvSpPr>
      <xdr:spPr>
        <a:xfrm>
          <a:off x="7594111" y="99347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41,782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128841</xdr:rowOff>
    </xdr:from>
    <xdr:to>
      <xdr:col>36</xdr:col>
      <xdr:colOff>165100</xdr:colOff>
      <xdr:row>58</xdr:row>
      <xdr:rowOff>58991</xdr:rowOff>
    </xdr:to>
    <xdr:sp macro="" textlink="">
      <xdr:nvSpPr>
        <xdr:cNvPr id="380" name="楕円 379">
          <a:extLst>
            <a:ext uri="{FF2B5EF4-FFF2-40B4-BE49-F238E27FC236}">
              <a16:creationId xmlns:a16="http://schemas.microsoft.com/office/drawing/2014/main" id="{00000000-0008-0000-0600-00007C010000}"/>
            </a:ext>
          </a:extLst>
        </xdr:cNvPr>
        <xdr:cNvSpPr/>
      </xdr:nvSpPr>
      <xdr:spPr>
        <a:xfrm>
          <a:off x="6921500" y="99014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50118</xdr:rowOff>
    </xdr:from>
    <xdr:ext cx="534377" cy="259045"/>
    <xdr:sp macro="" textlink="">
      <xdr:nvSpPr>
        <xdr:cNvPr id="381" name="テキスト ボックス 380">
          <a:extLst>
            <a:ext uri="{FF2B5EF4-FFF2-40B4-BE49-F238E27FC236}">
              <a16:creationId xmlns:a16="http://schemas.microsoft.com/office/drawing/2014/main" id="{00000000-0008-0000-0600-00007D010000}"/>
            </a:ext>
          </a:extLst>
        </xdr:cNvPr>
        <xdr:cNvSpPr txBox="1"/>
      </xdr:nvSpPr>
      <xdr:spPr>
        <a:xfrm>
          <a:off x="6705111" y="99942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28,764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82" name="正方形/長方形 381">
          <a:extLst>
            <a:ext uri="{FF2B5EF4-FFF2-40B4-BE49-F238E27FC236}">
              <a16:creationId xmlns:a16="http://schemas.microsoft.com/office/drawing/2014/main" id="{00000000-0008-0000-0600-00007E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3" name="正方形/長方形 382">
          <a:extLst>
            <a:ext uri="{FF2B5EF4-FFF2-40B4-BE49-F238E27FC236}">
              <a16:creationId xmlns:a16="http://schemas.microsoft.com/office/drawing/2014/main" id="{00000000-0008-0000-0600-00007F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4" name="正方形/長方形 383">
          <a:extLst>
            <a:ext uri="{FF2B5EF4-FFF2-40B4-BE49-F238E27FC236}">
              <a16:creationId xmlns:a16="http://schemas.microsoft.com/office/drawing/2014/main" id="{00000000-0008-0000-0600-000080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5" name="正方形/長方形 384">
          <a:extLst>
            <a:ext uri="{FF2B5EF4-FFF2-40B4-BE49-F238E27FC236}">
              <a16:creationId xmlns:a16="http://schemas.microsoft.com/office/drawing/2014/main" id="{00000000-0008-0000-0600-000081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6" name="正方形/長方形 385">
          <a:extLst>
            <a:ext uri="{FF2B5EF4-FFF2-40B4-BE49-F238E27FC236}">
              <a16:creationId xmlns:a16="http://schemas.microsoft.com/office/drawing/2014/main" id="{00000000-0008-0000-0600-000082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14,217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7" name="正方形/長方形 386">
          <a:extLst>
            <a:ext uri="{FF2B5EF4-FFF2-40B4-BE49-F238E27FC236}">
              <a16:creationId xmlns:a16="http://schemas.microsoft.com/office/drawing/2014/main" id="{00000000-0008-0000-0600-000083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8" name="正方形/長方形 387">
          <a:extLst>
            <a:ext uri="{FF2B5EF4-FFF2-40B4-BE49-F238E27FC236}">
              <a16:creationId xmlns:a16="http://schemas.microsoft.com/office/drawing/2014/main" id="{00000000-0008-0000-0600-000084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9" name="正方形/長方形 388">
          <a:extLst>
            <a:ext uri="{FF2B5EF4-FFF2-40B4-BE49-F238E27FC236}">
              <a16:creationId xmlns:a16="http://schemas.microsoft.com/office/drawing/2014/main" id="{00000000-0008-0000-0600-000085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90" name="テキスト ボックス 389">
          <a:extLst>
            <a:ext uri="{FF2B5EF4-FFF2-40B4-BE49-F238E27FC236}">
              <a16:creationId xmlns:a16="http://schemas.microsoft.com/office/drawing/2014/main" id="{00000000-0008-0000-0600-000086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91" name="直線コネクタ 390">
          <a:extLst>
            <a:ext uri="{FF2B5EF4-FFF2-40B4-BE49-F238E27FC236}">
              <a16:creationId xmlns:a16="http://schemas.microsoft.com/office/drawing/2014/main" id="{00000000-0008-0000-0600-000087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93" name="テキスト ボックス 392">
          <a:extLst>
            <a:ext uri="{FF2B5EF4-FFF2-40B4-BE49-F238E27FC236}">
              <a16:creationId xmlns:a16="http://schemas.microsoft.com/office/drawing/2014/main" id="{00000000-0008-0000-0600-000089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94" name="直線コネクタ 393">
          <a:extLst>
            <a:ext uri="{FF2B5EF4-FFF2-40B4-BE49-F238E27FC236}">
              <a16:creationId xmlns:a16="http://schemas.microsoft.com/office/drawing/2014/main" id="{00000000-0008-0000-0600-00008A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macro="" textlink="">
      <xdr:nvSpPr>
        <xdr:cNvPr id="395" name="テキスト ボックス 394">
          <a:extLst>
            <a:ext uri="{FF2B5EF4-FFF2-40B4-BE49-F238E27FC236}">
              <a16:creationId xmlns:a16="http://schemas.microsoft.com/office/drawing/2014/main" id="{00000000-0008-0000-0600-00008B010000}"/>
            </a:ext>
          </a:extLst>
        </xdr:cNvPr>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macro="" textlink="">
      <xdr:nvSpPr>
        <xdr:cNvPr id="397" name="テキスト ボックス 396">
          <a:extLst>
            <a:ext uri="{FF2B5EF4-FFF2-40B4-BE49-F238E27FC236}">
              <a16:creationId xmlns:a16="http://schemas.microsoft.com/office/drawing/2014/main" id="{00000000-0008-0000-0600-00008D010000}"/>
            </a:ext>
          </a:extLst>
        </xdr:cNvPr>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8" name="直線コネクタ 397">
          <a:extLst>
            <a:ext uri="{FF2B5EF4-FFF2-40B4-BE49-F238E27FC236}">
              <a16:creationId xmlns:a16="http://schemas.microsoft.com/office/drawing/2014/main" id="{00000000-0008-0000-0600-00008E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macro="" textlink="">
      <xdr:nvSpPr>
        <xdr:cNvPr id="399" name="テキスト ボックス 398">
          <a:extLst>
            <a:ext uri="{FF2B5EF4-FFF2-40B4-BE49-F238E27FC236}">
              <a16:creationId xmlns:a16="http://schemas.microsoft.com/office/drawing/2014/main" id="{00000000-0008-0000-0600-00008F010000}"/>
            </a:ext>
          </a:extLst>
        </xdr:cNvPr>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400" name="直線コネクタ 399">
          <a:extLst>
            <a:ext uri="{FF2B5EF4-FFF2-40B4-BE49-F238E27FC236}">
              <a16:creationId xmlns:a16="http://schemas.microsoft.com/office/drawing/2014/main" id="{00000000-0008-0000-0600-000090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92727</xdr:rowOff>
    </xdr:from>
    <xdr:ext cx="531299" cy="259045"/>
    <xdr:sp macro="" textlink="">
      <xdr:nvSpPr>
        <xdr:cNvPr id="401" name="テキスト ボックス 400">
          <a:extLst>
            <a:ext uri="{FF2B5EF4-FFF2-40B4-BE49-F238E27FC236}">
              <a16:creationId xmlns:a16="http://schemas.microsoft.com/office/drawing/2014/main" id="{00000000-0008-0000-0600-000091010000}"/>
            </a:ext>
          </a:extLst>
        </xdr:cNvPr>
        <xdr:cNvSpPr txBox="1"/>
      </xdr:nvSpPr>
      <xdr:spPr>
        <a:xfrm>
          <a:off x="6072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402" name="直線コネクタ 401">
          <a:extLst>
            <a:ext uri="{FF2B5EF4-FFF2-40B4-BE49-F238E27FC236}">
              <a16:creationId xmlns:a16="http://schemas.microsoft.com/office/drawing/2014/main" id="{00000000-0008-0000-0600-000092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403" name="テキスト ボックス 402">
          <a:extLst>
            <a:ext uri="{FF2B5EF4-FFF2-40B4-BE49-F238E27FC236}">
              <a16:creationId xmlns:a16="http://schemas.microsoft.com/office/drawing/2014/main" id="{00000000-0008-0000-0600-000093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4" name="普通建設事業費 （ うち新規整備　）グラフ枠">
          <a:extLst>
            <a:ext uri="{FF2B5EF4-FFF2-40B4-BE49-F238E27FC236}">
              <a16:creationId xmlns:a16="http://schemas.microsoft.com/office/drawing/2014/main" id="{00000000-0008-0000-0600-000094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142081</xdr:rowOff>
    </xdr:from>
    <xdr:to>
      <xdr:col>54</xdr:col>
      <xdr:colOff>189865</xdr:colOff>
      <xdr:row>79</xdr:row>
      <xdr:rowOff>42221</xdr:rowOff>
    </xdr:to>
    <xdr:cxnSp macro="">
      <xdr:nvCxnSpPr>
        <xdr:cNvPr id="405" name="直線コネクタ 404">
          <a:extLst>
            <a:ext uri="{FF2B5EF4-FFF2-40B4-BE49-F238E27FC236}">
              <a16:creationId xmlns:a16="http://schemas.microsoft.com/office/drawing/2014/main" id="{00000000-0008-0000-0600-000095010000}"/>
            </a:ext>
          </a:extLst>
        </xdr:cNvPr>
        <xdr:cNvCxnSpPr/>
      </xdr:nvCxnSpPr>
      <xdr:spPr>
        <a:xfrm flipV="1">
          <a:off x="10475595" y="12315031"/>
          <a:ext cx="1270" cy="12717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46048</xdr:rowOff>
    </xdr:from>
    <xdr:ext cx="378565" cy="259045"/>
    <xdr:sp macro="" textlink="">
      <xdr:nvSpPr>
        <xdr:cNvPr id="406" name="普通建設事業費 （ うち新規整備　）最小値テキスト">
          <a:extLst>
            <a:ext uri="{FF2B5EF4-FFF2-40B4-BE49-F238E27FC236}">
              <a16:creationId xmlns:a16="http://schemas.microsoft.com/office/drawing/2014/main" id="{00000000-0008-0000-0600-000096010000}"/>
            </a:ext>
          </a:extLst>
        </xdr:cNvPr>
        <xdr:cNvSpPr txBox="1"/>
      </xdr:nvSpPr>
      <xdr:spPr>
        <a:xfrm>
          <a:off x="10528300" y="1359059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42221</xdr:rowOff>
    </xdr:from>
    <xdr:to>
      <xdr:col>55</xdr:col>
      <xdr:colOff>88900</xdr:colOff>
      <xdr:row>79</xdr:row>
      <xdr:rowOff>42221</xdr:rowOff>
    </xdr:to>
    <xdr:cxnSp macro="">
      <xdr:nvCxnSpPr>
        <xdr:cNvPr id="407" name="直線コネクタ 406">
          <a:extLst>
            <a:ext uri="{FF2B5EF4-FFF2-40B4-BE49-F238E27FC236}">
              <a16:creationId xmlns:a16="http://schemas.microsoft.com/office/drawing/2014/main" id="{00000000-0008-0000-0600-000097010000}"/>
            </a:ext>
          </a:extLst>
        </xdr:cNvPr>
        <xdr:cNvCxnSpPr/>
      </xdr:nvCxnSpPr>
      <xdr:spPr>
        <a:xfrm>
          <a:off x="10388600" y="135867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70</xdr:row>
      <xdr:rowOff>88758</xdr:rowOff>
    </xdr:from>
    <xdr:ext cx="534377" cy="259045"/>
    <xdr:sp macro="" textlink="">
      <xdr:nvSpPr>
        <xdr:cNvPr id="408" name="普通建設事業費 （ うち新規整備　）最大値テキスト">
          <a:extLst>
            <a:ext uri="{FF2B5EF4-FFF2-40B4-BE49-F238E27FC236}">
              <a16:creationId xmlns:a16="http://schemas.microsoft.com/office/drawing/2014/main" id="{00000000-0008-0000-0600-000098010000}"/>
            </a:ext>
          </a:extLst>
        </xdr:cNvPr>
        <xdr:cNvSpPr txBox="1"/>
      </xdr:nvSpPr>
      <xdr:spPr>
        <a:xfrm>
          <a:off x="10528300" y="120902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66,875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71</xdr:row>
      <xdr:rowOff>142081</xdr:rowOff>
    </xdr:from>
    <xdr:to>
      <xdr:col>55</xdr:col>
      <xdr:colOff>88900</xdr:colOff>
      <xdr:row>71</xdr:row>
      <xdr:rowOff>142081</xdr:rowOff>
    </xdr:to>
    <xdr:cxnSp macro="">
      <xdr:nvCxnSpPr>
        <xdr:cNvPr id="409" name="直線コネクタ 408">
          <a:extLst>
            <a:ext uri="{FF2B5EF4-FFF2-40B4-BE49-F238E27FC236}">
              <a16:creationId xmlns:a16="http://schemas.microsoft.com/office/drawing/2014/main" id="{00000000-0008-0000-0600-000099010000}"/>
            </a:ext>
          </a:extLst>
        </xdr:cNvPr>
        <xdr:cNvCxnSpPr/>
      </xdr:nvCxnSpPr>
      <xdr:spPr>
        <a:xfrm>
          <a:off x="10388600" y="123150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23095</xdr:rowOff>
    </xdr:from>
    <xdr:to>
      <xdr:col>55</xdr:col>
      <xdr:colOff>0</xdr:colOff>
      <xdr:row>77</xdr:row>
      <xdr:rowOff>151664</xdr:rowOff>
    </xdr:to>
    <xdr:cxnSp macro="">
      <xdr:nvCxnSpPr>
        <xdr:cNvPr id="410" name="直線コネクタ 409">
          <a:extLst>
            <a:ext uri="{FF2B5EF4-FFF2-40B4-BE49-F238E27FC236}">
              <a16:creationId xmlns:a16="http://schemas.microsoft.com/office/drawing/2014/main" id="{00000000-0008-0000-0600-00009A010000}"/>
            </a:ext>
          </a:extLst>
        </xdr:cNvPr>
        <xdr:cNvCxnSpPr/>
      </xdr:nvCxnSpPr>
      <xdr:spPr>
        <a:xfrm flipV="1">
          <a:off x="9639300" y="13224745"/>
          <a:ext cx="838200" cy="1285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23722</xdr:rowOff>
    </xdr:from>
    <xdr:ext cx="534377" cy="259045"/>
    <xdr:sp macro="" textlink="">
      <xdr:nvSpPr>
        <xdr:cNvPr id="411" name="普通建設事業費 （ うち新規整備　）平均値テキスト">
          <a:extLst>
            <a:ext uri="{FF2B5EF4-FFF2-40B4-BE49-F238E27FC236}">
              <a16:creationId xmlns:a16="http://schemas.microsoft.com/office/drawing/2014/main" id="{00000000-0008-0000-0600-00009B010000}"/>
            </a:ext>
          </a:extLst>
        </xdr:cNvPr>
        <xdr:cNvSpPr txBox="1"/>
      </xdr:nvSpPr>
      <xdr:spPr>
        <a:xfrm>
          <a:off x="10528300" y="1322537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15,289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45295</xdr:rowOff>
    </xdr:from>
    <xdr:to>
      <xdr:col>55</xdr:col>
      <xdr:colOff>50800</xdr:colOff>
      <xdr:row>77</xdr:row>
      <xdr:rowOff>146895</xdr:rowOff>
    </xdr:to>
    <xdr:sp macro="" textlink="">
      <xdr:nvSpPr>
        <xdr:cNvPr id="412" name="フローチャート: 判断 411">
          <a:extLst>
            <a:ext uri="{FF2B5EF4-FFF2-40B4-BE49-F238E27FC236}">
              <a16:creationId xmlns:a16="http://schemas.microsoft.com/office/drawing/2014/main" id="{00000000-0008-0000-0600-00009C010000}"/>
            </a:ext>
          </a:extLst>
        </xdr:cNvPr>
        <xdr:cNvSpPr/>
      </xdr:nvSpPr>
      <xdr:spPr>
        <a:xfrm>
          <a:off x="10426700" y="132469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57956</xdr:rowOff>
    </xdr:from>
    <xdr:to>
      <xdr:col>50</xdr:col>
      <xdr:colOff>114300</xdr:colOff>
      <xdr:row>77</xdr:row>
      <xdr:rowOff>151664</xdr:rowOff>
    </xdr:to>
    <xdr:cxnSp macro="">
      <xdr:nvCxnSpPr>
        <xdr:cNvPr id="413" name="直線コネクタ 412">
          <a:extLst>
            <a:ext uri="{FF2B5EF4-FFF2-40B4-BE49-F238E27FC236}">
              <a16:creationId xmlns:a16="http://schemas.microsoft.com/office/drawing/2014/main" id="{00000000-0008-0000-0600-00009D010000}"/>
            </a:ext>
          </a:extLst>
        </xdr:cNvPr>
        <xdr:cNvCxnSpPr/>
      </xdr:nvCxnSpPr>
      <xdr:spPr>
        <a:xfrm>
          <a:off x="8750300" y="13259606"/>
          <a:ext cx="889000" cy="937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41618</xdr:rowOff>
    </xdr:from>
    <xdr:to>
      <xdr:col>50</xdr:col>
      <xdr:colOff>165100</xdr:colOff>
      <xdr:row>77</xdr:row>
      <xdr:rowOff>143218</xdr:rowOff>
    </xdr:to>
    <xdr:sp macro="" textlink="">
      <xdr:nvSpPr>
        <xdr:cNvPr id="414" name="フローチャート: 判断 413">
          <a:extLst>
            <a:ext uri="{FF2B5EF4-FFF2-40B4-BE49-F238E27FC236}">
              <a16:creationId xmlns:a16="http://schemas.microsoft.com/office/drawing/2014/main" id="{00000000-0008-0000-0600-00009E010000}"/>
            </a:ext>
          </a:extLst>
        </xdr:cNvPr>
        <xdr:cNvSpPr/>
      </xdr:nvSpPr>
      <xdr:spPr>
        <a:xfrm>
          <a:off x="9588500" y="132432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75</xdr:row>
      <xdr:rowOff>159745</xdr:rowOff>
    </xdr:from>
    <xdr:ext cx="534377" cy="259045"/>
    <xdr:sp macro="" textlink="">
      <xdr:nvSpPr>
        <xdr:cNvPr id="415" name="テキスト ボックス 414">
          <a:extLst>
            <a:ext uri="{FF2B5EF4-FFF2-40B4-BE49-F238E27FC236}">
              <a16:creationId xmlns:a16="http://schemas.microsoft.com/office/drawing/2014/main" id="{00000000-0008-0000-0600-00009F010000}"/>
            </a:ext>
          </a:extLst>
        </xdr:cNvPr>
        <xdr:cNvSpPr txBox="1"/>
      </xdr:nvSpPr>
      <xdr:spPr>
        <a:xfrm>
          <a:off x="9372111" y="130184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57956</xdr:rowOff>
    </xdr:from>
    <xdr:to>
      <xdr:col>45</xdr:col>
      <xdr:colOff>177800</xdr:colOff>
      <xdr:row>77</xdr:row>
      <xdr:rowOff>111220</xdr:rowOff>
    </xdr:to>
    <xdr:cxnSp macro="">
      <xdr:nvCxnSpPr>
        <xdr:cNvPr id="416" name="直線コネクタ 415">
          <a:extLst>
            <a:ext uri="{FF2B5EF4-FFF2-40B4-BE49-F238E27FC236}">
              <a16:creationId xmlns:a16="http://schemas.microsoft.com/office/drawing/2014/main" id="{00000000-0008-0000-0600-0000A0010000}"/>
            </a:ext>
          </a:extLst>
        </xdr:cNvPr>
        <xdr:cNvCxnSpPr/>
      </xdr:nvCxnSpPr>
      <xdr:spPr>
        <a:xfrm flipV="1">
          <a:off x="7861300" y="13259606"/>
          <a:ext cx="889000" cy="532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58782</xdr:rowOff>
    </xdr:from>
    <xdr:to>
      <xdr:col>46</xdr:col>
      <xdr:colOff>38100</xdr:colOff>
      <xdr:row>77</xdr:row>
      <xdr:rowOff>160382</xdr:rowOff>
    </xdr:to>
    <xdr:sp macro="" textlink="">
      <xdr:nvSpPr>
        <xdr:cNvPr id="417" name="フローチャート: 判断 416">
          <a:extLst>
            <a:ext uri="{FF2B5EF4-FFF2-40B4-BE49-F238E27FC236}">
              <a16:creationId xmlns:a16="http://schemas.microsoft.com/office/drawing/2014/main" id="{00000000-0008-0000-0600-0000A1010000}"/>
            </a:ext>
          </a:extLst>
        </xdr:cNvPr>
        <xdr:cNvSpPr/>
      </xdr:nvSpPr>
      <xdr:spPr>
        <a:xfrm>
          <a:off x="8699500" y="132604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77</xdr:row>
      <xdr:rowOff>151509</xdr:rowOff>
    </xdr:from>
    <xdr:ext cx="534377"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8483111" y="133531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111220</xdr:rowOff>
    </xdr:from>
    <xdr:to>
      <xdr:col>41</xdr:col>
      <xdr:colOff>50800</xdr:colOff>
      <xdr:row>77</xdr:row>
      <xdr:rowOff>156711</xdr:rowOff>
    </xdr:to>
    <xdr:cxnSp macro="">
      <xdr:nvCxnSpPr>
        <xdr:cNvPr id="419" name="直線コネクタ 418">
          <a:extLst>
            <a:ext uri="{FF2B5EF4-FFF2-40B4-BE49-F238E27FC236}">
              <a16:creationId xmlns:a16="http://schemas.microsoft.com/office/drawing/2014/main" id="{00000000-0008-0000-0600-0000A3010000}"/>
            </a:ext>
          </a:extLst>
        </xdr:cNvPr>
        <xdr:cNvCxnSpPr/>
      </xdr:nvCxnSpPr>
      <xdr:spPr>
        <a:xfrm flipV="1">
          <a:off x="6972300" y="13312870"/>
          <a:ext cx="889000" cy="45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66460</xdr:rowOff>
    </xdr:from>
    <xdr:to>
      <xdr:col>41</xdr:col>
      <xdr:colOff>101600</xdr:colOff>
      <xdr:row>77</xdr:row>
      <xdr:rowOff>168060</xdr:rowOff>
    </xdr:to>
    <xdr:sp macro="" textlink="">
      <xdr:nvSpPr>
        <xdr:cNvPr id="420" name="フローチャート: 判断 419">
          <a:extLst>
            <a:ext uri="{FF2B5EF4-FFF2-40B4-BE49-F238E27FC236}">
              <a16:creationId xmlns:a16="http://schemas.microsoft.com/office/drawing/2014/main" id="{00000000-0008-0000-0600-0000A4010000}"/>
            </a:ext>
          </a:extLst>
        </xdr:cNvPr>
        <xdr:cNvSpPr/>
      </xdr:nvSpPr>
      <xdr:spPr>
        <a:xfrm>
          <a:off x="7810500" y="13268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77</xdr:row>
      <xdr:rowOff>159187</xdr:rowOff>
    </xdr:from>
    <xdr:ext cx="534377" cy="259045"/>
    <xdr:sp macro="" textlink="">
      <xdr:nvSpPr>
        <xdr:cNvPr id="421" name="テキスト ボックス 420">
          <a:extLst>
            <a:ext uri="{FF2B5EF4-FFF2-40B4-BE49-F238E27FC236}">
              <a16:creationId xmlns:a16="http://schemas.microsoft.com/office/drawing/2014/main" id="{00000000-0008-0000-0600-0000A5010000}"/>
            </a:ext>
          </a:extLst>
        </xdr:cNvPr>
        <xdr:cNvSpPr txBox="1"/>
      </xdr:nvSpPr>
      <xdr:spPr>
        <a:xfrm>
          <a:off x="7594111" y="133608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75</xdr:row>
      <xdr:rowOff>67526</xdr:rowOff>
    </xdr:from>
    <xdr:to>
      <xdr:col>36</xdr:col>
      <xdr:colOff>165100</xdr:colOff>
      <xdr:row>75</xdr:row>
      <xdr:rowOff>169126</xdr:rowOff>
    </xdr:to>
    <xdr:sp macro="" textlink="">
      <xdr:nvSpPr>
        <xdr:cNvPr id="422" name="フローチャート: 判断 421">
          <a:extLst>
            <a:ext uri="{FF2B5EF4-FFF2-40B4-BE49-F238E27FC236}">
              <a16:creationId xmlns:a16="http://schemas.microsoft.com/office/drawing/2014/main" id="{00000000-0008-0000-0600-0000A6010000}"/>
            </a:ext>
          </a:extLst>
        </xdr:cNvPr>
        <xdr:cNvSpPr/>
      </xdr:nvSpPr>
      <xdr:spPr>
        <a:xfrm>
          <a:off x="6921500" y="129262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74</xdr:row>
      <xdr:rowOff>14203</xdr:rowOff>
    </xdr:from>
    <xdr:ext cx="534377" cy="259045"/>
    <xdr:sp macro="" textlink="">
      <xdr:nvSpPr>
        <xdr:cNvPr id="423" name="テキスト ボックス 422">
          <a:extLst>
            <a:ext uri="{FF2B5EF4-FFF2-40B4-BE49-F238E27FC236}">
              <a16:creationId xmlns:a16="http://schemas.microsoft.com/office/drawing/2014/main" id="{00000000-0008-0000-0600-0000A7010000}"/>
            </a:ext>
          </a:extLst>
        </xdr:cNvPr>
        <xdr:cNvSpPr txBox="1"/>
      </xdr:nvSpPr>
      <xdr:spPr>
        <a:xfrm>
          <a:off x="6705111" y="127015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4" name="テキスト ボックス 423">
          <a:extLst>
            <a:ext uri="{FF2B5EF4-FFF2-40B4-BE49-F238E27FC236}">
              <a16:creationId xmlns:a16="http://schemas.microsoft.com/office/drawing/2014/main" id="{00000000-0008-0000-0600-0000A8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5" name="テキスト ボックス 424">
          <a:extLst>
            <a:ext uri="{FF2B5EF4-FFF2-40B4-BE49-F238E27FC236}">
              <a16:creationId xmlns:a16="http://schemas.microsoft.com/office/drawing/2014/main" id="{00000000-0008-0000-0600-0000A9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7" name="テキスト ボックス 426">
          <a:extLst>
            <a:ext uri="{FF2B5EF4-FFF2-40B4-BE49-F238E27FC236}">
              <a16:creationId xmlns:a16="http://schemas.microsoft.com/office/drawing/2014/main" id="{00000000-0008-0000-0600-0000AB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8" name="テキスト ボックス 427">
          <a:extLst>
            <a:ext uri="{FF2B5EF4-FFF2-40B4-BE49-F238E27FC236}">
              <a16:creationId xmlns:a16="http://schemas.microsoft.com/office/drawing/2014/main" id="{00000000-0008-0000-0600-0000AC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143745</xdr:rowOff>
    </xdr:from>
    <xdr:to>
      <xdr:col>55</xdr:col>
      <xdr:colOff>50800</xdr:colOff>
      <xdr:row>77</xdr:row>
      <xdr:rowOff>73895</xdr:rowOff>
    </xdr:to>
    <xdr:sp macro="" textlink="">
      <xdr:nvSpPr>
        <xdr:cNvPr id="429" name="楕円 428">
          <a:extLst>
            <a:ext uri="{FF2B5EF4-FFF2-40B4-BE49-F238E27FC236}">
              <a16:creationId xmlns:a16="http://schemas.microsoft.com/office/drawing/2014/main" id="{00000000-0008-0000-0600-0000AD010000}"/>
            </a:ext>
          </a:extLst>
        </xdr:cNvPr>
        <xdr:cNvSpPr/>
      </xdr:nvSpPr>
      <xdr:spPr>
        <a:xfrm>
          <a:off x="10426700" y="131739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75</xdr:row>
      <xdr:rowOff>166622</xdr:rowOff>
    </xdr:from>
    <xdr:ext cx="534377" cy="259045"/>
    <xdr:sp macro="" textlink="">
      <xdr:nvSpPr>
        <xdr:cNvPr id="430" name="普通建設事業費 （ うち新規整備　）該当値テキスト">
          <a:extLst>
            <a:ext uri="{FF2B5EF4-FFF2-40B4-BE49-F238E27FC236}">
              <a16:creationId xmlns:a16="http://schemas.microsoft.com/office/drawing/2014/main" id="{00000000-0008-0000-0600-0000AE010000}"/>
            </a:ext>
          </a:extLst>
        </xdr:cNvPr>
        <xdr:cNvSpPr txBox="1"/>
      </xdr:nvSpPr>
      <xdr:spPr>
        <a:xfrm>
          <a:off x="10528300" y="130253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19,121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100864</xdr:rowOff>
    </xdr:from>
    <xdr:to>
      <xdr:col>50</xdr:col>
      <xdr:colOff>165100</xdr:colOff>
      <xdr:row>78</xdr:row>
      <xdr:rowOff>31014</xdr:rowOff>
    </xdr:to>
    <xdr:sp macro="" textlink="">
      <xdr:nvSpPr>
        <xdr:cNvPr id="431" name="楕円 430">
          <a:extLst>
            <a:ext uri="{FF2B5EF4-FFF2-40B4-BE49-F238E27FC236}">
              <a16:creationId xmlns:a16="http://schemas.microsoft.com/office/drawing/2014/main" id="{00000000-0008-0000-0600-0000AF010000}"/>
            </a:ext>
          </a:extLst>
        </xdr:cNvPr>
        <xdr:cNvSpPr/>
      </xdr:nvSpPr>
      <xdr:spPr>
        <a:xfrm>
          <a:off x="9588500" y="133025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22141</xdr:rowOff>
    </xdr:from>
    <xdr:ext cx="534377" cy="259045"/>
    <xdr:sp macro="" textlink="">
      <xdr:nvSpPr>
        <xdr:cNvPr id="432" name="テキスト ボックス 431">
          <a:extLst>
            <a:ext uri="{FF2B5EF4-FFF2-40B4-BE49-F238E27FC236}">
              <a16:creationId xmlns:a16="http://schemas.microsoft.com/office/drawing/2014/main" id="{00000000-0008-0000-0600-0000B0010000}"/>
            </a:ext>
          </a:extLst>
        </xdr:cNvPr>
        <xdr:cNvSpPr txBox="1"/>
      </xdr:nvSpPr>
      <xdr:spPr>
        <a:xfrm>
          <a:off x="9372111" y="133952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7156</xdr:rowOff>
    </xdr:from>
    <xdr:to>
      <xdr:col>46</xdr:col>
      <xdr:colOff>38100</xdr:colOff>
      <xdr:row>77</xdr:row>
      <xdr:rowOff>108756</xdr:rowOff>
    </xdr:to>
    <xdr:sp macro="" textlink="">
      <xdr:nvSpPr>
        <xdr:cNvPr id="433" name="楕円 432">
          <a:extLst>
            <a:ext uri="{FF2B5EF4-FFF2-40B4-BE49-F238E27FC236}">
              <a16:creationId xmlns:a16="http://schemas.microsoft.com/office/drawing/2014/main" id="{00000000-0008-0000-0600-0000B1010000}"/>
            </a:ext>
          </a:extLst>
        </xdr:cNvPr>
        <xdr:cNvSpPr/>
      </xdr:nvSpPr>
      <xdr:spPr>
        <a:xfrm>
          <a:off x="8699500" y="132088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75</xdr:row>
      <xdr:rowOff>125283</xdr:rowOff>
    </xdr:from>
    <xdr:ext cx="534377" cy="259045"/>
    <xdr:sp macro="" textlink="">
      <xdr:nvSpPr>
        <xdr:cNvPr id="434" name="テキスト ボックス 433">
          <a:extLst>
            <a:ext uri="{FF2B5EF4-FFF2-40B4-BE49-F238E27FC236}">
              <a16:creationId xmlns:a16="http://schemas.microsoft.com/office/drawing/2014/main" id="{00000000-0008-0000-0600-0000B2010000}"/>
            </a:ext>
          </a:extLst>
        </xdr:cNvPr>
        <xdr:cNvSpPr txBox="1"/>
      </xdr:nvSpPr>
      <xdr:spPr>
        <a:xfrm>
          <a:off x="8483111" y="129840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60420</xdr:rowOff>
    </xdr:from>
    <xdr:to>
      <xdr:col>41</xdr:col>
      <xdr:colOff>101600</xdr:colOff>
      <xdr:row>77</xdr:row>
      <xdr:rowOff>162020</xdr:rowOff>
    </xdr:to>
    <xdr:sp macro="" textlink="">
      <xdr:nvSpPr>
        <xdr:cNvPr id="435" name="楕円 434">
          <a:extLst>
            <a:ext uri="{FF2B5EF4-FFF2-40B4-BE49-F238E27FC236}">
              <a16:creationId xmlns:a16="http://schemas.microsoft.com/office/drawing/2014/main" id="{00000000-0008-0000-0600-0000B3010000}"/>
            </a:ext>
          </a:extLst>
        </xdr:cNvPr>
        <xdr:cNvSpPr/>
      </xdr:nvSpPr>
      <xdr:spPr>
        <a:xfrm>
          <a:off x="7810500" y="13262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7097</xdr:rowOff>
    </xdr:from>
    <xdr:ext cx="534377" cy="259045"/>
    <xdr:sp macro="" textlink="">
      <xdr:nvSpPr>
        <xdr:cNvPr id="436" name="テキスト ボックス 435">
          <a:extLst>
            <a:ext uri="{FF2B5EF4-FFF2-40B4-BE49-F238E27FC236}">
              <a16:creationId xmlns:a16="http://schemas.microsoft.com/office/drawing/2014/main" id="{00000000-0008-0000-0600-0000B4010000}"/>
            </a:ext>
          </a:extLst>
        </xdr:cNvPr>
        <xdr:cNvSpPr txBox="1"/>
      </xdr:nvSpPr>
      <xdr:spPr>
        <a:xfrm>
          <a:off x="7594111" y="130372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105911</xdr:rowOff>
    </xdr:from>
    <xdr:to>
      <xdr:col>36</xdr:col>
      <xdr:colOff>165100</xdr:colOff>
      <xdr:row>78</xdr:row>
      <xdr:rowOff>36061</xdr:rowOff>
    </xdr:to>
    <xdr:sp macro="" textlink="">
      <xdr:nvSpPr>
        <xdr:cNvPr id="437" name="楕円 436">
          <a:extLst>
            <a:ext uri="{FF2B5EF4-FFF2-40B4-BE49-F238E27FC236}">
              <a16:creationId xmlns:a16="http://schemas.microsoft.com/office/drawing/2014/main" id="{00000000-0008-0000-0600-0000B5010000}"/>
            </a:ext>
          </a:extLst>
        </xdr:cNvPr>
        <xdr:cNvSpPr/>
      </xdr:nvSpPr>
      <xdr:spPr>
        <a:xfrm>
          <a:off x="6921500" y="133075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27188</xdr:rowOff>
    </xdr:from>
    <xdr:ext cx="534377" cy="259045"/>
    <xdr:sp macro="" textlink="">
      <xdr:nvSpPr>
        <xdr:cNvPr id="438" name="テキスト ボックス 437">
          <a:extLst>
            <a:ext uri="{FF2B5EF4-FFF2-40B4-BE49-F238E27FC236}">
              <a16:creationId xmlns:a16="http://schemas.microsoft.com/office/drawing/2014/main" id="{00000000-0008-0000-0600-0000B6010000}"/>
            </a:ext>
          </a:extLst>
        </xdr:cNvPr>
        <xdr:cNvSpPr txBox="1"/>
      </xdr:nvSpPr>
      <xdr:spPr>
        <a:xfrm>
          <a:off x="6705111" y="134002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9" name="正方形/長方形 438">
          <a:extLst>
            <a:ext uri="{FF2B5EF4-FFF2-40B4-BE49-F238E27FC236}">
              <a16:creationId xmlns:a16="http://schemas.microsoft.com/office/drawing/2014/main" id="{00000000-0008-0000-0600-0000B7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40" name="正方形/長方形 439">
          <a:extLst>
            <a:ext uri="{FF2B5EF4-FFF2-40B4-BE49-F238E27FC236}">
              <a16:creationId xmlns:a16="http://schemas.microsoft.com/office/drawing/2014/main" id="{00000000-0008-0000-0600-0000B8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41" name="正方形/長方形 440">
          <a:extLst>
            <a:ext uri="{FF2B5EF4-FFF2-40B4-BE49-F238E27FC236}">
              <a16:creationId xmlns:a16="http://schemas.microsoft.com/office/drawing/2014/main" id="{00000000-0008-0000-0600-0000B9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42" name="正方形/長方形 441">
          <a:extLst>
            <a:ext uri="{FF2B5EF4-FFF2-40B4-BE49-F238E27FC236}">
              <a16:creationId xmlns:a16="http://schemas.microsoft.com/office/drawing/2014/main" id="{00000000-0008-0000-0600-0000BA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43" name="正方形/長方形 442">
          <a:extLst>
            <a:ext uri="{FF2B5EF4-FFF2-40B4-BE49-F238E27FC236}">
              <a16:creationId xmlns:a16="http://schemas.microsoft.com/office/drawing/2014/main" id="{00000000-0008-0000-0600-0000BB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4" name="正方形/長方形 443">
          <a:extLst>
            <a:ext uri="{FF2B5EF4-FFF2-40B4-BE49-F238E27FC236}">
              <a16:creationId xmlns:a16="http://schemas.microsoft.com/office/drawing/2014/main" id="{00000000-0008-0000-0600-0000BC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5" name="正方形/長方形 444">
          <a:extLst>
            <a:ext uri="{FF2B5EF4-FFF2-40B4-BE49-F238E27FC236}">
              <a16:creationId xmlns:a16="http://schemas.microsoft.com/office/drawing/2014/main" id="{00000000-0008-0000-0600-0000BD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26,519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6" name="正方形/長方形 445">
          <a:extLst>
            <a:ext uri="{FF2B5EF4-FFF2-40B4-BE49-F238E27FC236}">
              <a16:creationId xmlns:a16="http://schemas.microsoft.com/office/drawing/2014/main" id="{00000000-0008-0000-0600-0000BE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7" name="テキスト ボックス 446">
          <a:extLst>
            <a:ext uri="{FF2B5EF4-FFF2-40B4-BE49-F238E27FC236}">
              <a16:creationId xmlns:a16="http://schemas.microsoft.com/office/drawing/2014/main" id="{00000000-0008-0000-0600-0000BF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8" name="直線コネクタ 447">
          <a:extLst>
            <a:ext uri="{FF2B5EF4-FFF2-40B4-BE49-F238E27FC236}">
              <a16:creationId xmlns:a16="http://schemas.microsoft.com/office/drawing/2014/main" id="{00000000-0008-0000-0600-0000C0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139700</xdr:rowOff>
    </xdr:from>
    <xdr:to>
      <xdr:col>59</xdr:col>
      <xdr:colOff>50800</xdr:colOff>
      <xdr:row>98</xdr:row>
      <xdr:rowOff>139700</xdr:rowOff>
    </xdr:to>
    <xdr:cxnSp macro="">
      <xdr:nvCxnSpPr>
        <xdr:cNvPr id="449" name="直線コネクタ 448">
          <a:extLst>
            <a:ext uri="{FF2B5EF4-FFF2-40B4-BE49-F238E27FC236}">
              <a16:creationId xmlns:a16="http://schemas.microsoft.com/office/drawing/2014/main" id="{00000000-0008-0000-0600-0000C1010000}"/>
            </a:ext>
          </a:extLst>
        </xdr:cNvPr>
        <xdr:cNvCxnSpPr/>
      </xdr:nvCxnSpPr>
      <xdr:spPr>
        <a:xfrm>
          <a:off x="6604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168927</xdr:rowOff>
    </xdr:from>
    <xdr:ext cx="248786" cy="259045"/>
    <xdr:sp macro="" textlink="">
      <xdr:nvSpPr>
        <xdr:cNvPr id="450" name="テキスト ボックス 449">
          <a:extLst>
            <a:ext uri="{FF2B5EF4-FFF2-40B4-BE49-F238E27FC236}">
              <a16:creationId xmlns:a16="http://schemas.microsoft.com/office/drawing/2014/main" id="{00000000-0008-0000-0600-0000C2010000}"/>
            </a:ext>
          </a:extLst>
        </xdr:cNvPr>
        <xdr:cNvSpPr txBox="1"/>
      </xdr:nvSpPr>
      <xdr:spPr>
        <a:xfrm>
          <a:off x="6355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96</xdr:row>
      <xdr:rowOff>25400</xdr:rowOff>
    </xdr:from>
    <xdr:to>
      <xdr:col>59</xdr:col>
      <xdr:colOff>50800</xdr:colOff>
      <xdr:row>96</xdr:row>
      <xdr:rowOff>25400</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a:off x="6604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95</xdr:row>
      <xdr:rowOff>54627</xdr:rowOff>
    </xdr:from>
    <xdr:ext cx="595419" cy="259045"/>
    <xdr:sp macro="" textlink="">
      <xdr:nvSpPr>
        <xdr:cNvPr id="452" name="テキスト ボックス 451">
          <a:extLst>
            <a:ext uri="{FF2B5EF4-FFF2-40B4-BE49-F238E27FC236}">
              <a16:creationId xmlns:a16="http://schemas.microsoft.com/office/drawing/2014/main" id="{00000000-0008-0000-0600-0000C4010000}"/>
            </a:ext>
          </a:extLst>
        </xdr:cNvPr>
        <xdr:cNvSpPr txBox="1"/>
      </xdr:nvSpPr>
      <xdr:spPr>
        <a:xfrm>
          <a:off x="6008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82550</xdr:rowOff>
    </xdr:from>
    <xdr:to>
      <xdr:col>59</xdr:col>
      <xdr:colOff>50800</xdr:colOff>
      <xdr:row>93</xdr:row>
      <xdr:rowOff>82550</xdr:rowOff>
    </xdr:to>
    <xdr:cxnSp macro="">
      <xdr:nvCxnSpPr>
        <xdr:cNvPr id="453" name="直線コネクタ 452">
          <a:extLst>
            <a:ext uri="{FF2B5EF4-FFF2-40B4-BE49-F238E27FC236}">
              <a16:creationId xmlns:a16="http://schemas.microsoft.com/office/drawing/2014/main" id="{00000000-0008-0000-0600-0000C5010000}"/>
            </a:ext>
          </a:extLst>
        </xdr:cNvPr>
        <xdr:cNvCxnSpPr/>
      </xdr:nvCxnSpPr>
      <xdr:spPr>
        <a:xfrm>
          <a:off x="6604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92</xdr:row>
      <xdr:rowOff>111777</xdr:rowOff>
    </xdr:from>
    <xdr:ext cx="595419" cy="259045"/>
    <xdr:sp macro="" textlink="">
      <xdr:nvSpPr>
        <xdr:cNvPr id="454" name="テキスト ボックス 453">
          <a:extLst>
            <a:ext uri="{FF2B5EF4-FFF2-40B4-BE49-F238E27FC236}">
              <a16:creationId xmlns:a16="http://schemas.microsoft.com/office/drawing/2014/main" id="{00000000-0008-0000-0600-0000C6010000}"/>
            </a:ext>
          </a:extLst>
        </xdr:cNvPr>
        <xdr:cNvSpPr txBox="1"/>
      </xdr:nvSpPr>
      <xdr:spPr>
        <a:xfrm>
          <a:off x="6008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139700</xdr:rowOff>
    </xdr:from>
    <xdr:to>
      <xdr:col>59</xdr:col>
      <xdr:colOff>50800</xdr:colOff>
      <xdr:row>90</xdr:row>
      <xdr:rowOff>139700</xdr:rowOff>
    </xdr:to>
    <xdr:cxnSp macro="">
      <xdr:nvCxnSpPr>
        <xdr:cNvPr id="455" name="直線コネクタ 454">
          <a:extLst>
            <a:ext uri="{FF2B5EF4-FFF2-40B4-BE49-F238E27FC236}">
              <a16:creationId xmlns:a16="http://schemas.microsoft.com/office/drawing/2014/main" id="{00000000-0008-0000-0600-0000C7010000}"/>
            </a:ext>
          </a:extLst>
        </xdr:cNvPr>
        <xdr:cNvCxnSpPr/>
      </xdr:nvCxnSpPr>
      <xdr:spPr>
        <a:xfrm>
          <a:off x="6604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168927</xdr:rowOff>
    </xdr:from>
    <xdr:ext cx="595419" cy="259045"/>
    <xdr:sp macro="" textlink="">
      <xdr:nvSpPr>
        <xdr:cNvPr id="456" name="テキスト ボックス 455">
          <a:extLst>
            <a:ext uri="{FF2B5EF4-FFF2-40B4-BE49-F238E27FC236}">
              <a16:creationId xmlns:a16="http://schemas.microsoft.com/office/drawing/2014/main" id="{00000000-0008-0000-0600-0000C8010000}"/>
            </a:ext>
          </a:extLst>
        </xdr:cNvPr>
        <xdr:cNvSpPr txBox="1"/>
      </xdr:nvSpPr>
      <xdr:spPr>
        <a:xfrm>
          <a:off x="6008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7" name="直線コネクタ 456">
          <a:extLst>
            <a:ext uri="{FF2B5EF4-FFF2-40B4-BE49-F238E27FC236}">
              <a16:creationId xmlns:a16="http://schemas.microsoft.com/office/drawing/2014/main" id="{00000000-0008-0000-0600-0000C9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8" name="テキスト ボックス 457">
          <a:extLst>
            <a:ext uri="{FF2B5EF4-FFF2-40B4-BE49-F238E27FC236}">
              <a16:creationId xmlns:a16="http://schemas.microsoft.com/office/drawing/2014/main" id="{00000000-0008-0000-0600-0000CA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9" name="普通建設事業費 （ うち更新整備　）グラフ枠">
          <a:extLst>
            <a:ext uri="{FF2B5EF4-FFF2-40B4-BE49-F238E27FC236}">
              <a16:creationId xmlns:a16="http://schemas.microsoft.com/office/drawing/2014/main" id="{00000000-0008-0000-0600-0000CB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92</xdr:row>
      <xdr:rowOff>66818</xdr:rowOff>
    </xdr:from>
    <xdr:to>
      <xdr:col>54</xdr:col>
      <xdr:colOff>189865</xdr:colOff>
      <xdr:row>98</xdr:row>
      <xdr:rowOff>77256</xdr:rowOff>
    </xdr:to>
    <xdr:cxnSp macro="">
      <xdr:nvCxnSpPr>
        <xdr:cNvPr id="460" name="直線コネクタ 459">
          <a:extLst>
            <a:ext uri="{FF2B5EF4-FFF2-40B4-BE49-F238E27FC236}">
              <a16:creationId xmlns:a16="http://schemas.microsoft.com/office/drawing/2014/main" id="{00000000-0008-0000-0600-0000CC010000}"/>
            </a:ext>
          </a:extLst>
        </xdr:cNvPr>
        <xdr:cNvCxnSpPr/>
      </xdr:nvCxnSpPr>
      <xdr:spPr>
        <a:xfrm flipV="1">
          <a:off x="10475595" y="15840218"/>
          <a:ext cx="1270" cy="103913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81083</xdr:rowOff>
    </xdr:from>
    <xdr:ext cx="534377" cy="259045"/>
    <xdr:sp macro="" textlink="">
      <xdr:nvSpPr>
        <xdr:cNvPr id="461" name="普通建設事業費 （ うち更新整備　）最小値テキスト">
          <a:extLst>
            <a:ext uri="{FF2B5EF4-FFF2-40B4-BE49-F238E27FC236}">
              <a16:creationId xmlns:a16="http://schemas.microsoft.com/office/drawing/2014/main" id="{00000000-0008-0000-0600-0000CD010000}"/>
            </a:ext>
          </a:extLst>
        </xdr:cNvPr>
        <xdr:cNvSpPr txBox="1"/>
      </xdr:nvSpPr>
      <xdr:spPr>
        <a:xfrm>
          <a:off x="10528300" y="168831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13,658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77256</xdr:rowOff>
    </xdr:from>
    <xdr:to>
      <xdr:col>55</xdr:col>
      <xdr:colOff>88900</xdr:colOff>
      <xdr:row>98</xdr:row>
      <xdr:rowOff>77256</xdr:rowOff>
    </xdr:to>
    <xdr:cxnSp macro="">
      <xdr:nvCxnSpPr>
        <xdr:cNvPr id="462" name="直線コネクタ 461">
          <a:extLst>
            <a:ext uri="{FF2B5EF4-FFF2-40B4-BE49-F238E27FC236}">
              <a16:creationId xmlns:a16="http://schemas.microsoft.com/office/drawing/2014/main" id="{00000000-0008-0000-0600-0000CE010000}"/>
            </a:ext>
          </a:extLst>
        </xdr:cNvPr>
        <xdr:cNvCxnSpPr/>
      </xdr:nvCxnSpPr>
      <xdr:spPr>
        <a:xfrm>
          <a:off x="10388600" y="168793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91</xdr:row>
      <xdr:rowOff>13495</xdr:rowOff>
    </xdr:from>
    <xdr:ext cx="599010" cy="259045"/>
    <xdr:sp macro="" textlink="">
      <xdr:nvSpPr>
        <xdr:cNvPr id="463" name="普通建設事業費 （ うち更新整備　）最大値テキスト">
          <a:extLst>
            <a:ext uri="{FF2B5EF4-FFF2-40B4-BE49-F238E27FC236}">
              <a16:creationId xmlns:a16="http://schemas.microsoft.com/office/drawing/2014/main" id="{00000000-0008-0000-0600-0000CF010000}"/>
            </a:ext>
          </a:extLst>
        </xdr:cNvPr>
        <xdr:cNvSpPr txBox="1"/>
      </xdr:nvSpPr>
      <xdr:spPr>
        <a:xfrm>
          <a:off x="10528300" y="156154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240,941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92</xdr:row>
      <xdr:rowOff>66818</xdr:rowOff>
    </xdr:from>
    <xdr:to>
      <xdr:col>55</xdr:col>
      <xdr:colOff>88900</xdr:colOff>
      <xdr:row>92</xdr:row>
      <xdr:rowOff>66818</xdr:rowOff>
    </xdr:to>
    <xdr:cxnSp macro="">
      <xdr:nvCxnSpPr>
        <xdr:cNvPr id="464" name="直線コネクタ 463">
          <a:extLst>
            <a:ext uri="{FF2B5EF4-FFF2-40B4-BE49-F238E27FC236}">
              <a16:creationId xmlns:a16="http://schemas.microsoft.com/office/drawing/2014/main" id="{00000000-0008-0000-0600-0000D0010000}"/>
            </a:ext>
          </a:extLst>
        </xdr:cNvPr>
        <xdr:cNvCxnSpPr/>
      </xdr:nvCxnSpPr>
      <xdr:spPr>
        <a:xfrm>
          <a:off x="10388600" y="158402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158345</xdr:rowOff>
    </xdr:from>
    <xdr:to>
      <xdr:col>55</xdr:col>
      <xdr:colOff>0</xdr:colOff>
      <xdr:row>97</xdr:row>
      <xdr:rowOff>168179</xdr:rowOff>
    </xdr:to>
    <xdr:cxnSp macro="">
      <xdr:nvCxnSpPr>
        <xdr:cNvPr id="465" name="直線コネクタ 464">
          <a:extLst>
            <a:ext uri="{FF2B5EF4-FFF2-40B4-BE49-F238E27FC236}">
              <a16:creationId xmlns:a16="http://schemas.microsoft.com/office/drawing/2014/main" id="{00000000-0008-0000-0600-0000D1010000}"/>
            </a:ext>
          </a:extLst>
        </xdr:cNvPr>
        <xdr:cNvCxnSpPr/>
      </xdr:nvCxnSpPr>
      <xdr:spPr>
        <a:xfrm flipV="1">
          <a:off x="9639300" y="16788995"/>
          <a:ext cx="838200" cy="98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34424</xdr:rowOff>
    </xdr:from>
    <xdr:ext cx="534377" cy="259045"/>
    <xdr:sp macro="" textlink="">
      <xdr:nvSpPr>
        <xdr:cNvPr id="466" name="普通建設事業費 （ うち更新整備　）平均値テキスト">
          <a:extLst>
            <a:ext uri="{FF2B5EF4-FFF2-40B4-BE49-F238E27FC236}">
              <a16:creationId xmlns:a16="http://schemas.microsoft.com/office/drawing/2014/main" id="{00000000-0008-0000-0600-0000D2010000}"/>
            </a:ext>
          </a:extLst>
        </xdr:cNvPr>
        <xdr:cNvSpPr txBox="1"/>
      </xdr:nvSpPr>
      <xdr:spPr>
        <a:xfrm>
          <a:off x="10528300" y="1649362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54,419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11547</xdr:rowOff>
    </xdr:from>
    <xdr:to>
      <xdr:col>55</xdr:col>
      <xdr:colOff>50800</xdr:colOff>
      <xdr:row>97</xdr:row>
      <xdr:rowOff>113147</xdr:rowOff>
    </xdr:to>
    <xdr:sp macro="" textlink="">
      <xdr:nvSpPr>
        <xdr:cNvPr id="467" name="フローチャート: 判断 466">
          <a:extLst>
            <a:ext uri="{FF2B5EF4-FFF2-40B4-BE49-F238E27FC236}">
              <a16:creationId xmlns:a16="http://schemas.microsoft.com/office/drawing/2014/main" id="{00000000-0008-0000-0600-0000D3010000}"/>
            </a:ext>
          </a:extLst>
        </xdr:cNvPr>
        <xdr:cNvSpPr/>
      </xdr:nvSpPr>
      <xdr:spPr>
        <a:xfrm>
          <a:off x="10426700" y="166421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157361</xdr:rowOff>
    </xdr:from>
    <xdr:to>
      <xdr:col>50</xdr:col>
      <xdr:colOff>114300</xdr:colOff>
      <xdr:row>97</xdr:row>
      <xdr:rowOff>168179</xdr:rowOff>
    </xdr:to>
    <xdr:cxnSp macro="">
      <xdr:nvCxnSpPr>
        <xdr:cNvPr id="468" name="直線コネクタ 467">
          <a:extLst>
            <a:ext uri="{FF2B5EF4-FFF2-40B4-BE49-F238E27FC236}">
              <a16:creationId xmlns:a16="http://schemas.microsoft.com/office/drawing/2014/main" id="{00000000-0008-0000-0600-0000D4010000}"/>
            </a:ext>
          </a:extLst>
        </xdr:cNvPr>
        <xdr:cNvCxnSpPr/>
      </xdr:nvCxnSpPr>
      <xdr:spPr>
        <a:xfrm>
          <a:off x="8750300" y="16788011"/>
          <a:ext cx="889000" cy="108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40922</xdr:rowOff>
    </xdr:from>
    <xdr:to>
      <xdr:col>50</xdr:col>
      <xdr:colOff>165100</xdr:colOff>
      <xdr:row>97</xdr:row>
      <xdr:rowOff>142522</xdr:rowOff>
    </xdr:to>
    <xdr:sp macro="" textlink="">
      <xdr:nvSpPr>
        <xdr:cNvPr id="469" name="フローチャート: 判断 468">
          <a:extLst>
            <a:ext uri="{FF2B5EF4-FFF2-40B4-BE49-F238E27FC236}">
              <a16:creationId xmlns:a16="http://schemas.microsoft.com/office/drawing/2014/main" id="{00000000-0008-0000-0600-0000D5010000}"/>
            </a:ext>
          </a:extLst>
        </xdr:cNvPr>
        <xdr:cNvSpPr/>
      </xdr:nvSpPr>
      <xdr:spPr>
        <a:xfrm>
          <a:off x="9588500" y="166715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159049</xdr:rowOff>
    </xdr:from>
    <xdr:ext cx="534377" cy="259045"/>
    <xdr:sp macro="" textlink="">
      <xdr:nvSpPr>
        <xdr:cNvPr id="470" name="テキスト ボックス 469">
          <a:extLst>
            <a:ext uri="{FF2B5EF4-FFF2-40B4-BE49-F238E27FC236}">
              <a16:creationId xmlns:a16="http://schemas.microsoft.com/office/drawing/2014/main" id="{00000000-0008-0000-0600-0000D6010000}"/>
            </a:ext>
          </a:extLst>
        </xdr:cNvPr>
        <xdr:cNvSpPr txBox="1"/>
      </xdr:nvSpPr>
      <xdr:spPr>
        <a:xfrm>
          <a:off x="9372111" y="164467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47,994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157361</xdr:rowOff>
    </xdr:from>
    <xdr:to>
      <xdr:col>45</xdr:col>
      <xdr:colOff>177800</xdr:colOff>
      <xdr:row>98</xdr:row>
      <xdr:rowOff>46065</xdr:rowOff>
    </xdr:to>
    <xdr:cxnSp macro="">
      <xdr:nvCxnSpPr>
        <xdr:cNvPr id="471" name="直線コネクタ 470">
          <a:extLst>
            <a:ext uri="{FF2B5EF4-FFF2-40B4-BE49-F238E27FC236}">
              <a16:creationId xmlns:a16="http://schemas.microsoft.com/office/drawing/2014/main" id="{00000000-0008-0000-0600-0000D7010000}"/>
            </a:ext>
          </a:extLst>
        </xdr:cNvPr>
        <xdr:cNvCxnSpPr/>
      </xdr:nvCxnSpPr>
      <xdr:spPr>
        <a:xfrm flipV="1">
          <a:off x="7861300" y="16788011"/>
          <a:ext cx="889000" cy="601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41191</xdr:rowOff>
    </xdr:from>
    <xdr:to>
      <xdr:col>46</xdr:col>
      <xdr:colOff>38100</xdr:colOff>
      <xdr:row>97</xdr:row>
      <xdr:rowOff>142791</xdr:rowOff>
    </xdr:to>
    <xdr:sp macro="" textlink="">
      <xdr:nvSpPr>
        <xdr:cNvPr id="472" name="フローチャート: 判断 471">
          <a:extLst>
            <a:ext uri="{FF2B5EF4-FFF2-40B4-BE49-F238E27FC236}">
              <a16:creationId xmlns:a16="http://schemas.microsoft.com/office/drawing/2014/main" id="{00000000-0008-0000-0600-0000D8010000}"/>
            </a:ext>
          </a:extLst>
        </xdr:cNvPr>
        <xdr:cNvSpPr/>
      </xdr:nvSpPr>
      <xdr:spPr>
        <a:xfrm>
          <a:off x="8699500" y="166718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159318</xdr:rowOff>
    </xdr:from>
    <xdr:ext cx="534377" cy="259045"/>
    <xdr:sp macro="" textlink="">
      <xdr:nvSpPr>
        <xdr:cNvPr id="473" name="テキスト ボックス 472">
          <a:extLst>
            <a:ext uri="{FF2B5EF4-FFF2-40B4-BE49-F238E27FC236}">
              <a16:creationId xmlns:a16="http://schemas.microsoft.com/office/drawing/2014/main" id="{00000000-0008-0000-0600-0000D9010000}"/>
            </a:ext>
          </a:extLst>
        </xdr:cNvPr>
        <xdr:cNvSpPr txBox="1"/>
      </xdr:nvSpPr>
      <xdr:spPr>
        <a:xfrm>
          <a:off x="8483111" y="164470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47,935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98</xdr:row>
      <xdr:rowOff>46065</xdr:rowOff>
    </xdr:from>
    <xdr:to>
      <xdr:col>41</xdr:col>
      <xdr:colOff>50800</xdr:colOff>
      <xdr:row>98</xdr:row>
      <xdr:rowOff>81283</xdr:rowOff>
    </xdr:to>
    <xdr:cxnSp macro="">
      <xdr:nvCxnSpPr>
        <xdr:cNvPr id="474" name="直線コネクタ 473">
          <a:extLst>
            <a:ext uri="{FF2B5EF4-FFF2-40B4-BE49-F238E27FC236}">
              <a16:creationId xmlns:a16="http://schemas.microsoft.com/office/drawing/2014/main" id="{00000000-0008-0000-0600-0000DA010000}"/>
            </a:ext>
          </a:extLst>
        </xdr:cNvPr>
        <xdr:cNvCxnSpPr/>
      </xdr:nvCxnSpPr>
      <xdr:spPr>
        <a:xfrm flipV="1">
          <a:off x="6972300" y="16848165"/>
          <a:ext cx="889000" cy="352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164740</xdr:rowOff>
    </xdr:from>
    <xdr:to>
      <xdr:col>41</xdr:col>
      <xdr:colOff>101600</xdr:colOff>
      <xdr:row>97</xdr:row>
      <xdr:rowOff>94890</xdr:rowOff>
    </xdr:to>
    <xdr:sp macro="" textlink="">
      <xdr:nvSpPr>
        <xdr:cNvPr id="475" name="フローチャート: 判断 474">
          <a:extLst>
            <a:ext uri="{FF2B5EF4-FFF2-40B4-BE49-F238E27FC236}">
              <a16:creationId xmlns:a16="http://schemas.microsoft.com/office/drawing/2014/main" id="{00000000-0008-0000-0600-0000DB010000}"/>
            </a:ext>
          </a:extLst>
        </xdr:cNvPr>
        <xdr:cNvSpPr/>
      </xdr:nvSpPr>
      <xdr:spPr>
        <a:xfrm>
          <a:off x="7810500" y="16623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111417</xdr:rowOff>
    </xdr:from>
    <xdr:ext cx="534377"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7594111" y="163991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58,412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77932</xdr:rowOff>
    </xdr:from>
    <xdr:to>
      <xdr:col>36</xdr:col>
      <xdr:colOff>165100</xdr:colOff>
      <xdr:row>98</xdr:row>
      <xdr:rowOff>8082</xdr:rowOff>
    </xdr:to>
    <xdr:sp macro="" textlink="">
      <xdr:nvSpPr>
        <xdr:cNvPr id="477" name="フローチャート: 判断 476">
          <a:extLst>
            <a:ext uri="{FF2B5EF4-FFF2-40B4-BE49-F238E27FC236}">
              <a16:creationId xmlns:a16="http://schemas.microsoft.com/office/drawing/2014/main" id="{00000000-0008-0000-0600-0000DD010000}"/>
            </a:ext>
          </a:extLst>
        </xdr:cNvPr>
        <xdr:cNvSpPr/>
      </xdr:nvSpPr>
      <xdr:spPr>
        <a:xfrm>
          <a:off x="6921500" y="167085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24609</xdr:rowOff>
    </xdr:from>
    <xdr:ext cx="534377" cy="259045"/>
    <xdr:sp macro="" textlink="">
      <xdr:nvSpPr>
        <xdr:cNvPr id="478" name="テキスト ボックス 477">
          <a:extLst>
            <a:ext uri="{FF2B5EF4-FFF2-40B4-BE49-F238E27FC236}">
              <a16:creationId xmlns:a16="http://schemas.microsoft.com/office/drawing/2014/main" id="{00000000-0008-0000-0600-0000DE010000}"/>
            </a:ext>
          </a:extLst>
        </xdr:cNvPr>
        <xdr:cNvSpPr txBox="1"/>
      </xdr:nvSpPr>
      <xdr:spPr>
        <a:xfrm>
          <a:off x="6705111" y="164838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600-0000DF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80" name="テキスト ボックス 479">
          <a:extLst>
            <a:ext uri="{FF2B5EF4-FFF2-40B4-BE49-F238E27FC236}">
              <a16:creationId xmlns:a16="http://schemas.microsoft.com/office/drawing/2014/main" id="{00000000-0008-0000-0600-0000E0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81" name="テキスト ボックス 480">
          <a:extLst>
            <a:ext uri="{FF2B5EF4-FFF2-40B4-BE49-F238E27FC236}">
              <a16:creationId xmlns:a16="http://schemas.microsoft.com/office/drawing/2014/main" id="{00000000-0008-0000-0600-0000E1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2" name="テキスト ボックス 481">
          <a:extLst>
            <a:ext uri="{FF2B5EF4-FFF2-40B4-BE49-F238E27FC236}">
              <a16:creationId xmlns:a16="http://schemas.microsoft.com/office/drawing/2014/main" id="{00000000-0008-0000-0600-0000E2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107545</xdr:rowOff>
    </xdr:from>
    <xdr:to>
      <xdr:col>55</xdr:col>
      <xdr:colOff>50800</xdr:colOff>
      <xdr:row>98</xdr:row>
      <xdr:rowOff>37695</xdr:rowOff>
    </xdr:to>
    <xdr:sp macro="" textlink="">
      <xdr:nvSpPr>
        <xdr:cNvPr id="484" name="楕円 483">
          <a:extLst>
            <a:ext uri="{FF2B5EF4-FFF2-40B4-BE49-F238E27FC236}">
              <a16:creationId xmlns:a16="http://schemas.microsoft.com/office/drawing/2014/main" id="{00000000-0008-0000-0600-0000E4010000}"/>
            </a:ext>
          </a:extLst>
        </xdr:cNvPr>
        <xdr:cNvSpPr/>
      </xdr:nvSpPr>
      <xdr:spPr>
        <a:xfrm>
          <a:off x="10426700" y="167381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22472</xdr:rowOff>
    </xdr:from>
    <xdr:ext cx="534377" cy="259045"/>
    <xdr:sp macro="" textlink="">
      <xdr:nvSpPr>
        <xdr:cNvPr id="485" name="普通建設事業費 （ うち更新整備　）該当値テキスト">
          <a:extLst>
            <a:ext uri="{FF2B5EF4-FFF2-40B4-BE49-F238E27FC236}">
              <a16:creationId xmlns:a16="http://schemas.microsoft.com/office/drawing/2014/main" id="{00000000-0008-0000-0600-0000E5010000}"/>
            </a:ext>
          </a:extLst>
        </xdr:cNvPr>
        <xdr:cNvSpPr txBox="1"/>
      </xdr:nvSpPr>
      <xdr:spPr>
        <a:xfrm>
          <a:off x="10528300" y="166531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33,422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117379</xdr:rowOff>
    </xdr:from>
    <xdr:to>
      <xdr:col>50</xdr:col>
      <xdr:colOff>165100</xdr:colOff>
      <xdr:row>98</xdr:row>
      <xdr:rowOff>47529</xdr:rowOff>
    </xdr:to>
    <xdr:sp macro="" textlink="">
      <xdr:nvSpPr>
        <xdr:cNvPr id="486" name="楕円 485">
          <a:extLst>
            <a:ext uri="{FF2B5EF4-FFF2-40B4-BE49-F238E27FC236}">
              <a16:creationId xmlns:a16="http://schemas.microsoft.com/office/drawing/2014/main" id="{00000000-0008-0000-0600-0000E6010000}"/>
            </a:ext>
          </a:extLst>
        </xdr:cNvPr>
        <xdr:cNvSpPr/>
      </xdr:nvSpPr>
      <xdr:spPr>
        <a:xfrm>
          <a:off x="9588500" y="167480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38656</xdr:rowOff>
    </xdr:from>
    <xdr:ext cx="534377" cy="259045"/>
    <xdr:sp macro="" textlink="">
      <xdr:nvSpPr>
        <xdr:cNvPr id="487" name="テキスト ボックス 486">
          <a:extLst>
            <a:ext uri="{FF2B5EF4-FFF2-40B4-BE49-F238E27FC236}">
              <a16:creationId xmlns:a16="http://schemas.microsoft.com/office/drawing/2014/main" id="{00000000-0008-0000-0600-0000E7010000}"/>
            </a:ext>
          </a:extLst>
        </xdr:cNvPr>
        <xdr:cNvSpPr txBox="1"/>
      </xdr:nvSpPr>
      <xdr:spPr>
        <a:xfrm>
          <a:off x="9372111" y="168407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31,271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106561</xdr:rowOff>
    </xdr:from>
    <xdr:to>
      <xdr:col>46</xdr:col>
      <xdr:colOff>38100</xdr:colOff>
      <xdr:row>98</xdr:row>
      <xdr:rowOff>36711</xdr:rowOff>
    </xdr:to>
    <xdr:sp macro="" textlink="">
      <xdr:nvSpPr>
        <xdr:cNvPr id="488" name="楕円 487">
          <a:extLst>
            <a:ext uri="{FF2B5EF4-FFF2-40B4-BE49-F238E27FC236}">
              <a16:creationId xmlns:a16="http://schemas.microsoft.com/office/drawing/2014/main" id="{00000000-0008-0000-0600-0000E8010000}"/>
            </a:ext>
          </a:extLst>
        </xdr:cNvPr>
        <xdr:cNvSpPr/>
      </xdr:nvSpPr>
      <xdr:spPr>
        <a:xfrm>
          <a:off x="8699500" y="167372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27838</xdr:rowOff>
    </xdr:from>
    <xdr:ext cx="534377" cy="259045"/>
    <xdr:sp macro="" textlink="">
      <xdr:nvSpPr>
        <xdr:cNvPr id="489" name="テキスト ボックス 488">
          <a:extLst>
            <a:ext uri="{FF2B5EF4-FFF2-40B4-BE49-F238E27FC236}">
              <a16:creationId xmlns:a16="http://schemas.microsoft.com/office/drawing/2014/main" id="{00000000-0008-0000-0600-0000E9010000}"/>
            </a:ext>
          </a:extLst>
        </xdr:cNvPr>
        <xdr:cNvSpPr txBox="1"/>
      </xdr:nvSpPr>
      <xdr:spPr>
        <a:xfrm>
          <a:off x="8483111" y="168299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33,637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166715</xdr:rowOff>
    </xdr:from>
    <xdr:to>
      <xdr:col>41</xdr:col>
      <xdr:colOff>101600</xdr:colOff>
      <xdr:row>98</xdr:row>
      <xdr:rowOff>96865</xdr:rowOff>
    </xdr:to>
    <xdr:sp macro="" textlink="">
      <xdr:nvSpPr>
        <xdr:cNvPr id="490" name="楕円 489">
          <a:extLst>
            <a:ext uri="{FF2B5EF4-FFF2-40B4-BE49-F238E27FC236}">
              <a16:creationId xmlns:a16="http://schemas.microsoft.com/office/drawing/2014/main" id="{00000000-0008-0000-0600-0000EA010000}"/>
            </a:ext>
          </a:extLst>
        </xdr:cNvPr>
        <xdr:cNvSpPr/>
      </xdr:nvSpPr>
      <xdr:spPr>
        <a:xfrm>
          <a:off x="7810500" y="16797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98</xdr:row>
      <xdr:rowOff>87992</xdr:rowOff>
    </xdr:from>
    <xdr:ext cx="534377" cy="259045"/>
    <xdr:sp macro="" textlink="">
      <xdr:nvSpPr>
        <xdr:cNvPr id="491" name="テキスト ボックス 490">
          <a:extLst>
            <a:ext uri="{FF2B5EF4-FFF2-40B4-BE49-F238E27FC236}">
              <a16:creationId xmlns:a16="http://schemas.microsoft.com/office/drawing/2014/main" id="{00000000-0008-0000-0600-0000EB010000}"/>
            </a:ext>
          </a:extLst>
        </xdr:cNvPr>
        <xdr:cNvSpPr txBox="1"/>
      </xdr:nvSpPr>
      <xdr:spPr>
        <a:xfrm>
          <a:off x="7594111" y="168900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20,480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30483</xdr:rowOff>
    </xdr:from>
    <xdr:to>
      <xdr:col>36</xdr:col>
      <xdr:colOff>165100</xdr:colOff>
      <xdr:row>98</xdr:row>
      <xdr:rowOff>132083</xdr:rowOff>
    </xdr:to>
    <xdr:sp macro="" textlink="">
      <xdr:nvSpPr>
        <xdr:cNvPr id="492" name="楕円 491">
          <a:extLst>
            <a:ext uri="{FF2B5EF4-FFF2-40B4-BE49-F238E27FC236}">
              <a16:creationId xmlns:a16="http://schemas.microsoft.com/office/drawing/2014/main" id="{00000000-0008-0000-0600-0000EC010000}"/>
            </a:ext>
          </a:extLst>
        </xdr:cNvPr>
        <xdr:cNvSpPr/>
      </xdr:nvSpPr>
      <xdr:spPr>
        <a:xfrm>
          <a:off x="6921500" y="16832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98</xdr:row>
      <xdr:rowOff>123210</xdr:rowOff>
    </xdr:from>
    <xdr:ext cx="534377" cy="259045"/>
    <xdr:sp macro="" textlink="">
      <xdr:nvSpPr>
        <xdr:cNvPr id="493" name="テキスト ボックス 492">
          <a:extLst>
            <a:ext uri="{FF2B5EF4-FFF2-40B4-BE49-F238E27FC236}">
              <a16:creationId xmlns:a16="http://schemas.microsoft.com/office/drawing/2014/main" id="{00000000-0008-0000-0600-0000ED010000}"/>
            </a:ext>
          </a:extLst>
        </xdr:cNvPr>
        <xdr:cNvSpPr txBox="1"/>
      </xdr:nvSpPr>
      <xdr:spPr>
        <a:xfrm>
          <a:off x="6705111" y="169253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12,777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5" name="正方形/長方形 494">
          <a:extLst>
            <a:ext uri="{FF2B5EF4-FFF2-40B4-BE49-F238E27FC236}">
              <a16:creationId xmlns:a16="http://schemas.microsoft.com/office/drawing/2014/main" id="{00000000-0008-0000-0600-0000EF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6" name="正方形/長方形 495">
          <a:extLst>
            <a:ext uri="{FF2B5EF4-FFF2-40B4-BE49-F238E27FC236}">
              <a16:creationId xmlns:a16="http://schemas.microsoft.com/office/drawing/2014/main" id="{00000000-0008-0000-0600-0000F0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7" name="正方形/長方形 496">
          <a:extLst>
            <a:ext uri="{FF2B5EF4-FFF2-40B4-BE49-F238E27FC236}">
              <a16:creationId xmlns:a16="http://schemas.microsoft.com/office/drawing/2014/main" id="{00000000-0008-0000-0600-0000F1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8" name="正方形/長方形 497">
          <a:extLst>
            <a:ext uri="{FF2B5EF4-FFF2-40B4-BE49-F238E27FC236}">
              <a16:creationId xmlns:a16="http://schemas.microsoft.com/office/drawing/2014/main" id="{00000000-0008-0000-0600-0000F2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9" name="正方形/長方形 498">
          <a:extLst>
            <a:ext uri="{FF2B5EF4-FFF2-40B4-BE49-F238E27FC236}">
              <a16:creationId xmlns:a16="http://schemas.microsoft.com/office/drawing/2014/main" id="{00000000-0008-0000-0600-0000F3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500" name="正方形/長方形 499">
          <a:extLst>
            <a:ext uri="{FF2B5EF4-FFF2-40B4-BE49-F238E27FC236}">
              <a16:creationId xmlns:a16="http://schemas.microsoft.com/office/drawing/2014/main" id="{00000000-0008-0000-0600-0000F4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501" name="正方形/長方形 500">
          <a:extLst>
            <a:ext uri="{FF2B5EF4-FFF2-40B4-BE49-F238E27FC236}">
              <a16:creationId xmlns:a16="http://schemas.microsoft.com/office/drawing/2014/main" id="{00000000-0008-0000-0600-0000F5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2" name="テキスト ボックス 501">
          <a:extLst>
            <a:ext uri="{FF2B5EF4-FFF2-40B4-BE49-F238E27FC236}">
              <a16:creationId xmlns:a16="http://schemas.microsoft.com/office/drawing/2014/main" id="{00000000-0008-0000-0600-0000F6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3" name="直線コネクタ 502">
          <a:extLst>
            <a:ext uri="{FF2B5EF4-FFF2-40B4-BE49-F238E27FC236}">
              <a16:creationId xmlns:a16="http://schemas.microsoft.com/office/drawing/2014/main" id="{00000000-0008-0000-0600-0000F7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504" name="直線コネクタ 503">
          <a:extLst>
            <a:ext uri="{FF2B5EF4-FFF2-40B4-BE49-F238E27FC236}">
              <a16:creationId xmlns:a16="http://schemas.microsoft.com/office/drawing/2014/main" id="{00000000-0008-0000-0600-0000F8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6" name="直線コネクタ 505">
          <a:extLst>
            <a:ext uri="{FF2B5EF4-FFF2-40B4-BE49-F238E27FC236}">
              <a16:creationId xmlns:a16="http://schemas.microsoft.com/office/drawing/2014/main" id="{00000000-0008-0000-0600-0000FA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35577</xdr:rowOff>
    </xdr:from>
    <xdr:ext cx="531299" cy="259045"/>
    <xdr:sp macro="" textlink="">
      <xdr:nvSpPr>
        <xdr:cNvPr id="507" name="テキスト ボックス 506">
          <a:extLst>
            <a:ext uri="{FF2B5EF4-FFF2-40B4-BE49-F238E27FC236}">
              <a16:creationId xmlns:a16="http://schemas.microsoft.com/office/drawing/2014/main" id="{00000000-0008-0000-0600-0000FB010000}"/>
            </a:ext>
          </a:extLst>
        </xdr:cNvPr>
        <xdr:cNvSpPr txBox="1"/>
      </xdr:nvSpPr>
      <xdr:spPr>
        <a:xfrm>
          <a:off x="11914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8" name="直線コネクタ 507">
          <a:extLst>
            <a:ext uri="{FF2B5EF4-FFF2-40B4-BE49-F238E27FC236}">
              <a16:creationId xmlns:a16="http://schemas.microsoft.com/office/drawing/2014/main" id="{00000000-0008-0000-0600-0000FC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168927</xdr:rowOff>
    </xdr:from>
    <xdr:ext cx="531299" cy="259045"/>
    <xdr:sp macro="" textlink="">
      <xdr:nvSpPr>
        <xdr:cNvPr id="509" name="テキスト ボックス 508">
          <a:extLst>
            <a:ext uri="{FF2B5EF4-FFF2-40B4-BE49-F238E27FC236}">
              <a16:creationId xmlns:a16="http://schemas.microsoft.com/office/drawing/2014/main" id="{00000000-0008-0000-0600-0000FD010000}"/>
            </a:ext>
          </a:extLst>
        </xdr:cNvPr>
        <xdr:cNvSpPr txBox="1"/>
      </xdr:nvSpPr>
      <xdr:spPr>
        <a:xfrm>
          <a:off x="11914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10" name="直線コネクタ 509">
          <a:extLst>
            <a:ext uri="{FF2B5EF4-FFF2-40B4-BE49-F238E27FC236}">
              <a16:creationId xmlns:a16="http://schemas.microsoft.com/office/drawing/2014/main" id="{00000000-0008-0000-0600-0000FE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130827</xdr:rowOff>
    </xdr:from>
    <xdr:ext cx="531299" cy="259045"/>
    <xdr:sp macro="" textlink="">
      <xdr:nvSpPr>
        <xdr:cNvPr id="511" name="テキスト ボックス 510">
          <a:extLst>
            <a:ext uri="{FF2B5EF4-FFF2-40B4-BE49-F238E27FC236}">
              <a16:creationId xmlns:a16="http://schemas.microsoft.com/office/drawing/2014/main" id="{00000000-0008-0000-0600-0000FF010000}"/>
            </a:ext>
          </a:extLst>
        </xdr:cNvPr>
        <xdr:cNvSpPr txBox="1"/>
      </xdr:nvSpPr>
      <xdr:spPr>
        <a:xfrm>
          <a:off x="11914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12" name="直線コネクタ 511">
          <a:extLst>
            <a:ext uri="{FF2B5EF4-FFF2-40B4-BE49-F238E27FC236}">
              <a16:creationId xmlns:a16="http://schemas.microsoft.com/office/drawing/2014/main" id="{00000000-0008-0000-0600-00000002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92727</xdr:rowOff>
    </xdr:from>
    <xdr:ext cx="595419" cy="259045"/>
    <xdr:sp macro="" textlink="">
      <xdr:nvSpPr>
        <xdr:cNvPr id="513" name="テキスト ボックス 512">
          <a:extLst>
            <a:ext uri="{FF2B5EF4-FFF2-40B4-BE49-F238E27FC236}">
              <a16:creationId xmlns:a16="http://schemas.microsoft.com/office/drawing/2014/main" id="{00000000-0008-0000-0600-000001020000}"/>
            </a:ext>
          </a:extLst>
        </xdr:cNvPr>
        <xdr:cNvSpPr txBox="1"/>
      </xdr:nvSpPr>
      <xdr:spPr>
        <a:xfrm>
          <a:off x="11850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4" name="直線コネクタ 513">
          <a:extLst>
            <a:ext uri="{FF2B5EF4-FFF2-40B4-BE49-F238E27FC236}">
              <a16:creationId xmlns:a16="http://schemas.microsoft.com/office/drawing/2014/main" id="{00000000-0008-0000-0600-000002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5" name="テキスト ボックス 514">
          <a:extLst>
            <a:ext uri="{FF2B5EF4-FFF2-40B4-BE49-F238E27FC236}">
              <a16:creationId xmlns:a16="http://schemas.microsoft.com/office/drawing/2014/main" id="{00000000-0008-0000-0600-00000302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6" name="災害復旧事業費グラフ枠">
          <a:extLst>
            <a:ext uri="{FF2B5EF4-FFF2-40B4-BE49-F238E27FC236}">
              <a16:creationId xmlns:a16="http://schemas.microsoft.com/office/drawing/2014/main" id="{00000000-0008-0000-0600-000004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52438</xdr:rowOff>
    </xdr:from>
    <xdr:to>
      <xdr:col>85</xdr:col>
      <xdr:colOff>126364</xdr:colOff>
      <xdr:row>39</xdr:row>
      <xdr:rowOff>44450</xdr:rowOff>
    </xdr:to>
    <xdr:cxnSp macro="">
      <xdr:nvCxnSpPr>
        <xdr:cNvPr id="517" name="直線コネクタ 516">
          <a:extLst>
            <a:ext uri="{FF2B5EF4-FFF2-40B4-BE49-F238E27FC236}">
              <a16:creationId xmlns:a16="http://schemas.microsoft.com/office/drawing/2014/main" id="{00000000-0008-0000-0600-000005020000}"/>
            </a:ext>
          </a:extLst>
        </xdr:cNvPr>
        <xdr:cNvCxnSpPr/>
      </xdr:nvCxnSpPr>
      <xdr:spPr>
        <a:xfrm flipV="1">
          <a:off x="16317595" y="5367388"/>
          <a:ext cx="1269" cy="13636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48277</xdr:rowOff>
    </xdr:from>
    <xdr:ext cx="249299" cy="259045"/>
    <xdr:sp macro="" textlink="">
      <xdr:nvSpPr>
        <xdr:cNvPr id="518" name="災害復旧事業費最小値テキスト">
          <a:extLst>
            <a:ext uri="{FF2B5EF4-FFF2-40B4-BE49-F238E27FC236}">
              <a16:creationId xmlns:a16="http://schemas.microsoft.com/office/drawing/2014/main" id="{00000000-0008-0000-0600-000006020000}"/>
            </a:ext>
          </a:extLst>
        </xdr:cNvPr>
        <xdr:cNvSpPr txBox="1"/>
      </xdr:nvSpPr>
      <xdr:spPr>
        <a:xfrm>
          <a:off x="16370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44450</xdr:rowOff>
    </xdr:from>
    <xdr:to>
      <xdr:col>86</xdr:col>
      <xdr:colOff>25400</xdr:colOff>
      <xdr:row>39</xdr:row>
      <xdr:rowOff>44450</xdr:rowOff>
    </xdr:to>
    <xdr:cxnSp macro="">
      <xdr:nvCxnSpPr>
        <xdr:cNvPr id="519" name="直線コネクタ 518">
          <a:extLst>
            <a:ext uri="{FF2B5EF4-FFF2-40B4-BE49-F238E27FC236}">
              <a16:creationId xmlns:a16="http://schemas.microsoft.com/office/drawing/2014/main" id="{00000000-0008-0000-0600-000007020000}"/>
            </a:ext>
          </a:extLst>
        </xdr:cNvPr>
        <xdr:cNvCxnSpPr/>
      </xdr:nvCxnSpPr>
      <xdr:spPr>
        <a:xfrm>
          <a:off x="16230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170565</xdr:rowOff>
    </xdr:from>
    <xdr:ext cx="599010" cy="259045"/>
    <xdr:sp macro="" textlink="">
      <xdr:nvSpPr>
        <xdr:cNvPr id="520" name="災害復旧事業費最大値テキスト">
          <a:extLst>
            <a:ext uri="{FF2B5EF4-FFF2-40B4-BE49-F238E27FC236}">
              <a16:creationId xmlns:a16="http://schemas.microsoft.com/office/drawing/2014/main" id="{00000000-0008-0000-0600-000008020000}"/>
            </a:ext>
          </a:extLst>
        </xdr:cNvPr>
        <xdr:cNvSpPr txBox="1"/>
      </xdr:nvSpPr>
      <xdr:spPr>
        <a:xfrm>
          <a:off x="16370300" y="51426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107,371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31</xdr:row>
      <xdr:rowOff>52438</xdr:rowOff>
    </xdr:from>
    <xdr:to>
      <xdr:col>86</xdr:col>
      <xdr:colOff>25400</xdr:colOff>
      <xdr:row>31</xdr:row>
      <xdr:rowOff>52438</xdr:rowOff>
    </xdr:to>
    <xdr:cxnSp macro="">
      <xdr:nvCxnSpPr>
        <xdr:cNvPr id="521" name="直線コネクタ 520">
          <a:extLst>
            <a:ext uri="{FF2B5EF4-FFF2-40B4-BE49-F238E27FC236}">
              <a16:creationId xmlns:a16="http://schemas.microsoft.com/office/drawing/2014/main" id="{00000000-0008-0000-0600-000009020000}"/>
            </a:ext>
          </a:extLst>
        </xdr:cNvPr>
        <xdr:cNvCxnSpPr/>
      </xdr:nvCxnSpPr>
      <xdr:spPr>
        <a:xfrm>
          <a:off x="16230600" y="53673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39</xdr:row>
      <xdr:rowOff>34976</xdr:rowOff>
    </xdr:from>
    <xdr:to>
      <xdr:col>85</xdr:col>
      <xdr:colOff>127000</xdr:colOff>
      <xdr:row>39</xdr:row>
      <xdr:rowOff>36817</xdr:rowOff>
    </xdr:to>
    <xdr:cxnSp macro="">
      <xdr:nvCxnSpPr>
        <xdr:cNvPr id="522" name="直線コネクタ 521">
          <a:extLst>
            <a:ext uri="{FF2B5EF4-FFF2-40B4-BE49-F238E27FC236}">
              <a16:creationId xmlns:a16="http://schemas.microsoft.com/office/drawing/2014/main" id="{00000000-0008-0000-0600-00000A020000}"/>
            </a:ext>
          </a:extLst>
        </xdr:cNvPr>
        <xdr:cNvCxnSpPr/>
      </xdr:nvCxnSpPr>
      <xdr:spPr>
        <a:xfrm>
          <a:off x="15481300" y="6721526"/>
          <a:ext cx="838200" cy="18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69397</xdr:rowOff>
    </xdr:from>
    <xdr:ext cx="469744" cy="259045"/>
    <xdr:sp macro="" textlink="">
      <xdr:nvSpPr>
        <xdr:cNvPr id="523" name="災害復旧事業費平均値テキスト">
          <a:extLst>
            <a:ext uri="{FF2B5EF4-FFF2-40B4-BE49-F238E27FC236}">
              <a16:creationId xmlns:a16="http://schemas.microsoft.com/office/drawing/2014/main" id="{00000000-0008-0000-0600-00000B020000}"/>
            </a:ext>
          </a:extLst>
        </xdr:cNvPr>
        <xdr:cNvSpPr txBox="1"/>
      </xdr:nvSpPr>
      <xdr:spPr>
        <a:xfrm>
          <a:off x="16370300" y="641304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9,337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46520</xdr:rowOff>
    </xdr:from>
    <xdr:to>
      <xdr:col>85</xdr:col>
      <xdr:colOff>177800</xdr:colOff>
      <xdr:row>38</xdr:row>
      <xdr:rowOff>148120</xdr:rowOff>
    </xdr:to>
    <xdr:sp macro="" textlink="">
      <xdr:nvSpPr>
        <xdr:cNvPr id="524" name="フローチャート: 判断 523">
          <a:extLst>
            <a:ext uri="{FF2B5EF4-FFF2-40B4-BE49-F238E27FC236}">
              <a16:creationId xmlns:a16="http://schemas.microsoft.com/office/drawing/2014/main" id="{00000000-0008-0000-0600-00000C020000}"/>
            </a:ext>
          </a:extLst>
        </xdr:cNvPr>
        <xdr:cNvSpPr/>
      </xdr:nvSpPr>
      <xdr:spPr>
        <a:xfrm>
          <a:off x="16268700" y="65616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33528</xdr:rowOff>
    </xdr:from>
    <xdr:to>
      <xdr:col>81</xdr:col>
      <xdr:colOff>50800</xdr:colOff>
      <xdr:row>39</xdr:row>
      <xdr:rowOff>34976</xdr:rowOff>
    </xdr:to>
    <xdr:cxnSp macro="">
      <xdr:nvCxnSpPr>
        <xdr:cNvPr id="525" name="直線コネクタ 524">
          <a:extLst>
            <a:ext uri="{FF2B5EF4-FFF2-40B4-BE49-F238E27FC236}">
              <a16:creationId xmlns:a16="http://schemas.microsoft.com/office/drawing/2014/main" id="{00000000-0008-0000-0600-00000D020000}"/>
            </a:ext>
          </a:extLst>
        </xdr:cNvPr>
        <xdr:cNvCxnSpPr/>
      </xdr:nvCxnSpPr>
      <xdr:spPr>
        <a:xfrm>
          <a:off x="14592300" y="6720078"/>
          <a:ext cx="889000" cy="14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95314</xdr:rowOff>
    </xdr:from>
    <xdr:to>
      <xdr:col>81</xdr:col>
      <xdr:colOff>101600</xdr:colOff>
      <xdr:row>39</xdr:row>
      <xdr:rowOff>25464</xdr:rowOff>
    </xdr:to>
    <xdr:sp macro="" textlink="">
      <xdr:nvSpPr>
        <xdr:cNvPr id="526" name="フローチャート: 判断 525">
          <a:extLst>
            <a:ext uri="{FF2B5EF4-FFF2-40B4-BE49-F238E27FC236}">
              <a16:creationId xmlns:a16="http://schemas.microsoft.com/office/drawing/2014/main" id="{00000000-0008-0000-0600-00000E020000}"/>
            </a:ext>
          </a:extLst>
        </xdr:cNvPr>
        <xdr:cNvSpPr/>
      </xdr:nvSpPr>
      <xdr:spPr>
        <a:xfrm>
          <a:off x="15430500" y="6610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37</xdr:row>
      <xdr:rowOff>41991</xdr:rowOff>
    </xdr:from>
    <xdr:ext cx="469744" cy="259045"/>
    <xdr:sp macro="" textlink="">
      <xdr:nvSpPr>
        <xdr:cNvPr id="527" name="テキスト ボックス 526">
          <a:extLst>
            <a:ext uri="{FF2B5EF4-FFF2-40B4-BE49-F238E27FC236}">
              <a16:creationId xmlns:a16="http://schemas.microsoft.com/office/drawing/2014/main" id="{00000000-0008-0000-0600-00000F020000}"/>
            </a:ext>
          </a:extLst>
        </xdr:cNvPr>
        <xdr:cNvSpPr txBox="1"/>
      </xdr:nvSpPr>
      <xdr:spPr>
        <a:xfrm>
          <a:off x="15246428" y="63856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39</xdr:row>
      <xdr:rowOff>33528</xdr:rowOff>
    </xdr:from>
    <xdr:to>
      <xdr:col>76</xdr:col>
      <xdr:colOff>114300</xdr:colOff>
      <xdr:row>39</xdr:row>
      <xdr:rowOff>35675</xdr:rowOff>
    </xdr:to>
    <xdr:cxnSp macro="">
      <xdr:nvCxnSpPr>
        <xdr:cNvPr id="528" name="直線コネクタ 527">
          <a:extLst>
            <a:ext uri="{FF2B5EF4-FFF2-40B4-BE49-F238E27FC236}">
              <a16:creationId xmlns:a16="http://schemas.microsoft.com/office/drawing/2014/main" id="{00000000-0008-0000-0600-000010020000}"/>
            </a:ext>
          </a:extLst>
        </xdr:cNvPr>
        <xdr:cNvCxnSpPr/>
      </xdr:nvCxnSpPr>
      <xdr:spPr>
        <a:xfrm flipV="1">
          <a:off x="13703300" y="6720078"/>
          <a:ext cx="889000" cy="21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102362</xdr:rowOff>
    </xdr:from>
    <xdr:to>
      <xdr:col>76</xdr:col>
      <xdr:colOff>165100</xdr:colOff>
      <xdr:row>39</xdr:row>
      <xdr:rowOff>32512</xdr:rowOff>
    </xdr:to>
    <xdr:sp macro="" textlink="">
      <xdr:nvSpPr>
        <xdr:cNvPr id="529" name="フローチャート: 判断 528">
          <a:extLst>
            <a:ext uri="{FF2B5EF4-FFF2-40B4-BE49-F238E27FC236}">
              <a16:creationId xmlns:a16="http://schemas.microsoft.com/office/drawing/2014/main" id="{00000000-0008-0000-0600-000011020000}"/>
            </a:ext>
          </a:extLst>
        </xdr:cNvPr>
        <xdr:cNvSpPr/>
      </xdr:nvSpPr>
      <xdr:spPr>
        <a:xfrm>
          <a:off x="14541500" y="66174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37</xdr:row>
      <xdr:rowOff>49039</xdr:rowOff>
    </xdr:from>
    <xdr:ext cx="469744" cy="259045"/>
    <xdr:sp macro="" textlink="">
      <xdr:nvSpPr>
        <xdr:cNvPr id="530" name="テキスト ボックス 529">
          <a:extLst>
            <a:ext uri="{FF2B5EF4-FFF2-40B4-BE49-F238E27FC236}">
              <a16:creationId xmlns:a16="http://schemas.microsoft.com/office/drawing/2014/main" id="{00000000-0008-0000-0600-000012020000}"/>
            </a:ext>
          </a:extLst>
        </xdr:cNvPr>
        <xdr:cNvSpPr txBox="1"/>
      </xdr:nvSpPr>
      <xdr:spPr>
        <a:xfrm>
          <a:off x="14357428" y="63926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154394</xdr:rowOff>
    </xdr:from>
    <xdr:to>
      <xdr:col>71</xdr:col>
      <xdr:colOff>177800</xdr:colOff>
      <xdr:row>39</xdr:row>
      <xdr:rowOff>35675</xdr:rowOff>
    </xdr:to>
    <xdr:cxnSp macro="">
      <xdr:nvCxnSpPr>
        <xdr:cNvPr id="531" name="直線コネクタ 530">
          <a:extLst>
            <a:ext uri="{FF2B5EF4-FFF2-40B4-BE49-F238E27FC236}">
              <a16:creationId xmlns:a16="http://schemas.microsoft.com/office/drawing/2014/main" id="{00000000-0008-0000-0600-000013020000}"/>
            </a:ext>
          </a:extLst>
        </xdr:cNvPr>
        <xdr:cNvCxnSpPr/>
      </xdr:nvCxnSpPr>
      <xdr:spPr>
        <a:xfrm>
          <a:off x="12814300" y="6669494"/>
          <a:ext cx="889000" cy="527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74308</xdr:rowOff>
    </xdr:from>
    <xdr:to>
      <xdr:col>72</xdr:col>
      <xdr:colOff>38100</xdr:colOff>
      <xdr:row>39</xdr:row>
      <xdr:rowOff>4458</xdr:rowOff>
    </xdr:to>
    <xdr:sp macro="" textlink="">
      <xdr:nvSpPr>
        <xdr:cNvPr id="532" name="フローチャート: 判断 531">
          <a:extLst>
            <a:ext uri="{FF2B5EF4-FFF2-40B4-BE49-F238E27FC236}">
              <a16:creationId xmlns:a16="http://schemas.microsoft.com/office/drawing/2014/main" id="{00000000-0008-0000-0600-000014020000}"/>
            </a:ext>
          </a:extLst>
        </xdr:cNvPr>
        <xdr:cNvSpPr/>
      </xdr:nvSpPr>
      <xdr:spPr>
        <a:xfrm>
          <a:off x="13652500" y="65894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37</xdr:row>
      <xdr:rowOff>20985</xdr:rowOff>
    </xdr:from>
    <xdr:ext cx="469744" cy="259045"/>
    <xdr:sp macro="" textlink="">
      <xdr:nvSpPr>
        <xdr:cNvPr id="533" name="テキスト ボックス 532">
          <a:extLst>
            <a:ext uri="{FF2B5EF4-FFF2-40B4-BE49-F238E27FC236}">
              <a16:creationId xmlns:a16="http://schemas.microsoft.com/office/drawing/2014/main" id="{00000000-0008-0000-0600-000015020000}"/>
            </a:ext>
          </a:extLst>
        </xdr:cNvPr>
        <xdr:cNvSpPr txBox="1"/>
      </xdr:nvSpPr>
      <xdr:spPr>
        <a:xfrm>
          <a:off x="13468428" y="63646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51232</xdr:rowOff>
    </xdr:from>
    <xdr:to>
      <xdr:col>67</xdr:col>
      <xdr:colOff>101600</xdr:colOff>
      <xdr:row>38</xdr:row>
      <xdr:rowOff>152832</xdr:rowOff>
    </xdr:to>
    <xdr:sp macro="" textlink="">
      <xdr:nvSpPr>
        <xdr:cNvPr id="534" name="フローチャート: 判断 533">
          <a:extLst>
            <a:ext uri="{FF2B5EF4-FFF2-40B4-BE49-F238E27FC236}">
              <a16:creationId xmlns:a16="http://schemas.microsoft.com/office/drawing/2014/main" id="{00000000-0008-0000-0600-000016020000}"/>
            </a:ext>
          </a:extLst>
        </xdr:cNvPr>
        <xdr:cNvSpPr/>
      </xdr:nvSpPr>
      <xdr:spPr>
        <a:xfrm>
          <a:off x="12763500" y="65663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36</xdr:row>
      <xdr:rowOff>169359</xdr:rowOff>
    </xdr:from>
    <xdr:ext cx="469744" cy="259045"/>
    <xdr:sp macro="" textlink="">
      <xdr:nvSpPr>
        <xdr:cNvPr id="535" name="テキスト ボックス 534">
          <a:extLst>
            <a:ext uri="{FF2B5EF4-FFF2-40B4-BE49-F238E27FC236}">
              <a16:creationId xmlns:a16="http://schemas.microsoft.com/office/drawing/2014/main" id="{00000000-0008-0000-0600-000017020000}"/>
            </a:ext>
          </a:extLst>
        </xdr:cNvPr>
        <xdr:cNvSpPr txBox="1"/>
      </xdr:nvSpPr>
      <xdr:spPr>
        <a:xfrm>
          <a:off x="12579428" y="63415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600-000018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600-000019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8" name="テキスト ボックス 537">
          <a:extLst>
            <a:ext uri="{FF2B5EF4-FFF2-40B4-BE49-F238E27FC236}">
              <a16:creationId xmlns:a16="http://schemas.microsoft.com/office/drawing/2014/main" id="{00000000-0008-0000-0600-00001A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9" name="テキスト ボックス 538">
          <a:extLst>
            <a:ext uri="{FF2B5EF4-FFF2-40B4-BE49-F238E27FC236}">
              <a16:creationId xmlns:a16="http://schemas.microsoft.com/office/drawing/2014/main" id="{00000000-0008-0000-0600-00001B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157467</xdr:rowOff>
    </xdr:from>
    <xdr:to>
      <xdr:col>85</xdr:col>
      <xdr:colOff>177800</xdr:colOff>
      <xdr:row>39</xdr:row>
      <xdr:rowOff>87617</xdr:rowOff>
    </xdr:to>
    <xdr:sp macro="" textlink="">
      <xdr:nvSpPr>
        <xdr:cNvPr id="541" name="楕円 540">
          <a:extLst>
            <a:ext uri="{FF2B5EF4-FFF2-40B4-BE49-F238E27FC236}">
              <a16:creationId xmlns:a16="http://schemas.microsoft.com/office/drawing/2014/main" id="{00000000-0008-0000-0600-00001D020000}"/>
            </a:ext>
          </a:extLst>
        </xdr:cNvPr>
        <xdr:cNvSpPr/>
      </xdr:nvSpPr>
      <xdr:spPr>
        <a:xfrm>
          <a:off x="16268700" y="66725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72394</xdr:rowOff>
    </xdr:from>
    <xdr:ext cx="378565" cy="259045"/>
    <xdr:sp macro="" textlink="">
      <xdr:nvSpPr>
        <xdr:cNvPr id="542" name="災害復旧事業費該当値テキスト">
          <a:extLst>
            <a:ext uri="{FF2B5EF4-FFF2-40B4-BE49-F238E27FC236}">
              <a16:creationId xmlns:a16="http://schemas.microsoft.com/office/drawing/2014/main" id="{00000000-0008-0000-0600-00001E020000}"/>
            </a:ext>
          </a:extLst>
        </xdr:cNvPr>
        <xdr:cNvSpPr txBox="1"/>
      </xdr:nvSpPr>
      <xdr:spPr>
        <a:xfrm>
          <a:off x="16370300" y="658749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155626</xdr:rowOff>
    </xdr:from>
    <xdr:to>
      <xdr:col>81</xdr:col>
      <xdr:colOff>101600</xdr:colOff>
      <xdr:row>39</xdr:row>
      <xdr:rowOff>85776</xdr:rowOff>
    </xdr:to>
    <xdr:sp macro="" textlink="">
      <xdr:nvSpPr>
        <xdr:cNvPr id="543" name="楕円 542">
          <a:extLst>
            <a:ext uri="{FF2B5EF4-FFF2-40B4-BE49-F238E27FC236}">
              <a16:creationId xmlns:a16="http://schemas.microsoft.com/office/drawing/2014/main" id="{00000000-0008-0000-0600-00001F020000}"/>
            </a:ext>
          </a:extLst>
        </xdr:cNvPr>
        <xdr:cNvSpPr/>
      </xdr:nvSpPr>
      <xdr:spPr>
        <a:xfrm>
          <a:off x="15430500" y="66707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39</xdr:row>
      <xdr:rowOff>76903</xdr:rowOff>
    </xdr:from>
    <xdr:ext cx="378565" cy="259045"/>
    <xdr:sp macro="" textlink="">
      <xdr:nvSpPr>
        <xdr:cNvPr id="544" name="テキスト ボックス 543">
          <a:extLst>
            <a:ext uri="{FF2B5EF4-FFF2-40B4-BE49-F238E27FC236}">
              <a16:creationId xmlns:a16="http://schemas.microsoft.com/office/drawing/2014/main" id="{00000000-0008-0000-0600-000020020000}"/>
            </a:ext>
          </a:extLst>
        </xdr:cNvPr>
        <xdr:cNvSpPr txBox="1"/>
      </xdr:nvSpPr>
      <xdr:spPr>
        <a:xfrm>
          <a:off x="15292017" y="676345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154178</xdr:rowOff>
    </xdr:from>
    <xdr:to>
      <xdr:col>76</xdr:col>
      <xdr:colOff>165100</xdr:colOff>
      <xdr:row>39</xdr:row>
      <xdr:rowOff>84328</xdr:rowOff>
    </xdr:to>
    <xdr:sp macro="" textlink="">
      <xdr:nvSpPr>
        <xdr:cNvPr id="545" name="楕円 544">
          <a:extLst>
            <a:ext uri="{FF2B5EF4-FFF2-40B4-BE49-F238E27FC236}">
              <a16:creationId xmlns:a16="http://schemas.microsoft.com/office/drawing/2014/main" id="{00000000-0008-0000-0600-000021020000}"/>
            </a:ext>
          </a:extLst>
        </xdr:cNvPr>
        <xdr:cNvSpPr/>
      </xdr:nvSpPr>
      <xdr:spPr>
        <a:xfrm>
          <a:off x="14541500" y="66692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39</xdr:row>
      <xdr:rowOff>75455</xdr:rowOff>
    </xdr:from>
    <xdr:ext cx="378565" cy="259045"/>
    <xdr:sp macro="" textlink="">
      <xdr:nvSpPr>
        <xdr:cNvPr id="546" name="テキスト ボックス 545">
          <a:extLst>
            <a:ext uri="{FF2B5EF4-FFF2-40B4-BE49-F238E27FC236}">
              <a16:creationId xmlns:a16="http://schemas.microsoft.com/office/drawing/2014/main" id="{00000000-0008-0000-0600-000022020000}"/>
            </a:ext>
          </a:extLst>
        </xdr:cNvPr>
        <xdr:cNvSpPr txBox="1"/>
      </xdr:nvSpPr>
      <xdr:spPr>
        <a:xfrm>
          <a:off x="14403017" y="676200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156325</xdr:rowOff>
    </xdr:from>
    <xdr:to>
      <xdr:col>72</xdr:col>
      <xdr:colOff>38100</xdr:colOff>
      <xdr:row>39</xdr:row>
      <xdr:rowOff>86475</xdr:rowOff>
    </xdr:to>
    <xdr:sp macro="" textlink="">
      <xdr:nvSpPr>
        <xdr:cNvPr id="547" name="楕円 546">
          <a:extLst>
            <a:ext uri="{FF2B5EF4-FFF2-40B4-BE49-F238E27FC236}">
              <a16:creationId xmlns:a16="http://schemas.microsoft.com/office/drawing/2014/main" id="{00000000-0008-0000-0600-000023020000}"/>
            </a:ext>
          </a:extLst>
        </xdr:cNvPr>
        <xdr:cNvSpPr/>
      </xdr:nvSpPr>
      <xdr:spPr>
        <a:xfrm>
          <a:off x="13652500" y="66714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179017</xdr:colOff>
      <xdr:row>39</xdr:row>
      <xdr:rowOff>77602</xdr:rowOff>
    </xdr:from>
    <xdr:ext cx="378565" cy="259045"/>
    <xdr:sp macro="" textlink="">
      <xdr:nvSpPr>
        <xdr:cNvPr id="548" name="テキスト ボックス 547">
          <a:extLst>
            <a:ext uri="{FF2B5EF4-FFF2-40B4-BE49-F238E27FC236}">
              <a16:creationId xmlns:a16="http://schemas.microsoft.com/office/drawing/2014/main" id="{00000000-0008-0000-0600-000024020000}"/>
            </a:ext>
          </a:extLst>
        </xdr:cNvPr>
        <xdr:cNvSpPr txBox="1"/>
      </xdr:nvSpPr>
      <xdr:spPr>
        <a:xfrm>
          <a:off x="13514017" y="676415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103594</xdr:rowOff>
    </xdr:from>
    <xdr:to>
      <xdr:col>67</xdr:col>
      <xdr:colOff>101600</xdr:colOff>
      <xdr:row>39</xdr:row>
      <xdr:rowOff>33744</xdr:rowOff>
    </xdr:to>
    <xdr:sp macro="" textlink="">
      <xdr:nvSpPr>
        <xdr:cNvPr id="549" name="楕円 548">
          <a:extLst>
            <a:ext uri="{FF2B5EF4-FFF2-40B4-BE49-F238E27FC236}">
              <a16:creationId xmlns:a16="http://schemas.microsoft.com/office/drawing/2014/main" id="{00000000-0008-0000-0600-000025020000}"/>
            </a:ext>
          </a:extLst>
        </xdr:cNvPr>
        <xdr:cNvSpPr/>
      </xdr:nvSpPr>
      <xdr:spPr>
        <a:xfrm>
          <a:off x="12763500" y="66186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39</xdr:row>
      <xdr:rowOff>24871</xdr:rowOff>
    </xdr:from>
    <xdr:ext cx="469744" cy="259045"/>
    <xdr:sp macro="" textlink="">
      <xdr:nvSpPr>
        <xdr:cNvPr id="550" name="テキスト ボックス 549">
          <a:extLst>
            <a:ext uri="{FF2B5EF4-FFF2-40B4-BE49-F238E27FC236}">
              <a16:creationId xmlns:a16="http://schemas.microsoft.com/office/drawing/2014/main" id="{00000000-0008-0000-0600-000026020000}"/>
            </a:ext>
          </a:extLst>
        </xdr:cNvPr>
        <xdr:cNvSpPr txBox="1"/>
      </xdr:nvSpPr>
      <xdr:spPr>
        <a:xfrm>
          <a:off x="12579428" y="67114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1" name="正方形/長方形 550">
          <a:extLst>
            <a:ext uri="{FF2B5EF4-FFF2-40B4-BE49-F238E27FC236}">
              <a16:creationId xmlns:a16="http://schemas.microsoft.com/office/drawing/2014/main" id="{00000000-0008-0000-0600-000027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2" name="正方形/長方形 551">
          <a:extLst>
            <a:ext uri="{FF2B5EF4-FFF2-40B4-BE49-F238E27FC236}">
              <a16:creationId xmlns:a16="http://schemas.microsoft.com/office/drawing/2014/main" id="{00000000-0008-0000-0600-000028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3" name="正方形/長方形 552">
          <a:extLst>
            <a:ext uri="{FF2B5EF4-FFF2-40B4-BE49-F238E27FC236}">
              <a16:creationId xmlns:a16="http://schemas.microsoft.com/office/drawing/2014/main" id="{00000000-0008-0000-0600-000029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4" name="正方形/長方形 553">
          <a:extLst>
            <a:ext uri="{FF2B5EF4-FFF2-40B4-BE49-F238E27FC236}">
              <a16:creationId xmlns:a16="http://schemas.microsoft.com/office/drawing/2014/main" id="{00000000-0008-0000-0600-00002A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5" name="正方形/長方形 554">
          <a:extLst>
            <a:ext uri="{FF2B5EF4-FFF2-40B4-BE49-F238E27FC236}">
              <a16:creationId xmlns:a16="http://schemas.microsoft.com/office/drawing/2014/main" id="{00000000-0008-0000-0600-00002B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6" name="正方形/長方形 555">
          <a:extLst>
            <a:ext uri="{FF2B5EF4-FFF2-40B4-BE49-F238E27FC236}">
              <a16:creationId xmlns:a16="http://schemas.microsoft.com/office/drawing/2014/main" id="{00000000-0008-0000-0600-00002C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7" name="正方形/長方形 556">
          <a:extLst>
            <a:ext uri="{FF2B5EF4-FFF2-40B4-BE49-F238E27FC236}">
              <a16:creationId xmlns:a16="http://schemas.microsoft.com/office/drawing/2014/main" id="{00000000-0008-0000-0600-00002D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8" name="正方形/長方形 557">
          <a:extLst>
            <a:ext uri="{FF2B5EF4-FFF2-40B4-BE49-F238E27FC236}">
              <a16:creationId xmlns:a16="http://schemas.microsoft.com/office/drawing/2014/main" id="{00000000-0008-0000-0600-00002E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9" name="テキスト ボックス 558">
          <a:extLst>
            <a:ext uri="{FF2B5EF4-FFF2-40B4-BE49-F238E27FC236}">
              <a16:creationId xmlns:a16="http://schemas.microsoft.com/office/drawing/2014/main" id="{00000000-0008-0000-0600-00002F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0" name="直線コネクタ 559">
          <a:extLst>
            <a:ext uri="{FF2B5EF4-FFF2-40B4-BE49-F238E27FC236}">
              <a16:creationId xmlns:a16="http://schemas.microsoft.com/office/drawing/2014/main" id="{00000000-0008-0000-0600-000030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61" name="直線コネクタ 560">
          <a:extLst>
            <a:ext uri="{FF2B5EF4-FFF2-40B4-BE49-F238E27FC236}">
              <a16:creationId xmlns:a16="http://schemas.microsoft.com/office/drawing/2014/main" id="{00000000-0008-0000-0600-000031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62" name="テキスト ボックス 561">
          <a:extLst>
            <a:ext uri="{FF2B5EF4-FFF2-40B4-BE49-F238E27FC236}">
              <a16:creationId xmlns:a16="http://schemas.microsoft.com/office/drawing/2014/main" id="{00000000-0008-0000-0600-000032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3" name="直線コネクタ 562">
          <a:extLst>
            <a:ext uri="{FF2B5EF4-FFF2-40B4-BE49-F238E27FC236}">
              <a16:creationId xmlns:a16="http://schemas.microsoft.com/office/drawing/2014/main" id="{00000000-0008-0000-0600-000033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64" name="テキスト ボックス 563">
          <a:extLst>
            <a:ext uri="{FF2B5EF4-FFF2-40B4-BE49-F238E27FC236}">
              <a16:creationId xmlns:a16="http://schemas.microsoft.com/office/drawing/2014/main" id="{00000000-0008-0000-0600-000034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5" name="失業対策事業費グラフ枠">
          <a:extLst>
            <a:ext uri="{FF2B5EF4-FFF2-40B4-BE49-F238E27FC236}">
              <a16:creationId xmlns:a16="http://schemas.microsoft.com/office/drawing/2014/main" id="{00000000-0008-0000-0600-000035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66" name="直線コネクタ 565">
          <a:extLst>
            <a:ext uri="{FF2B5EF4-FFF2-40B4-BE49-F238E27FC236}">
              <a16:creationId xmlns:a16="http://schemas.microsoft.com/office/drawing/2014/main" id="{00000000-0008-0000-0600-000036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67" name="失業対策事業費最小値テキスト">
          <a:extLst>
            <a:ext uri="{FF2B5EF4-FFF2-40B4-BE49-F238E27FC236}">
              <a16:creationId xmlns:a16="http://schemas.microsoft.com/office/drawing/2014/main" id="{00000000-0008-0000-0600-000037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8" name="直線コネクタ 567">
          <a:extLst>
            <a:ext uri="{FF2B5EF4-FFF2-40B4-BE49-F238E27FC236}">
              <a16:creationId xmlns:a16="http://schemas.microsoft.com/office/drawing/2014/main" id="{00000000-0008-0000-0600-000038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69" name="失業対策事業費最大値テキスト">
          <a:extLst>
            <a:ext uri="{FF2B5EF4-FFF2-40B4-BE49-F238E27FC236}">
              <a16:creationId xmlns:a16="http://schemas.microsoft.com/office/drawing/2014/main" id="{00000000-0008-0000-0600-000039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70" name="直線コネクタ 569">
          <a:extLst>
            <a:ext uri="{FF2B5EF4-FFF2-40B4-BE49-F238E27FC236}">
              <a16:creationId xmlns:a16="http://schemas.microsoft.com/office/drawing/2014/main" id="{00000000-0008-0000-0600-00003A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71" name="直線コネクタ 570">
          <a:extLst>
            <a:ext uri="{FF2B5EF4-FFF2-40B4-BE49-F238E27FC236}">
              <a16:creationId xmlns:a16="http://schemas.microsoft.com/office/drawing/2014/main" id="{00000000-0008-0000-0600-00003B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72" name="失業対策事業費平均値テキスト">
          <a:extLst>
            <a:ext uri="{FF2B5EF4-FFF2-40B4-BE49-F238E27FC236}">
              <a16:creationId xmlns:a16="http://schemas.microsoft.com/office/drawing/2014/main" id="{00000000-0008-0000-0600-00003C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73" name="フローチャート: 判断 572">
          <a:extLst>
            <a:ext uri="{FF2B5EF4-FFF2-40B4-BE49-F238E27FC236}">
              <a16:creationId xmlns:a16="http://schemas.microsoft.com/office/drawing/2014/main" id="{00000000-0008-0000-0600-00003D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74" name="直線コネクタ 573">
          <a:extLst>
            <a:ext uri="{FF2B5EF4-FFF2-40B4-BE49-F238E27FC236}">
              <a16:creationId xmlns:a16="http://schemas.microsoft.com/office/drawing/2014/main" id="{00000000-0008-0000-0600-00003E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75" name="フローチャート: 判断 574">
          <a:extLst>
            <a:ext uri="{FF2B5EF4-FFF2-40B4-BE49-F238E27FC236}">
              <a16:creationId xmlns:a16="http://schemas.microsoft.com/office/drawing/2014/main" id="{00000000-0008-0000-0600-00003F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76" name="テキスト ボックス 575">
          <a:extLst>
            <a:ext uri="{FF2B5EF4-FFF2-40B4-BE49-F238E27FC236}">
              <a16:creationId xmlns:a16="http://schemas.microsoft.com/office/drawing/2014/main" id="{00000000-0008-0000-0600-000040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77" name="直線コネクタ 576">
          <a:extLst>
            <a:ext uri="{FF2B5EF4-FFF2-40B4-BE49-F238E27FC236}">
              <a16:creationId xmlns:a16="http://schemas.microsoft.com/office/drawing/2014/main" id="{00000000-0008-0000-0600-000041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78" name="フローチャート: 判断 577">
          <a:extLst>
            <a:ext uri="{FF2B5EF4-FFF2-40B4-BE49-F238E27FC236}">
              <a16:creationId xmlns:a16="http://schemas.microsoft.com/office/drawing/2014/main" id="{00000000-0008-0000-0600-000042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79" name="テキスト ボックス 578">
          <a:extLst>
            <a:ext uri="{FF2B5EF4-FFF2-40B4-BE49-F238E27FC236}">
              <a16:creationId xmlns:a16="http://schemas.microsoft.com/office/drawing/2014/main" id="{00000000-0008-0000-0600-000043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80" name="直線コネクタ 579">
          <a:extLst>
            <a:ext uri="{FF2B5EF4-FFF2-40B4-BE49-F238E27FC236}">
              <a16:creationId xmlns:a16="http://schemas.microsoft.com/office/drawing/2014/main" id="{00000000-0008-0000-0600-000044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81" name="フローチャート: 判断 580">
          <a:extLst>
            <a:ext uri="{FF2B5EF4-FFF2-40B4-BE49-F238E27FC236}">
              <a16:creationId xmlns:a16="http://schemas.microsoft.com/office/drawing/2014/main" id="{00000000-0008-0000-0600-000045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82" name="テキスト ボックス 581">
          <a:extLst>
            <a:ext uri="{FF2B5EF4-FFF2-40B4-BE49-F238E27FC236}">
              <a16:creationId xmlns:a16="http://schemas.microsoft.com/office/drawing/2014/main" id="{00000000-0008-0000-0600-000046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83" name="フローチャート: 判断 582">
          <a:extLst>
            <a:ext uri="{FF2B5EF4-FFF2-40B4-BE49-F238E27FC236}">
              <a16:creationId xmlns:a16="http://schemas.microsoft.com/office/drawing/2014/main" id="{00000000-0008-0000-0600-000047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84" name="テキスト ボックス 583">
          <a:extLst>
            <a:ext uri="{FF2B5EF4-FFF2-40B4-BE49-F238E27FC236}">
              <a16:creationId xmlns:a16="http://schemas.microsoft.com/office/drawing/2014/main" id="{00000000-0008-0000-0600-000048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5" name="テキスト ボックス 584">
          <a:extLst>
            <a:ext uri="{FF2B5EF4-FFF2-40B4-BE49-F238E27FC236}">
              <a16:creationId xmlns:a16="http://schemas.microsoft.com/office/drawing/2014/main" id="{00000000-0008-0000-0600-000049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6" name="テキスト ボックス 585">
          <a:extLst>
            <a:ext uri="{FF2B5EF4-FFF2-40B4-BE49-F238E27FC236}">
              <a16:creationId xmlns:a16="http://schemas.microsoft.com/office/drawing/2014/main" id="{00000000-0008-0000-0600-00004A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7" name="テキスト ボックス 586">
          <a:extLst>
            <a:ext uri="{FF2B5EF4-FFF2-40B4-BE49-F238E27FC236}">
              <a16:creationId xmlns:a16="http://schemas.microsoft.com/office/drawing/2014/main" id="{00000000-0008-0000-0600-00004B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8" name="テキスト ボックス 587">
          <a:extLst>
            <a:ext uri="{FF2B5EF4-FFF2-40B4-BE49-F238E27FC236}">
              <a16:creationId xmlns:a16="http://schemas.microsoft.com/office/drawing/2014/main" id="{00000000-0008-0000-0600-00004C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9" name="テキスト ボックス 588">
          <a:extLst>
            <a:ext uri="{FF2B5EF4-FFF2-40B4-BE49-F238E27FC236}">
              <a16:creationId xmlns:a16="http://schemas.microsoft.com/office/drawing/2014/main" id="{00000000-0008-0000-0600-00004D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90" name="楕円 589">
          <a:extLst>
            <a:ext uri="{FF2B5EF4-FFF2-40B4-BE49-F238E27FC236}">
              <a16:creationId xmlns:a16="http://schemas.microsoft.com/office/drawing/2014/main" id="{00000000-0008-0000-0600-00004E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91" name="失業対策事業費該当値テキスト">
          <a:extLst>
            <a:ext uri="{FF2B5EF4-FFF2-40B4-BE49-F238E27FC236}">
              <a16:creationId xmlns:a16="http://schemas.microsoft.com/office/drawing/2014/main" id="{00000000-0008-0000-0600-00004F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92" name="楕円 591">
          <a:extLst>
            <a:ext uri="{FF2B5EF4-FFF2-40B4-BE49-F238E27FC236}">
              <a16:creationId xmlns:a16="http://schemas.microsoft.com/office/drawing/2014/main" id="{00000000-0008-0000-0600-000050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93" name="テキスト ボックス 592">
          <a:extLst>
            <a:ext uri="{FF2B5EF4-FFF2-40B4-BE49-F238E27FC236}">
              <a16:creationId xmlns:a16="http://schemas.microsoft.com/office/drawing/2014/main" id="{00000000-0008-0000-0600-000051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94" name="楕円 593">
          <a:extLst>
            <a:ext uri="{FF2B5EF4-FFF2-40B4-BE49-F238E27FC236}">
              <a16:creationId xmlns:a16="http://schemas.microsoft.com/office/drawing/2014/main" id="{00000000-0008-0000-0600-000052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95" name="テキスト ボックス 594">
          <a:extLst>
            <a:ext uri="{FF2B5EF4-FFF2-40B4-BE49-F238E27FC236}">
              <a16:creationId xmlns:a16="http://schemas.microsoft.com/office/drawing/2014/main" id="{00000000-0008-0000-0600-000053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96" name="楕円 595">
          <a:extLst>
            <a:ext uri="{FF2B5EF4-FFF2-40B4-BE49-F238E27FC236}">
              <a16:creationId xmlns:a16="http://schemas.microsoft.com/office/drawing/2014/main" id="{00000000-0008-0000-0600-000054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97" name="テキスト ボックス 596">
          <a:extLst>
            <a:ext uri="{FF2B5EF4-FFF2-40B4-BE49-F238E27FC236}">
              <a16:creationId xmlns:a16="http://schemas.microsoft.com/office/drawing/2014/main" id="{00000000-0008-0000-0600-000055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98" name="楕円 597">
          <a:extLst>
            <a:ext uri="{FF2B5EF4-FFF2-40B4-BE49-F238E27FC236}">
              <a16:creationId xmlns:a16="http://schemas.microsoft.com/office/drawing/2014/main" id="{00000000-0008-0000-0600-000056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99" name="テキスト ボックス 598">
          <a:extLst>
            <a:ext uri="{FF2B5EF4-FFF2-40B4-BE49-F238E27FC236}">
              <a16:creationId xmlns:a16="http://schemas.microsoft.com/office/drawing/2014/main" id="{00000000-0008-0000-0600-000057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0" name="正方形/長方形 599">
          <a:extLst>
            <a:ext uri="{FF2B5EF4-FFF2-40B4-BE49-F238E27FC236}">
              <a16:creationId xmlns:a16="http://schemas.microsoft.com/office/drawing/2014/main" id="{00000000-0008-0000-0600-000058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1" name="正方形/長方形 600">
          <a:extLst>
            <a:ext uri="{FF2B5EF4-FFF2-40B4-BE49-F238E27FC236}">
              <a16:creationId xmlns:a16="http://schemas.microsoft.com/office/drawing/2014/main" id="{00000000-0008-0000-0600-000059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2" name="正方形/長方形 601">
          <a:extLst>
            <a:ext uri="{FF2B5EF4-FFF2-40B4-BE49-F238E27FC236}">
              <a16:creationId xmlns:a16="http://schemas.microsoft.com/office/drawing/2014/main" id="{00000000-0008-0000-0600-00005A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3" name="正方形/長方形 602">
          <a:extLst>
            <a:ext uri="{FF2B5EF4-FFF2-40B4-BE49-F238E27FC236}">
              <a16:creationId xmlns:a16="http://schemas.microsoft.com/office/drawing/2014/main" id="{00000000-0008-0000-0600-00005B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4" name="正方形/長方形 603">
          <a:extLst>
            <a:ext uri="{FF2B5EF4-FFF2-40B4-BE49-F238E27FC236}">
              <a16:creationId xmlns:a16="http://schemas.microsoft.com/office/drawing/2014/main" id="{00000000-0008-0000-0600-00005C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5" name="正方形/長方形 604">
          <a:extLst>
            <a:ext uri="{FF2B5EF4-FFF2-40B4-BE49-F238E27FC236}">
              <a16:creationId xmlns:a16="http://schemas.microsoft.com/office/drawing/2014/main" id="{00000000-0008-0000-0600-00005D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6" name="正方形/長方形 605">
          <a:extLst>
            <a:ext uri="{FF2B5EF4-FFF2-40B4-BE49-F238E27FC236}">
              <a16:creationId xmlns:a16="http://schemas.microsoft.com/office/drawing/2014/main" id="{00000000-0008-0000-0600-00005E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41,223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7" name="正方形/長方形 606">
          <a:extLst>
            <a:ext uri="{FF2B5EF4-FFF2-40B4-BE49-F238E27FC236}">
              <a16:creationId xmlns:a16="http://schemas.microsoft.com/office/drawing/2014/main" id="{00000000-0008-0000-0600-00005F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8" name="テキスト ボックス 607">
          <a:extLst>
            <a:ext uri="{FF2B5EF4-FFF2-40B4-BE49-F238E27FC236}">
              <a16:creationId xmlns:a16="http://schemas.microsoft.com/office/drawing/2014/main" id="{00000000-0008-0000-0600-000060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9" name="直線コネクタ 608">
          <a:extLst>
            <a:ext uri="{FF2B5EF4-FFF2-40B4-BE49-F238E27FC236}">
              <a16:creationId xmlns:a16="http://schemas.microsoft.com/office/drawing/2014/main" id="{00000000-0008-0000-0600-000061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10" name="直線コネクタ 609">
          <a:extLst>
            <a:ext uri="{FF2B5EF4-FFF2-40B4-BE49-F238E27FC236}">
              <a16:creationId xmlns:a16="http://schemas.microsoft.com/office/drawing/2014/main" id="{00000000-0008-0000-0600-000062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11" name="テキスト ボックス 610">
          <a:extLst>
            <a:ext uri="{FF2B5EF4-FFF2-40B4-BE49-F238E27FC236}">
              <a16:creationId xmlns:a16="http://schemas.microsoft.com/office/drawing/2014/main" id="{00000000-0008-0000-0600-000063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12" name="直線コネクタ 611">
          <a:extLst>
            <a:ext uri="{FF2B5EF4-FFF2-40B4-BE49-F238E27FC236}">
              <a16:creationId xmlns:a16="http://schemas.microsoft.com/office/drawing/2014/main" id="{00000000-0008-0000-0600-000064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13" name="テキスト ボックス 612">
          <a:extLst>
            <a:ext uri="{FF2B5EF4-FFF2-40B4-BE49-F238E27FC236}">
              <a16:creationId xmlns:a16="http://schemas.microsoft.com/office/drawing/2014/main" id="{00000000-0008-0000-0600-000065020000}"/>
            </a:ext>
          </a:extLst>
        </xdr:cNvPr>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14" name="直線コネクタ 613">
          <a:extLst>
            <a:ext uri="{FF2B5EF4-FFF2-40B4-BE49-F238E27FC236}">
              <a16:creationId xmlns:a16="http://schemas.microsoft.com/office/drawing/2014/main" id="{00000000-0008-0000-0600-000066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168927</xdr:rowOff>
    </xdr:from>
    <xdr:ext cx="531299" cy="259045"/>
    <xdr:sp macro="" textlink="">
      <xdr:nvSpPr>
        <xdr:cNvPr id="615" name="テキスト ボックス 614">
          <a:extLst>
            <a:ext uri="{FF2B5EF4-FFF2-40B4-BE49-F238E27FC236}">
              <a16:creationId xmlns:a16="http://schemas.microsoft.com/office/drawing/2014/main" id="{00000000-0008-0000-0600-000067020000}"/>
            </a:ext>
          </a:extLst>
        </xdr:cNvPr>
        <xdr:cNvSpPr txBox="1"/>
      </xdr:nvSpPr>
      <xdr:spPr>
        <a:xfrm>
          <a:off x="11914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16" name="直線コネクタ 615">
          <a:extLst>
            <a:ext uri="{FF2B5EF4-FFF2-40B4-BE49-F238E27FC236}">
              <a16:creationId xmlns:a16="http://schemas.microsoft.com/office/drawing/2014/main" id="{00000000-0008-0000-0600-000068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130827</xdr:rowOff>
    </xdr:from>
    <xdr:ext cx="531299" cy="259045"/>
    <xdr:sp macro="" textlink="">
      <xdr:nvSpPr>
        <xdr:cNvPr id="617" name="テキスト ボックス 616">
          <a:extLst>
            <a:ext uri="{FF2B5EF4-FFF2-40B4-BE49-F238E27FC236}">
              <a16:creationId xmlns:a16="http://schemas.microsoft.com/office/drawing/2014/main" id="{00000000-0008-0000-0600-000069020000}"/>
            </a:ext>
          </a:extLst>
        </xdr:cNvPr>
        <xdr:cNvSpPr txBox="1"/>
      </xdr:nvSpPr>
      <xdr:spPr>
        <a:xfrm>
          <a:off x="11914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18" name="直線コネクタ 617">
          <a:extLst>
            <a:ext uri="{FF2B5EF4-FFF2-40B4-BE49-F238E27FC236}">
              <a16:creationId xmlns:a16="http://schemas.microsoft.com/office/drawing/2014/main" id="{00000000-0008-0000-0600-00006A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19" name="テキスト ボックス 618">
          <a:extLst>
            <a:ext uri="{FF2B5EF4-FFF2-40B4-BE49-F238E27FC236}">
              <a16:creationId xmlns:a16="http://schemas.microsoft.com/office/drawing/2014/main" id="{00000000-0008-0000-0600-00006B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0" name="直線コネクタ 619">
          <a:extLst>
            <a:ext uri="{FF2B5EF4-FFF2-40B4-BE49-F238E27FC236}">
              <a16:creationId xmlns:a16="http://schemas.microsoft.com/office/drawing/2014/main" id="{00000000-0008-0000-0600-00006C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1" name="テキスト ボックス 620">
          <a:extLst>
            <a:ext uri="{FF2B5EF4-FFF2-40B4-BE49-F238E27FC236}">
              <a16:creationId xmlns:a16="http://schemas.microsoft.com/office/drawing/2014/main" id="{00000000-0008-0000-0600-00006D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2" name="公債費グラフ枠">
          <a:extLst>
            <a:ext uri="{FF2B5EF4-FFF2-40B4-BE49-F238E27FC236}">
              <a16:creationId xmlns:a16="http://schemas.microsoft.com/office/drawing/2014/main" id="{00000000-0008-0000-0600-00006E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16675</xdr:rowOff>
    </xdr:from>
    <xdr:to>
      <xdr:col>85</xdr:col>
      <xdr:colOff>126364</xdr:colOff>
      <xdr:row>79</xdr:row>
      <xdr:rowOff>12548</xdr:rowOff>
    </xdr:to>
    <xdr:cxnSp macro="">
      <xdr:nvCxnSpPr>
        <xdr:cNvPr id="623" name="直線コネクタ 622">
          <a:extLst>
            <a:ext uri="{FF2B5EF4-FFF2-40B4-BE49-F238E27FC236}">
              <a16:creationId xmlns:a16="http://schemas.microsoft.com/office/drawing/2014/main" id="{00000000-0008-0000-0600-00006F020000}"/>
            </a:ext>
          </a:extLst>
        </xdr:cNvPr>
        <xdr:cNvCxnSpPr/>
      </xdr:nvCxnSpPr>
      <xdr:spPr>
        <a:xfrm flipV="1">
          <a:off x="16317595" y="12018175"/>
          <a:ext cx="1269" cy="153892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16375</xdr:rowOff>
    </xdr:from>
    <xdr:ext cx="469744" cy="259045"/>
    <xdr:sp macro="" textlink="">
      <xdr:nvSpPr>
        <xdr:cNvPr id="624" name="公債費最小値テキスト">
          <a:extLst>
            <a:ext uri="{FF2B5EF4-FFF2-40B4-BE49-F238E27FC236}">
              <a16:creationId xmlns:a16="http://schemas.microsoft.com/office/drawing/2014/main" id="{00000000-0008-0000-0600-000070020000}"/>
            </a:ext>
          </a:extLst>
        </xdr:cNvPr>
        <xdr:cNvSpPr txBox="1"/>
      </xdr:nvSpPr>
      <xdr:spPr>
        <a:xfrm>
          <a:off x="16370300" y="135609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12548</xdr:rowOff>
    </xdr:from>
    <xdr:to>
      <xdr:col>86</xdr:col>
      <xdr:colOff>25400</xdr:colOff>
      <xdr:row>79</xdr:row>
      <xdr:rowOff>12548</xdr:rowOff>
    </xdr:to>
    <xdr:cxnSp macro="">
      <xdr:nvCxnSpPr>
        <xdr:cNvPr id="625" name="直線コネクタ 624">
          <a:extLst>
            <a:ext uri="{FF2B5EF4-FFF2-40B4-BE49-F238E27FC236}">
              <a16:creationId xmlns:a16="http://schemas.microsoft.com/office/drawing/2014/main" id="{00000000-0008-0000-0600-000071020000}"/>
            </a:ext>
          </a:extLst>
        </xdr:cNvPr>
        <xdr:cNvCxnSpPr/>
      </xdr:nvCxnSpPr>
      <xdr:spPr>
        <a:xfrm>
          <a:off x="16230600" y="135570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134802</xdr:rowOff>
    </xdr:from>
    <xdr:ext cx="599010" cy="259045"/>
    <xdr:sp macro="" textlink="">
      <xdr:nvSpPr>
        <xdr:cNvPr id="626" name="公債費最大値テキスト">
          <a:extLst>
            <a:ext uri="{FF2B5EF4-FFF2-40B4-BE49-F238E27FC236}">
              <a16:creationId xmlns:a16="http://schemas.microsoft.com/office/drawing/2014/main" id="{00000000-0008-0000-0600-000072020000}"/>
            </a:ext>
          </a:extLst>
        </xdr:cNvPr>
        <xdr:cNvSpPr txBox="1"/>
      </xdr:nvSpPr>
      <xdr:spPr>
        <a:xfrm>
          <a:off x="16370300" y="117934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123,687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70</xdr:row>
      <xdr:rowOff>16675</xdr:rowOff>
    </xdr:from>
    <xdr:to>
      <xdr:col>86</xdr:col>
      <xdr:colOff>25400</xdr:colOff>
      <xdr:row>70</xdr:row>
      <xdr:rowOff>16675</xdr:rowOff>
    </xdr:to>
    <xdr:cxnSp macro="">
      <xdr:nvCxnSpPr>
        <xdr:cNvPr id="627" name="直線コネクタ 626">
          <a:extLst>
            <a:ext uri="{FF2B5EF4-FFF2-40B4-BE49-F238E27FC236}">
              <a16:creationId xmlns:a16="http://schemas.microsoft.com/office/drawing/2014/main" id="{00000000-0008-0000-0600-000073020000}"/>
            </a:ext>
          </a:extLst>
        </xdr:cNvPr>
        <xdr:cNvCxnSpPr/>
      </xdr:nvCxnSpPr>
      <xdr:spPr>
        <a:xfrm>
          <a:off x="16230600" y="120181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76</xdr:row>
      <xdr:rowOff>147332</xdr:rowOff>
    </xdr:from>
    <xdr:to>
      <xdr:col>85</xdr:col>
      <xdr:colOff>127000</xdr:colOff>
      <xdr:row>76</xdr:row>
      <xdr:rowOff>154812</xdr:rowOff>
    </xdr:to>
    <xdr:cxnSp macro="">
      <xdr:nvCxnSpPr>
        <xdr:cNvPr id="628" name="直線コネクタ 627">
          <a:extLst>
            <a:ext uri="{FF2B5EF4-FFF2-40B4-BE49-F238E27FC236}">
              <a16:creationId xmlns:a16="http://schemas.microsoft.com/office/drawing/2014/main" id="{00000000-0008-0000-0600-000074020000}"/>
            </a:ext>
          </a:extLst>
        </xdr:cNvPr>
        <xdr:cNvCxnSpPr/>
      </xdr:nvCxnSpPr>
      <xdr:spPr>
        <a:xfrm flipV="1">
          <a:off x="15481300" y="13177532"/>
          <a:ext cx="838200" cy="7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73</xdr:row>
      <xdr:rowOff>134459</xdr:rowOff>
    </xdr:from>
    <xdr:ext cx="534377" cy="259045"/>
    <xdr:sp macro="" textlink="">
      <xdr:nvSpPr>
        <xdr:cNvPr id="629" name="公債費平均値テキスト">
          <a:extLst>
            <a:ext uri="{FF2B5EF4-FFF2-40B4-BE49-F238E27FC236}">
              <a16:creationId xmlns:a16="http://schemas.microsoft.com/office/drawing/2014/main" id="{00000000-0008-0000-0600-000075020000}"/>
            </a:ext>
          </a:extLst>
        </xdr:cNvPr>
        <xdr:cNvSpPr txBox="1"/>
      </xdr:nvSpPr>
      <xdr:spPr>
        <a:xfrm>
          <a:off x="16370300" y="1265030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58,214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74</xdr:row>
      <xdr:rowOff>111582</xdr:rowOff>
    </xdr:from>
    <xdr:to>
      <xdr:col>85</xdr:col>
      <xdr:colOff>177800</xdr:colOff>
      <xdr:row>75</xdr:row>
      <xdr:rowOff>41732</xdr:rowOff>
    </xdr:to>
    <xdr:sp macro="" textlink="">
      <xdr:nvSpPr>
        <xdr:cNvPr id="630" name="フローチャート: 判断 629">
          <a:extLst>
            <a:ext uri="{FF2B5EF4-FFF2-40B4-BE49-F238E27FC236}">
              <a16:creationId xmlns:a16="http://schemas.microsoft.com/office/drawing/2014/main" id="{00000000-0008-0000-0600-000076020000}"/>
            </a:ext>
          </a:extLst>
        </xdr:cNvPr>
        <xdr:cNvSpPr/>
      </xdr:nvSpPr>
      <xdr:spPr>
        <a:xfrm>
          <a:off x="16268700" y="127988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76</xdr:row>
      <xdr:rowOff>154812</xdr:rowOff>
    </xdr:from>
    <xdr:to>
      <xdr:col>81</xdr:col>
      <xdr:colOff>50800</xdr:colOff>
      <xdr:row>77</xdr:row>
      <xdr:rowOff>14072</xdr:rowOff>
    </xdr:to>
    <xdr:cxnSp macro="">
      <xdr:nvCxnSpPr>
        <xdr:cNvPr id="631" name="直線コネクタ 630">
          <a:extLst>
            <a:ext uri="{FF2B5EF4-FFF2-40B4-BE49-F238E27FC236}">
              <a16:creationId xmlns:a16="http://schemas.microsoft.com/office/drawing/2014/main" id="{00000000-0008-0000-0600-000077020000}"/>
            </a:ext>
          </a:extLst>
        </xdr:cNvPr>
        <xdr:cNvCxnSpPr/>
      </xdr:nvCxnSpPr>
      <xdr:spPr>
        <a:xfrm flipV="1">
          <a:off x="14592300" y="13185012"/>
          <a:ext cx="889000" cy="307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74</xdr:row>
      <xdr:rowOff>88341</xdr:rowOff>
    </xdr:from>
    <xdr:to>
      <xdr:col>81</xdr:col>
      <xdr:colOff>101600</xdr:colOff>
      <xdr:row>75</xdr:row>
      <xdr:rowOff>18491</xdr:rowOff>
    </xdr:to>
    <xdr:sp macro="" textlink="">
      <xdr:nvSpPr>
        <xdr:cNvPr id="632" name="フローチャート: 判断 631">
          <a:extLst>
            <a:ext uri="{FF2B5EF4-FFF2-40B4-BE49-F238E27FC236}">
              <a16:creationId xmlns:a16="http://schemas.microsoft.com/office/drawing/2014/main" id="{00000000-0008-0000-0600-000078020000}"/>
            </a:ext>
          </a:extLst>
        </xdr:cNvPr>
        <xdr:cNvSpPr/>
      </xdr:nvSpPr>
      <xdr:spPr>
        <a:xfrm>
          <a:off x="15430500" y="127756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73</xdr:row>
      <xdr:rowOff>35018</xdr:rowOff>
    </xdr:from>
    <xdr:ext cx="534377" cy="259045"/>
    <xdr:sp macro="" textlink="">
      <xdr:nvSpPr>
        <xdr:cNvPr id="633" name="テキスト ボックス 632">
          <a:extLst>
            <a:ext uri="{FF2B5EF4-FFF2-40B4-BE49-F238E27FC236}">
              <a16:creationId xmlns:a16="http://schemas.microsoft.com/office/drawing/2014/main" id="{00000000-0008-0000-0600-000079020000}"/>
            </a:ext>
          </a:extLst>
        </xdr:cNvPr>
        <xdr:cNvSpPr txBox="1"/>
      </xdr:nvSpPr>
      <xdr:spPr>
        <a:xfrm>
          <a:off x="15214111" y="125508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60,044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14072</xdr:rowOff>
    </xdr:from>
    <xdr:to>
      <xdr:col>76</xdr:col>
      <xdr:colOff>114300</xdr:colOff>
      <xdr:row>77</xdr:row>
      <xdr:rowOff>49848</xdr:rowOff>
    </xdr:to>
    <xdr:cxnSp macro="">
      <xdr:nvCxnSpPr>
        <xdr:cNvPr id="634" name="直線コネクタ 633">
          <a:extLst>
            <a:ext uri="{FF2B5EF4-FFF2-40B4-BE49-F238E27FC236}">
              <a16:creationId xmlns:a16="http://schemas.microsoft.com/office/drawing/2014/main" id="{00000000-0008-0000-0600-00007A020000}"/>
            </a:ext>
          </a:extLst>
        </xdr:cNvPr>
        <xdr:cNvCxnSpPr/>
      </xdr:nvCxnSpPr>
      <xdr:spPr>
        <a:xfrm flipV="1">
          <a:off x="13703300" y="13215722"/>
          <a:ext cx="889000" cy="357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74</xdr:row>
      <xdr:rowOff>112331</xdr:rowOff>
    </xdr:from>
    <xdr:to>
      <xdr:col>76</xdr:col>
      <xdr:colOff>165100</xdr:colOff>
      <xdr:row>75</xdr:row>
      <xdr:rowOff>42481</xdr:rowOff>
    </xdr:to>
    <xdr:sp macro="" textlink="">
      <xdr:nvSpPr>
        <xdr:cNvPr id="635" name="フローチャート: 判断 634">
          <a:extLst>
            <a:ext uri="{FF2B5EF4-FFF2-40B4-BE49-F238E27FC236}">
              <a16:creationId xmlns:a16="http://schemas.microsoft.com/office/drawing/2014/main" id="{00000000-0008-0000-0600-00007B020000}"/>
            </a:ext>
          </a:extLst>
        </xdr:cNvPr>
        <xdr:cNvSpPr/>
      </xdr:nvSpPr>
      <xdr:spPr>
        <a:xfrm>
          <a:off x="14541500" y="127996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73</xdr:row>
      <xdr:rowOff>59008</xdr:rowOff>
    </xdr:from>
    <xdr:ext cx="534377" cy="259045"/>
    <xdr:sp macro="" textlink="">
      <xdr:nvSpPr>
        <xdr:cNvPr id="636" name="テキスト ボックス 635">
          <a:extLst>
            <a:ext uri="{FF2B5EF4-FFF2-40B4-BE49-F238E27FC236}">
              <a16:creationId xmlns:a16="http://schemas.microsoft.com/office/drawing/2014/main" id="{00000000-0008-0000-0600-00007C020000}"/>
            </a:ext>
          </a:extLst>
        </xdr:cNvPr>
        <xdr:cNvSpPr txBox="1"/>
      </xdr:nvSpPr>
      <xdr:spPr>
        <a:xfrm>
          <a:off x="14325111" y="125748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49848</xdr:rowOff>
    </xdr:from>
    <xdr:to>
      <xdr:col>71</xdr:col>
      <xdr:colOff>177800</xdr:colOff>
      <xdr:row>77</xdr:row>
      <xdr:rowOff>52299</xdr:rowOff>
    </xdr:to>
    <xdr:cxnSp macro="">
      <xdr:nvCxnSpPr>
        <xdr:cNvPr id="637" name="直線コネクタ 636">
          <a:extLst>
            <a:ext uri="{FF2B5EF4-FFF2-40B4-BE49-F238E27FC236}">
              <a16:creationId xmlns:a16="http://schemas.microsoft.com/office/drawing/2014/main" id="{00000000-0008-0000-0600-00007D020000}"/>
            </a:ext>
          </a:extLst>
        </xdr:cNvPr>
        <xdr:cNvCxnSpPr/>
      </xdr:nvCxnSpPr>
      <xdr:spPr>
        <a:xfrm flipV="1">
          <a:off x="12814300" y="13251498"/>
          <a:ext cx="889000" cy="24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74</xdr:row>
      <xdr:rowOff>139674</xdr:rowOff>
    </xdr:from>
    <xdr:to>
      <xdr:col>72</xdr:col>
      <xdr:colOff>38100</xdr:colOff>
      <xdr:row>75</xdr:row>
      <xdr:rowOff>69824</xdr:rowOff>
    </xdr:to>
    <xdr:sp macro="" textlink="">
      <xdr:nvSpPr>
        <xdr:cNvPr id="638" name="フローチャート: 判断 637">
          <a:extLst>
            <a:ext uri="{FF2B5EF4-FFF2-40B4-BE49-F238E27FC236}">
              <a16:creationId xmlns:a16="http://schemas.microsoft.com/office/drawing/2014/main" id="{00000000-0008-0000-0600-00007E020000}"/>
            </a:ext>
          </a:extLst>
        </xdr:cNvPr>
        <xdr:cNvSpPr/>
      </xdr:nvSpPr>
      <xdr:spPr>
        <a:xfrm>
          <a:off x="13652500" y="12826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73</xdr:row>
      <xdr:rowOff>86351</xdr:rowOff>
    </xdr:from>
    <xdr:ext cx="534377" cy="259045"/>
    <xdr:sp macro="" textlink="">
      <xdr:nvSpPr>
        <xdr:cNvPr id="639" name="テキスト ボックス 638">
          <a:extLst>
            <a:ext uri="{FF2B5EF4-FFF2-40B4-BE49-F238E27FC236}">
              <a16:creationId xmlns:a16="http://schemas.microsoft.com/office/drawing/2014/main" id="{00000000-0008-0000-0600-00007F020000}"/>
            </a:ext>
          </a:extLst>
        </xdr:cNvPr>
        <xdr:cNvSpPr txBox="1"/>
      </xdr:nvSpPr>
      <xdr:spPr>
        <a:xfrm>
          <a:off x="13436111" y="126022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74</xdr:row>
      <xdr:rowOff>148069</xdr:rowOff>
    </xdr:from>
    <xdr:to>
      <xdr:col>67</xdr:col>
      <xdr:colOff>101600</xdr:colOff>
      <xdr:row>75</xdr:row>
      <xdr:rowOff>78219</xdr:rowOff>
    </xdr:to>
    <xdr:sp macro="" textlink="">
      <xdr:nvSpPr>
        <xdr:cNvPr id="640" name="フローチャート: 判断 639">
          <a:extLst>
            <a:ext uri="{FF2B5EF4-FFF2-40B4-BE49-F238E27FC236}">
              <a16:creationId xmlns:a16="http://schemas.microsoft.com/office/drawing/2014/main" id="{00000000-0008-0000-0600-000080020000}"/>
            </a:ext>
          </a:extLst>
        </xdr:cNvPr>
        <xdr:cNvSpPr/>
      </xdr:nvSpPr>
      <xdr:spPr>
        <a:xfrm>
          <a:off x="12763500" y="128353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73</xdr:row>
      <xdr:rowOff>94746</xdr:rowOff>
    </xdr:from>
    <xdr:ext cx="534377" cy="259045"/>
    <xdr:sp macro="" textlink="">
      <xdr:nvSpPr>
        <xdr:cNvPr id="641" name="テキスト ボックス 640">
          <a:extLst>
            <a:ext uri="{FF2B5EF4-FFF2-40B4-BE49-F238E27FC236}">
              <a16:creationId xmlns:a16="http://schemas.microsoft.com/office/drawing/2014/main" id="{00000000-0008-0000-0600-000081020000}"/>
            </a:ext>
          </a:extLst>
        </xdr:cNvPr>
        <xdr:cNvSpPr txBox="1"/>
      </xdr:nvSpPr>
      <xdr:spPr>
        <a:xfrm>
          <a:off x="12547111" y="126105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55,341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2" name="テキスト ボックス 641">
          <a:extLst>
            <a:ext uri="{FF2B5EF4-FFF2-40B4-BE49-F238E27FC236}">
              <a16:creationId xmlns:a16="http://schemas.microsoft.com/office/drawing/2014/main" id="{00000000-0008-0000-0600-000082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4" name="テキスト ボックス 643">
          <a:extLst>
            <a:ext uri="{FF2B5EF4-FFF2-40B4-BE49-F238E27FC236}">
              <a16:creationId xmlns:a16="http://schemas.microsoft.com/office/drawing/2014/main" id="{00000000-0008-0000-0600-000084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5" name="テキスト ボックス 644">
          <a:extLst>
            <a:ext uri="{FF2B5EF4-FFF2-40B4-BE49-F238E27FC236}">
              <a16:creationId xmlns:a16="http://schemas.microsoft.com/office/drawing/2014/main" id="{00000000-0008-0000-0600-000085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6" name="テキスト ボックス 645">
          <a:extLst>
            <a:ext uri="{FF2B5EF4-FFF2-40B4-BE49-F238E27FC236}">
              <a16:creationId xmlns:a16="http://schemas.microsoft.com/office/drawing/2014/main" id="{00000000-0008-0000-0600-000086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96532</xdr:rowOff>
    </xdr:from>
    <xdr:to>
      <xdr:col>85</xdr:col>
      <xdr:colOff>177800</xdr:colOff>
      <xdr:row>77</xdr:row>
      <xdr:rowOff>26682</xdr:rowOff>
    </xdr:to>
    <xdr:sp macro="" textlink="">
      <xdr:nvSpPr>
        <xdr:cNvPr id="647" name="楕円 646">
          <a:extLst>
            <a:ext uri="{FF2B5EF4-FFF2-40B4-BE49-F238E27FC236}">
              <a16:creationId xmlns:a16="http://schemas.microsoft.com/office/drawing/2014/main" id="{00000000-0008-0000-0600-000087020000}"/>
            </a:ext>
          </a:extLst>
        </xdr:cNvPr>
        <xdr:cNvSpPr/>
      </xdr:nvSpPr>
      <xdr:spPr>
        <a:xfrm>
          <a:off x="16268700" y="131267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76</xdr:row>
      <xdr:rowOff>74959</xdr:rowOff>
    </xdr:from>
    <xdr:ext cx="534377" cy="259045"/>
    <xdr:sp macro="" textlink="">
      <xdr:nvSpPr>
        <xdr:cNvPr id="648" name="公債費該当値テキスト">
          <a:extLst>
            <a:ext uri="{FF2B5EF4-FFF2-40B4-BE49-F238E27FC236}">
              <a16:creationId xmlns:a16="http://schemas.microsoft.com/office/drawing/2014/main" id="{00000000-0008-0000-0600-000088020000}"/>
            </a:ext>
          </a:extLst>
        </xdr:cNvPr>
        <xdr:cNvSpPr txBox="1"/>
      </xdr:nvSpPr>
      <xdr:spPr>
        <a:xfrm>
          <a:off x="16370300" y="131051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32,399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76</xdr:row>
      <xdr:rowOff>104012</xdr:rowOff>
    </xdr:from>
    <xdr:to>
      <xdr:col>81</xdr:col>
      <xdr:colOff>101600</xdr:colOff>
      <xdr:row>77</xdr:row>
      <xdr:rowOff>34162</xdr:rowOff>
    </xdr:to>
    <xdr:sp macro="" textlink="">
      <xdr:nvSpPr>
        <xdr:cNvPr id="649" name="楕円 648">
          <a:extLst>
            <a:ext uri="{FF2B5EF4-FFF2-40B4-BE49-F238E27FC236}">
              <a16:creationId xmlns:a16="http://schemas.microsoft.com/office/drawing/2014/main" id="{00000000-0008-0000-0600-000089020000}"/>
            </a:ext>
          </a:extLst>
        </xdr:cNvPr>
        <xdr:cNvSpPr/>
      </xdr:nvSpPr>
      <xdr:spPr>
        <a:xfrm>
          <a:off x="15430500" y="131342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25289</xdr:rowOff>
    </xdr:from>
    <xdr:ext cx="534377" cy="259045"/>
    <xdr:sp macro="" textlink="">
      <xdr:nvSpPr>
        <xdr:cNvPr id="650" name="テキスト ボックス 649">
          <a:extLst>
            <a:ext uri="{FF2B5EF4-FFF2-40B4-BE49-F238E27FC236}">
              <a16:creationId xmlns:a16="http://schemas.microsoft.com/office/drawing/2014/main" id="{00000000-0008-0000-0600-00008A020000}"/>
            </a:ext>
          </a:extLst>
        </xdr:cNvPr>
        <xdr:cNvSpPr txBox="1"/>
      </xdr:nvSpPr>
      <xdr:spPr>
        <a:xfrm>
          <a:off x="15214111" y="132269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31,810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76</xdr:row>
      <xdr:rowOff>134722</xdr:rowOff>
    </xdr:from>
    <xdr:to>
      <xdr:col>76</xdr:col>
      <xdr:colOff>165100</xdr:colOff>
      <xdr:row>77</xdr:row>
      <xdr:rowOff>64872</xdr:rowOff>
    </xdr:to>
    <xdr:sp macro="" textlink="">
      <xdr:nvSpPr>
        <xdr:cNvPr id="651" name="楕円 650">
          <a:extLst>
            <a:ext uri="{FF2B5EF4-FFF2-40B4-BE49-F238E27FC236}">
              <a16:creationId xmlns:a16="http://schemas.microsoft.com/office/drawing/2014/main" id="{00000000-0008-0000-0600-00008B020000}"/>
            </a:ext>
          </a:extLst>
        </xdr:cNvPr>
        <xdr:cNvSpPr/>
      </xdr:nvSpPr>
      <xdr:spPr>
        <a:xfrm>
          <a:off x="14541500" y="131649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55999</xdr:rowOff>
    </xdr:from>
    <xdr:ext cx="534377" cy="259045"/>
    <xdr:sp macro="" textlink="">
      <xdr:nvSpPr>
        <xdr:cNvPr id="652" name="テキスト ボックス 651">
          <a:extLst>
            <a:ext uri="{FF2B5EF4-FFF2-40B4-BE49-F238E27FC236}">
              <a16:creationId xmlns:a16="http://schemas.microsoft.com/office/drawing/2014/main" id="{00000000-0008-0000-0600-00008C020000}"/>
            </a:ext>
          </a:extLst>
        </xdr:cNvPr>
        <xdr:cNvSpPr txBox="1"/>
      </xdr:nvSpPr>
      <xdr:spPr>
        <a:xfrm>
          <a:off x="14325111" y="132576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29,392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76</xdr:row>
      <xdr:rowOff>170498</xdr:rowOff>
    </xdr:from>
    <xdr:to>
      <xdr:col>72</xdr:col>
      <xdr:colOff>38100</xdr:colOff>
      <xdr:row>77</xdr:row>
      <xdr:rowOff>100648</xdr:rowOff>
    </xdr:to>
    <xdr:sp macro="" textlink="">
      <xdr:nvSpPr>
        <xdr:cNvPr id="653" name="楕円 652">
          <a:extLst>
            <a:ext uri="{FF2B5EF4-FFF2-40B4-BE49-F238E27FC236}">
              <a16:creationId xmlns:a16="http://schemas.microsoft.com/office/drawing/2014/main" id="{00000000-0008-0000-0600-00008D020000}"/>
            </a:ext>
          </a:extLst>
        </xdr:cNvPr>
        <xdr:cNvSpPr/>
      </xdr:nvSpPr>
      <xdr:spPr>
        <a:xfrm>
          <a:off x="13652500" y="132006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77</xdr:row>
      <xdr:rowOff>91775</xdr:rowOff>
    </xdr:from>
    <xdr:ext cx="534377" cy="259045"/>
    <xdr:sp macro="" textlink="">
      <xdr:nvSpPr>
        <xdr:cNvPr id="654" name="テキスト ボックス 653">
          <a:extLst>
            <a:ext uri="{FF2B5EF4-FFF2-40B4-BE49-F238E27FC236}">
              <a16:creationId xmlns:a16="http://schemas.microsoft.com/office/drawing/2014/main" id="{00000000-0008-0000-0600-00008E020000}"/>
            </a:ext>
          </a:extLst>
        </xdr:cNvPr>
        <xdr:cNvSpPr txBox="1"/>
      </xdr:nvSpPr>
      <xdr:spPr>
        <a:xfrm>
          <a:off x="13436111" y="132934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1499</xdr:rowOff>
    </xdr:from>
    <xdr:to>
      <xdr:col>67</xdr:col>
      <xdr:colOff>101600</xdr:colOff>
      <xdr:row>77</xdr:row>
      <xdr:rowOff>103099</xdr:rowOff>
    </xdr:to>
    <xdr:sp macro="" textlink="">
      <xdr:nvSpPr>
        <xdr:cNvPr id="655" name="楕円 654">
          <a:extLst>
            <a:ext uri="{FF2B5EF4-FFF2-40B4-BE49-F238E27FC236}">
              <a16:creationId xmlns:a16="http://schemas.microsoft.com/office/drawing/2014/main" id="{00000000-0008-0000-0600-00008F020000}"/>
            </a:ext>
          </a:extLst>
        </xdr:cNvPr>
        <xdr:cNvSpPr/>
      </xdr:nvSpPr>
      <xdr:spPr>
        <a:xfrm>
          <a:off x="12763500" y="132031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94226</xdr:rowOff>
    </xdr:from>
    <xdr:ext cx="534377" cy="259045"/>
    <xdr:sp macro="" textlink="">
      <xdr:nvSpPr>
        <xdr:cNvPr id="656" name="テキスト ボックス 655">
          <a:extLst>
            <a:ext uri="{FF2B5EF4-FFF2-40B4-BE49-F238E27FC236}">
              <a16:creationId xmlns:a16="http://schemas.microsoft.com/office/drawing/2014/main" id="{00000000-0008-0000-0600-000090020000}"/>
            </a:ext>
          </a:extLst>
        </xdr:cNvPr>
        <xdr:cNvSpPr txBox="1"/>
      </xdr:nvSpPr>
      <xdr:spPr>
        <a:xfrm>
          <a:off x="12547111" y="132958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26,382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7" name="正方形/長方形 656">
          <a:extLst>
            <a:ext uri="{FF2B5EF4-FFF2-40B4-BE49-F238E27FC236}">
              <a16:creationId xmlns:a16="http://schemas.microsoft.com/office/drawing/2014/main" id="{00000000-0008-0000-0600-000091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8" name="正方形/長方形 657">
          <a:extLst>
            <a:ext uri="{FF2B5EF4-FFF2-40B4-BE49-F238E27FC236}">
              <a16:creationId xmlns:a16="http://schemas.microsoft.com/office/drawing/2014/main" id="{00000000-0008-0000-0600-000092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9" name="正方形/長方形 658">
          <a:extLst>
            <a:ext uri="{FF2B5EF4-FFF2-40B4-BE49-F238E27FC236}">
              <a16:creationId xmlns:a16="http://schemas.microsoft.com/office/drawing/2014/main" id="{00000000-0008-0000-0600-000093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0" name="正方形/長方形 659">
          <a:extLst>
            <a:ext uri="{FF2B5EF4-FFF2-40B4-BE49-F238E27FC236}">
              <a16:creationId xmlns:a16="http://schemas.microsoft.com/office/drawing/2014/main" id="{00000000-0008-0000-0600-000094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1" name="正方形/長方形 660">
          <a:extLst>
            <a:ext uri="{FF2B5EF4-FFF2-40B4-BE49-F238E27FC236}">
              <a16:creationId xmlns:a16="http://schemas.microsoft.com/office/drawing/2014/main" id="{00000000-0008-0000-0600-000095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2" name="正方形/長方形 661">
          <a:extLst>
            <a:ext uri="{FF2B5EF4-FFF2-40B4-BE49-F238E27FC236}">
              <a16:creationId xmlns:a16="http://schemas.microsoft.com/office/drawing/2014/main" id="{00000000-0008-0000-0600-000096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3" name="正方形/長方形 662">
          <a:extLst>
            <a:ext uri="{FF2B5EF4-FFF2-40B4-BE49-F238E27FC236}">
              <a16:creationId xmlns:a16="http://schemas.microsoft.com/office/drawing/2014/main" id="{00000000-0008-0000-0600-000097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18,015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4" name="正方形/長方形 663">
          <a:extLst>
            <a:ext uri="{FF2B5EF4-FFF2-40B4-BE49-F238E27FC236}">
              <a16:creationId xmlns:a16="http://schemas.microsoft.com/office/drawing/2014/main" id="{00000000-0008-0000-0600-000098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5" name="テキスト ボックス 664">
          <a:extLst>
            <a:ext uri="{FF2B5EF4-FFF2-40B4-BE49-F238E27FC236}">
              <a16:creationId xmlns:a16="http://schemas.microsoft.com/office/drawing/2014/main" id="{00000000-0008-0000-0600-000099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6" name="直線コネクタ 665">
          <a:extLst>
            <a:ext uri="{FF2B5EF4-FFF2-40B4-BE49-F238E27FC236}">
              <a16:creationId xmlns:a16="http://schemas.microsoft.com/office/drawing/2014/main" id="{00000000-0008-0000-0600-00009A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98879</xdr:rowOff>
    </xdr:from>
    <xdr:to>
      <xdr:col>89</xdr:col>
      <xdr:colOff>177800</xdr:colOff>
      <xdr:row>99</xdr:row>
      <xdr:rowOff>98879</xdr:rowOff>
    </xdr:to>
    <xdr:cxnSp macro="">
      <xdr:nvCxnSpPr>
        <xdr:cNvPr id="667" name="直線コネクタ 666">
          <a:extLst>
            <a:ext uri="{FF2B5EF4-FFF2-40B4-BE49-F238E27FC236}">
              <a16:creationId xmlns:a16="http://schemas.microsoft.com/office/drawing/2014/main" id="{00000000-0008-0000-0600-00009B020000}"/>
            </a:ext>
          </a:extLst>
        </xdr:cNvPr>
        <xdr:cNvCxnSpPr/>
      </xdr:nvCxnSpPr>
      <xdr:spPr>
        <a:xfrm>
          <a:off x="12446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128106</xdr:rowOff>
    </xdr:from>
    <xdr:ext cx="248786" cy="259045"/>
    <xdr:sp macro="" textlink="">
      <xdr:nvSpPr>
        <xdr:cNvPr id="668" name="テキスト ボックス 667">
          <a:extLst>
            <a:ext uri="{FF2B5EF4-FFF2-40B4-BE49-F238E27FC236}">
              <a16:creationId xmlns:a16="http://schemas.microsoft.com/office/drawing/2014/main" id="{00000000-0008-0000-0600-00009C020000}"/>
            </a:ext>
          </a:extLst>
        </xdr:cNvPr>
        <xdr:cNvSpPr txBox="1"/>
      </xdr:nvSpPr>
      <xdr:spPr>
        <a:xfrm>
          <a:off x="12197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115207</xdr:rowOff>
    </xdr:from>
    <xdr:to>
      <xdr:col>89</xdr:col>
      <xdr:colOff>177800</xdr:colOff>
      <xdr:row>97</xdr:row>
      <xdr:rowOff>115207</xdr:rowOff>
    </xdr:to>
    <xdr:cxnSp macro="">
      <xdr:nvCxnSpPr>
        <xdr:cNvPr id="669" name="直線コネクタ 668">
          <a:extLst>
            <a:ext uri="{FF2B5EF4-FFF2-40B4-BE49-F238E27FC236}">
              <a16:creationId xmlns:a16="http://schemas.microsoft.com/office/drawing/2014/main" id="{00000000-0008-0000-0600-00009D020000}"/>
            </a:ext>
          </a:extLst>
        </xdr:cNvPr>
        <xdr:cNvCxnSpPr/>
      </xdr:nvCxnSpPr>
      <xdr:spPr>
        <a:xfrm>
          <a:off x="12446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144434</xdr:rowOff>
    </xdr:from>
    <xdr:ext cx="531299" cy="259045"/>
    <xdr:sp macro="" textlink="">
      <xdr:nvSpPr>
        <xdr:cNvPr id="670" name="テキスト ボックス 669">
          <a:extLst>
            <a:ext uri="{FF2B5EF4-FFF2-40B4-BE49-F238E27FC236}">
              <a16:creationId xmlns:a16="http://schemas.microsoft.com/office/drawing/2014/main" id="{00000000-0008-0000-0600-00009E020000}"/>
            </a:ext>
          </a:extLst>
        </xdr:cNvPr>
        <xdr:cNvSpPr txBox="1"/>
      </xdr:nvSpPr>
      <xdr:spPr>
        <a:xfrm>
          <a:off x="11914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95</xdr:row>
      <xdr:rowOff>131536</xdr:rowOff>
    </xdr:from>
    <xdr:to>
      <xdr:col>89</xdr:col>
      <xdr:colOff>177800</xdr:colOff>
      <xdr:row>95</xdr:row>
      <xdr:rowOff>131536</xdr:rowOff>
    </xdr:to>
    <xdr:cxnSp macro="">
      <xdr:nvCxnSpPr>
        <xdr:cNvPr id="671" name="直線コネクタ 670">
          <a:extLst>
            <a:ext uri="{FF2B5EF4-FFF2-40B4-BE49-F238E27FC236}">
              <a16:creationId xmlns:a16="http://schemas.microsoft.com/office/drawing/2014/main" id="{00000000-0008-0000-0600-00009F020000}"/>
            </a:ext>
          </a:extLst>
        </xdr:cNvPr>
        <xdr:cNvCxnSpPr/>
      </xdr:nvCxnSpPr>
      <xdr:spPr>
        <a:xfrm>
          <a:off x="12446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94</xdr:row>
      <xdr:rowOff>160763</xdr:rowOff>
    </xdr:from>
    <xdr:ext cx="531299" cy="259045"/>
    <xdr:sp macro="" textlink="">
      <xdr:nvSpPr>
        <xdr:cNvPr id="672" name="テキスト ボックス 671">
          <a:extLst>
            <a:ext uri="{FF2B5EF4-FFF2-40B4-BE49-F238E27FC236}">
              <a16:creationId xmlns:a16="http://schemas.microsoft.com/office/drawing/2014/main" id="{00000000-0008-0000-0600-0000A0020000}"/>
            </a:ext>
          </a:extLst>
        </xdr:cNvPr>
        <xdr:cNvSpPr txBox="1"/>
      </xdr:nvSpPr>
      <xdr:spPr>
        <a:xfrm>
          <a:off x="11914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147864</xdr:rowOff>
    </xdr:from>
    <xdr:to>
      <xdr:col>89</xdr:col>
      <xdr:colOff>177800</xdr:colOff>
      <xdr:row>93</xdr:row>
      <xdr:rowOff>147864</xdr:rowOff>
    </xdr:to>
    <xdr:cxnSp macro="">
      <xdr:nvCxnSpPr>
        <xdr:cNvPr id="673" name="直線コネクタ 672">
          <a:extLst>
            <a:ext uri="{FF2B5EF4-FFF2-40B4-BE49-F238E27FC236}">
              <a16:creationId xmlns:a16="http://schemas.microsoft.com/office/drawing/2014/main" id="{00000000-0008-0000-0600-0000A1020000}"/>
            </a:ext>
          </a:extLst>
        </xdr:cNvPr>
        <xdr:cNvCxnSpPr/>
      </xdr:nvCxnSpPr>
      <xdr:spPr>
        <a:xfrm>
          <a:off x="12446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5641</xdr:rowOff>
    </xdr:from>
    <xdr:ext cx="531299" cy="259045"/>
    <xdr:sp macro="" textlink="">
      <xdr:nvSpPr>
        <xdr:cNvPr id="674" name="テキスト ボックス 673">
          <a:extLst>
            <a:ext uri="{FF2B5EF4-FFF2-40B4-BE49-F238E27FC236}">
              <a16:creationId xmlns:a16="http://schemas.microsoft.com/office/drawing/2014/main" id="{00000000-0008-0000-0600-0000A2020000}"/>
            </a:ext>
          </a:extLst>
        </xdr:cNvPr>
        <xdr:cNvSpPr txBox="1"/>
      </xdr:nvSpPr>
      <xdr:spPr>
        <a:xfrm>
          <a:off x="11914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164193</xdr:rowOff>
    </xdr:from>
    <xdr:to>
      <xdr:col>89</xdr:col>
      <xdr:colOff>177800</xdr:colOff>
      <xdr:row>91</xdr:row>
      <xdr:rowOff>164193</xdr:rowOff>
    </xdr:to>
    <xdr:cxnSp macro="">
      <xdr:nvCxnSpPr>
        <xdr:cNvPr id="675" name="直線コネクタ 674">
          <a:extLst>
            <a:ext uri="{FF2B5EF4-FFF2-40B4-BE49-F238E27FC236}">
              <a16:creationId xmlns:a16="http://schemas.microsoft.com/office/drawing/2014/main" id="{00000000-0008-0000-0600-0000A3020000}"/>
            </a:ext>
          </a:extLst>
        </xdr:cNvPr>
        <xdr:cNvCxnSpPr/>
      </xdr:nvCxnSpPr>
      <xdr:spPr>
        <a:xfrm>
          <a:off x="12446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21970</xdr:rowOff>
    </xdr:from>
    <xdr:ext cx="531299" cy="259045"/>
    <xdr:sp macro="" textlink="">
      <xdr:nvSpPr>
        <xdr:cNvPr id="676" name="テキスト ボックス 675">
          <a:extLst>
            <a:ext uri="{FF2B5EF4-FFF2-40B4-BE49-F238E27FC236}">
              <a16:creationId xmlns:a16="http://schemas.microsoft.com/office/drawing/2014/main" id="{00000000-0008-0000-0600-0000A4020000}"/>
            </a:ext>
          </a:extLst>
        </xdr:cNvPr>
        <xdr:cNvSpPr txBox="1"/>
      </xdr:nvSpPr>
      <xdr:spPr>
        <a:xfrm>
          <a:off x="11914701" y="15623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9071</xdr:rowOff>
    </xdr:from>
    <xdr:to>
      <xdr:col>89</xdr:col>
      <xdr:colOff>177800</xdr:colOff>
      <xdr:row>90</xdr:row>
      <xdr:rowOff>9071</xdr:rowOff>
    </xdr:to>
    <xdr:cxnSp macro="">
      <xdr:nvCxnSpPr>
        <xdr:cNvPr id="677" name="直線コネクタ 676">
          <a:extLst>
            <a:ext uri="{FF2B5EF4-FFF2-40B4-BE49-F238E27FC236}">
              <a16:creationId xmlns:a16="http://schemas.microsoft.com/office/drawing/2014/main" id="{00000000-0008-0000-0600-0000A5020000}"/>
            </a:ext>
          </a:extLst>
        </xdr:cNvPr>
        <xdr:cNvCxnSpPr/>
      </xdr:nvCxnSpPr>
      <xdr:spPr>
        <a:xfrm>
          <a:off x="12446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38298</xdr:rowOff>
    </xdr:from>
    <xdr:ext cx="595419" cy="259045"/>
    <xdr:sp macro="" textlink="">
      <xdr:nvSpPr>
        <xdr:cNvPr id="678" name="テキスト ボックス 677">
          <a:extLst>
            <a:ext uri="{FF2B5EF4-FFF2-40B4-BE49-F238E27FC236}">
              <a16:creationId xmlns:a16="http://schemas.microsoft.com/office/drawing/2014/main" id="{00000000-0008-0000-0600-0000A6020000}"/>
            </a:ext>
          </a:extLst>
        </xdr:cNvPr>
        <xdr:cNvSpPr txBox="1"/>
      </xdr:nvSpPr>
      <xdr:spPr>
        <a:xfrm>
          <a:off x="11850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9" name="直線コネクタ 678">
          <a:extLst>
            <a:ext uri="{FF2B5EF4-FFF2-40B4-BE49-F238E27FC236}">
              <a16:creationId xmlns:a16="http://schemas.microsoft.com/office/drawing/2014/main" id="{00000000-0008-0000-0600-0000A7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80" name="テキスト ボックス 679">
          <a:extLst>
            <a:ext uri="{FF2B5EF4-FFF2-40B4-BE49-F238E27FC236}">
              <a16:creationId xmlns:a16="http://schemas.microsoft.com/office/drawing/2014/main" id="{00000000-0008-0000-0600-0000A8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1" name="積立金グラフ枠">
          <a:extLst>
            <a:ext uri="{FF2B5EF4-FFF2-40B4-BE49-F238E27FC236}">
              <a16:creationId xmlns:a16="http://schemas.microsoft.com/office/drawing/2014/main" id="{00000000-0008-0000-0600-0000A9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24747</xdr:rowOff>
    </xdr:from>
    <xdr:to>
      <xdr:col>85</xdr:col>
      <xdr:colOff>126364</xdr:colOff>
      <xdr:row>99</xdr:row>
      <xdr:rowOff>57452</xdr:rowOff>
    </xdr:to>
    <xdr:cxnSp macro="">
      <xdr:nvCxnSpPr>
        <xdr:cNvPr id="682" name="直線コネクタ 681">
          <a:extLst>
            <a:ext uri="{FF2B5EF4-FFF2-40B4-BE49-F238E27FC236}">
              <a16:creationId xmlns:a16="http://schemas.microsoft.com/office/drawing/2014/main" id="{00000000-0008-0000-0600-0000AA020000}"/>
            </a:ext>
          </a:extLst>
        </xdr:cNvPr>
        <xdr:cNvCxnSpPr/>
      </xdr:nvCxnSpPr>
      <xdr:spPr>
        <a:xfrm flipV="1">
          <a:off x="16317595" y="15626697"/>
          <a:ext cx="1269" cy="14043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61279</xdr:rowOff>
    </xdr:from>
    <xdr:ext cx="469744" cy="259045"/>
    <xdr:sp macro="" textlink="">
      <xdr:nvSpPr>
        <xdr:cNvPr id="683" name="積立金最小値テキスト">
          <a:extLst>
            <a:ext uri="{FF2B5EF4-FFF2-40B4-BE49-F238E27FC236}">
              <a16:creationId xmlns:a16="http://schemas.microsoft.com/office/drawing/2014/main" id="{00000000-0008-0000-0600-0000AB020000}"/>
            </a:ext>
          </a:extLst>
        </xdr:cNvPr>
        <xdr:cNvSpPr txBox="1"/>
      </xdr:nvSpPr>
      <xdr:spPr>
        <a:xfrm>
          <a:off x="16370300" y="170348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57452</xdr:rowOff>
    </xdr:from>
    <xdr:to>
      <xdr:col>86</xdr:col>
      <xdr:colOff>25400</xdr:colOff>
      <xdr:row>99</xdr:row>
      <xdr:rowOff>57452</xdr:rowOff>
    </xdr:to>
    <xdr:cxnSp macro="">
      <xdr:nvCxnSpPr>
        <xdr:cNvPr id="684" name="直線コネクタ 683">
          <a:extLst>
            <a:ext uri="{FF2B5EF4-FFF2-40B4-BE49-F238E27FC236}">
              <a16:creationId xmlns:a16="http://schemas.microsoft.com/office/drawing/2014/main" id="{00000000-0008-0000-0600-0000AC020000}"/>
            </a:ext>
          </a:extLst>
        </xdr:cNvPr>
        <xdr:cNvCxnSpPr/>
      </xdr:nvCxnSpPr>
      <xdr:spPr>
        <a:xfrm>
          <a:off x="16230600" y="170310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142874</xdr:rowOff>
    </xdr:from>
    <xdr:ext cx="534377" cy="259045"/>
    <xdr:sp macro="" textlink="">
      <xdr:nvSpPr>
        <xdr:cNvPr id="685" name="積立金最大値テキスト">
          <a:extLst>
            <a:ext uri="{FF2B5EF4-FFF2-40B4-BE49-F238E27FC236}">
              <a16:creationId xmlns:a16="http://schemas.microsoft.com/office/drawing/2014/main" id="{00000000-0008-0000-0600-0000AD020000}"/>
            </a:ext>
          </a:extLst>
        </xdr:cNvPr>
        <xdr:cNvSpPr txBox="1"/>
      </xdr:nvSpPr>
      <xdr:spPr>
        <a:xfrm>
          <a:off x="16370300" y="154019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88,540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91</xdr:row>
      <xdr:rowOff>24747</xdr:rowOff>
    </xdr:from>
    <xdr:to>
      <xdr:col>86</xdr:col>
      <xdr:colOff>25400</xdr:colOff>
      <xdr:row>91</xdr:row>
      <xdr:rowOff>24747</xdr:rowOff>
    </xdr:to>
    <xdr:cxnSp macro="">
      <xdr:nvCxnSpPr>
        <xdr:cNvPr id="686" name="直線コネクタ 685">
          <a:extLst>
            <a:ext uri="{FF2B5EF4-FFF2-40B4-BE49-F238E27FC236}">
              <a16:creationId xmlns:a16="http://schemas.microsoft.com/office/drawing/2014/main" id="{00000000-0008-0000-0600-0000AE020000}"/>
            </a:ext>
          </a:extLst>
        </xdr:cNvPr>
        <xdr:cNvCxnSpPr/>
      </xdr:nvCxnSpPr>
      <xdr:spPr>
        <a:xfrm>
          <a:off x="16230600" y="156266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18428</xdr:rowOff>
    </xdr:from>
    <xdr:to>
      <xdr:col>85</xdr:col>
      <xdr:colOff>127000</xdr:colOff>
      <xdr:row>98</xdr:row>
      <xdr:rowOff>7978</xdr:rowOff>
    </xdr:to>
    <xdr:cxnSp macro="">
      <xdr:nvCxnSpPr>
        <xdr:cNvPr id="687" name="直線コネクタ 686">
          <a:extLst>
            <a:ext uri="{FF2B5EF4-FFF2-40B4-BE49-F238E27FC236}">
              <a16:creationId xmlns:a16="http://schemas.microsoft.com/office/drawing/2014/main" id="{00000000-0008-0000-0600-0000AF020000}"/>
            </a:ext>
          </a:extLst>
        </xdr:cNvPr>
        <xdr:cNvCxnSpPr/>
      </xdr:nvCxnSpPr>
      <xdr:spPr>
        <a:xfrm>
          <a:off x="15481300" y="16649078"/>
          <a:ext cx="838200" cy="1610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95</xdr:row>
      <xdr:rowOff>124530</xdr:rowOff>
    </xdr:from>
    <xdr:ext cx="534377" cy="259045"/>
    <xdr:sp macro="" textlink="">
      <xdr:nvSpPr>
        <xdr:cNvPr id="688" name="積立金平均値テキスト">
          <a:extLst>
            <a:ext uri="{FF2B5EF4-FFF2-40B4-BE49-F238E27FC236}">
              <a16:creationId xmlns:a16="http://schemas.microsoft.com/office/drawing/2014/main" id="{00000000-0008-0000-0600-0000B0020000}"/>
            </a:ext>
          </a:extLst>
        </xdr:cNvPr>
        <xdr:cNvSpPr txBox="1"/>
      </xdr:nvSpPr>
      <xdr:spPr>
        <a:xfrm>
          <a:off x="16370300" y="1641228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28,219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101653</xdr:rowOff>
    </xdr:from>
    <xdr:to>
      <xdr:col>85</xdr:col>
      <xdr:colOff>177800</xdr:colOff>
      <xdr:row>97</xdr:row>
      <xdr:rowOff>31803</xdr:rowOff>
    </xdr:to>
    <xdr:sp macro="" textlink="">
      <xdr:nvSpPr>
        <xdr:cNvPr id="689" name="フローチャート: 判断 688">
          <a:extLst>
            <a:ext uri="{FF2B5EF4-FFF2-40B4-BE49-F238E27FC236}">
              <a16:creationId xmlns:a16="http://schemas.microsoft.com/office/drawing/2014/main" id="{00000000-0008-0000-0600-0000B1020000}"/>
            </a:ext>
          </a:extLst>
        </xdr:cNvPr>
        <xdr:cNvSpPr/>
      </xdr:nvSpPr>
      <xdr:spPr>
        <a:xfrm>
          <a:off x="16268700" y="165608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18428</xdr:rowOff>
    </xdr:from>
    <xdr:to>
      <xdr:col>81</xdr:col>
      <xdr:colOff>50800</xdr:colOff>
      <xdr:row>97</xdr:row>
      <xdr:rowOff>146084</xdr:rowOff>
    </xdr:to>
    <xdr:cxnSp macro="">
      <xdr:nvCxnSpPr>
        <xdr:cNvPr id="690" name="直線コネクタ 689">
          <a:extLst>
            <a:ext uri="{FF2B5EF4-FFF2-40B4-BE49-F238E27FC236}">
              <a16:creationId xmlns:a16="http://schemas.microsoft.com/office/drawing/2014/main" id="{00000000-0008-0000-0600-0000B2020000}"/>
            </a:ext>
          </a:extLst>
        </xdr:cNvPr>
        <xdr:cNvCxnSpPr/>
      </xdr:nvCxnSpPr>
      <xdr:spPr>
        <a:xfrm flipV="1">
          <a:off x="14592300" y="16649078"/>
          <a:ext cx="889000" cy="1276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10376</xdr:rowOff>
    </xdr:from>
    <xdr:to>
      <xdr:col>81</xdr:col>
      <xdr:colOff>101600</xdr:colOff>
      <xdr:row>96</xdr:row>
      <xdr:rowOff>111976</xdr:rowOff>
    </xdr:to>
    <xdr:sp macro="" textlink="">
      <xdr:nvSpPr>
        <xdr:cNvPr id="691" name="フローチャート: 判断 690">
          <a:extLst>
            <a:ext uri="{FF2B5EF4-FFF2-40B4-BE49-F238E27FC236}">
              <a16:creationId xmlns:a16="http://schemas.microsoft.com/office/drawing/2014/main" id="{00000000-0008-0000-0600-0000B3020000}"/>
            </a:ext>
          </a:extLst>
        </xdr:cNvPr>
        <xdr:cNvSpPr/>
      </xdr:nvSpPr>
      <xdr:spPr>
        <a:xfrm>
          <a:off x="15430500" y="164695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94</xdr:row>
      <xdr:rowOff>128503</xdr:rowOff>
    </xdr:from>
    <xdr:ext cx="534377" cy="259045"/>
    <xdr:sp macro="" textlink="">
      <xdr:nvSpPr>
        <xdr:cNvPr id="692" name="テキスト ボックス 691">
          <a:extLst>
            <a:ext uri="{FF2B5EF4-FFF2-40B4-BE49-F238E27FC236}">
              <a16:creationId xmlns:a16="http://schemas.microsoft.com/office/drawing/2014/main" id="{00000000-0008-0000-0600-0000B4020000}"/>
            </a:ext>
          </a:extLst>
        </xdr:cNvPr>
        <xdr:cNvSpPr txBox="1"/>
      </xdr:nvSpPr>
      <xdr:spPr>
        <a:xfrm>
          <a:off x="15214111" y="162448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33,809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146084</xdr:rowOff>
    </xdr:from>
    <xdr:to>
      <xdr:col>76</xdr:col>
      <xdr:colOff>114300</xdr:colOff>
      <xdr:row>98</xdr:row>
      <xdr:rowOff>153253</xdr:rowOff>
    </xdr:to>
    <xdr:cxnSp macro="">
      <xdr:nvCxnSpPr>
        <xdr:cNvPr id="693" name="直線コネクタ 692">
          <a:extLst>
            <a:ext uri="{FF2B5EF4-FFF2-40B4-BE49-F238E27FC236}">
              <a16:creationId xmlns:a16="http://schemas.microsoft.com/office/drawing/2014/main" id="{00000000-0008-0000-0600-0000B5020000}"/>
            </a:ext>
          </a:extLst>
        </xdr:cNvPr>
        <xdr:cNvCxnSpPr/>
      </xdr:nvCxnSpPr>
      <xdr:spPr>
        <a:xfrm flipV="1">
          <a:off x="13703300" y="16776734"/>
          <a:ext cx="889000" cy="1786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95</xdr:row>
      <xdr:rowOff>109981</xdr:rowOff>
    </xdr:from>
    <xdr:to>
      <xdr:col>76</xdr:col>
      <xdr:colOff>165100</xdr:colOff>
      <xdr:row>96</xdr:row>
      <xdr:rowOff>40131</xdr:rowOff>
    </xdr:to>
    <xdr:sp macro="" textlink="">
      <xdr:nvSpPr>
        <xdr:cNvPr id="694" name="フローチャート: 判断 693">
          <a:extLst>
            <a:ext uri="{FF2B5EF4-FFF2-40B4-BE49-F238E27FC236}">
              <a16:creationId xmlns:a16="http://schemas.microsoft.com/office/drawing/2014/main" id="{00000000-0008-0000-0600-0000B6020000}"/>
            </a:ext>
          </a:extLst>
        </xdr:cNvPr>
        <xdr:cNvSpPr/>
      </xdr:nvSpPr>
      <xdr:spPr>
        <a:xfrm>
          <a:off x="14541500" y="163977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94</xdr:row>
      <xdr:rowOff>56658</xdr:rowOff>
    </xdr:from>
    <xdr:ext cx="534377" cy="259045"/>
    <xdr:sp macro="" textlink="">
      <xdr:nvSpPr>
        <xdr:cNvPr id="695" name="テキスト ボックス 694">
          <a:extLst>
            <a:ext uri="{FF2B5EF4-FFF2-40B4-BE49-F238E27FC236}">
              <a16:creationId xmlns:a16="http://schemas.microsoft.com/office/drawing/2014/main" id="{00000000-0008-0000-0600-0000B7020000}"/>
            </a:ext>
          </a:extLst>
        </xdr:cNvPr>
        <xdr:cNvSpPr txBox="1"/>
      </xdr:nvSpPr>
      <xdr:spPr>
        <a:xfrm>
          <a:off x="14325111" y="161729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38,209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82665</xdr:rowOff>
    </xdr:from>
    <xdr:to>
      <xdr:col>71</xdr:col>
      <xdr:colOff>177800</xdr:colOff>
      <xdr:row>98</xdr:row>
      <xdr:rowOff>153253</xdr:rowOff>
    </xdr:to>
    <xdr:cxnSp macro="">
      <xdr:nvCxnSpPr>
        <xdr:cNvPr id="696" name="直線コネクタ 695">
          <a:extLst>
            <a:ext uri="{FF2B5EF4-FFF2-40B4-BE49-F238E27FC236}">
              <a16:creationId xmlns:a16="http://schemas.microsoft.com/office/drawing/2014/main" id="{00000000-0008-0000-0600-0000B8020000}"/>
            </a:ext>
          </a:extLst>
        </xdr:cNvPr>
        <xdr:cNvCxnSpPr/>
      </xdr:nvCxnSpPr>
      <xdr:spPr>
        <a:xfrm>
          <a:off x="12814300" y="16884765"/>
          <a:ext cx="889000" cy="705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79887</xdr:rowOff>
    </xdr:from>
    <xdr:to>
      <xdr:col>72</xdr:col>
      <xdr:colOff>38100</xdr:colOff>
      <xdr:row>98</xdr:row>
      <xdr:rowOff>10037</xdr:rowOff>
    </xdr:to>
    <xdr:sp macro="" textlink="">
      <xdr:nvSpPr>
        <xdr:cNvPr id="697" name="フローチャート: 判断 696">
          <a:extLst>
            <a:ext uri="{FF2B5EF4-FFF2-40B4-BE49-F238E27FC236}">
              <a16:creationId xmlns:a16="http://schemas.microsoft.com/office/drawing/2014/main" id="{00000000-0008-0000-0600-0000B9020000}"/>
            </a:ext>
          </a:extLst>
        </xdr:cNvPr>
        <xdr:cNvSpPr/>
      </xdr:nvSpPr>
      <xdr:spPr>
        <a:xfrm>
          <a:off x="13652500" y="167105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26564</xdr:rowOff>
    </xdr:from>
    <xdr:ext cx="534377" cy="259045"/>
    <xdr:sp macro="" textlink="">
      <xdr:nvSpPr>
        <xdr:cNvPr id="698" name="テキスト ボックス 697">
          <a:extLst>
            <a:ext uri="{FF2B5EF4-FFF2-40B4-BE49-F238E27FC236}">
              <a16:creationId xmlns:a16="http://schemas.microsoft.com/office/drawing/2014/main" id="{00000000-0008-0000-0600-0000BA020000}"/>
            </a:ext>
          </a:extLst>
        </xdr:cNvPr>
        <xdr:cNvSpPr txBox="1"/>
      </xdr:nvSpPr>
      <xdr:spPr>
        <a:xfrm>
          <a:off x="13436111" y="164857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19,052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141168</xdr:rowOff>
    </xdr:from>
    <xdr:to>
      <xdr:col>67</xdr:col>
      <xdr:colOff>101600</xdr:colOff>
      <xdr:row>98</xdr:row>
      <xdr:rowOff>71318</xdr:rowOff>
    </xdr:to>
    <xdr:sp macro="" textlink="">
      <xdr:nvSpPr>
        <xdr:cNvPr id="699" name="フローチャート: 判断 698">
          <a:extLst>
            <a:ext uri="{FF2B5EF4-FFF2-40B4-BE49-F238E27FC236}">
              <a16:creationId xmlns:a16="http://schemas.microsoft.com/office/drawing/2014/main" id="{00000000-0008-0000-0600-0000BB020000}"/>
            </a:ext>
          </a:extLst>
        </xdr:cNvPr>
        <xdr:cNvSpPr/>
      </xdr:nvSpPr>
      <xdr:spPr>
        <a:xfrm>
          <a:off x="12763500" y="167718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87845</xdr:rowOff>
    </xdr:from>
    <xdr:ext cx="534377" cy="259045"/>
    <xdr:sp macro="" textlink="">
      <xdr:nvSpPr>
        <xdr:cNvPr id="700" name="テキスト ボックス 699">
          <a:extLst>
            <a:ext uri="{FF2B5EF4-FFF2-40B4-BE49-F238E27FC236}">
              <a16:creationId xmlns:a16="http://schemas.microsoft.com/office/drawing/2014/main" id="{00000000-0008-0000-0600-0000BC020000}"/>
            </a:ext>
          </a:extLst>
        </xdr:cNvPr>
        <xdr:cNvSpPr txBox="1"/>
      </xdr:nvSpPr>
      <xdr:spPr>
        <a:xfrm>
          <a:off x="12547111" y="165470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15,299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1" name="テキスト ボックス 700">
          <a:extLst>
            <a:ext uri="{FF2B5EF4-FFF2-40B4-BE49-F238E27FC236}">
              <a16:creationId xmlns:a16="http://schemas.microsoft.com/office/drawing/2014/main" id="{00000000-0008-0000-0600-0000BD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2" name="テキスト ボックス 701">
          <a:extLst>
            <a:ext uri="{FF2B5EF4-FFF2-40B4-BE49-F238E27FC236}">
              <a16:creationId xmlns:a16="http://schemas.microsoft.com/office/drawing/2014/main" id="{00000000-0008-0000-0600-0000BE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600-0000BF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4" name="テキスト ボックス 703">
          <a:extLst>
            <a:ext uri="{FF2B5EF4-FFF2-40B4-BE49-F238E27FC236}">
              <a16:creationId xmlns:a16="http://schemas.microsoft.com/office/drawing/2014/main" id="{00000000-0008-0000-0600-0000C0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5" name="テキスト ボックス 704">
          <a:extLst>
            <a:ext uri="{FF2B5EF4-FFF2-40B4-BE49-F238E27FC236}">
              <a16:creationId xmlns:a16="http://schemas.microsoft.com/office/drawing/2014/main" id="{00000000-0008-0000-0600-0000C1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128628</xdr:rowOff>
    </xdr:from>
    <xdr:to>
      <xdr:col>85</xdr:col>
      <xdr:colOff>177800</xdr:colOff>
      <xdr:row>98</xdr:row>
      <xdr:rowOff>58778</xdr:rowOff>
    </xdr:to>
    <xdr:sp macro="" textlink="">
      <xdr:nvSpPr>
        <xdr:cNvPr id="706" name="楕円 705">
          <a:extLst>
            <a:ext uri="{FF2B5EF4-FFF2-40B4-BE49-F238E27FC236}">
              <a16:creationId xmlns:a16="http://schemas.microsoft.com/office/drawing/2014/main" id="{00000000-0008-0000-0600-0000C2020000}"/>
            </a:ext>
          </a:extLst>
        </xdr:cNvPr>
        <xdr:cNvSpPr/>
      </xdr:nvSpPr>
      <xdr:spPr>
        <a:xfrm>
          <a:off x="16268700" y="167592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107055</xdr:rowOff>
    </xdr:from>
    <xdr:ext cx="534377" cy="259045"/>
    <xdr:sp macro="" textlink="">
      <xdr:nvSpPr>
        <xdr:cNvPr id="707" name="積立金該当値テキスト">
          <a:extLst>
            <a:ext uri="{FF2B5EF4-FFF2-40B4-BE49-F238E27FC236}">
              <a16:creationId xmlns:a16="http://schemas.microsoft.com/office/drawing/2014/main" id="{00000000-0008-0000-0600-0000C3020000}"/>
            </a:ext>
          </a:extLst>
        </xdr:cNvPr>
        <xdr:cNvSpPr txBox="1"/>
      </xdr:nvSpPr>
      <xdr:spPr>
        <a:xfrm>
          <a:off x="16370300" y="167377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16,067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96</xdr:row>
      <xdr:rowOff>139078</xdr:rowOff>
    </xdr:from>
    <xdr:to>
      <xdr:col>81</xdr:col>
      <xdr:colOff>101600</xdr:colOff>
      <xdr:row>97</xdr:row>
      <xdr:rowOff>69228</xdr:rowOff>
    </xdr:to>
    <xdr:sp macro="" textlink="">
      <xdr:nvSpPr>
        <xdr:cNvPr id="708" name="楕円 707">
          <a:extLst>
            <a:ext uri="{FF2B5EF4-FFF2-40B4-BE49-F238E27FC236}">
              <a16:creationId xmlns:a16="http://schemas.microsoft.com/office/drawing/2014/main" id="{00000000-0008-0000-0600-0000C4020000}"/>
            </a:ext>
          </a:extLst>
        </xdr:cNvPr>
        <xdr:cNvSpPr/>
      </xdr:nvSpPr>
      <xdr:spPr>
        <a:xfrm>
          <a:off x="15430500" y="165982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97</xdr:row>
      <xdr:rowOff>60355</xdr:rowOff>
    </xdr:from>
    <xdr:ext cx="534377" cy="259045"/>
    <xdr:sp macro="" textlink="">
      <xdr:nvSpPr>
        <xdr:cNvPr id="709" name="テキスト ボックス 708">
          <a:extLst>
            <a:ext uri="{FF2B5EF4-FFF2-40B4-BE49-F238E27FC236}">
              <a16:creationId xmlns:a16="http://schemas.microsoft.com/office/drawing/2014/main" id="{00000000-0008-0000-0600-0000C5020000}"/>
            </a:ext>
          </a:extLst>
        </xdr:cNvPr>
        <xdr:cNvSpPr txBox="1"/>
      </xdr:nvSpPr>
      <xdr:spPr>
        <a:xfrm>
          <a:off x="15214111" y="166910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25,927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95284</xdr:rowOff>
    </xdr:from>
    <xdr:to>
      <xdr:col>76</xdr:col>
      <xdr:colOff>165100</xdr:colOff>
      <xdr:row>98</xdr:row>
      <xdr:rowOff>25434</xdr:rowOff>
    </xdr:to>
    <xdr:sp macro="" textlink="">
      <xdr:nvSpPr>
        <xdr:cNvPr id="710" name="楕円 709">
          <a:extLst>
            <a:ext uri="{FF2B5EF4-FFF2-40B4-BE49-F238E27FC236}">
              <a16:creationId xmlns:a16="http://schemas.microsoft.com/office/drawing/2014/main" id="{00000000-0008-0000-0600-0000C6020000}"/>
            </a:ext>
          </a:extLst>
        </xdr:cNvPr>
        <xdr:cNvSpPr/>
      </xdr:nvSpPr>
      <xdr:spPr>
        <a:xfrm>
          <a:off x="14541500" y="167259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16561</xdr:rowOff>
    </xdr:from>
    <xdr:ext cx="534377" cy="259045"/>
    <xdr:sp macro="" textlink="">
      <xdr:nvSpPr>
        <xdr:cNvPr id="711" name="テキスト ボックス 710">
          <a:extLst>
            <a:ext uri="{FF2B5EF4-FFF2-40B4-BE49-F238E27FC236}">
              <a16:creationId xmlns:a16="http://schemas.microsoft.com/office/drawing/2014/main" id="{00000000-0008-0000-0600-0000C7020000}"/>
            </a:ext>
          </a:extLst>
        </xdr:cNvPr>
        <xdr:cNvSpPr txBox="1"/>
      </xdr:nvSpPr>
      <xdr:spPr>
        <a:xfrm>
          <a:off x="14325111" y="168186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102453</xdr:rowOff>
    </xdr:from>
    <xdr:to>
      <xdr:col>72</xdr:col>
      <xdr:colOff>38100</xdr:colOff>
      <xdr:row>99</xdr:row>
      <xdr:rowOff>32603</xdr:rowOff>
    </xdr:to>
    <xdr:sp macro="" textlink="">
      <xdr:nvSpPr>
        <xdr:cNvPr id="712" name="楕円 711">
          <a:extLst>
            <a:ext uri="{FF2B5EF4-FFF2-40B4-BE49-F238E27FC236}">
              <a16:creationId xmlns:a16="http://schemas.microsoft.com/office/drawing/2014/main" id="{00000000-0008-0000-0600-0000C8020000}"/>
            </a:ext>
          </a:extLst>
        </xdr:cNvPr>
        <xdr:cNvSpPr/>
      </xdr:nvSpPr>
      <xdr:spPr>
        <a:xfrm>
          <a:off x="13652500" y="169045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99</xdr:row>
      <xdr:rowOff>23730</xdr:rowOff>
    </xdr:from>
    <xdr:ext cx="469744" cy="259045"/>
    <xdr:sp macro="" textlink="">
      <xdr:nvSpPr>
        <xdr:cNvPr id="713" name="テキスト ボックス 712">
          <a:extLst>
            <a:ext uri="{FF2B5EF4-FFF2-40B4-BE49-F238E27FC236}">
              <a16:creationId xmlns:a16="http://schemas.microsoft.com/office/drawing/2014/main" id="{00000000-0008-0000-0600-0000C9020000}"/>
            </a:ext>
          </a:extLst>
        </xdr:cNvPr>
        <xdr:cNvSpPr txBox="1"/>
      </xdr:nvSpPr>
      <xdr:spPr>
        <a:xfrm>
          <a:off x="13468428" y="169972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31865</xdr:rowOff>
    </xdr:from>
    <xdr:to>
      <xdr:col>67</xdr:col>
      <xdr:colOff>101600</xdr:colOff>
      <xdr:row>98</xdr:row>
      <xdr:rowOff>133465</xdr:rowOff>
    </xdr:to>
    <xdr:sp macro="" textlink="">
      <xdr:nvSpPr>
        <xdr:cNvPr id="714" name="楕円 713">
          <a:extLst>
            <a:ext uri="{FF2B5EF4-FFF2-40B4-BE49-F238E27FC236}">
              <a16:creationId xmlns:a16="http://schemas.microsoft.com/office/drawing/2014/main" id="{00000000-0008-0000-0600-0000CA020000}"/>
            </a:ext>
          </a:extLst>
        </xdr:cNvPr>
        <xdr:cNvSpPr/>
      </xdr:nvSpPr>
      <xdr:spPr>
        <a:xfrm>
          <a:off x="12763500" y="168339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124592</xdr:rowOff>
    </xdr:from>
    <xdr:ext cx="534377" cy="259045"/>
    <xdr:sp macro="" textlink="">
      <xdr:nvSpPr>
        <xdr:cNvPr id="715" name="テキスト ボックス 714">
          <a:extLst>
            <a:ext uri="{FF2B5EF4-FFF2-40B4-BE49-F238E27FC236}">
              <a16:creationId xmlns:a16="http://schemas.microsoft.com/office/drawing/2014/main" id="{00000000-0008-0000-0600-0000CB020000}"/>
            </a:ext>
          </a:extLst>
        </xdr:cNvPr>
        <xdr:cNvSpPr txBox="1"/>
      </xdr:nvSpPr>
      <xdr:spPr>
        <a:xfrm>
          <a:off x="12547111" y="169266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6" name="正方形/長方形 715">
          <a:extLst>
            <a:ext uri="{FF2B5EF4-FFF2-40B4-BE49-F238E27FC236}">
              <a16:creationId xmlns:a16="http://schemas.microsoft.com/office/drawing/2014/main" id="{00000000-0008-0000-0600-0000CC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7" name="正方形/長方形 716">
          <a:extLst>
            <a:ext uri="{FF2B5EF4-FFF2-40B4-BE49-F238E27FC236}">
              <a16:creationId xmlns:a16="http://schemas.microsoft.com/office/drawing/2014/main" id="{00000000-0008-0000-0600-0000CD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8" name="正方形/長方形 717">
          <a:extLst>
            <a:ext uri="{FF2B5EF4-FFF2-40B4-BE49-F238E27FC236}">
              <a16:creationId xmlns:a16="http://schemas.microsoft.com/office/drawing/2014/main" id="{00000000-0008-0000-0600-0000CE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9" name="正方形/長方形 718">
          <a:extLst>
            <a:ext uri="{FF2B5EF4-FFF2-40B4-BE49-F238E27FC236}">
              <a16:creationId xmlns:a16="http://schemas.microsoft.com/office/drawing/2014/main" id="{00000000-0008-0000-0600-0000CF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0" name="正方形/長方形 719">
          <a:extLst>
            <a:ext uri="{FF2B5EF4-FFF2-40B4-BE49-F238E27FC236}">
              <a16:creationId xmlns:a16="http://schemas.microsoft.com/office/drawing/2014/main" id="{00000000-0008-0000-0600-0000D0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1" name="正方形/長方形 720">
          <a:extLst>
            <a:ext uri="{FF2B5EF4-FFF2-40B4-BE49-F238E27FC236}">
              <a16:creationId xmlns:a16="http://schemas.microsoft.com/office/drawing/2014/main" id="{00000000-0008-0000-0600-0000D1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2" name="正方形/長方形 721">
          <a:extLst>
            <a:ext uri="{FF2B5EF4-FFF2-40B4-BE49-F238E27FC236}">
              <a16:creationId xmlns:a16="http://schemas.microsoft.com/office/drawing/2014/main" id="{00000000-0008-0000-0600-0000D2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3" name="正方形/長方形 722">
          <a:extLst>
            <a:ext uri="{FF2B5EF4-FFF2-40B4-BE49-F238E27FC236}">
              <a16:creationId xmlns:a16="http://schemas.microsoft.com/office/drawing/2014/main" id="{00000000-0008-0000-0600-0000D3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4" name="テキスト ボックス 723">
          <a:extLst>
            <a:ext uri="{FF2B5EF4-FFF2-40B4-BE49-F238E27FC236}">
              <a16:creationId xmlns:a16="http://schemas.microsoft.com/office/drawing/2014/main" id="{00000000-0008-0000-0600-0000D4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5" name="直線コネクタ 724">
          <a:extLst>
            <a:ext uri="{FF2B5EF4-FFF2-40B4-BE49-F238E27FC236}">
              <a16:creationId xmlns:a16="http://schemas.microsoft.com/office/drawing/2014/main" id="{00000000-0008-0000-0600-0000D5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25400</xdr:rowOff>
    </xdr:from>
    <xdr:to>
      <xdr:col>120</xdr:col>
      <xdr:colOff>114300</xdr:colOff>
      <xdr:row>38</xdr:row>
      <xdr:rowOff>25400</xdr:rowOff>
    </xdr:to>
    <xdr:cxnSp macro="">
      <xdr:nvCxnSpPr>
        <xdr:cNvPr id="726" name="直線コネクタ 725">
          <a:extLst>
            <a:ext uri="{FF2B5EF4-FFF2-40B4-BE49-F238E27FC236}">
              <a16:creationId xmlns:a16="http://schemas.microsoft.com/office/drawing/2014/main" id="{00000000-0008-0000-0600-0000D6020000}"/>
            </a:ext>
          </a:extLst>
        </xdr:cNvPr>
        <xdr:cNvCxnSpPr/>
      </xdr:nvCxnSpPr>
      <xdr:spPr>
        <a:xfrm>
          <a:off x="18288000" y="6540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54627</xdr:rowOff>
    </xdr:from>
    <xdr:ext cx="248786" cy="259045"/>
    <xdr:sp macro="" textlink="">
      <xdr:nvSpPr>
        <xdr:cNvPr id="727" name="テキスト ボックス 726">
          <a:extLst>
            <a:ext uri="{FF2B5EF4-FFF2-40B4-BE49-F238E27FC236}">
              <a16:creationId xmlns:a16="http://schemas.microsoft.com/office/drawing/2014/main" id="{00000000-0008-0000-0600-0000D7020000}"/>
            </a:ext>
          </a:extLst>
        </xdr:cNvPr>
        <xdr:cNvSpPr txBox="1"/>
      </xdr:nvSpPr>
      <xdr:spPr>
        <a:xfrm>
          <a:off x="18039214" y="6398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28" name="直線コネクタ 727">
          <a:extLst>
            <a:ext uri="{FF2B5EF4-FFF2-40B4-BE49-F238E27FC236}">
              <a16:creationId xmlns:a16="http://schemas.microsoft.com/office/drawing/2014/main" id="{00000000-0008-0000-0600-0000D8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29" name="テキスト ボックス 728">
          <a:extLst>
            <a:ext uri="{FF2B5EF4-FFF2-40B4-BE49-F238E27FC236}">
              <a16:creationId xmlns:a16="http://schemas.microsoft.com/office/drawing/2014/main" id="{00000000-0008-0000-0600-0000D9020000}"/>
            </a:ext>
          </a:extLst>
        </xdr:cNvPr>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82550</xdr:rowOff>
    </xdr:from>
    <xdr:to>
      <xdr:col>120</xdr:col>
      <xdr:colOff>114300</xdr:colOff>
      <xdr:row>31</xdr:row>
      <xdr:rowOff>82550</xdr:rowOff>
    </xdr:to>
    <xdr:cxnSp macro="">
      <xdr:nvCxnSpPr>
        <xdr:cNvPr id="730" name="直線コネクタ 729">
          <a:extLst>
            <a:ext uri="{FF2B5EF4-FFF2-40B4-BE49-F238E27FC236}">
              <a16:creationId xmlns:a16="http://schemas.microsoft.com/office/drawing/2014/main" id="{00000000-0008-0000-0600-0000DA020000}"/>
            </a:ext>
          </a:extLst>
        </xdr:cNvPr>
        <xdr:cNvCxnSpPr/>
      </xdr:nvCxnSpPr>
      <xdr:spPr>
        <a:xfrm>
          <a:off x="18288000" y="539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30</xdr:row>
      <xdr:rowOff>111777</xdr:rowOff>
    </xdr:from>
    <xdr:ext cx="531299" cy="259045"/>
    <xdr:sp macro="" textlink="">
      <xdr:nvSpPr>
        <xdr:cNvPr id="731" name="テキスト ボックス 730">
          <a:extLst>
            <a:ext uri="{FF2B5EF4-FFF2-40B4-BE49-F238E27FC236}">
              <a16:creationId xmlns:a16="http://schemas.microsoft.com/office/drawing/2014/main" id="{00000000-0008-0000-0600-0000DB020000}"/>
            </a:ext>
          </a:extLst>
        </xdr:cNvPr>
        <xdr:cNvSpPr txBox="1"/>
      </xdr:nvSpPr>
      <xdr:spPr>
        <a:xfrm>
          <a:off x="17756701" y="5255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2" name="直線コネクタ 731">
          <a:extLst>
            <a:ext uri="{FF2B5EF4-FFF2-40B4-BE49-F238E27FC236}">
              <a16:creationId xmlns:a16="http://schemas.microsoft.com/office/drawing/2014/main" id="{00000000-0008-0000-0600-0000DC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33" name="テキスト ボックス 732">
          <a:extLst>
            <a:ext uri="{FF2B5EF4-FFF2-40B4-BE49-F238E27FC236}">
              <a16:creationId xmlns:a16="http://schemas.microsoft.com/office/drawing/2014/main" id="{00000000-0008-0000-0600-0000DD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4" name="投資及び出資金グラフ枠">
          <a:extLst>
            <a:ext uri="{FF2B5EF4-FFF2-40B4-BE49-F238E27FC236}">
              <a16:creationId xmlns:a16="http://schemas.microsoft.com/office/drawing/2014/main" id="{00000000-0008-0000-0600-0000DE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84322</xdr:rowOff>
    </xdr:from>
    <xdr:to>
      <xdr:col>116</xdr:col>
      <xdr:colOff>62864</xdr:colOff>
      <xdr:row>38</xdr:row>
      <xdr:rowOff>25400</xdr:rowOff>
    </xdr:to>
    <xdr:cxnSp macro="">
      <xdr:nvCxnSpPr>
        <xdr:cNvPr id="735" name="直線コネクタ 734">
          <a:extLst>
            <a:ext uri="{FF2B5EF4-FFF2-40B4-BE49-F238E27FC236}">
              <a16:creationId xmlns:a16="http://schemas.microsoft.com/office/drawing/2014/main" id="{00000000-0008-0000-0600-0000DF020000}"/>
            </a:ext>
          </a:extLst>
        </xdr:cNvPr>
        <xdr:cNvCxnSpPr/>
      </xdr:nvCxnSpPr>
      <xdr:spPr>
        <a:xfrm flipV="1">
          <a:off x="22159595" y="5227822"/>
          <a:ext cx="1269" cy="131267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29227</xdr:rowOff>
    </xdr:from>
    <xdr:ext cx="249299" cy="259045"/>
    <xdr:sp macro="" textlink="">
      <xdr:nvSpPr>
        <xdr:cNvPr id="736" name="投資及び出資金最小値テキスト">
          <a:extLst>
            <a:ext uri="{FF2B5EF4-FFF2-40B4-BE49-F238E27FC236}">
              <a16:creationId xmlns:a16="http://schemas.microsoft.com/office/drawing/2014/main" id="{00000000-0008-0000-0600-0000E0020000}"/>
            </a:ext>
          </a:extLst>
        </xdr:cNvPr>
        <xdr:cNvSpPr txBox="1"/>
      </xdr:nvSpPr>
      <xdr:spPr>
        <a:xfrm>
          <a:off x="22212300" y="6544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25400</xdr:rowOff>
    </xdr:from>
    <xdr:to>
      <xdr:col>116</xdr:col>
      <xdr:colOff>152400</xdr:colOff>
      <xdr:row>38</xdr:row>
      <xdr:rowOff>25400</xdr:rowOff>
    </xdr:to>
    <xdr:cxnSp macro="">
      <xdr:nvCxnSpPr>
        <xdr:cNvPr id="737" name="直線コネクタ 736">
          <a:extLst>
            <a:ext uri="{FF2B5EF4-FFF2-40B4-BE49-F238E27FC236}">
              <a16:creationId xmlns:a16="http://schemas.microsoft.com/office/drawing/2014/main" id="{00000000-0008-0000-0600-0000E1020000}"/>
            </a:ext>
          </a:extLst>
        </xdr:cNvPr>
        <xdr:cNvCxnSpPr/>
      </xdr:nvCxnSpPr>
      <xdr:spPr>
        <a:xfrm>
          <a:off x="22072600" y="6540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30999</xdr:rowOff>
    </xdr:from>
    <xdr:ext cx="534377" cy="259045"/>
    <xdr:sp macro="" textlink="">
      <xdr:nvSpPr>
        <xdr:cNvPr id="738" name="投資及び出資金最大値テキスト">
          <a:extLst>
            <a:ext uri="{FF2B5EF4-FFF2-40B4-BE49-F238E27FC236}">
              <a16:creationId xmlns:a16="http://schemas.microsoft.com/office/drawing/2014/main" id="{00000000-0008-0000-0600-0000E2020000}"/>
            </a:ext>
          </a:extLst>
        </xdr:cNvPr>
        <xdr:cNvSpPr txBox="1"/>
      </xdr:nvSpPr>
      <xdr:spPr>
        <a:xfrm>
          <a:off x="22212300" y="50030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22,969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30</xdr:row>
      <xdr:rowOff>84322</xdr:rowOff>
    </xdr:from>
    <xdr:to>
      <xdr:col>116</xdr:col>
      <xdr:colOff>152400</xdr:colOff>
      <xdr:row>30</xdr:row>
      <xdr:rowOff>84322</xdr:rowOff>
    </xdr:to>
    <xdr:cxnSp macro="">
      <xdr:nvCxnSpPr>
        <xdr:cNvPr id="739" name="直線コネクタ 738">
          <a:extLst>
            <a:ext uri="{FF2B5EF4-FFF2-40B4-BE49-F238E27FC236}">
              <a16:creationId xmlns:a16="http://schemas.microsoft.com/office/drawing/2014/main" id="{00000000-0008-0000-0600-0000E3020000}"/>
            </a:ext>
          </a:extLst>
        </xdr:cNvPr>
        <xdr:cNvCxnSpPr/>
      </xdr:nvCxnSpPr>
      <xdr:spPr>
        <a:xfrm>
          <a:off x="22072600" y="52278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25400</xdr:rowOff>
    </xdr:from>
    <xdr:to>
      <xdr:col>116</xdr:col>
      <xdr:colOff>63500</xdr:colOff>
      <xdr:row>38</xdr:row>
      <xdr:rowOff>25400</xdr:rowOff>
    </xdr:to>
    <xdr:cxnSp macro="">
      <xdr:nvCxnSpPr>
        <xdr:cNvPr id="740" name="直線コネクタ 739">
          <a:extLst>
            <a:ext uri="{FF2B5EF4-FFF2-40B4-BE49-F238E27FC236}">
              <a16:creationId xmlns:a16="http://schemas.microsoft.com/office/drawing/2014/main" id="{00000000-0008-0000-0600-0000E4020000}"/>
            </a:ext>
          </a:extLst>
        </xdr:cNvPr>
        <xdr:cNvCxnSpPr/>
      </xdr:nvCxnSpPr>
      <xdr:spPr>
        <a:xfrm>
          <a:off x="21323300" y="65405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35</xdr:row>
      <xdr:rowOff>135780</xdr:rowOff>
    </xdr:from>
    <xdr:ext cx="469744" cy="259045"/>
    <xdr:sp macro="" textlink="">
      <xdr:nvSpPr>
        <xdr:cNvPr id="741" name="投資及び出資金平均値テキスト">
          <a:extLst>
            <a:ext uri="{FF2B5EF4-FFF2-40B4-BE49-F238E27FC236}">
              <a16:creationId xmlns:a16="http://schemas.microsoft.com/office/drawing/2014/main" id="{00000000-0008-0000-0600-0000E5020000}"/>
            </a:ext>
          </a:extLst>
        </xdr:cNvPr>
        <xdr:cNvSpPr txBox="1"/>
      </xdr:nvSpPr>
      <xdr:spPr>
        <a:xfrm>
          <a:off x="22212300" y="613653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36</xdr:row>
      <xdr:rowOff>112903</xdr:rowOff>
    </xdr:from>
    <xdr:to>
      <xdr:col>116</xdr:col>
      <xdr:colOff>114300</xdr:colOff>
      <xdr:row>37</xdr:row>
      <xdr:rowOff>43053</xdr:rowOff>
    </xdr:to>
    <xdr:sp macro="" textlink="">
      <xdr:nvSpPr>
        <xdr:cNvPr id="742" name="フローチャート: 判断 741">
          <a:extLst>
            <a:ext uri="{FF2B5EF4-FFF2-40B4-BE49-F238E27FC236}">
              <a16:creationId xmlns:a16="http://schemas.microsoft.com/office/drawing/2014/main" id="{00000000-0008-0000-0600-0000E6020000}"/>
            </a:ext>
          </a:extLst>
        </xdr:cNvPr>
        <xdr:cNvSpPr/>
      </xdr:nvSpPr>
      <xdr:spPr>
        <a:xfrm>
          <a:off x="22110700" y="62851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25400</xdr:rowOff>
    </xdr:from>
    <xdr:to>
      <xdr:col>111</xdr:col>
      <xdr:colOff>177800</xdr:colOff>
      <xdr:row>38</xdr:row>
      <xdr:rowOff>25400</xdr:rowOff>
    </xdr:to>
    <xdr:cxnSp macro="">
      <xdr:nvCxnSpPr>
        <xdr:cNvPr id="743" name="直線コネクタ 742">
          <a:extLst>
            <a:ext uri="{FF2B5EF4-FFF2-40B4-BE49-F238E27FC236}">
              <a16:creationId xmlns:a16="http://schemas.microsoft.com/office/drawing/2014/main" id="{00000000-0008-0000-0600-0000E7020000}"/>
            </a:ext>
          </a:extLst>
        </xdr:cNvPr>
        <xdr:cNvCxnSpPr/>
      </xdr:nvCxnSpPr>
      <xdr:spPr>
        <a:xfrm>
          <a:off x="20434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36</xdr:row>
      <xdr:rowOff>133591</xdr:rowOff>
    </xdr:from>
    <xdr:to>
      <xdr:col>112</xdr:col>
      <xdr:colOff>38100</xdr:colOff>
      <xdr:row>37</xdr:row>
      <xdr:rowOff>63741</xdr:rowOff>
    </xdr:to>
    <xdr:sp macro="" textlink="">
      <xdr:nvSpPr>
        <xdr:cNvPr id="744" name="フローチャート: 判断 743">
          <a:extLst>
            <a:ext uri="{FF2B5EF4-FFF2-40B4-BE49-F238E27FC236}">
              <a16:creationId xmlns:a16="http://schemas.microsoft.com/office/drawing/2014/main" id="{00000000-0008-0000-0600-0000E8020000}"/>
            </a:ext>
          </a:extLst>
        </xdr:cNvPr>
        <xdr:cNvSpPr/>
      </xdr:nvSpPr>
      <xdr:spPr>
        <a:xfrm>
          <a:off x="21272500" y="63057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35</xdr:row>
      <xdr:rowOff>80268</xdr:rowOff>
    </xdr:from>
    <xdr:ext cx="469744" cy="259045"/>
    <xdr:sp macro="" textlink="">
      <xdr:nvSpPr>
        <xdr:cNvPr id="745" name="テキスト ボックス 744">
          <a:extLst>
            <a:ext uri="{FF2B5EF4-FFF2-40B4-BE49-F238E27FC236}">
              <a16:creationId xmlns:a16="http://schemas.microsoft.com/office/drawing/2014/main" id="{00000000-0008-0000-0600-0000E9020000}"/>
            </a:ext>
          </a:extLst>
        </xdr:cNvPr>
        <xdr:cNvSpPr txBox="1"/>
      </xdr:nvSpPr>
      <xdr:spPr>
        <a:xfrm>
          <a:off x="21088428" y="60810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25400</xdr:rowOff>
    </xdr:from>
    <xdr:to>
      <xdr:col>107</xdr:col>
      <xdr:colOff>50800</xdr:colOff>
      <xdr:row>38</xdr:row>
      <xdr:rowOff>25400</xdr:rowOff>
    </xdr:to>
    <xdr:cxnSp macro="">
      <xdr:nvCxnSpPr>
        <xdr:cNvPr id="746" name="直線コネクタ 745">
          <a:extLst>
            <a:ext uri="{FF2B5EF4-FFF2-40B4-BE49-F238E27FC236}">
              <a16:creationId xmlns:a16="http://schemas.microsoft.com/office/drawing/2014/main" id="{00000000-0008-0000-0600-0000EA020000}"/>
            </a:ext>
          </a:extLst>
        </xdr:cNvPr>
        <xdr:cNvCxnSpPr/>
      </xdr:nvCxnSpPr>
      <xdr:spPr>
        <a:xfrm>
          <a:off x="19545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36</xdr:row>
      <xdr:rowOff>114503</xdr:rowOff>
    </xdr:from>
    <xdr:to>
      <xdr:col>107</xdr:col>
      <xdr:colOff>101600</xdr:colOff>
      <xdr:row>37</xdr:row>
      <xdr:rowOff>44653</xdr:rowOff>
    </xdr:to>
    <xdr:sp macro="" textlink="">
      <xdr:nvSpPr>
        <xdr:cNvPr id="747" name="フローチャート: 判断 746">
          <a:extLst>
            <a:ext uri="{FF2B5EF4-FFF2-40B4-BE49-F238E27FC236}">
              <a16:creationId xmlns:a16="http://schemas.microsoft.com/office/drawing/2014/main" id="{00000000-0008-0000-0600-0000EB020000}"/>
            </a:ext>
          </a:extLst>
        </xdr:cNvPr>
        <xdr:cNvSpPr/>
      </xdr:nvSpPr>
      <xdr:spPr>
        <a:xfrm>
          <a:off x="20383500" y="62867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35</xdr:row>
      <xdr:rowOff>61180</xdr:rowOff>
    </xdr:from>
    <xdr:ext cx="469744" cy="259045"/>
    <xdr:sp macro="" textlink="">
      <xdr:nvSpPr>
        <xdr:cNvPr id="748" name="テキスト ボックス 747">
          <a:extLst>
            <a:ext uri="{FF2B5EF4-FFF2-40B4-BE49-F238E27FC236}">
              <a16:creationId xmlns:a16="http://schemas.microsoft.com/office/drawing/2014/main" id="{00000000-0008-0000-0600-0000EC020000}"/>
            </a:ext>
          </a:extLst>
        </xdr:cNvPr>
        <xdr:cNvSpPr txBox="1"/>
      </xdr:nvSpPr>
      <xdr:spPr>
        <a:xfrm>
          <a:off x="20199428" y="60619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25400</xdr:rowOff>
    </xdr:from>
    <xdr:to>
      <xdr:col>102</xdr:col>
      <xdr:colOff>114300</xdr:colOff>
      <xdr:row>38</xdr:row>
      <xdr:rowOff>25400</xdr:rowOff>
    </xdr:to>
    <xdr:cxnSp macro="">
      <xdr:nvCxnSpPr>
        <xdr:cNvPr id="749" name="直線コネクタ 748">
          <a:extLst>
            <a:ext uri="{FF2B5EF4-FFF2-40B4-BE49-F238E27FC236}">
              <a16:creationId xmlns:a16="http://schemas.microsoft.com/office/drawing/2014/main" id="{00000000-0008-0000-0600-0000ED020000}"/>
            </a:ext>
          </a:extLst>
        </xdr:cNvPr>
        <xdr:cNvCxnSpPr/>
      </xdr:nvCxnSpPr>
      <xdr:spPr>
        <a:xfrm>
          <a:off x="18656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36</xdr:row>
      <xdr:rowOff>87471</xdr:rowOff>
    </xdr:from>
    <xdr:to>
      <xdr:col>102</xdr:col>
      <xdr:colOff>165100</xdr:colOff>
      <xdr:row>37</xdr:row>
      <xdr:rowOff>17621</xdr:rowOff>
    </xdr:to>
    <xdr:sp macro="" textlink="">
      <xdr:nvSpPr>
        <xdr:cNvPr id="750" name="フローチャート: 判断 749">
          <a:extLst>
            <a:ext uri="{FF2B5EF4-FFF2-40B4-BE49-F238E27FC236}">
              <a16:creationId xmlns:a16="http://schemas.microsoft.com/office/drawing/2014/main" id="{00000000-0008-0000-0600-0000EE020000}"/>
            </a:ext>
          </a:extLst>
        </xdr:cNvPr>
        <xdr:cNvSpPr/>
      </xdr:nvSpPr>
      <xdr:spPr>
        <a:xfrm>
          <a:off x="19494500" y="62596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35</xdr:row>
      <xdr:rowOff>34148</xdr:rowOff>
    </xdr:from>
    <xdr:ext cx="469744" cy="259045"/>
    <xdr:sp macro="" textlink="">
      <xdr:nvSpPr>
        <xdr:cNvPr id="751" name="テキスト ボックス 750">
          <a:extLst>
            <a:ext uri="{FF2B5EF4-FFF2-40B4-BE49-F238E27FC236}">
              <a16:creationId xmlns:a16="http://schemas.microsoft.com/office/drawing/2014/main" id="{00000000-0008-0000-0600-0000EF020000}"/>
            </a:ext>
          </a:extLst>
        </xdr:cNvPr>
        <xdr:cNvSpPr txBox="1"/>
      </xdr:nvSpPr>
      <xdr:spPr>
        <a:xfrm>
          <a:off x="19310428" y="603489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36</xdr:row>
      <xdr:rowOff>154737</xdr:rowOff>
    </xdr:from>
    <xdr:to>
      <xdr:col>98</xdr:col>
      <xdr:colOff>38100</xdr:colOff>
      <xdr:row>37</xdr:row>
      <xdr:rowOff>84887</xdr:rowOff>
    </xdr:to>
    <xdr:sp macro="" textlink="">
      <xdr:nvSpPr>
        <xdr:cNvPr id="752" name="フローチャート: 判断 751">
          <a:extLst>
            <a:ext uri="{FF2B5EF4-FFF2-40B4-BE49-F238E27FC236}">
              <a16:creationId xmlns:a16="http://schemas.microsoft.com/office/drawing/2014/main" id="{00000000-0008-0000-0600-0000F0020000}"/>
            </a:ext>
          </a:extLst>
        </xdr:cNvPr>
        <xdr:cNvSpPr/>
      </xdr:nvSpPr>
      <xdr:spPr>
        <a:xfrm>
          <a:off x="18605500" y="63269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35</xdr:row>
      <xdr:rowOff>101414</xdr:rowOff>
    </xdr:from>
    <xdr:ext cx="469744" cy="259045"/>
    <xdr:sp macro="" textlink="">
      <xdr:nvSpPr>
        <xdr:cNvPr id="753" name="テキスト ボックス 752">
          <a:extLst>
            <a:ext uri="{FF2B5EF4-FFF2-40B4-BE49-F238E27FC236}">
              <a16:creationId xmlns:a16="http://schemas.microsoft.com/office/drawing/2014/main" id="{00000000-0008-0000-0600-0000F1020000}"/>
            </a:ext>
          </a:extLst>
        </xdr:cNvPr>
        <xdr:cNvSpPr txBox="1"/>
      </xdr:nvSpPr>
      <xdr:spPr>
        <a:xfrm>
          <a:off x="18421428" y="61021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4" name="テキスト ボックス 753">
          <a:extLst>
            <a:ext uri="{FF2B5EF4-FFF2-40B4-BE49-F238E27FC236}">
              <a16:creationId xmlns:a16="http://schemas.microsoft.com/office/drawing/2014/main" id="{00000000-0008-0000-0600-0000F2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5" name="テキスト ボックス 754">
          <a:extLst>
            <a:ext uri="{FF2B5EF4-FFF2-40B4-BE49-F238E27FC236}">
              <a16:creationId xmlns:a16="http://schemas.microsoft.com/office/drawing/2014/main" id="{00000000-0008-0000-0600-0000F3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6" name="テキスト ボックス 755">
          <a:extLst>
            <a:ext uri="{FF2B5EF4-FFF2-40B4-BE49-F238E27FC236}">
              <a16:creationId xmlns:a16="http://schemas.microsoft.com/office/drawing/2014/main" id="{00000000-0008-0000-0600-0000F4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7" name="テキスト ボックス 756">
          <a:extLst>
            <a:ext uri="{FF2B5EF4-FFF2-40B4-BE49-F238E27FC236}">
              <a16:creationId xmlns:a16="http://schemas.microsoft.com/office/drawing/2014/main" id="{00000000-0008-0000-0600-0000F5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8" name="テキスト ボックス 757">
          <a:extLst>
            <a:ext uri="{FF2B5EF4-FFF2-40B4-BE49-F238E27FC236}">
              <a16:creationId xmlns:a16="http://schemas.microsoft.com/office/drawing/2014/main" id="{00000000-0008-0000-0600-0000F6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146050</xdr:rowOff>
    </xdr:from>
    <xdr:to>
      <xdr:col>116</xdr:col>
      <xdr:colOff>114300</xdr:colOff>
      <xdr:row>38</xdr:row>
      <xdr:rowOff>76200</xdr:rowOff>
    </xdr:to>
    <xdr:sp macro="" textlink="">
      <xdr:nvSpPr>
        <xdr:cNvPr id="759" name="楕円 758">
          <a:extLst>
            <a:ext uri="{FF2B5EF4-FFF2-40B4-BE49-F238E27FC236}">
              <a16:creationId xmlns:a16="http://schemas.microsoft.com/office/drawing/2014/main" id="{00000000-0008-0000-0600-0000F7020000}"/>
            </a:ext>
          </a:extLst>
        </xdr:cNvPr>
        <xdr:cNvSpPr/>
      </xdr:nvSpPr>
      <xdr:spPr>
        <a:xfrm>
          <a:off x="221107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37</xdr:row>
      <xdr:rowOff>60977</xdr:rowOff>
    </xdr:from>
    <xdr:ext cx="249299" cy="259045"/>
    <xdr:sp macro="" textlink="">
      <xdr:nvSpPr>
        <xdr:cNvPr id="760" name="投資及び出資金該当値テキスト">
          <a:extLst>
            <a:ext uri="{FF2B5EF4-FFF2-40B4-BE49-F238E27FC236}">
              <a16:creationId xmlns:a16="http://schemas.microsoft.com/office/drawing/2014/main" id="{00000000-0008-0000-0600-0000F8020000}"/>
            </a:ext>
          </a:extLst>
        </xdr:cNvPr>
        <xdr:cNvSpPr txBox="1"/>
      </xdr:nvSpPr>
      <xdr:spPr>
        <a:xfrm>
          <a:off x="22212300" y="6404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37</xdr:row>
      <xdr:rowOff>146050</xdr:rowOff>
    </xdr:from>
    <xdr:to>
      <xdr:col>112</xdr:col>
      <xdr:colOff>38100</xdr:colOff>
      <xdr:row>38</xdr:row>
      <xdr:rowOff>76200</xdr:rowOff>
    </xdr:to>
    <xdr:sp macro="" textlink="">
      <xdr:nvSpPr>
        <xdr:cNvPr id="761" name="楕円 760">
          <a:extLst>
            <a:ext uri="{FF2B5EF4-FFF2-40B4-BE49-F238E27FC236}">
              <a16:creationId xmlns:a16="http://schemas.microsoft.com/office/drawing/2014/main" id="{00000000-0008-0000-0600-0000F9020000}"/>
            </a:ext>
          </a:extLst>
        </xdr:cNvPr>
        <xdr:cNvSpPr/>
      </xdr:nvSpPr>
      <xdr:spPr>
        <a:xfrm>
          <a:off x="21272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38</xdr:row>
      <xdr:rowOff>67327</xdr:rowOff>
    </xdr:from>
    <xdr:ext cx="249299" cy="259045"/>
    <xdr:sp macro="" textlink="">
      <xdr:nvSpPr>
        <xdr:cNvPr id="762" name="テキスト ボックス 761">
          <a:extLst>
            <a:ext uri="{FF2B5EF4-FFF2-40B4-BE49-F238E27FC236}">
              <a16:creationId xmlns:a16="http://schemas.microsoft.com/office/drawing/2014/main" id="{00000000-0008-0000-0600-0000FA020000}"/>
            </a:ext>
          </a:extLst>
        </xdr:cNvPr>
        <xdr:cNvSpPr txBox="1"/>
      </xdr:nvSpPr>
      <xdr:spPr>
        <a:xfrm>
          <a:off x="21198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37</xdr:row>
      <xdr:rowOff>146050</xdr:rowOff>
    </xdr:from>
    <xdr:to>
      <xdr:col>107</xdr:col>
      <xdr:colOff>101600</xdr:colOff>
      <xdr:row>38</xdr:row>
      <xdr:rowOff>76200</xdr:rowOff>
    </xdr:to>
    <xdr:sp macro="" textlink="">
      <xdr:nvSpPr>
        <xdr:cNvPr id="763" name="楕円 762">
          <a:extLst>
            <a:ext uri="{FF2B5EF4-FFF2-40B4-BE49-F238E27FC236}">
              <a16:creationId xmlns:a16="http://schemas.microsoft.com/office/drawing/2014/main" id="{00000000-0008-0000-0600-0000FB020000}"/>
            </a:ext>
          </a:extLst>
        </xdr:cNvPr>
        <xdr:cNvSpPr/>
      </xdr:nvSpPr>
      <xdr:spPr>
        <a:xfrm>
          <a:off x="20383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38</xdr:row>
      <xdr:rowOff>67327</xdr:rowOff>
    </xdr:from>
    <xdr:ext cx="249299" cy="259045"/>
    <xdr:sp macro="" textlink="">
      <xdr:nvSpPr>
        <xdr:cNvPr id="764" name="テキスト ボックス 763">
          <a:extLst>
            <a:ext uri="{FF2B5EF4-FFF2-40B4-BE49-F238E27FC236}">
              <a16:creationId xmlns:a16="http://schemas.microsoft.com/office/drawing/2014/main" id="{00000000-0008-0000-0600-0000FC020000}"/>
            </a:ext>
          </a:extLst>
        </xdr:cNvPr>
        <xdr:cNvSpPr txBox="1"/>
      </xdr:nvSpPr>
      <xdr:spPr>
        <a:xfrm>
          <a:off x="20309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37</xdr:row>
      <xdr:rowOff>146050</xdr:rowOff>
    </xdr:from>
    <xdr:to>
      <xdr:col>102</xdr:col>
      <xdr:colOff>165100</xdr:colOff>
      <xdr:row>38</xdr:row>
      <xdr:rowOff>76200</xdr:rowOff>
    </xdr:to>
    <xdr:sp macro="" textlink="">
      <xdr:nvSpPr>
        <xdr:cNvPr id="765" name="楕円 764">
          <a:extLst>
            <a:ext uri="{FF2B5EF4-FFF2-40B4-BE49-F238E27FC236}">
              <a16:creationId xmlns:a16="http://schemas.microsoft.com/office/drawing/2014/main" id="{00000000-0008-0000-0600-0000FD020000}"/>
            </a:ext>
          </a:extLst>
        </xdr:cNvPr>
        <xdr:cNvSpPr/>
      </xdr:nvSpPr>
      <xdr:spPr>
        <a:xfrm>
          <a:off x="19494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38</xdr:row>
      <xdr:rowOff>67327</xdr:rowOff>
    </xdr:from>
    <xdr:ext cx="249299" cy="259045"/>
    <xdr:sp macro="" textlink="">
      <xdr:nvSpPr>
        <xdr:cNvPr id="766" name="テキスト ボックス 765">
          <a:extLst>
            <a:ext uri="{FF2B5EF4-FFF2-40B4-BE49-F238E27FC236}">
              <a16:creationId xmlns:a16="http://schemas.microsoft.com/office/drawing/2014/main" id="{00000000-0008-0000-0600-0000FE020000}"/>
            </a:ext>
          </a:extLst>
        </xdr:cNvPr>
        <xdr:cNvSpPr txBox="1"/>
      </xdr:nvSpPr>
      <xdr:spPr>
        <a:xfrm>
          <a:off x="19420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146050</xdr:rowOff>
    </xdr:from>
    <xdr:to>
      <xdr:col>98</xdr:col>
      <xdr:colOff>38100</xdr:colOff>
      <xdr:row>38</xdr:row>
      <xdr:rowOff>76200</xdr:rowOff>
    </xdr:to>
    <xdr:sp macro="" textlink="">
      <xdr:nvSpPr>
        <xdr:cNvPr id="767" name="楕円 766">
          <a:extLst>
            <a:ext uri="{FF2B5EF4-FFF2-40B4-BE49-F238E27FC236}">
              <a16:creationId xmlns:a16="http://schemas.microsoft.com/office/drawing/2014/main" id="{00000000-0008-0000-0600-0000FF020000}"/>
            </a:ext>
          </a:extLst>
        </xdr:cNvPr>
        <xdr:cNvSpPr/>
      </xdr:nvSpPr>
      <xdr:spPr>
        <a:xfrm>
          <a:off x="18605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38</xdr:row>
      <xdr:rowOff>67327</xdr:rowOff>
    </xdr:from>
    <xdr:ext cx="249299" cy="259045"/>
    <xdr:sp macro="" textlink="">
      <xdr:nvSpPr>
        <xdr:cNvPr id="768" name="テキスト ボックス 767">
          <a:extLst>
            <a:ext uri="{FF2B5EF4-FFF2-40B4-BE49-F238E27FC236}">
              <a16:creationId xmlns:a16="http://schemas.microsoft.com/office/drawing/2014/main" id="{00000000-0008-0000-0600-000000030000}"/>
            </a:ext>
          </a:extLst>
        </xdr:cNvPr>
        <xdr:cNvSpPr txBox="1"/>
      </xdr:nvSpPr>
      <xdr:spPr>
        <a:xfrm>
          <a:off x="18531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9" name="正方形/長方形 768">
          <a:extLst>
            <a:ext uri="{FF2B5EF4-FFF2-40B4-BE49-F238E27FC236}">
              <a16:creationId xmlns:a16="http://schemas.microsoft.com/office/drawing/2014/main" id="{00000000-0008-0000-0600-000001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0" name="正方形/長方形 769">
          <a:extLst>
            <a:ext uri="{FF2B5EF4-FFF2-40B4-BE49-F238E27FC236}">
              <a16:creationId xmlns:a16="http://schemas.microsoft.com/office/drawing/2014/main" id="{00000000-0008-0000-0600-000002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1" name="正方形/長方形 770">
          <a:extLst>
            <a:ext uri="{FF2B5EF4-FFF2-40B4-BE49-F238E27FC236}">
              <a16:creationId xmlns:a16="http://schemas.microsoft.com/office/drawing/2014/main" id="{00000000-0008-0000-0600-000003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2" name="正方形/長方形 771">
          <a:extLst>
            <a:ext uri="{FF2B5EF4-FFF2-40B4-BE49-F238E27FC236}">
              <a16:creationId xmlns:a16="http://schemas.microsoft.com/office/drawing/2014/main" id="{00000000-0008-0000-0600-000004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3" name="正方形/長方形 772">
          <a:extLst>
            <a:ext uri="{FF2B5EF4-FFF2-40B4-BE49-F238E27FC236}">
              <a16:creationId xmlns:a16="http://schemas.microsoft.com/office/drawing/2014/main" id="{00000000-0008-0000-0600-000005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9,934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4" name="正方形/長方形 773">
          <a:extLst>
            <a:ext uri="{FF2B5EF4-FFF2-40B4-BE49-F238E27FC236}">
              <a16:creationId xmlns:a16="http://schemas.microsoft.com/office/drawing/2014/main" id="{00000000-0008-0000-0600-000006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5" name="正方形/長方形 774">
          <a:extLst>
            <a:ext uri="{FF2B5EF4-FFF2-40B4-BE49-F238E27FC236}">
              <a16:creationId xmlns:a16="http://schemas.microsoft.com/office/drawing/2014/main" id="{00000000-0008-0000-0600-000007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6" name="正方形/長方形 775">
          <a:extLst>
            <a:ext uri="{FF2B5EF4-FFF2-40B4-BE49-F238E27FC236}">
              <a16:creationId xmlns:a16="http://schemas.microsoft.com/office/drawing/2014/main" id="{00000000-0008-0000-0600-000008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7" name="テキスト ボックス 776">
          <a:extLst>
            <a:ext uri="{FF2B5EF4-FFF2-40B4-BE49-F238E27FC236}">
              <a16:creationId xmlns:a16="http://schemas.microsoft.com/office/drawing/2014/main" id="{00000000-0008-0000-0600-000009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8" name="直線コネクタ 777">
          <a:extLst>
            <a:ext uri="{FF2B5EF4-FFF2-40B4-BE49-F238E27FC236}">
              <a16:creationId xmlns:a16="http://schemas.microsoft.com/office/drawing/2014/main" id="{00000000-0008-0000-0600-00000A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79" name="直線コネクタ 778">
          <a:extLst>
            <a:ext uri="{FF2B5EF4-FFF2-40B4-BE49-F238E27FC236}">
              <a16:creationId xmlns:a16="http://schemas.microsoft.com/office/drawing/2014/main" id="{00000000-0008-0000-0600-00000B030000}"/>
            </a:ext>
          </a:extLst>
        </xdr:cNvPr>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80" name="テキスト ボックス 779">
          <a:extLst>
            <a:ext uri="{FF2B5EF4-FFF2-40B4-BE49-F238E27FC236}">
              <a16:creationId xmlns:a16="http://schemas.microsoft.com/office/drawing/2014/main" id="{00000000-0008-0000-0600-00000C030000}"/>
            </a:ext>
          </a:extLst>
        </xdr:cNvPr>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81" name="直線コネクタ 780">
          <a:extLst>
            <a:ext uri="{FF2B5EF4-FFF2-40B4-BE49-F238E27FC236}">
              <a16:creationId xmlns:a16="http://schemas.microsoft.com/office/drawing/2014/main" id="{00000000-0008-0000-0600-00000D030000}"/>
            </a:ext>
          </a:extLst>
        </xdr:cNvPr>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55</xdr:row>
      <xdr:rowOff>54627</xdr:rowOff>
    </xdr:from>
    <xdr:ext cx="531299" cy="259045"/>
    <xdr:sp macro="" textlink="">
      <xdr:nvSpPr>
        <xdr:cNvPr id="782" name="テキスト ボックス 781">
          <a:extLst>
            <a:ext uri="{FF2B5EF4-FFF2-40B4-BE49-F238E27FC236}">
              <a16:creationId xmlns:a16="http://schemas.microsoft.com/office/drawing/2014/main" id="{00000000-0008-0000-0600-00000E030000}"/>
            </a:ext>
          </a:extLst>
        </xdr:cNvPr>
        <xdr:cNvSpPr txBox="1"/>
      </xdr:nvSpPr>
      <xdr:spPr>
        <a:xfrm>
          <a:off x="17756701" y="9484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83" name="直線コネクタ 782">
          <a:extLst>
            <a:ext uri="{FF2B5EF4-FFF2-40B4-BE49-F238E27FC236}">
              <a16:creationId xmlns:a16="http://schemas.microsoft.com/office/drawing/2014/main" id="{00000000-0008-0000-0600-00000F030000}"/>
            </a:ext>
          </a:extLst>
        </xdr:cNvPr>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111777</xdr:rowOff>
    </xdr:from>
    <xdr:ext cx="531299" cy="259045"/>
    <xdr:sp macro="" textlink="">
      <xdr:nvSpPr>
        <xdr:cNvPr id="784" name="テキスト ボックス 783">
          <a:extLst>
            <a:ext uri="{FF2B5EF4-FFF2-40B4-BE49-F238E27FC236}">
              <a16:creationId xmlns:a16="http://schemas.microsoft.com/office/drawing/2014/main" id="{00000000-0008-0000-0600-000010030000}"/>
            </a:ext>
          </a:extLst>
        </xdr:cNvPr>
        <xdr:cNvSpPr txBox="1"/>
      </xdr:nvSpPr>
      <xdr:spPr>
        <a:xfrm>
          <a:off x="17756701" y="9027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85" name="直線コネクタ 784">
          <a:extLst>
            <a:ext uri="{FF2B5EF4-FFF2-40B4-BE49-F238E27FC236}">
              <a16:creationId xmlns:a16="http://schemas.microsoft.com/office/drawing/2014/main" id="{00000000-0008-0000-0600-000011030000}"/>
            </a:ext>
          </a:extLst>
        </xdr:cNvPr>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168927</xdr:rowOff>
    </xdr:from>
    <xdr:ext cx="531299" cy="259045"/>
    <xdr:sp macro="" textlink="">
      <xdr:nvSpPr>
        <xdr:cNvPr id="786" name="テキスト ボックス 785">
          <a:extLst>
            <a:ext uri="{FF2B5EF4-FFF2-40B4-BE49-F238E27FC236}">
              <a16:creationId xmlns:a16="http://schemas.microsoft.com/office/drawing/2014/main" id="{00000000-0008-0000-0600-000012030000}"/>
            </a:ext>
          </a:extLst>
        </xdr:cNvPr>
        <xdr:cNvSpPr txBox="1"/>
      </xdr:nvSpPr>
      <xdr:spPr>
        <a:xfrm>
          <a:off x="17756701" y="8569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7" name="直線コネクタ 786">
          <a:extLst>
            <a:ext uri="{FF2B5EF4-FFF2-40B4-BE49-F238E27FC236}">
              <a16:creationId xmlns:a16="http://schemas.microsoft.com/office/drawing/2014/main" id="{00000000-0008-0000-0600-000013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88" name="テキスト ボックス 787">
          <a:extLst>
            <a:ext uri="{FF2B5EF4-FFF2-40B4-BE49-F238E27FC236}">
              <a16:creationId xmlns:a16="http://schemas.microsoft.com/office/drawing/2014/main" id="{00000000-0008-0000-0600-000014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9" name="貸付金グラフ枠">
          <a:extLst>
            <a:ext uri="{FF2B5EF4-FFF2-40B4-BE49-F238E27FC236}">
              <a16:creationId xmlns:a16="http://schemas.microsoft.com/office/drawing/2014/main" id="{00000000-0008-0000-0600-000015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51</xdr:row>
      <xdr:rowOff>157393</xdr:rowOff>
    </xdr:from>
    <xdr:to>
      <xdr:col>116</xdr:col>
      <xdr:colOff>62864</xdr:colOff>
      <xdr:row>58</xdr:row>
      <xdr:rowOff>139700</xdr:rowOff>
    </xdr:to>
    <xdr:cxnSp macro="">
      <xdr:nvCxnSpPr>
        <xdr:cNvPr id="790" name="直線コネクタ 789">
          <a:extLst>
            <a:ext uri="{FF2B5EF4-FFF2-40B4-BE49-F238E27FC236}">
              <a16:creationId xmlns:a16="http://schemas.microsoft.com/office/drawing/2014/main" id="{00000000-0008-0000-0600-000016030000}"/>
            </a:ext>
          </a:extLst>
        </xdr:cNvPr>
        <xdr:cNvCxnSpPr/>
      </xdr:nvCxnSpPr>
      <xdr:spPr>
        <a:xfrm flipV="1">
          <a:off x="22159595" y="8901343"/>
          <a:ext cx="1269" cy="118245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143527</xdr:rowOff>
    </xdr:from>
    <xdr:ext cx="249299" cy="259045"/>
    <xdr:sp macro="" textlink="">
      <xdr:nvSpPr>
        <xdr:cNvPr id="791" name="貸付金最小値テキスト">
          <a:extLst>
            <a:ext uri="{FF2B5EF4-FFF2-40B4-BE49-F238E27FC236}">
              <a16:creationId xmlns:a16="http://schemas.microsoft.com/office/drawing/2014/main" id="{00000000-0008-0000-0600-000017030000}"/>
            </a:ext>
          </a:extLst>
        </xdr:cNvPr>
        <xdr:cNvSpPr txBox="1"/>
      </xdr:nvSpPr>
      <xdr:spPr>
        <a:xfrm>
          <a:off x="22212300" y="10087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792" name="直線コネクタ 791">
          <a:extLst>
            <a:ext uri="{FF2B5EF4-FFF2-40B4-BE49-F238E27FC236}">
              <a16:creationId xmlns:a16="http://schemas.microsoft.com/office/drawing/2014/main" id="{00000000-0008-0000-0600-000018030000}"/>
            </a:ext>
          </a:extLst>
        </xdr:cNvPr>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50</xdr:row>
      <xdr:rowOff>104070</xdr:rowOff>
    </xdr:from>
    <xdr:ext cx="534377" cy="259045"/>
    <xdr:sp macro="" textlink="">
      <xdr:nvSpPr>
        <xdr:cNvPr id="793" name="貸付金最大値テキスト">
          <a:extLst>
            <a:ext uri="{FF2B5EF4-FFF2-40B4-BE49-F238E27FC236}">
              <a16:creationId xmlns:a16="http://schemas.microsoft.com/office/drawing/2014/main" id="{00000000-0008-0000-0600-000019030000}"/>
            </a:ext>
          </a:extLst>
        </xdr:cNvPr>
        <xdr:cNvSpPr txBox="1"/>
      </xdr:nvSpPr>
      <xdr:spPr>
        <a:xfrm>
          <a:off x="22212300" y="86765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25,863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51</xdr:row>
      <xdr:rowOff>157393</xdr:rowOff>
    </xdr:from>
    <xdr:to>
      <xdr:col>116</xdr:col>
      <xdr:colOff>152400</xdr:colOff>
      <xdr:row>51</xdr:row>
      <xdr:rowOff>157393</xdr:rowOff>
    </xdr:to>
    <xdr:cxnSp macro="">
      <xdr:nvCxnSpPr>
        <xdr:cNvPr id="794" name="直線コネクタ 793">
          <a:extLst>
            <a:ext uri="{FF2B5EF4-FFF2-40B4-BE49-F238E27FC236}">
              <a16:creationId xmlns:a16="http://schemas.microsoft.com/office/drawing/2014/main" id="{00000000-0008-0000-0600-00001A030000}"/>
            </a:ext>
          </a:extLst>
        </xdr:cNvPr>
        <xdr:cNvCxnSpPr/>
      </xdr:nvCxnSpPr>
      <xdr:spPr>
        <a:xfrm>
          <a:off x="22072600" y="89013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57</xdr:row>
      <xdr:rowOff>103856</xdr:rowOff>
    </xdr:from>
    <xdr:to>
      <xdr:col>116</xdr:col>
      <xdr:colOff>63500</xdr:colOff>
      <xdr:row>58</xdr:row>
      <xdr:rowOff>62799</xdr:rowOff>
    </xdr:to>
    <xdr:cxnSp macro="">
      <xdr:nvCxnSpPr>
        <xdr:cNvPr id="795" name="直線コネクタ 794">
          <a:extLst>
            <a:ext uri="{FF2B5EF4-FFF2-40B4-BE49-F238E27FC236}">
              <a16:creationId xmlns:a16="http://schemas.microsoft.com/office/drawing/2014/main" id="{00000000-0008-0000-0600-00001B030000}"/>
            </a:ext>
          </a:extLst>
        </xdr:cNvPr>
        <xdr:cNvCxnSpPr/>
      </xdr:nvCxnSpPr>
      <xdr:spPr>
        <a:xfrm flipV="1">
          <a:off x="21323300" y="9876506"/>
          <a:ext cx="838200" cy="1303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92381</xdr:rowOff>
    </xdr:from>
    <xdr:ext cx="469744" cy="259045"/>
    <xdr:sp macro="" textlink="">
      <xdr:nvSpPr>
        <xdr:cNvPr id="796" name="貸付金平均値テキスト">
          <a:extLst>
            <a:ext uri="{FF2B5EF4-FFF2-40B4-BE49-F238E27FC236}">
              <a16:creationId xmlns:a16="http://schemas.microsoft.com/office/drawing/2014/main" id="{00000000-0008-0000-0600-00001C030000}"/>
            </a:ext>
          </a:extLst>
        </xdr:cNvPr>
        <xdr:cNvSpPr txBox="1"/>
      </xdr:nvSpPr>
      <xdr:spPr>
        <a:xfrm>
          <a:off x="22212300" y="986503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3,202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113954</xdr:rowOff>
    </xdr:from>
    <xdr:to>
      <xdr:col>116</xdr:col>
      <xdr:colOff>114300</xdr:colOff>
      <xdr:row>58</xdr:row>
      <xdr:rowOff>44104</xdr:rowOff>
    </xdr:to>
    <xdr:sp macro="" textlink="">
      <xdr:nvSpPr>
        <xdr:cNvPr id="797" name="フローチャート: 判断 796">
          <a:extLst>
            <a:ext uri="{FF2B5EF4-FFF2-40B4-BE49-F238E27FC236}">
              <a16:creationId xmlns:a16="http://schemas.microsoft.com/office/drawing/2014/main" id="{00000000-0008-0000-0600-00001D030000}"/>
            </a:ext>
          </a:extLst>
        </xdr:cNvPr>
        <xdr:cNvSpPr/>
      </xdr:nvSpPr>
      <xdr:spPr>
        <a:xfrm>
          <a:off x="22110700" y="98866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62799</xdr:rowOff>
    </xdr:from>
    <xdr:to>
      <xdr:col>111</xdr:col>
      <xdr:colOff>177800</xdr:colOff>
      <xdr:row>58</xdr:row>
      <xdr:rowOff>84333</xdr:rowOff>
    </xdr:to>
    <xdr:cxnSp macro="">
      <xdr:nvCxnSpPr>
        <xdr:cNvPr id="798" name="直線コネクタ 797">
          <a:extLst>
            <a:ext uri="{FF2B5EF4-FFF2-40B4-BE49-F238E27FC236}">
              <a16:creationId xmlns:a16="http://schemas.microsoft.com/office/drawing/2014/main" id="{00000000-0008-0000-0600-00001E030000}"/>
            </a:ext>
          </a:extLst>
        </xdr:cNvPr>
        <xdr:cNvCxnSpPr/>
      </xdr:nvCxnSpPr>
      <xdr:spPr>
        <a:xfrm flipV="1">
          <a:off x="20434300" y="10006899"/>
          <a:ext cx="889000" cy="215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57</xdr:row>
      <xdr:rowOff>109108</xdr:rowOff>
    </xdr:from>
    <xdr:to>
      <xdr:col>112</xdr:col>
      <xdr:colOff>38100</xdr:colOff>
      <xdr:row>58</xdr:row>
      <xdr:rowOff>39258</xdr:rowOff>
    </xdr:to>
    <xdr:sp macro="" textlink="">
      <xdr:nvSpPr>
        <xdr:cNvPr id="799" name="フローチャート: 判断 798">
          <a:extLst>
            <a:ext uri="{FF2B5EF4-FFF2-40B4-BE49-F238E27FC236}">
              <a16:creationId xmlns:a16="http://schemas.microsoft.com/office/drawing/2014/main" id="{00000000-0008-0000-0600-00001F030000}"/>
            </a:ext>
          </a:extLst>
        </xdr:cNvPr>
        <xdr:cNvSpPr/>
      </xdr:nvSpPr>
      <xdr:spPr>
        <a:xfrm>
          <a:off x="21272500" y="98817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55785</xdr:rowOff>
    </xdr:from>
    <xdr:ext cx="469744" cy="259045"/>
    <xdr:sp macro="" textlink="">
      <xdr:nvSpPr>
        <xdr:cNvPr id="800" name="テキスト ボックス 799">
          <a:extLst>
            <a:ext uri="{FF2B5EF4-FFF2-40B4-BE49-F238E27FC236}">
              <a16:creationId xmlns:a16="http://schemas.microsoft.com/office/drawing/2014/main" id="{00000000-0008-0000-0600-000020030000}"/>
            </a:ext>
          </a:extLst>
        </xdr:cNvPr>
        <xdr:cNvSpPr txBox="1"/>
      </xdr:nvSpPr>
      <xdr:spPr>
        <a:xfrm>
          <a:off x="21088428" y="96569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83190</xdr:rowOff>
    </xdr:from>
    <xdr:to>
      <xdr:col>107</xdr:col>
      <xdr:colOff>50800</xdr:colOff>
      <xdr:row>58</xdr:row>
      <xdr:rowOff>84333</xdr:rowOff>
    </xdr:to>
    <xdr:cxnSp macro="">
      <xdr:nvCxnSpPr>
        <xdr:cNvPr id="801" name="直線コネクタ 800">
          <a:extLst>
            <a:ext uri="{FF2B5EF4-FFF2-40B4-BE49-F238E27FC236}">
              <a16:creationId xmlns:a16="http://schemas.microsoft.com/office/drawing/2014/main" id="{00000000-0008-0000-0600-000021030000}"/>
            </a:ext>
          </a:extLst>
        </xdr:cNvPr>
        <xdr:cNvCxnSpPr/>
      </xdr:nvCxnSpPr>
      <xdr:spPr>
        <a:xfrm>
          <a:off x="19545300" y="10027290"/>
          <a:ext cx="889000" cy="11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57</xdr:row>
      <xdr:rowOff>97587</xdr:rowOff>
    </xdr:from>
    <xdr:to>
      <xdr:col>107</xdr:col>
      <xdr:colOff>101600</xdr:colOff>
      <xdr:row>58</xdr:row>
      <xdr:rowOff>27737</xdr:rowOff>
    </xdr:to>
    <xdr:sp macro="" textlink="">
      <xdr:nvSpPr>
        <xdr:cNvPr id="802" name="フローチャート: 判断 801">
          <a:extLst>
            <a:ext uri="{FF2B5EF4-FFF2-40B4-BE49-F238E27FC236}">
              <a16:creationId xmlns:a16="http://schemas.microsoft.com/office/drawing/2014/main" id="{00000000-0008-0000-0600-000022030000}"/>
            </a:ext>
          </a:extLst>
        </xdr:cNvPr>
        <xdr:cNvSpPr/>
      </xdr:nvSpPr>
      <xdr:spPr>
        <a:xfrm>
          <a:off x="20383500" y="98702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44264</xdr:rowOff>
    </xdr:from>
    <xdr:ext cx="469744" cy="259045"/>
    <xdr:sp macro="" textlink="">
      <xdr:nvSpPr>
        <xdr:cNvPr id="803" name="テキスト ボックス 802">
          <a:extLst>
            <a:ext uri="{FF2B5EF4-FFF2-40B4-BE49-F238E27FC236}">
              <a16:creationId xmlns:a16="http://schemas.microsoft.com/office/drawing/2014/main" id="{00000000-0008-0000-0600-000023030000}"/>
            </a:ext>
          </a:extLst>
        </xdr:cNvPr>
        <xdr:cNvSpPr txBox="1"/>
      </xdr:nvSpPr>
      <xdr:spPr>
        <a:xfrm>
          <a:off x="20199428" y="96454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83190</xdr:rowOff>
    </xdr:from>
    <xdr:to>
      <xdr:col>102</xdr:col>
      <xdr:colOff>114300</xdr:colOff>
      <xdr:row>58</xdr:row>
      <xdr:rowOff>83465</xdr:rowOff>
    </xdr:to>
    <xdr:cxnSp macro="">
      <xdr:nvCxnSpPr>
        <xdr:cNvPr id="804" name="直線コネクタ 803">
          <a:extLst>
            <a:ext uri="{FF2B5EF4-FFF2-40B4-BE49-F238E27FC236}">
              <a16:creationId xmlns:a16="http://schemas.microsoft.com/office/drawing/2014/main" id="{00000000-0008-0000-0600-000024030000}"/>
            </a:ext>
          </a:extLst>
        </xdr:cNvPr>
        <xdr:cNvCxnSpPr/>
      </xdr:nvCxnSpPr>
      <xdr:spPr>
        <a:xfrm flipV="1">
          <a:off x="18656300" y="10027290"/>
          <a:ext cx="889000" cy="2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130002</xdr:rowOff>
    </xdr:from>
    <xdr:to>
      <xdr:col>102</xdr:col>
      <xdr:colOff>165100</xdr:colOff>
      <xdr:row>58</xdr:row>
      <xdr:rowOff>60152</xdr:rowOff>
    </xdr:to>
    <xdr:sp macro="" textlink="">
      <xdr:nvSpPr>
        <xdr:cNvPr id="805" name="フローチャート: 判断 804">
          <a:extLst>
            <a:ext uri="{FF2B5EF4-FFF2-40B4-BE49-F238E27FC236}">
              <a16:creationId xmlns:a16="http://schemas.microsoft.com/office/drawing/2014/main" id="{00000000-0008-0000-0600-000025030000}"/>
            </a:ext>
          </a:extLst>
        </xdr:cNvPr>
        <xdr:cNvSpPr/>
      </xdr:nvSpPr>
      <xdr:spPr>
        <a:xfrm>
          <a:off x="19494500" y="99026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76679</xdr:rowOff>
    </xdr:from>
    <xdr:ext cx="469744" cy="259045"/>
    <xdr:sp macro="" textlink="">
      <xdr:nvSpPr>
        <xdr:cNvPr id="806" name="テキスト ボックス 805">
          <a:extLst>
            <a:ext uri="{FF2B5EF4-FFF2-40B4-BE49-F238E27FC236}">
              <a16:creationId xmlns:a16="http://schemas.microsoft.com/office/drawing/2014/main" id="{00000000-0008-0000-0600-000026030000}"/>
            </a:ext>
          </a:extLst>
        </xdr:cNvPr>
        <xdr:cNvSpPr txBox="1"/>
      </xdr:nvSpPr>
      <xdr:spPr>
        <a:xfrm>
          <a:off x="19310428" y="96778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152908</xdr:rowOff>
    </xdr:from>
    <xdr:to>
      <xdr:col>98</xdr:col>
      <xdr:colOff>38100</xdr:colOff>
      <xdr:row>58</xdr:row>
      <xdr:rowOff>83058</xdr:rowOff>
    </xdr:to>
    <xdr:sp macro="" textlink="">
      <xdr:nvSpPr>
        <xdr:cNvPr id="807" name="フローチャート: 判断 806">
          <a:extLst>
            <a:ext uri="{FF2B5EF4-FFF2-40B4-BE49-F238E27FC236}">
              <a16:creationId xmlns:a16="http://schemas.microsoft.com/office/drawing/2014/main" id="{00000000-0008-0000-0600-000027030000}"/>
            </a:ext>
          </a:extLst>
        </xdr:cNvPr>
        <xdr:cNvSpPr/>
      </xdr:nvSpPr>
      <xdr:spPr>
        <a:xfrm>
          <a:off x="18605500" y="99255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99585</xdr:rowOff>
    </xdr:from>
    <xdr:ext cx="469744" cy="259045"/>
    <xdr:sp macro="" textlink="">
      <xdr:nvSpPr>
        <xdr:cNvPr id="808" name="テキスト ボックス 807">
          <a:extLst>
            <a:ext uri="{FF2B5EF4-FFF2-40B4-BE49-F238E27FC236}">
              <a16:creationId xmlns:a16="http://schemas.microsoft.com/office/drawing/2014/main" id="{00000000-0008-0000-0600-000028030000}"/>
            </a:ext>
          </a:extLst>
        </xdr:cNvPr>
        <xdr:cNvSpPr txBox="1"/>
      </xdr:nvSpPr>
      <xdr:spPr>
        <a:xfrm>
          <a:off x="18421428" y="97007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9" name="テキスト ボックス 808">
          <a:extLst>
            <a:ext uri="{FF2B5EF4-FFF2-40B4-BE49-F238E27FC236}">
              <a16:creationId xmlns:a16="http://schemas.microsoft.com/office/drawing/2014/main" id="{00000000-0008-0000-0600-000029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0" name="テキスト ボックス 809">
          <a:extLst>
            <a:ext uri="{FF2B5EF4-FFF2-40B4-BE49-F238E27FC236}">
              <a16:creationId xmlns:a16="http://schemas.microsoft.com/office/drawing/2014/main" id="{00000000-0008-0000-0600-00002A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1" name="テキスト ボックス 810">
          <a:extLst>
            <a:ext uri="{FF2B5EF4-FFF2-40B4-BE49-F238E27FC236}">
              <a16:creationId xmlns:a16="http://schemas.microsoft.com/office/drawing/2014/main" id="{00000000-0008-0000-0600-00002B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2" name="テキスト ボックス 811">
          <a:extLst>
            <a:ext uri="{FF2B5EF4-FFF2-40B4-BE49-F238E27FC236}">
              <a16:creationId xmlns:a16="http://schemas.microsoft.com/office/drawing/2014/main" id="{00000000-0008-0000-0600-00002C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3" name="テキスト ボックス 812">
          <a:extLst>
            <a:ext uri="{FF2B5EF4-FFF2-40B4-BE49-F238E27FC236}">
              <a16:creationId xmlns:a16="http://schemas.microsoft.com/office/drawing/2014/main" id="{00000000-0008-0000-0600-00002D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53056</xdr:rowOff>
    </xdr:from>
    <xdr:to>
      <xdr:col>116</xdr:col>
      <xdr:colOff>114300</xdr:colOff>
      <xdr:row>57</xdr:row>
      <xdr:rowOff>154656</xdr:rowOff>
    </xdr:to>
    <xdr:sp macro="" textlink="">
      <xdr:nvSpPr>
        <xdr:cNvPr id="814" name="楕円 813">
          <a:extLst>
            <a:ext uri="{FF2B5EF4-FFF2-40B4-BE49-F238E27FC236}">
              <a16:creationId xmlns:a16="http://schemas.microsoft.com/office/drawing/2014/main" id="{00000000-0008-0000-0600-00002E030000}"/>
            </a:ext>
          </a:extLst>
        </xdr:cNvPr>
        <xdr:cNvSpPr/>
      </xdr:nvSpPr>
      <xdr:spPr>
        <a:xfrm>
          <a:off x="22110700" y="98257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56</xdr:row>
      <xdr:rowOff>75933</xdr:rowOff>
    </xdr:from>
    <xdr:ext cx="469744" cy="259045"/>
    <xdr:sp macro="" textlink="">
      <xdr:nvSpPr>
        <xdr:cNvPr id="815" name="貸付金該当値テキスト">
          <a:extLst>
            <a:ext uri="{FF2B5EF4-FFF2-40B4-BE49-F238E27FC236}">
              <a16:creationId xmlns:a16="http://schemas.microsoft.com/office/drawing/2014/main" id="{00000000-0008-0000-0600-00002F030000}"/>
            </a:ext>
          </a:extLst>
        </xdr:cNvPr>
        <xdr:cNvSpPr txBox="1"/>
      </xdr:nvSpPr>
      <xdr:spPr>
        <a:xfrm>
          <a:off x="22212300" y="96771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4,534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11999</xdr:rowOff>
    </xdr:from>
    <xdr:to>
      <xdr:col>112</xdr:col>
      <xdr:colOff>38100</xdr:colOff>
      <xdr:row>58</xdr:row>
      <xdr:rowOff>113599</xdr:rowOff>
    </xdr:to>
    <xdr:sp macro="" textlink="">
      <xdr:nvSpPr>
        <xdr:cNvPr id="816" name="楕円 815">
          <a:extLst>
            <a:ext uri="{FF2B5EF4-FFF2-40B4-BE49-F238E27FC236}">
              <a16:creationId xmlns:a16="http://schemas.microsoft.com/office/drawing/2014/main" id="{00000000-0008-0000-0600-000030030000}"/>
            </a:ext>
          </a:extLst>
        </xdr:cNvPr>
        <xdr:cNvSpPr/>
      </xdr:nvSpPr>
      <xdr:spPr>
        <a:xfrm>
          <a:off x="21272500" y="99560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58</xdr:row>
      <xdr:rowOff>104726</xdr:rowOff>
    </xdr:from>
    <xdr:ext cx="469744" cy="259045"/>
    <xdr:sp macro="" textlink="">
      <xdr:nvSpPr>
        <xdr:cNvPr id="817" name="テキスト ボックス 816">
          <a:extLst>
            <a:ext uri="{FF2B5EF4-FFF2-40B4-BE49-F238E27FC236}">
              <a16:creationId xmlns:a16="http://schemas.microsoft.com/office/drawing/2014/main" id="{00000000-0008-0000-0600-000031030000}"/>
            </a:ext>
          </a:extLst>
        </xdr:cNvPr>
        <xdr:cNvSpPr txBox="1"/>
      </xdr:nvSpPr>
      <xdr:spPr>
        <a:xfrm>
          <a:off x="21088428" y="1004882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33533</xdr:rowOff>
    </xdr:from>
    <xdr:to>
      <xdr:col>107</xdr:col>
      <xdr:colOff>101600</xdr:colOff>
      <xdr:row>58</xdr:row>
      <xdr:rowOff>135133</xdr:rowOff>
    </xdr:to>
    <xdr:sp macro="" textlink="">
      <xdr:nvSpPr>
        <xdr:cNvPr id="818" name="楕円 817">
          <a:extLst>
            <a:ext uri="{FF2B5EF4-FFF2-40B4-BE49-F238E27FC236}">
              <a16:creationId xmlns:a16="http://schemas.microsoft.com/office/drawing/2014/main" id="{00000000-0008-0000-0600-000032030000}"/>
            </a:ext>
          </a:extLst>
        </xdr:cNvPr>
        <xdr:cNvSpPr/>
      </xdr:nvSpPr>
      <xdr:spPr>
        <a:xfrm>
          <a:off x="20383500" y="99776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58</xdr:row>
      <xdr:rowOff>126260</xdr:rowOff>
    </xdr:from>
    <xdr:ext cx="469744" cy="259045"/>
    <xdr:sp macro="" textlink="">
      <xdr:nvSpPr>
        <xdr:cNvPr id="819" name="テキスト ボックス 818">
          <a:extLst>
            <a:ext uri="{FF2B5EF4-FFF2-40B4-BE49-F238E27FC236}">
              <a16:creationId xmlns:a16="http://schemas.microsoft.com/office/drawing/2014/main" id="{00000000-0008-0000-0600-000033030000}"/>
            </a:ext>
          </a:extLst>
        </xdr:cNvPr>
        <xdr:cNvSpPr txBox="1"/>
      </xdr:nvSpPr>
      <xdr:spPr>
        <a:xfrm>
          <a:off x="20199428" y="100703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32390</xdr:rowOff>
    </xdr:from>
    <xdr:to>
      <xdr:col>102</xdr:col>
      <xdr:colOff>165100</xdr:colOff>
      <xdr:row>58</xdr:row>
      <xdr:rowOff>133990</xdr:rowOff>
    </xdr:to>
    <xdr:sp macro="" textlink="">
      <xdr:nvSpPr>
        <xdr:cNvPr id="820" name="楕円 819">
          <a:extLst>
            <a:ext uri="{FF2B5EF4-FFF2-40B4-BE49-F238E27FC236}">
              <a16:creationId xmlns:a16="http://schemas.microsoft.com/office/drawing/2014/main" id="{00000000-0008-0000-0600-000034030000}"/>
            </a:ext>
          </a:extLst>
        </xdr:cNvPr>
        <xdr:cNvSpPr/>
      </xdr:nvSpPr>
      <xdr:spPr>
        <a:xfrm>
          <a:off x="19494500" y="99764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58</xdr:row>
      <xdr:rowOff>125117</xdr:rowOff>
    </xdr:from>
    <xdr:ext cx="469744" cy="259045"/>
    <xdr:sp macro="" textlink="">
      <xdr:nvSpPr>
        <xdr:cNvPr id="821" name="テキスト ボックス 820">
          <a:extLst>
            <a:ext uri="{FF2B5EF4-FFF2-40B4-BE49-F238E27FC236}">
              <a16:creationId xmlns:a16="http://schemas.microsoft.com/office/drawing/2014/main" id="{00000000-0008-0000-0600-000035030000}"/>
            </a:ext>
          </a:extLst>
        </xdr:cNvPr>
        <xdr:cNvSpPr txBox="1"/>
      </xdr:nvSpPr>
      <xdr:spPr>
        <a:xfrm>
          <a:off x="19310428" y="100692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32665</xdr:rowOff>
    </xdr:from>
    <xdr:to>
      <xdr:col>98</xdr:col>
      <xdr:colOff>38100</xdr:colOff>
      <xdr:row>58</xdr:row>
      <xdr:rowOff>134265</xdr:rowOff>
    </xdr:to>
    <xdr:sp macro="" textlink="">
      <xdr:nvSpPr>
        <xdr:cNvPr id="822" name="楕円 821">
          <a:extLst>
            <a:ext uri="{FF2B5EF4-FFF2-40B4-BE49-F238E27FC236}">
              <a16:creationId xmlns:a16="http://schemas.microsoft.com/office/drawing/2014/main" id="{00000000-0008-0000-0600-000036030000}"/>
            </a:ext>
          </a:extLst>
        </xdr:cNvPr>
        <xdr:cNvSpPr/>
      </xdr:nvSpPr>
      <xdr:spPr>
        <a:xfrm>
          <a:off x="18605500" y="99767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58</xdr:row>
      <xdr:rowOff>125392</xdr:rowOff>
    </xdr:from>
    <xdr:ext cx="469744" cy="259045"/>
    <xdr:sp macro="" textlink="">
      <xdr:nvSpPr>
        <xdr:cNvPr id="823" name="テキスト ボックス 822">
          <a:extLst>
            <a:ext uri="{FF2B5EF4-FFF2-40B4-BE49-F238E27FC236}">
              <a16:creationId xmlns:a16="http://schemas.microsoft.com/office/drawing/2014/main" id="{00000000-0008-0000-0600-000037030000}"/>
            </a:ext>
          </a:extLst>
        </xdr:cNvPr>
        <xdr:cNvSpPr txBox="1"/>
      </xdr:nvSpPr>
      <xdr:spPr>
        <a:xfrm>
          <a:off x="18421428" y="100694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24" name="正方形/長方形 823">
          <a:extLst>
            <a:ext uri="{FF2B5EF4-FFF2-40B4-BE49-F238E27FC236}">
              <a16:creationId xmlns:a16="http://schemas.microsoft.com/office/drawing/2014/main" id="{00000000-0008-0000-0600-000038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25" name="正方形/長方形 824">
          <a:extLst>
            <a:ext uri="{FF2B5EF4-FFF2-40B4-BE49-F238E27FC236}">
              <a16:creationId xmlns:a16="http://schemas.microsoft.com/office/drawing/2014/main" id="{00000000-0008-0000-0600-000039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26" name="正方形/長方形 825">
          <a:extLst>
            <a:ext uri="{FF2B5EF4-FFF2-40B4-BE49-F238E27FC236}">
              <a16:creationId xmlns:a16="http://schemas.microsoft.com/office/drawing/2014/main" id="{00000000-0008-0000-0600-00003A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27" name="正方形/長方形 826">
          <a:extLst>
            <a:ext uri="{FF2B5EF4-FFF2-40B4-BE49-F238E27FC236}">
              <a16:creationId xmlns:a16="http://schemas.microsoft.com/office/drawing/2014/main" id="{00000000-0008-0000-0600-00003B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28" name="正方形/長方形 827">
          <a:extLst>
            <a:ext uri="{FF2B5EF4-FFF2-40B4-BE49-F238E27FC236}">
              <a16:creationId xmlns:a16="http://schemas.microsoft.com/office/drawing/2014/main" id="{00000000-0008-0000-0600-00003C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29" name="正方形/長方形 828">
          <a:extLst>
            <a:ext uri="{FF2B5EF4-FFF2-40B4-BE49-F238E27FC236}">
              <a16:creationId xmlns:a16="http://schemas.microsoft.com/office/drawing/2014/main" id="{00000000-0008-0000-0600-00003D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30" name="正方形/長方形 829">
          <a:extLst>
            <a:ext uri="{FF2B5EF4-FFF2-40B4-BE49-F238E27FC236}">
              <a16:creationId xmlns:a16="http://schemas.microsoft.com/office/drawing/2014/main" id="{00000000-0008-0000-0600-00003E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40,068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31" name="正方形/長方形 830">
          <a:extLst>
            <a:ext uri="{FF2B5EF4-FFF2-40B4-BE49-F238E27FC236}">
              <a16:creationId xmlns:a16="http://schemas.microsoft.com/office/drawing/2014/main" id="{00000000-0008-0000-0600-00003F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32" name="テキスト ボックス 831">
          <a:extLst>
            <a:ext uri="{FF2B5EF4-FFF2-40B4-BE49-F238E27FC236}">
              <a16:creationId xmlns:a16="http://schemas.microsoft.com/office/drawing/2014/main" id="{00000000-0008-0000-0600-000040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33" name="直線コネクタ 832">
          <a:extLst>
            <a:ext uri="{FF2B5EF4-FFF2-40B4-BE49-F238E27FC236}">
              <a16:creationId xmlns:a16="http://schemas.microsoft.com/office/drawing/2014/main" id="{00000000-0008-0000-0600-000041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macro="" textlink="">
      <xdr:nvSpPr>
        <xdr:cNvPr id="834" name="テキスト ボックス 833">
          <a:extLst>
            <a:ext uri="{FF2B5EF4-FFF2-40B4-BE49-F238E27FC236}">
              <a16:creationId xmlns:a16="http://schemas.microsoft.com/office/drawing/2014/main" id="{00000000-0008-0000-0600-00004203000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79</xdr:row>
      <xdr:rowOff>44450</xdr:rowOff>
    </xdr:from>
    <xdr:to>
      <xdr:col>120</xdr:col>
      <xdr:colOff>114300</xdr:colOff>
      <xdr:row>79</xdr:row>
      <xdr:rowOff>44450</xdr:rowOff>
    </xdr:to>
    <xdr:cxnSp macro="">
      <xdr:nvCxnSpPr>
        <xdr:cNvPr id="835" name="直線コネクタ 834">
          <a:extLst>
            <a:ext uri="{FF2B5EF4-FFF2-40B4-BE49-F238E27FC236}">
              <a16:creationId xmlns:a16="http://schemas.microsoft.com/office/drawing/2014/main" id="{00000000-0008-0000-0600-000043030000}"/>
            </a:ext>
          </a:extLst>
        </xdr:cNvPr>
        <xdr:cNvCxnSpPr/>
      </xdr:nvCxnSpPr>
      <xdr:spPr>
        <a:xfrm>
          <a:off x="18288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78</xdr:row>
      <xdr:rowOff>73677</xdr:rowOff>
    </xdr:from>
    <xdr:ext cx="531299" cy="259045"/>
    <xdr:sp macro="" textlink="">
      <xdr:nvSpPr>
        <xdr:cNvPr id="836" name="テキスト ボックス 835">
          <a:extLst>
            <a:ext uri="{FF2B5EF4-FFF2-40B4-BE49-F238E27FC236}">
              <a16:creationId xmlns:a16="http://schemas.microsoft.com/office/drawing/2014/main" id="{00000000-0008-0000-0600-000044030000}"/>
            </a:ext>
          </a:extLst>
        </xdr:cNvPr>
        <xdr:cNvSpPr txBox="1"/>
      </xdr:nvSpPr>
      <xdr:spPr>
        <a:xfrm>
          <a:off x="17756701" y="1344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6350</xdr:rowOff>
    </xdr:from>
    <xdr:to>
      <xdr:col>120</xdr:col>
      <xdr:colOff>114300</xdr:colOff>
      <xdr:row>77</xdr:row>
      <xdr:rowOff>6350</xdr:rowOff>
    </xdr:to>
    <xdr:cxnSp macro="">
      <xdr:nvCxnSpPr>
        <xdr:cNvPr id="837" name="直線コネクタ 836">
          <a:extLst>
            <a:ext uri="{FF2B5EF4-FFF2-40B4-BE49-F238E27FC236}">
              <a16:creationId xmlns:a16="http://schemas.microsoft.com/office/drawing/2014/main" id="{00000000-0008-0000-0600-000045030000}"/>
            </a:ext>
          </a:extLst>
        </xdr:cNvPr>
        <xdr:cNvCxnSpPr/>
      </xdr:nvCxnSpPr>
      <xdr:spPr>
        <a:xfrm>
          <a:off x="18288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35577</xdr:rowOff>
    </xdr:from>
    <xdr:ext cx="531299" cy="259045"/>
    <xdr:sp macro="" textlink="">
      <xdr:nvSpPr>
        <xdr:cNvPr id="838" name="テキスト ボックス 837">
          <a:extLst>
            <a:ext uri="{FF2B5EF4-FFF2-40B4-BE49-F238E27FC236}">
              <a16:creationId xmlns:a16="http://schemas.microsoft.com/office/drawing/2014/main" id="{00000000-0008-0000-0600-000046030000}"/>
            </a:ext>
          </a:extLst>
        </xdr:cNvPr>
        <xdr:cNvSpPr txBox="1"/>
      </xdr:nvSpPr>
      <xdr:spPr>
        <a:xfrm>
          <a:off x="17756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74</xdr:row>
      <xdr:rowOff>139700</xdr:rowOff>
    </xdr:from>
    <xdr:to>
      <xdr:col>120</xdr:col>
      <xdr:colOff>114300</xdr:colOff>
      <xdr:row>74</xdr:row>
      <xdr:rowOff>139700</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a:off x="18288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73</xdr:row>
      <xdr:rowOff>168927</xdr:rowOff>
    </xdr:from>
    <xdr:ext cx="531299" cy="259045"/>
    <xdr:sp macro="" textlink="">
      <xdr:nvSpPr>
        <xdr:cNvPr id="840" name="テキスト ボックス 839">
          <a:extLst>
            <a:ext uri="{FF2B5EF4-FFF2-40B4-BE49-F238E27FC236}">
              <a16:creationId xmlns:a16="http://schemas.microsoft.com/office/drawing/2014/main" id="{00000000-0008-0000-0600-000048030000}"/>
            </a:ext>
          </a:extLst>
        </xdr:cNvPr>
        <xdr:cNvSpPr txBox="1"/>
      </xdr:nvSpPr>
      <xdr:spPr>
        <a:xfrm>
          <a:off x="17756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72</xdr:row>
      <xdr:rowOff>101600</xdr:rowOff>
    </xdr:from>
    <xdr:to>
      <xdr:col>120</xdr:col>
      <xdr:colOff>114300</xdr:colOff>
      <xdr:row>72</xdr:row>
      <xdr:rowOff>101600</xdr:rowOff>
    </xdr:to>
    <xdr:cxnSp macro="">
      <xdr:nvCxnSpPr>
        <xdr:cNvPr id="841" name="直線コネクタ 840">
          <a:extLst>
            <a:ext uri="{FF2B5EF4-FFF2-40B4-BE49-F238E27FC236}">
              <a16:creationId xmlns:a16="http://schemas.microsoft.com/office/drawing/2014/main" id="{00000000-0008-0000-0600-000049030000}"/>
            </a:ext>
          </a:extLst>
        </xdr:cNvPr>
        <xdr:cNvCxnSpPr/>
      </xdr:nvCxnSpPr>
      <xdr:spPr>
        <a:xfrm>
          <a:off x="18288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71</xdr:row>
      <xdr:rowOff>130827</xdr:rowOff>
    </xdr:from>
    <xdr:ext cx="531299" cy="259045"/>
    <xdr:sp macro="" textlink="">
      <xdr:nvSpPr>
        <xdr:cNvPr id="842" name="テキスト ボックス 841">
          <a:extLst>
            <a:ext uri="{FF2B5EF4-FFF2-40B4-BE49-F238E27FC236}">
              <a16:creationId xmlns:a16="http://schemas.microsoft.com/office/drawing/2014/main" id="{00000000-0008-0000-0600-00004A030000}"/>
            </a:ext>
          </a:extLst>
        </xdr:cNvPr>
        <xdr:cNvSpPr txBox="1"/>
      </xdr:nvSpPr>
      <xdr:spPr>
        <a:xfrm>
          <a:off x="17756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63500</xdr:rowOff>
    </xdr:from>
    <xdr:to>
      <xdr:col>120</xdr:col>
      <xdr:colOff>114300</xdr:colOff>
      <xdr:row>70</xdr:row>
      <xdr:rowOff>63500</xdr:rowOff>
    </xdr:to>
    <xdr:cxnSp macro="">
      <xdr:nvCxnSpPr>
        <xdr:cNvPr id="843" name="直線コネクタ 842">
          <a:extLst>
            <a:ext uri="{FF2B5EF4-FFF2-40B4-BE49-F238E27FC236}">
              <a16:creationId xmlns:a16="http://schemas.microsoft.com/office/drawing/2014/main" id="{00000000-0008-0000-0600-00004B030000}"/>
            </a:ext>
          </a:extLst>
        </xdr:cNvPr>
        <xdr:cNvCxnSpPr/>
      </xdr:nvCxnSpPr>
      <xdr:spPr>
        <a:xfrm>
          <a:off x="18288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92727</xdr:rowOff>
    </xdr:from>
    <xdr:ext cx="595419" cy="259045"/>
    <xdr:sp macro="" textlink="">
      <xdr:nvSpPr>
        <xdr:cNvPr id="844" name="テキスト ボックス 843">
          <a:extLst>
            <a:ext uri="{FF2B5EF4-FFF2-40B4-BE49-F238E27FC236}">
              <a16:creationId xmlns:a16="http://schemas.microsoft.com/office/drawing/2014/main" id="{00000000-0008-0000-0600-00004C030000}"/>
            </a:ext>
          </a:extLst>
        </xdr:cNvPr>
        <xdr:cNvSpPr txBox="1"/>
      </xdr:nvSpPr>
      <xdr:spPr>
        <a:xfrm>
          <a:off x="17692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45" name="直線コネクタ 844">
          <a:extLst>
            <a:ext uri="{FF2B5EF4-FFF2-40B4-BE49-F238E27FC236}">
              <a16:creationId xmlns:a16="http://schemas.microsoft.com/office/drawing/2014/main" id="{00000000-0008-0000-0600-00004D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46" name="テキスト ボックス 845">
          <a:extLst>
            <a:ext uri="{FF2B5EF4-FFF2-40B4-BE49-F238E27FC236}">
              <a16:creationId xmlns:a16="http://schemas.microsoft.com/office/drawing/2014/main" id="{00000000-0008-0000-0600-00004E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47" name="繰出金グラフ枠">
          <a:extLst>
            <a:ext uri="{FF2B5EF4-FFF2-40B4-BE49-F238E27FC236}">
              <a16:creationId xmlns:a16="http://schemas.microsoft.com/office/drawing/2014/main" id="{00000000-0008-0000-0600-00004F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69</xdr:row>
      <xdr:rowOff>163399</xdr:rowOff>
    </xdr:from>
    <xdr:to>
      <xdr:col>116</xdr:col>
      <xdr:colOff>62864</xdr:colOff>
      <xdr:row>78</xdr:row>
      <xdr:rowOff>102933</xdr:rowOff>
    </xdr:to>
    <xdr:cxnSp macro="">
      <xdr:nvCxnSpPr>
        <xdr:cNvPr id="848" name="直線コネクタ 847">
          <a:extLst>
            <a:ext uri="{FF2B5EF4-FFF2-40B4-BE49-F238E27FC236}">
              <a16:creationId xmlns:a16="http://schemas.microsoft.com/office/drawing/2014/main" id="{00000000-0008-0000-0600-000050030000}"/>
            </a:ext>
          </a:extLst>
        </xdr:cNvPr>
        <xdr:cNvCxnSpPr/>
      </xdr:nvCxnSpPr>
      <xdr:spPr>
        <a:xfrm flipV="1">
          <a:off x="22159595" y="11993449"/>
          <a:ext cx="1269" cy="148258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106760</xdr:rowOff>
    </xdr:from>
    <xdr:ext cx="534377" cy="259045"/>
    <xdr:sp macro="" textlink="">
      <xdr:nvSpPr>
        <xdr:cNvPr id="849" name="繰出金最小値テキスト">
          <a:extLst>
            <a:ext uri="{FF2B5EF4-FFF2-40B4-BE49-F238E27FC236}">
              <a16:creationId xmlns:a16="http://schemas.microsoft.com/office/drawing/2014/main" id="{00000000-0008-0000-0600-000051030000}"/>
            </a:ext>
          </a:extLst>
        </xdr:cNvPr>
        <xdr:cNvSpPr txBox="1"/>
      </xdr:nvSpPr>
      <xdr:spPr>
        <a:xfrm>
          <a:off x="22212300" y="134798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25,930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102933</xdr:rowOff>
    </xdr:from>
    <xdr:to>
      <xdr:col>116</xdr:col>
      <xdr:colOff>152400</xdr:colOff>
      <xdr:row>78</xdr:row>
      <xdr:rowOff>102933</xdr:rowOff>
    </xdr:to>
    <xdr:cxnSp macro="">
      <xdr:nvCxnSpPr>
        <xdr:cNvPr id="850" name="直線コネクタ 849">
          <a:extLst>
            <a:ext uri="{FF2B5EF4-FFF2-40B4-BE49-F238E27FC236}">
              <a16:creationId xmlns:a16="http://schemas.microsoft.com/office/drawing/2014/main" id="{00000000-0008-0000-0600-000052030000}"/>
            </a:ext>
          </a:extLst>
        </xdr:cNvPr>
        <xdr:cNvCxnSpPr/>
      </xdr:nvCxnSpPr>
      <xdr:spPr>
        <a:xfrm>
          <a:off x="22072600" y="134760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68</xdr:row>
      <xdr:rowOff>110076</xdr:rowOff>
    </xdr:from>
    <xdr:ext cx="599010" cy="259045"/>
    <xdr:sp macro="" textlink="">
      <xdr:nvSpPr>
        <xdr:cNvPr id="851" name="繰出金最大値テキスト">
          <a:extLst>
            <a:ext uri="{FF2B5EF4-FFF2-40B4-BE49-F238E27FC236}">
              <a16:creationId xmlns:a16="http://schemas.microsoft.com/office/drawing/2014/main" id="{00000000-0008-0000-0600-000053030000}"/>
            </a:ext>
          </a:extLst>
        </xdr:cNvPr>
        <xdr:cNvSpPr txBox="1"/>
      </xdr:nvSpPr>
      <xdr:spPr>
        <a:xfrm>
          <a:off x="22212300" y="117686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103,756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69</xdr:row>
      <xdr:rowOff>163399</xdr:rowOff>
    </xdr:from>
    <xdr:to>
      <xdr:col>116</xdr:col>
      <xdr:colOff>152400</xdr:colOff>
      <xdr:row>69</xdr:row>
      <xdr:rowOff>163399</xdr:rowOff>
    </xdr:to>
    <xdr:cxnSp macro="">
      <xdr:nvCxnSpPr>
        <xdr:cNvPr id="852" name="直線コネクタ 851">
          <a:extLst>
            <a:ext uri="{FF2B5EF4-FFF2-40B4-BE49-F238E27FC236}">
              <a16:creationId xmlns:a16="http://schemas.microsoft.com/office/drawing/2014/main" id="{00000000-0008-0000-0600-000054030000}"/>
            </a:ext>
          </a:extLst>
        </xdr:cNvPr>
        <xdr:cNvCxnSpPr/>
      </xdr:nvCxnSpPr>
      <xdr:spPr>
        <a:xfrm>
          <a:off x="22072600" y="119934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77</xdr:row>
      <xdr:rowOff>76206</xdr:rowOff>
    </xdr:from>
    <xdr:to>
      <xdr:col>116</xdr:col>
      <xdr:colOff>63500</xdr:colOff>
      <xdr:row>77</xdr:row>
      <xdr:rowOff>96665</xdr:rowOff>
    </xdr:to>
    <xdr:cxnSp macro="">
      <xdr:nvCxnSpPr>
        <xdr:cNvPr id="853" name="直線コネクタ 852">
          <a:extLst>
            <a:ext uri="{FF2B5EF4-FFF2-40B4-BE49-F238E27FC236}">
              <a16:creationId xmlns:a16="http://schemas.microsoft.com/office/drawing/2014/main" id="{00000000-0008-0000-0600-000055030000}"/>
            </a:ext>
          </a:extLst>
        </xdr:cNvPr>
        <xdr:cNvCxnSpPr/>
      </xdr:nvCxnSpPr>
      <xdr:spPr>
        <a:xfrm>
          <a:off x="21323300" y="13277856"/>
          <a:ext cx="838200" cy="204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74</xdr:row>
      <xdr:rowOff>38168</xdr:rowOff>
    </xdr:from>
    <xdr:ext cx="534377" cy="259045"/>
    <xdr:sp macro="" textlink="">
      <xdr:nvSpPr>
        <xdr:cNvPr id="854" name="繰出金平均値テキスト">
          <a:extLst>
            <a:ext uri="{FF2B5EF4-FFF2-40B4-BE49-F238E27FC236}">
              <a16:creationId xmlns:a16="http://schemas.microsoft.com/office/drawing/2014/main" id="{00000000-0008-0000-0600-000056030000}"/>
            </a:ext>
          </a:extLst>
        </xdr:cNvPr>
        <xdr:cNvSpPr txBox="1"/>
      </xdr:nvSpPr>
      <xdr:spPr>
        <a:xfrm>
          <a:off x="22212300" y="1272546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54,864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15291</xdr:rowOff>
    </xdr:from>
    <xdr:to>
      <xdr:col>116</xdr:col>
      <xdr:colOff>114300</xdr:colOff>
      <xdr:row>75</xdr:row>
      <xdr:rowOff>116891</xdr:rowOff>
    </xdr:to>
    <xdr:sp macro="" textlink="">
      <xdr:nvSpPr>
        <xdr:cNvPr id="855" name="フローチャート: 判断 854">
          <a:extLst>
            <a:ext uri="{FF2B5EF4-FFF2-40B4-BE49-F238E27FC236}">
              <a16:creationId xmlns:a16="http://schemas.microsoft.com/office/drawing/2014/main" id="{00000000-0008-0000-0600-000057030000}"/>
            </a:ext>
          </a:extLst>
        </xdr:cNvPr>
        <xdr:cNvSpPr/>
      </xdr:nvSpPr>
      <xdr:spPr>
        <a:xfrm>
          <a:off x="22110700" y="128740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77</xdr:row>
      <xdr:rowOff>76206</xdr:rowOff>
    </xdr:from>
    <xdr:to>
      <xdr:col>111</xdr:col>
      <xdr:colOff>177800</xdr:colOff>
      <xdr:row>77</xdr:row>
      <xdr:rowOff>96304</xdr:rowOff>
    </xdr:to>
    <xdr:cxnSp macro="">
      <xdr:nvCxnSpPr>
        <xdr:cNvPr id="856" name="直線コネクタ 855">
          <a:extLst>
            <a:ext uri="{FF2B5EF4-FFF2-40B4-BE49-F238E27FC236}">
              <a16:creationId xmlns:a16="http://schemas.microsoft.com/office/drawing/2014/main" id="{00000000-0008-0000-0600-000058030000}"/>
            </a:ext>
          </a:extLst>
        </xdr:cNvPr>
        <xdr:cNvCxnSpPr/>
      </xdr:nvCxnSpPr>
      <xdr:spPr>
        <a:xfrm flipV="1">
          <a:off x="20434300" y="13277856"/>
          <a:ext cx="889000" cy="200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74</xdr:row>
      <xdr:rowOff>160204</xdr:rowOff>
    </xdr:from>
    <xdr:to>
      <xdr:col>112</xdr:col>
      <xdr:colOff>38100</xdr:colOff>
      <xdr:row>75</xdr:row>
      <xdr:rowOff>90354</xdr:rowOff>
    </xdr:to>
    <xdr:sp macro="" textlink="">
      <xdr:nvSpPr>
        <xdr:cNvPr id="857" name="フローチャート: 判断 856">
          <a:extLst>
            <a:ext uri="{FF2B5EF4-FFF2-40B4-BE49-F238E27FC236}">
              <a16:creationId xmlns:a16="http://schemas.microsoft.com/office/drawing/2014/main" id="{00000000-0008-0000-0600-000059030000}"/>
            </a:ext>
          </a:extLst>
        </xdr:cNvPr>
        <xdr:cNvSpPr/>
      </xdr:nvSpPr>
      <xdr:spPr>
        <a:xfrm>
          <a:off x="21272500" y="128475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73</xdr:row>
      <xdr:rowOff>106881</xdr:rowOff>
    </xdr:from>
    <xdr:ext cx="534377" cy="259045"/>
    <xdr:sp macro="" textlink="">
      <xdr:nvSpPr>
        <xdr:cNvPr id="858" name="テキスト ボックス 857">
          <a:extLst>
            <a:ext uri="{FF2B5EF4-FFF2-40B4-BE49-F238E27FC236}">
              <a16:creationId xmlns:a16="http://schemas.microsoft.com/office/drawing/2014/main" id="{00000000-0008-0000-0600-00005A030000}"/>
            </a:ext>
          </a:extLst>
        </xdr:cNvPr>
        <xdr:cNvSpPr txBox="1"/>
      </xdr:nvSpPr>
      <xdr:spPr>
        <a:xfrm>
          <a:off x="21056111" y="126227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56,257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77</xdr:row>
      <xdr:rowOff>74092</xdr:rowOff>
    </xdr:from>
    <xdr:to>
      <xdr:col>107</xdr:col>
      <xdr:colOff>50800</xdr:colOff>
      <xdr:row>77</xdr:row>
      <xdr:rowOff>96304</xdr:rowOff>
    </xdr:to>
    <xdr:cxnSp macro="">
      <xdr:nvCxnSpPr>
        <xdr:cNvPr id="859" name="直線コネクタ 858">
          <a:extLst>
            <a:ext uri="{FF2B5EF4-FFF2-40B4-BE49-F238E27FC236}">
              <a16:creationId xmlns:a16="http://schemas.microsoft.com/office/drawing/2014/main" id="{00000000-0008-0000-0600-00005B030000}"/>
            </a:ext>
          </a:extLst>
        </xdr:cNvPr>
        <xdr:cNvCxnSpPr/>
      </xdr:nvCxnSpPr>
      <xdr:spPr>
        <a:xfrm>
          <a:off x="19545300" y="13275742"/>
          <a:ext cx="889000" cy="222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74</xdr:row>
      <xdr:rowOff>144602</xdr:rowOff>
    </xdr:from>
    <xdr:to>
      <xdr:col>107</xdr:col>
      <xdr:colOff>101600</xdr:colOff>
      <xdr:row>75</xdr:row>
      <xdr:rowOff>74752</xdr:rowOff>
    </xdr:to>
    <xdr:sp macro="" textlink="">
      <xdr:nvSpPr>
        <xdr:cNvPr id="860" name="フローチャート: 判断 859">
          <a:extLst>
            <a:ext uri="{FF2B5EF4-FFF2-40B4-BE49-F238E27FC236}">
              <a16:creationId xmlns:a16="http://schemas.microsoft.com/office/drawing/2014/main" id="{00000000-0008-0000-0600-00005C030000}"/>
            </a:ext>
          </a:extLst>
        </xdr:cNvPr>
        <xdr:cNvSpPr/>
      </xdr:nvSpPr>
      <xdr:spPr>
        <a:xfrm>
          <a:off x="20383500" y="128319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73</xdr:row>
      <xdr:rowOff>91279</xdr:rowOff>
    </xdr:from>
    <xdr:ext cx="534377" cy="259045"/>
    <xdr:sp macro="" textlink="">
      <xdr:nvSpPr>
        <xdr:cNvPr id="861" name="テキスト ボックス 860">
          <a:extLst>
            <a:ext uri="{FF2B5EF4-FFF2-40B4-BE49-F238E27FC236}">
              <a16:creationId xmlns:a16="http://schemas.microsoft.com/office/drawing/2014/main" id="{00000000-0008-0000-0600-00005D030000}"/>
            </a:ext>
          </a:extLst>
        </xdr:cNvPr>
        <xdr:cNvSpPr txBox="1"/>
      </xdr:nvSpPr>
      <xdr:spPr>
        <a:xfrm>
          <a:off x="20167111" y="126071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57,076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77</xdr:row>
      <xdr:rowOff>74092</xdr:rowOff>
    </xdr:from>
    <xdr:to>
      <xdr:col>102</xdr:col>
      <xdr:colOff>114300</xdr:colOff>
      <xdr:row>77</xdr:row>
      <xdr:rowOff>107314</xdr:rowOff>
    </xdr:to>
    <xdr:cxnSp macro="">
      <xdr:nvCxnSpPr>
        <xdr:cNvPr id="862" name="直線コネクタ 861">
          <a:extLst>
            <a:ext uri="{FF2B5EF4-FFF2-40B4-BE49-F238E27FC236}">
              <a16:creationId xmlns:a16="http://schemas.microsoft.com/office/drawing/2014/main" id="{00000000-0008-0000-0600-00005E030000}"/>
            </a:ext>
          </a:extLst>
        </xdr:cNvPr>
        <xdr:cNvCxnSpPr/>
      </xdr:nvCxnSpPr>
      <xdr:spPr>
        <a:xfrm flipV="1">
          <a:off x="18656300" y="13275742"/>
          <a:ext cx="889000" cy="332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75</xdr:row>
      <xdr:rowOff>27616</xdr:rowOff>
    </xdr:from>
    <xdr:to>
      <xdr:col>102</xdr:col>
      <xdr:colOff>165100</xdr:colOff>
      <xdr:row>75</xdr:row>
      <xdr:rowOff>129216</xdr:rowOff>
    </xdr:to>
    <xdr:sp macro="" textlink="">
      <xdr:nvSpPr>
        <xdr:cNvPr id="863" name="フローチャート: 判断 862">
          <a:extLst>
            <a:ext uri="{FF2B5EF4-FFF2-40B4-BE49-F238E27FC236}">
              <a16:creationId xmlns:a16="http://schemas.microsoft.com/office/drawing/2014/main" id="{00000000-0008-0000-0600-00005F030000}"/>
            </a:ext>
          </a:extLst>
        </xdr:cNvPr>
        <xdr:cNvSpPr/>
      </xdr:nvSpPr>
      <xdr:spPr>
        <a:xfrm>
          <a:off x="19494500" y="128863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73</xdr:row>
      <xdr:rowOff>145743</xdr:rowOff>
    </xdr:from>
    <xdr:ext cx="534377" cy="259045"/>
    <xdr:sp macro="" textlink="">
      <xdr:nvSpPr>
        <xdr:cNvPr id="864" name="テキスト ボックス 863">
          <a:extLst>
            <a:ext uri="{FF2B5EF4-FFF2-40B4-BE49-F238E27FC236}">
              <a16:creationId xmlns:a16="http://schemas.microsoft.com/office/drawing/2014/main" id="{00000000-0008-0000-0600-000060030000}"/>
            </a:ext>
          </a:extLst>
        </xdr:cNvPr>
        <xdr:cNvSpPr txBox="1"/>
      </xdr:nvSpPr>
      <xdr:spPr>
        <a:xfrm>
          <a:off x="19278111" y="126615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74</xdr:row>
      <xdr:rowOff>163843</xdr:rowOff>
    </xdr:from>
    <xdr:to>
      <xdr:col>98</xdr:col>
      <xdr:colOff>38100</xdr:colOff>
      <xdr:row>75</xdr:row>
      <xdr:rowOff>93993</xdr:rowOff>
    </xdr:to>
    <xdr:sp macro="" textlink="">
      <xdr:nvSpPr>
        <xdr:cNvPr id="865" name="フローチャート: 判断 864">
          <a:extLst>
            <a:ext uri="{FF2B5EF4-FFF2-40B4-BE49-F238E27FC236}">
              <a16:creationId xmlns:a16="http://schemas.microsoft.com/office/drawing/2014/main" id="{00000000-0008-0000-0600-000061030000}"/>
            </a:ext>
          </a:extLst>
        </xdr:cNvPr>
        <xdr:cNvSpPr/>
      </xdr:nvSpPr>
      <xdr:spPr>
        <a:xfrm>
          <a:off x="18605500" y="12851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73</xdr:row>
      <xdr:rowOff>110520</xdr:rowOff>
    </xdr:from>
    <xdr:ext cx="534377" cy="259045"/>
    <xdr:sp macro="" textlink="">
      <xdr:nvSpPr>
        <xdr:cNvPr id="866" name="テキスト ボックス 865">
          <a:extLst>
            <a:ext uri="{FF2B5EF4-FFF2-40B4-BE49-F238E27FC236}">
              <a16:creationId xmlns:a16="http://schemas.microsoft.com/office/drawing/2014/main" id="{00000000-0008-0000-0600-000062030000}"/>
            </a:ext>
          </a:extLst>
        </xdr:cNvPr>
        <xdr:cNvSpPr txBox="1"/>
      </xdr:nvSpPr>
      <xdr:spPr>
        <a:xfrm>
          <a:off x="18389111" y="126263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67" name="テキスト ボックス 866">
          <a:extLst>
            <a:ext uri="{FF2B5EF4-FFF2-40B4-BE49-F238E27FC236}">
              <a16:creationId xmlns:a16="http://schemas.microsoft.com/office/drawing/2014/main" id="{00000000-0008-0000-0600-000063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68" name="テキスト ボックス 867">
          <a:extLst>
            <a:ext uri="{FF2B5EF4-FFF2-40B4-BE49-F238E27FC236}">
              <a16:creationId xmlns:a16="http://schemas.microsoft.com/office/drawing/2014/main" id="{00000000-0008-0000-0600-000064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69" name="テキスト ボックス 868">
          <a:extLst>
            <a:ext uri="{FF2B5EF4-FFF2-40B4-BE49-F238E27FC236}">
              <a16:creationId xmlns:a16="http://schemas.microsoft.com/office/drawing/2014/main" id="{00000000-0008-0000-0600-000065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70" name="テキスト ボックス 869">
          <a:extLst>
            <a:ext uri="{FF2B5EF4-FFF2-40B4-BE49-F238E27FC236}">
              <a16:creationId xmlns:a16="http://schemas.microsoft.com/office/drawing/2014/main" id="{00000000-0008-0000-0600-000066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71" name="テキスト ボックス 870">
          <a:extLst>
            <a:ext uri="{FF2B5EF4-FFF2-40B4-BE49-F238E27FC236}">
              <a16:creationId xmlns:a16="http://schemas.microsoft.com/office/drawing/2014/main" id="{00000000-0008-0000-0600-000067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77</xdr:row>
      <xdr:rowOff>45865</xdr:rowOff>
    </xdr:from>
    <xdr:to>
      <xdr:col>116</xdr:col>
      <xdr:colOff>114300</xdr:colOff>
      <xdr:row>77</xdr:row>
      <xdr:rowOff>147465</xdr:rowOff>
    </xdr:to>
    <xdr:sp macro="" textlink="">
      <xdr:nvSpPr>
        <xdr:cNvPr id="872" name="楕円 871">
          <a:extLst>
            <a:ext uri="{FF2B5EF4-FFF2-40B4-BE49-F238E27FC236}">
              <a16:creationId xmlns:a16="http://schemas.microsoft.com/office/drawing/2014/main" id="{00000000-0008-0000-0600-000068030000}"/>
            </a:ext>
          </a:extLst>
        </xdr:cNvPr>
        <xdr:cNvSpPr/>
      </xdr:nvSpPr>
      <xdr:spPr>
        <a:xfrm>
          <a:off x="22110700" y="13247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77</xdr:row>
      <xdr:rowOff>24292</xdr:rowOff>
    </xdr:from>
    <xdr:ext cx="534377" cy="259045"/>
    <xdr:sp macro="" textlink="">
      <xdr:nvSpPr>
        <xdr:cNvPr id="873" name="繰出金該当値テキスト">
          <a:extLst>
            <a:ext uri="{FF2B5EF4-FFF2-40B4-BE49-F238E27FC236}">
              <a16:creationId xmlns:a16="http://schemas.microsoft.com/office/drawing/2014/main" id="{00000000-0008-0000-0600-000069030000}"/>
            </a:ext>
          </a:extLst>
        </xdr:cNvPr>
        <xdr:cNvSpPr txBox="1"/>
      </xdr:nvSpPr>
      <xdr:spPr>
        <a:xfrm>
          <a:off x="22212300" y="132259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35,259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77</xdr:row>
      <xdr:rowOff>25406</xdr:rowOff>
    </xdr:from>
    <xdr:to>
      <xdr:col>112</xdr:col>
      <xdr:colOff>38100</xdr:colOff>
      <xdr:row>77</xdr:row>
      <xdr:rowOff>127006</xdr:rowOff>
    </xdr:to>
    <xdr:sp macro="" textlink="">
      <xdr:nvSpPr>
        <xdr:cNvPr id="874" name="楕円 873">
          <a:extLst>
            <a:ext uri="{FF2B5EF4-FFF2-40B4-BE49-F238E27FC236}">
              <a16:creationId xmlns:a16="http://schemas.microsoft.com/office/drawing/2014/main" id="{00000000-0008-0000-0600-00006A030000}"/>
            </a:ext>
          </a:extLst>
        </xdr:cNvPr>
        <xdr:cNvSpPr/>
      </xdr:nvSpPr>
      <xdr:spPr>
        <a:xfrm>
          <a:off x="21272500" y="132270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77</xdr:row>
      <xdr:rowOff>118133</xdr:rowOff>
    </xdr:from>
    <xdr:ext cx="534377" cy="259045"/>
    <xdr:sp macro="" textlink="">
      <xdr:nvSpPr>
        <xdr:cNvPr id="875" name="テキスト ボックス 874">
          <a:extLst>
            <a:ext uri="{FF2B5EF4-FFF2-40B4-BE49-F238E27FC236}">
              <a16:creationId xmlns:a16="http://schemas.microsoft.com/office/drawing/2014/main" id="{00000000-0008-0000-0600-00006B030000}"/>
            </a:ext>
          </a:extLst>
        </xdr:cNvPr>
        <xdr:cNvSpPr txBox="1"/>
      </xdr:nvSpPr>
      <xdr:spPr>
        <a:xfrm>
          <a:off x="21056111" y="133197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36,333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77</xdr:row>
      <xdr:rowOff>45504</xdr:rowOff>
    </xdr:from>
    <xdr:to>
      <xdr:col>107</xdr:col>
      <xdr:colOff>101600</xdr:colOff>
      <xdr:row>77</xdr:row>
      <xdr:rowOff>147104</xdr:rowOff>
    </xdr:to>
    <xdr:sp macro="" textlink="">
      <xdr:nvSpPr>
        <xdr:cNvPr id="876" name="楕円 875">
          <a:extLst>
            <a:ext uri="{FF2B5EF4-FFF2-40B4-BE49-F238E27FC236}">
              <a16:creationId xmlns:a16="http://schemas.microsoft.com/office/drawing/2014/main" id="{00000000-0008-0000-0600-00006C030000}"/>
            </a:ext>
          </a:extLst>
        </xdr:cNvPr>
        <xdr:cNvSpPr/>
      </xdr:nvSpPr>
      <xdr:spPr>
        <a:xfrm>
          <a:off x="20383500" y="132471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77</xdr:row>
      <xdr:rowOff>138231</xdr:rowOff>
    </xdr:from>
    <xdr:ext cx="534377" cy="259045"/>
    <xdr:sp macro="" textlink="">
      <xdr:nvSpPr>
        <xdr:cNvPr id="877" name="テキスト ボックス 876">
          <a:extLst>
            <a:ext uri="{FF2B5EF4-FFF2-40B4-BE49-F238E27FC236}">
              <a16:creationId xmlns:a16="http://schemas.microsoft.com/office/drawing/2014/main" id="{00000000-0008-0000-0600-00006D030000}"/>
            </a:ext>
          </a:extLst>
        </xdr:cNvPr>
        <xdr:cNvSpPr txBox="1"/>
      </xdr:nvSpPr>
      <xdr:spPr>
        <a:xfrm>
          <a:off x="20167111" y="133398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77</xdr:row>
      <xdr:rowOff>23292</xdr:rowOff>
    </xdr:from>
    <xdr:to>
      <xdr:col>102</xdr:col>
      <xdr:colOff>165100</xdr:colOff>
      <xdr:row>77</xdr:row>
      <xdr:rowOff>124892</xdr:rowOff>
    </xdr:to>
    <xdr:sp macro="" textlink="">
      <xdr:nvSpPr>
        <xdr:cNvPr id="878" name="楕円 877">
          <a:extLst>
            <a:ext uri="{FF2B5EF4-FFF2-40B4-BE49-F238E27FC236}">
              <a16:creationId xmlns:a16="http://schemas.microsoft.com/office/drawing/2014/main" id="{00000000-0008-0000-0600-00006E030000}"/>
            </a:ext>
          </a:extLst>
        </xdr:cNvPr>
        <xdr:cNvSpPr/>
      </xdr:nvSpPr>
      <xdr:spPr>
        <a:xfrm>
          <a:off x="19494500" y="132249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77</xdr:row>
      <xdr:rowOff>116019</xdr:rowOff>
    </xdr:from>
    <xdr:ext cx="534377" cy="259045"/>
    <xdr:sp macro="" textlink="">
      <xdr:nvSpPr>
        <xdr:cNvPr id="879" name="テキスト ボックス 878">
          <a:extLst>
            <a:ext uri="{FF2B5EF4-FFF2-40B4-BE49-F238E27FC236}">
              <a16:creationId xmlns:a16="http://schemas.microsoft.com/office/drawing/2014/main" id="{00000000-0008-0000-0600-00006F030000}"/>
            </a:ext>
          </a:extLst>
        </xdr:cNvPr>
        <xdr:cNvSpPr txBox="1"/>
      </xdr:nvSpPr>
      <xdr:spPr>
        <a:xfrm>
          <a:off x="19278111" y="133176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36,444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77</xdr:row>
      <xdr:rowOff>56514</xdr:rowOff>
    </xdr:from>
    <xdr:to>
      <xdr:col>98</xdr:col>
      <xdr:colOff>38100</xdr:colOff>
      <xdr:row>77</xdr:row>
      <xdr:rowOff>158114</xdr:rowOff>
    </xdr:to>
    <xdr:sp macro="" textlink="">
      <xdr:nvSpPr>
        <xdr:cNvPr id="880" name="楕円 879">
          <a:extLst>
            <a:ext uri="{FF2B5EF4-FFF2-40B4-BE49-F238E27FC236}">
              <a16:creationId xmlns:a16="http://schemas.microsoft.com/office/drawing/2014/main" id="{00000000-0008-0000-0600-000070030000}"/>
            </a:ext>
          </a:extLst>
        </xdr:cNvPr>
        <xdr:cNvSpPr/>
      </xdr:nvSpPr>
      <xdr:spPr>
        <a:xfrm>
          <a:off x="18605500" y="13258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77</xdr:row>
      <xdr:rowOff>149241</xdr:rowOff>
    </xdr:from>
    <xdr:ext cx="534377" cy="259045"/>
    <xdr:sp macro="" textlink="">
      <xdr:nvSpPr>
        <xdr:cNvPr id="881" name="テキスト ボックス 880">
          <a:extLst>
            <a:ext uri="{FF2B5EF4-FFF2-40B4-BE49-F238E27FC236}">
              <a16:creationId xmlns:a16="http://schemas.microsoft.com/office/drawing/2014/main" id="{00000000-0008-0000-0600-000071030000}"/>
            </a:ext>
          </a:extLst>
        </xdr:cNvPr>
        <xdr:cNvSpPr txBox="1"/>
      </xdr:nvSpPr>
      <xdr:spPr>
        <a:xfrm>
          <a:off x="18389111" y="133508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34,700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82" name="正方形/長方形 881">
          <a:extLst>
            <a:ext uri="{FF2B5EF4-FFF2-40B4-BE49-F238E27FC236}">
              <a16:creationId xmlns:a16="http://schemas.microsoft.com/office/drawing/2014/main" id="{00000000-0008-0000-0600-000072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83" name="正方形/長方形 882">
          <a:extLst>
            <a:ext uri="{FF2B5EF4-FFF2-40B4-BE49-F238E27FC236}">
              <a16:creationId xmlns:a16="http://schemas.microsoft.com/office/drawing/2014/main" id="{00000000-0008-0000-0600-000073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84" name="正方形/長方形 883">
          <a:extLst>
            <a:ext uri="{FF2B5EF4-FFF2-40B4-BE49-F238E27FC236}">
              <a16:creationId xmlns:a16="http://schemas.microsoft.com/office/drawing/2014/main" id="{00000000-0008-0000-0600-000074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85" name="正方形/長方形 884">
          <a:extLst>
            <a:ext uri="{FF2B5EF4-FFF2-40B4-BE49-F238E27FC236}">
              <a16:creationId xmlns:a16="http://schemas.microsoft.com/office/drawing/2014/main" id="{00000000-0008-0000-0600-000075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86" name="正方形/長方形 885">
          <a:extLst>
            <a:ext uri="{FF2B5EF4-FFF2-40B4-BE49-F238E27FC236}">
              <a16:creationId xmlns:a16="http://schemas.microsoft.com/office/drawing/2014/main" id="{00000000-0008-0000-0600-000076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87" name="正方形/長方形 886">
          <a:extLst>
            <a:ext uri="{FF2B5EF4-FFF2-40B4-BE49-F238E27FC236}">
              <a16:creationId xmlns:a16="http://schemas.microsoft.com/office/drawing/2014/main" id="{00000000-0008-0000-0600-000077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88" name="正方形/長方形 887">
          <a:extLst>
            <a:ext uri="{FF2B5EF4-FFF2-40B4-BE49-F238E27FC236}">
              <a16:creationId xmlns:a16="http://schemas.microsoft.com/office/drawing/2014/main" id="{00000000-0008-0000-0600-000078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89" name="正方形/長方形 888">
          <a:extLst>
            <a:ext uri="{FF2B5EF4-FFF2-40B4-BE49-F238E27FC236}">
              <a16:creationId xmlns:a16="http://schemas.microsoft.com/office/drawing/2014/main" id="{00000000-0008-0000-0600-000079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90" name="テキスト ボックス 889">
          <a:extLst>
            <a:ext uri="{FF2B5EF4-FFF2-40B4-BE49-F238E27FC236}">
              <a16:creationId xmlns:a16="http://schemas.microsoft.com/office/drawing/2014/main" id="{00000000-0008-0000-0600-00007A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91" name="直線コネクタ 890">
          <a:extLst>
            <a:ext uri="{FF2B5EF4-FFF2-40B4-BE49-F238E27FC236}">
              <a16:creationId xmlns:a16="http://schemas.microsoft.com/office/drawing/2014/main" id="{00000000-0008-0000-0600-00007B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92" name="直線コネクタ 891">
          <a:extLst>
            <a:ext uri="{FF2B5EF4-FFF2-40B4-BE49-F238E27FC236}">
              <a16:creationId xmlns:a16="http://schemas.microsoft.com/office/drawing/2014/main" id="{00000000-0008-0000-0600-00007C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93" name="テキスト ボックス 892">
          <a:extLst>
            <a:ext uri="{FF2B5EF4-FFF2-40B4-BE49-F238E27FC236}">
              <a16:creationId xmlns:a16="http://schemas.microsoft.com/office/drawing/2014/main" id="{00000000-0008-0000-0600-00007D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94" name="直線コネクタ 893">
          <a:extLst>
            <a:ext uri="{FF2B5EF4-FFF2-40B4-BE49-F238E27FC236}">
              <a16:creationId xmlns:a16="http://schemas.microsoft.com/office/drawing/2014/main" id="{00000000-0008-0000-0600-00007E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95" name="テキスト ボックス 894">
          <a:extLst>
            <a:ext uri="{FF2B5EF4-FFF2-40B4-BE49-F238E27FC236}">
              <a16:creationId xmlns:a16="http://schemas.microsoft.com/office/drawing/2014/main" id="{00000000-0008-0000-0600-00007F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96" name="前年度繰上充用金グラフ枠">
          <a:extLst>
            <a:ext uri="{FF2B5EF4-FFF2-40B4-BE49-F238E27FC236}">
              <a16:creationId xmlns:a16="http://schemas.microsoft.com/office/drawing/2014/main" id="{00000000-0008-0000-0600-000080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97" name="直線コネクタ 896">
          <a:extLst>
            <a:ext uri="{FF2B5EF4-FFF2-40B4-BE49-F238E27FC236}">
              <a16:creationId xmlns:a16="http://schemas.microsoft.com/office/drawing/2014/main" id="{00000000-0008-0000-0600-000081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98" name="前年度繰上充用金最小値テキスト">
          <a:extLst>
            <a:ext uri="{FF2B5EF4-FFF2-40B4-BE49-F238E27FC236}">
              <a16:creationId xmlns:a16="http://schemas.microsoft.com/office/drawing/2014/main" id="{00000000-0008-0000-0600-000082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9" name="直線コネクタ 898">
          <a:extLst>
            <a:ext uri="{FF2B5EF4-FFF2-40B4-BE49-F238E27FC236}">
              <a16:creationId xmlns:a16="http://schemas.microsoft.com/office/drawing/2014/main" id="{00000000-0008-0000-0600-000083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900" name="前年度繰上充用金最大値テキスト">
          <a:extLst>
            <a:ext uri="{FF2B5EF4-FFF2-40B4-BE49-F238E27FC236}">
              <a16:creationId xmlns:a16="http://schemas.microsoft.com/office/drawing/2014/main" id="{00000000-0008-0000-0600-000084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1" name="直線コネクタ 900">
          <a:extLst>
            <a:ext uri="{FF2B5EF4-FFF2-40B4-BE49-F238E27FC236}">
              <a16:creationId xmlns:a16="http://schemas.microsoft.com/office/drawing/2014/main" id="{00000000-0008-0000-0600-000085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902" name="直線コネクタ 901">
          <a:extLst>
            <a:ext uri="{FF2B5EF4-FFF2-40B4-BE49-F238E27FC236}">
              <a16:creationId xmlns:a16="http://schemas.microsoft.com/office/drawing/2014/main" id="{00000000-0008-0000-0600-000086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903" name="前年度繰上充用金平均値テキスト">
          <a:extLst>
            <a:ext uri="{FF2B5EF4-FFF2-40B4-BE49-F238E27FC236}">
              <a16:creationId xmlns:a16="http://schemas.microsoft.com/office/drawing/2014/main" id="{00000000-0008-0000-0600-000087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4" name="フローチャート: 判断 903">
          <a:extLst>
            <a:ext uri="{FF2B5EF4-FFF2-40B4-BE49-F238E27FC236}">
              <a16:creationId xmlns:a16="http://schemas.microsoft.com/office/drawing/2014/main" id="{00000000-0008-0000-0600-000088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05" name="直線コネクタ 904">
          <a:extLst>
            <a:ext uri="{FF2B5EF4-FFF2-40B4-BE49-F238E27FC236}">
              <a16:creationId xmlns:a16="http://schemas.microsoft.com/office/drawing/2014/main" id="{00000000-0008-0000-0600-000089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06" name="フローチャート: 判断 905">
          <a:extLst>
            <a:ext uri="{FF2B5EF4-FFF2-40B4-BE49-F238E27FC236}">
              <a16:creationId xmlns:a16="http://schemas.microsoft.com/office/drawing/2014/main" id="{00000000-0008-0000-0600-00008A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07" name="テキスト ボックス 906">
          <a:extLst>
            <a:ext uri="{FF2B5EF4-FFF2-40B4-BE49-F238E27FC236}">
              <a16:creationId xmlns:a16="http://schemas.microsoft.com/office/drawing/2014/main" id="{00000000-0008-0000-0600-00008B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08" name="直線コネクタ 907">
          <a:extLst>
            <a:ext uri="{FF2B5EF4-FFF2-40B4-BE49-F238E27FC236}">
              <a16:creationId xmlns:a16="http://schemas.microsoft.com/office/drawing/2014/main" id="{00000000-0008-0000-0600-00008C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09" name="フローチャート: 判断 908">
          <a:extLst>
            <a:ext uri="{FF2B5EF4-FFF2-40B4-BE49-F238E27FC236}">
              <a16:creationId xmlns:a16="http://schemas.microsoft.com/office/drawing/2014/main" id="{00000000-0008-0000-0600-00008D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10" name="テキスト ボックス 909">
          <a:extLst>
            <a:ext uri="{FF2B5EF4-FFF2-40B4-BE49-F238E27FC236}">
              <a16:creationId xmlns:a16="http://schemas.microsoft.com/office/drawing/2014/main" id="{00000000-0008-0000-0600-00008E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11" name="直線コネクタ 910">
          <a:extLst>
            <a:ext uri="{FF2B5EF4-FFF2-40B4-BE49-F238E27FC236}">
              <a16:creationId xmlns:a16="http://schemas.microsoft.com/office/drawing/2014/main" id="{00000000-0008-0000-0600-00008F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12" name="フローチャート: 判断 911">
          <a:extLst>
            <a:ext uri="{FF2B5EF4-FFF2-40B4-BE49-F238E27FC236}">
              <a16:creationId xmlns:a16="http://schemas.microsoft.com/office/drawing/2014/main" id="{00000000-0008-0000-0600-000090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13" name="テキスト ボックス 912">
          <a:extLst>
            <a:ext uri="{FF2B5EF4-FFF2-40B4-BE49-F238E27FC236}">
              <a16:creationId xmlns:a16="http://schemas.microsoft.com/office/drawing/2014/main" id="{00000000-0008-0000-0600-000091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4" name="フローチャート: 判断 913">
          <a:extLst>
            <a:ext uri="{FF2B5EF4-FFF2-40B4-BE49-F238E27FC236}">
              <a16:creationId xmlns:a16="http://schemas.microsoft.com/office/drawing/2014/main" id="{00000000-0008-0000-0600-000092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15" name="テキスト ボックス 914">
          <a:extLst>
            <a:ext uri="{FF2B5EF4-FFF2-40B4-BE49-F238E27FC236}">
              <a16:creationId xmlns:a16="http://schemas.microsoft.com/office/drawing/2014/main" id="{00000000-0008-0000-0600-000093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16" name="テキスト ボックス 915">
          <a:extLst>
            <a:ext uri="{FF2B5EF4-FFF2-40B4-BE49-F238E27FC236}">
              <a16:creationId xmlns:a16="http://schemas.microsoft.com/office/drawing/2014/main" id="{00000000-0008-0000-0600-000094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17" name="テキスト ボックス 916">
          <a:extLst>
            <a:ext uri="{FF2B5EF4-FFF2-40B4-BE49-F238E27FC236}">
              <a16:creationId xmlns:a16="http://schemas.microsoft.com/office/drawing/2014/main" id="{00000000-0008-0000-0600-000095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18" name="テキスト ボックス 917">
          <a:extLst>
            <a:ext uri="{FF2B5EF4-FFF2-40B4-BE49-F238E27FC236}">
              <a16:creationId xmlns:a16="http://schemas.microsoft.com/office/drawing/2014/main" id="{00000000-0008-0000-0600-000096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19" name="テキスト ボックス 918">
          <a:extLst>
            <a:ext uri="{FF2B5EF4-FFF2-40B4-BE49-F238E27FC236}">
              <a16:creationId xmlns:a16="http://schemas.microsoft.com/office/drawing/2014/main" id="{00000000-0008-0000-0600-000097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20" name="テキスト ボックス 919">
          <a:extLst>
            <a:ext uri="{FF2B5EF4-FFF2-40B4-BE49-F238E27FC236}">
              <a16:creationId xmlns:a16="http://schemas.microsoft.com/office/drawing/2014/main" id="{00000000-0008-0000-0600-000098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21" name="楕円 920">
          <a:extLst>
            <a:ext uri="{FF2B5EF4-FFF2-40B4-BE49-F238E27FC236}">
              <a16:creationId xmlns:a16="http://schemas.microsoft.com/office/drawing/2014/main" id="{00000000-0008-0000-0600-000099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22" name="前年度繰上充用金該当値テキスト">
          <a:extLst>
            <a:ext uri="{FF2B5EF4-FFF2-40B4-BE49-F238E27FC236}">
              <a16:creationId xmlns:a16="http://schemas.microsoft.com/office/drawing/2014/main" id="{00000000-0008-0000-0600-00009A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23" name="楕円 922">
          <a:extLst>
            <a:ext uri="{FF2B5EF4-FFF2-40B4-BE49-F238E27FC236}">
              <a16:creationId xmlns:a16="http://schemas.microsoft.com/office/drawing/2014/main" id="{00000000-0008-0000-0600-00009B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24" name="テキスト ボックス 923">
          <a:extLst>
            <a:ext uri="{FF2B5EF4-FFF2-40B4-BE49-F238E27FC236}">
              <a16:creationId xmlns:a16="http://schemas.microsoft.com/office/drawing/2014/main" id="{00000000-0008-0000-0600-00009C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25" name="楕円 924">
          <a:extLst>
            <a:ext uri="{FF2B5EF4-FFF2-40B4-BE49-F238E27FC236}">
              <a16:creationId xmlns:a16="http://schemas.microsoft.com/office/drawing/2014/main" id="{00000000-0008-0000-0600-00009D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26" name="テキスト ボックス 925">
          <a:extLst>
            <a:ext uri="{FF2B5EF4-FFF2-40B4-BE49-F238E27FC236}">
              <a16:creationId xmlns:a16="http://schemas.microsoft.com/office/drawing/2014/main" id="{00000000-0008-0000-0600-00009E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27" name="楕円 926">
          <a:extLst>
            <a:ext uri="{FF2B5EF4-FFF2-40B4-BE49-F238E27FC236}">
              <a16:creationId xmlns:a16="http://schemas.microsoft.com/office/drawing/2014/main" id="{00000000-0008-0000-0600-00009F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28" name="テキスト ボックス 927">
          <a:extLst>
            <a:ext uri="{FF2B5EF4-FFF2-40B4-BE49-F238E27FC236}">
              <a16:creationId xmlns:a16="http://schemas.microsoft.com/office/drawing/2014/main" id="{00000000-0008-0000-0600-0000A0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9" name="楕円 928">
          <a:extLst>
            <a:ext uri="{FF2B5EF4-FFF2-40B4-BE49-F238E27FC236}">
              <a16:creationId xmlns:a16="http://schemas.microsoft.com/office/drawing/2014/main" id="{00000000-0008-0000-0600-0000A1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30" name="テキスト ボックス 929">
          <a:extLst>
            <a:ext uri="{FF2B5EF4-FFF2-40B4-BE49-F238E27FC236}">
              <a16:creationId xmlns:a16="http://schemas.microsoft.com/office/drawing/2014/main" id="{00000000-0008-0000-0600-0000A2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31" name="正方形/長方形 930">
          <a:extLst>
            <a:ext uri="{FF2B5EF4-FFF2-40B4-BE49-F238E27FC236}">
              <a16:creationId xmlns:a16="http://schemas.microsoft.com/office/drawing/2014/main" id="{00000000-0008-0000-0600-0000A3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32" name="正方形/長方形 931">
          <a:extLst>
            <a:ext uri="{FF2B5EF4-FFF2-40B4-BE49-F238E27FC236}">
              <a16:creationId xmlns:a16="http://schemas.microsoft.com/office/drawing/2014/main" id="{00000000-0008-0000-0600-0000A4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33" name="テキスト ボックス 932">
          <a:extLst>
            <a:ext uri="{FF2B5EF4-FFF2-40B4-BE49-F238E27FC236}">
              <a16:creationId xmlns:a16="http://schemas.microsoft.com/office/drawing/2014/main" id="{00000000-0008-0000-0600-0000A5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歳出決算総額は、住民一人当たり４８０，９４４円となっている。主な構成項目である人件費は住民一人当たり７３，４８５円となっており、類似団体内平均と比べ低い水準にある。これは過去（平成１９年から平成２７年度の間）の採用数が類似団体平均と比較して少ないことが主な要因である。</a:t>
          </a:r>
        </a:p>
        <a:p>
          <a:r>
            <a:rPr kumimoji="1" lang="ja-JP" altLang="en-US" sz="1300">
              <a:latin typeface="ＭＳ Ｐゴシック" panose="020B0600070205080204" pitchFamily="50" charset="-128"/>
              <a:ea typeface="ＭＳ Ｐゴシック" panose="020B0600070205080204" pitchFamily="50" charset="-128"/>
            </a:rPr>
            <a:t>令和３年度の扶助費の伸びは、新型コロナウイルス感染症対策事業に伴うものが主な要因であり、５年度については物価高騰にかかる支援事業が主な要因である。令和４年度の維持補修費上昇は公共施設老朽化によるコスト増が要因。</a:t>
          </a:r>
          <a:endParaRPr kumimoji="1" lang="en-US" altLang="ja-JP"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15,107
14,953
40.91
7,575,728
7,265,627
198,909
4,504,558
5,574,783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6.4
24.9</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73677</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588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35577</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168927</xdr:rowOff>
    </xdr:from>
    <xdr:ext cx="46717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31</xdr:row>
      <xdr:rowOff>130827</xdr:rowOff>
    </xdr:from>
    <xdr:ext cx="46717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94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29</xdr:row>
      <xdr:rowOff>92727</xdr:rowOff>
    </xdr:from>
    <xdr:ext cx="46717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94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27</xdr:row>
      <xdr:rowOff>54627</xdr:rowOff>
    </xdr:from>
    <xdr:ext cx="467179" cy="259045"/>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94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議会費グラフ枠">
          <a:extLst>
            <a:ext uri="{FF2B5EF4-FFF2-40B4-BE49-F238E27FC236}">
              <a16:creationId xmlns:a16="http://schemas.microsoft.com/office/drawing/2014/main" id="{00000000-0008-0000-07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125984</xdr:rowOff>
    </xdr:from>
    <xdr:to>
      <xdr:col>24</xdr:col>
      <xdr:colOff>62865</xdr:colOff>
      <xdr:row>38</xdr:row>
      <xdr:rowOff>153416</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flipV="1">
          <a:off x="4633595" y="5269484"/>
          <a:ext cx="1270" cy="139903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157243</xdr:rowOff>
    </xdr:from>
    <xdr:ext cx="469744" cy="259045"/>
    <xdr:sp macro="" textlink="">
      <xdr:nvSpPr>
        <xdr:cNvPr id="57" name="議会費最小値テキスト">
          <a:extLst>
            <a:ext uri="{FF2B5EF4-FFF2-40B4-BE49-F238E27FC236}">
              <a16:creationId xmlns:a16="http://schemas.microsoft.com/office/drawing/2014/main" id="{00000000-0008-0000-0700-000039000000}"/>
            </a:ext>
          </a:extLst>
        </xdr:cNvPr>
        <xdr:cNvSpPr txBox="1"/>
      </xdr:nvSpPr>
      <xdr:spPr>
        <a:xfrm>
          <a:off x="4686300" y="66723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153416</xdr:rowOff>
    </xdr:from>
    <xdr:to>
      <xdr:col>24</xdr:col>
      <xdr:colOff>152400</xdr:colOff>
      <xdr:row>38</xdr:row>
      <xdr:rowOff>153416</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a:off x="4546600" y="66685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72661</xdr:rowOff>
    </xdr:from>
    <xdr:ext cx="469744" cy="259045"/>
    <xdr:sp macro="" textlink="">
      <xdr:nvSpPr>
        <xdr:cNvPr id="59" name="議会費最大値テキスト">
          <a:extLst>
            <a:ext uri="{FF2B5EF4-FFF2-40B4-BE49-F238E27FC236}">
              <a16:creationId xmlns:a16="http://schemas.microsoft.com/office/drawing/2014/main" id="{00000000-0008-0000-0700-00003B000000}"/>
            </a:ext>
          </a:extLst>
        </xdr:cNvPr>
        <xdr:cNvSpPr txBox="1"/>
      </xdr:nvSpPr>
      <xdr:spPr>
        <a:xfrm>
          <a:off x="4686300" y="50447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7,836</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125984</xdr:rowOff>
    </xdr:from>
    <xdr:to>
      <xdr:col>24</xdr:col>
      <xdr:colOff>152400</xdr:colOff>
      <xdr:row>30</xdr:row>
      <xdr:rowOff>125984</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a:off x="4546600" y="52694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123317</xdr:rowOff>
    </xdr:from>
    <xdr:to>
      <xdr:col>24</xdr:col>
      <xdr:colOff>63500</xdr:colOff>
      <xdr:row>37</xdr:row>
      <xdr:rowOff>137033</xdr:rowOff>
    </xdr:to>
    <xdr:cxnSp macro="">
      <xdr:nvCxnSpPr>
        <xdr:cNvPr id="61" name="直線コネクタ 60">
          <a:extLst>
            <a:ext uri="{FF2B5EF4-FFF2-40B4-BE49-F238E27FC236}">
              <a16:creationId xmlns:a16="http://schemas.microsoft.com/office/drawing/2014/main" id="{00000000-0008-0000-0700-00003D000000}"/>
            </a:ext>
          </a:extLst>
        </xdr:cNvPr>
        <xdr:cNvCxnSpPr/>
      </xdr:nvCxnSpPr>
      <xdr:spPr>
        <a:xfrm flipV="1">
          <a:off x="3797300" y="6466967"/>
          <a:ext cx="838200" cy="13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50436</xdr:rowOff>
    </xdr:from>
    <xdr:ext cx="469744" cy="259045"/>
    <xdr:sp macro="" textlink="">
      <xdr:nvSpPr>
        <xdr:cNvPr id="62" name="議会費平均値テキスト">
          <a:extLst>
            <a:ext uri="{FF2B5EF4-FFF2-40B4-BE49-F238E27FC236}">
              <a16:creationId xmlns:a16="http://schemas.microsoft.com/office/drawing/2014/main" id="{00000000-0008-0000-0700-00003E000000}"/>
            </a:ext>
          </a:extLst>
        </xdr:cNvPr>
        <xdr:cNvSpPr txBox="1"/>
      </xdr:nvSpPr>
      <xdr:spPr>
        <a:xfrm>
          <a:off x="4686300" y="587973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5,711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27559</xdr:rowOff>
    </xdr:from>
    <xdr:to>
      <xdr:col>24</xdr:col>
      <xdr:colOff>114300</xdr:colOff>
      <xdr:row>35</xdr:row>
      <xdr:rowOff>129159</xdr:rowOff>
    </xdr:to>
    <xdr:sp macro="" textlink="">
      <xdr:nvSpPr>
        <xdr:cNvPr id="63" name="フローチャート: 判断 62">
          <a:extLst>
            <a:ext uri="{FF2B5EF4-FFF2-40B4-BE49-F238E27FC236}">
              <a16:creationId xmlns:a16="http://schemas.microsoft.com/office/drawing/2014/main" id="{00000000-0008-0000-0700-00003F000000}"/>
            </a:ext>
          </a:extLst>
        </xdr:cNvPr>
        <xdr:cNvSpPr/>
      </xdr:nvSpPr>
      <xdr:spPr>
        <a:xfrm>
          <a:off x="4584700" y="60283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123317</xdr:rowOff>
    </xdr:from>
    <xdr:to>
      <xdr:col>19</xdr:col>
      <xdr:colOff>177800</xdr:colOff>
      <xdr:row>37</xdr:row>
      <xdr:rowOff>137033</xdr:rowOff>
    </xdr:to>
    <xdr:cxnSp macro="">
      <xdr:nvCxnSpPr>
        <xdr:cNvPr id="64" name="直線コネクタ 63">
          <a:extLst>
            <a:ext uri="{FF2B5EF4-FFF2-40B4-BE49-F238E27FC236}">
              <a16:creationId xmlns:a16="http://schemas.microsoft.com/office/drawing/2014/main" id="{00000000-0008-0000-0700-000040000000}"/>
            </a:ext>
          </a:extLst>
        </xdr:cNvPr>
        <xdr:cNvCxnSpPr/>
      </xdr:nvCxnSpPr>
      <xdr:spPr>
        <a:xfrm>
          <a:off x="2908300" y="6466967"/>
          <a:ext cx="889000" cy="13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83566</xdr:rowOff>
    </xdr:from>
    <xdr:to>
      <xdr:col>20</xdr:col>
      <xdr:colOff>38100</xdr:colOff>
      <xdr:row>36</xdr:row>
      <xdr:rowOff>13716</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3746500" y="60843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34</xdr:row>
      <xdr:rowOff>30243</xdr:rowOff>
    </xdr:from>
    <xdr:ext cx="469744" cy="259045"/>
    <xdr:sp macro="" textlink="">
      <xdr:nvSpPr>
        <xdr:cNvPr id="66" name="テキスト ボックス 65">
          <a:extLst>
            <a:ext uri="{FF2B5EF4-FFF2-40B4-BE49-F238E27FC236}">
              <a16:creationId xmlns:a16="http://schemas.microsoft.com/office/drawing/2014/main" id="{00000000-0008-0000-0700-000042000000}"/>
            </a:ext>
          </a:extLst>
        </xdr:cNvPr>
        <xdr:cNvSpPr txBox="1"/>
      </xdr:nvSpPr>
      <xdr:spPr>
        <a:xfrm>
          <a:off x="3562428" y="58595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123317</xdr:rowOff>
    </xdr:from>
    <xdr:to>
      <xdr:col>15</xdr:col>
      <xdr:colOff>50800</xdr:colOff>
      <xdr:row>37</xdr:row>
      <xdr:rowOff>127127</xdr:rowOff>
    </xdr:to>
    <xdr:cxnSp macro="">
      <xdr:nvCxnSpPr>
        <xdr:cNvPr id="67" name="直線コネクタ 66">
          <a:extLst>
            <a:ext uri="{FF2B5EF4-FFF2-40B4-BE49-F238E27FC236}">
              <a16:creationId xmlns:a16="http://schemas.microsoft.com/office/drawing/2014/main" id="{00000000-0008-0000-0700-000043000000}"/>
            </a:ext>
          </a:extLst>
        </xdr:cNvPr>
        <xdr:cNvCxnSpPr/>
      </xdr:nvCxnSpPr>
      <xdr:spPr>
        <a:xfrm flipV="1">
          <a:off x="2019300" y="6466967"/>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129667</xdr:rowOff>
    </xdr:from>
    <xdr:to>
      <xdr:col>15</xdr:col>
      <xdr:colOff>101600</xdr:colOff>
      <xdr:row>36</xdr:row>
      <xdr:rowOff>59817</xdr:rowOff>
    </xdr:to>
    <xdr:sp macro="" textlink="">
      <xdr:nvSpPr>
        <xdr:cNvPr id="68" name="フローチャート: 判断 67">
          <a:extLst>
            <a:ext uri="{FF2B5EF4-FFF2-40B4-BE49-F238E27FC236}">
              <a16:creationId xmlns:a16="http://schemas.microsoft.com/office/drawing/2014/main" id="{00000000-0008-0000-0700-000044000000}"/>
            </a:ext>
          </a:extLst>
        </xdr:cNvPr>
        <xdr:cNvSpPr/>
      </xdr:nvSpPr>
      <xdr:spPr>
        <a:xfrm>
          <a:off x="2857500" y="61304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34</xdr:row>
      <xdr:rowOff>76344</xdr:rowOff>
    </xdr:from>
    <xdr:ext cx="469744" cy="259045"/>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2673428" y="59056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127127</xdr:rowOff>
    </xdr:from>
    <xdr:to>
      <xdr:col>10</xdr:col>
      <xdr:colOff>114300</xdr:colOff>
      <xdr:row>37</xdr:row>
      <xdr:rowOff>143129</xdr:rowOff>
    </xdr:to>
    <xdr:cxnSp macro="">
      <xdr:nvCxnSpPr>
        <xdr:cNvPr id="70" name="直線コネクタ 69">
          <a:extLst>
            <a:ext uri="{FF2B5EF4-FFF2-40B4-BE49-F238E27FC236}">
              <a16:creationId xmlns:a16="http://schemas.microsoft.com/office/drawing/2014/main" id="{00000000-0008-0000-0700-000046000000}"/>
            </a:ext>
          </a:extLst>
        </xdr:cNvPr>
        <xdr:cNvCxnSpPr/>
      </xdr:nvCxnSpPr>
      <xdr:spPr>
        <a:xfrm flipV="1">
          <a:off x="1130300" y="6470777"/>
          <a:ext cx="889000" cy="160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35</xdr:row>
      <xdr:rowOff>165100</xdr:rowOff>
    </xdr:from>
    <xdr:to>
      <xdr:col>10</xdr:col>
      <xdr:colOff>165100</xdr:colOff>
      <xdr:row>36</xdr:row>
      <xdr:rowOff>95250</xdr:rowOff>
    </xdr:to>
    <xdr:sp macro=""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1968500" y="6165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34</xdr:row>
      <xdr:rowOff>111777</xdr:rowOff>
    </xdr:from>
    <xdr:ext cx="469744"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1784428" y="59410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5080</xdr:rowOff>
    </xdr:from>
    <xdr:to>
      <xdr:col>6</xdr:col>
      <xdr:colOff>38100</xdr:colOff>
      <xdr:row>35</xdr:row>
      <xdr:rowOff>106680</xdr:rowOff>
    </xdr:to>
    <xdr:sp macro="" textlink="">
      <xdr:nvSpPr>
        <xdr:cNvPr id="73" name="フローチャート: 判断 72">
          <a:extLst>
            <a:ext uri="{FF2B5EF4-FFF2-40B4-BE49-F238E27FC236}">
              <a16:creationId xmlns:a16="http://schemas.microsoft.com/office/drawing/2014/main" id="{00000000-0008-0000-0700-000049000000}"/>
            </a:ext>
          </a:extLst>
        </xdr:cNvPr>
        <xdr:cNvSpPr/>
      </xdr:nvSpPr>
      <xdr:spPr>
        <a:xfrm>
          <a:off x="1079500" y="60058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33</xdr:row>
      <xdr:rowOff>123207</xdr:rowOff>
    </xdr:from>
    <xdr:ext cx="469744"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895428" y="57810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72517</xdr:rowOff>
    </xdr:from>
    <xdr:to>
      <xdr:col>24</xdr:col>
      <xdr:colOff>114300</xdr:colOff>
      <xdr:row>38</xdr:row>
      <xdr:rowOff>2667</xdr:rowOff>
    </xdr:to>
    <xdr:sp macro="" textlink="">
      <xdr:nvSpPr>
        <xdr:cNvPr id="80" name="楕円 79">
          <a:extLst>
            <a:ext uri="{FF2B5EF4-FFF2-40B4-BE49-F238E27FC236}">
              <a16:creationId xmlns:a16="http://schemas.microsoft.com/office/drawing/2014/main" id="{00000000-0008-0000-0700-000050000000}"/>
            </a:ext>
          </a:extLst>
        </xdr:cNvPr>
        <xdr:cNvSpPr/>
      </xdr:nvSpPr>
      <xdr:spPr>
        <a:xfrm>
          <a:off x="4584700" y="64161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37</xdr:row>
      <xdr:rowOff>50944</xdr:rowOff>
    </xdr:from>
    <xdr:ext cx="469744" cy="259045"/>
    <xdr:sp macro="" textlink="">
      <xdr:nvSpPr>
        <xdr:cNvPr id="81" name="議会費該当値テキスト">
          <a:extLst>
            <a:ext uri="{FF2B5EF4-FFF2-40B4-BE49-F238E27FC236}">
              <a16:creationId xmlns:a16="http://schemas.microsoft.com/office/drawing/2014/main" id="{00000000-0008-0000-0700-000051000000}"/>
            </a:ext>
          </a:extLst>
        </xdr:cNvPr>
        <xdr:cNvSpPr txBox="1"/>
      </xdr:nvSpPr>
      <xdr:spPr>
        <a:xfrm>
          <a:off x="4686300" y="63945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86233</xdr:rowOff>
    </xdr:from>
    <xdr:to>
      <xdr:col>20</xdr:col>
      <xdr:colOff>38100</xdr:colOff>
      <xdr:row>38</xdr:row>
      <xdr:rowOff>16383</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3746500" y="64298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38</xdr:row>
      <xdr:rowOff>7510</xdr:rowOff>
    </xdr:from>
    <xdr:ext cx="469744" cy="259045"/>
    <xdr:sp macro=""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3562428" y="65226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72517</xdr:rowOff>
    </xdr:from>
    <xdr:to>
      <xdr:col>15</xdr:col>
      <xdr:colOff>101600</xdr:colOff>
      <xdr:row>38</xdr:row>
      <xdr:rowOff>2667</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2857500" y="64161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37</xdr:row>
      <xdr:rowOff>165244</xdr:rowOff>
    </xdr:from>
    <xdr:ext cx="469744"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2673428" y="65088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76327</xdr:rowOff>
    </xdr:from>
    <xdr:to>
      <xdr:col>10</xdr:col>
      <xdr:colOff>165100</xdr:colOff>
      <xdr:row>38</xdr:row>
      <xdr:rowOff>6477</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1968500" y="64199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37</xdr:row>
      <xdr:rowOff>169054</xdr:rowOff>
    </xdr:from>
    <xdr:ext cx="469744"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1784428" y="65127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92329</xdr:rowOff>
    </xdr:from>
    <xdr:to>
      <xdr:col>6</xdr:col>
      <xdr:colOff>38100</xdr:colOff>
      <xdr:row>38</xdr:row>
      <xdr:rowOff>22479</xdr:rowOff>
    </xdr:to>
    <xdr:sp macro="" textlink="">
      <xdr:nvSpPr>
        <xdr:cNvPr id="88" name="楕円 87">
          <a:extLst>
            <a:ext uri="{FF2B5EF4-FFF2-40B4-BE49-F238E27FC236}">
              <a16:creationId xmlns:a16="http://schemas.microsoft.com/office/drawing/2014/main" id="{00000000-0008-0000-0700-000058000000}"/>
            </a:ext>
          </a:extLst>
        </xdr:cNvPr>
        <xdr:cNvSpPr/>
      </xdr:nvSpPr>
      <xdr:spPr>
        <a:xfrm>
          <a:off x="1079500" y="64359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38</xdr:row>
      <xdr:rowOff>13606</xdr:rowOff>
    </xdr:from>
    <xdr:ext cx="469744" cy="259045"/>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895428" y="652870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62,230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7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60</xdr:row>
      <xdr:rowOff>111777</xdr:rowOff>
    </xdr:from>
    <xdr:ext cx="248786" cy="259045"/>
    <xdr:sp macro="" textlink="">
      <xdr:nvSpPr>
        <xdr:cNvPr id="100" name="テキスト ボックス 99">
          <a:extLst>
            <a:ext uri="{FF2B5EF4-FFF2-40B4-BE49-F238E27FC236}">
              <a16:creationId xmlns:a16="http://schemas.microsoft.com/office/drawing/2014/main" id="{00000000-0008-0000-0700-000064000000}"/>
            </a:ext>
          </a:extLst>
        </xdr:cNvPr>
        <xdr:cNvSpPr txBox="1"/>
      </xdr:nvSpPr>
      <xdr:spPr>
        <a:xfrm>
          <a:off x="513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139700</xdr:rowOff>
    </xdr:from>
    <xdr:to>
      <xdr:col>28</xdr:col>
      <xdr:colOff>114300</xdr:colOff>
      <xdr:row>59</xdr:row>
      <xdr:rowOff>139700</xdr:rowOff>
    </xdr:to>
    <xdr:cxnSp macro="">
      <xdr:nvCxnSpPr>
        <xdr:cNvPr id="101" name="直線コネクタ 100">
          <a:extLst>
            <a:ext uri="{FF2B5EF4-FFF2-40B4-BE49-F238E27FC236}">
              <a16:creationId xmlns:a16="http://schemas.microsoft.com/office/drawing/2014/main" id="{00000000-0008-0000-0700-000065000000}"/>
            </a:ext>
          </a:extLst>
        </xdr:cNvPr>
        <xdr:cNvCxnSpPr/>
      </xdr:nvCxnSpPr>
      <xdr:spPr>
        <a:xfrm>
          <a:off x="762000" y="10255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58</xdr:row>
      <xdr:rowOff>168927</xdr:rowOff>
    </xdr:from>
    <xdr:ext cx="531299" cy="259045"/>
    <xdr:sp macro="" textlink="">
      <xdr:nvSpPr>
        <xdr:cNvPr id="102" name="テキスト ボックス 101">
          <a:extLst>
            <a:ext uri="{FF2B5EF4-FFF2-40B4-BE49-F238E27FC236}">
              <a16:creationId xmlns:a16="http://schemas.microsoft.com/office/drawing/2014/main" id="{00000000-0008-0000-0700-000066000000}"/>
            </a:ext>
          </a:extLst>
        </xdr:cNvPr>
        <xdr:cNvSpPr txBox="1"/>
      </xdr:nvSpPr>
      <xdr:spPr>
        <a:xfrm>
          <a:off x="230701" y="101130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58</xdr:row>
      <xdr:rowOff>25400</xdr:rowOff>
    </xdr:from>
    <xdr:to>
      <xdr:col>28</xdr:col>
      <xdr:colOff>114300</xdr:colOff>
      <xdr:row>58</xdr:row>
      <xdr:rowOff>25400</xdr:rowOff>
    </xdr:to>
    <xdr:cxnSp macro="">
      <xdr:nvCxnSpPr>
        <xdr:cNvPr id="103" name="直線コネクタ 102">
          <a:extLst>
            <a:ext uri="{FF2B5EF4-FFF2-40B4-BE49-F238E27FC236}">
              <a16:creationId xmlns:a16="http://schemas.microsoft.com/office/drawing/2014/main" id="{00000000-0008-0000-0700-000067000000}"/>
            </a:ext>
          </a:extLst>
        </xdr:cNvPr>
        <xdr:cNvCxnSpPr/>
      </xdr:nvCxnSpPr>
      <xdr:spPr>
        <a:xfrm>
          <a:off x="762000" y="9969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57</xdr:row>
      <xdr:rowOff>54627</xdr:rowOff>
    </xdr:from>
    <xdr:ext cx="531299" cy="259045"/>
    <xdr:sp macro="" textlink="">
      <xdr:nvSpPr>
        <xdr:cNvPr id="104" name="テキスト ボックス 103">
          <a:extLst>
            <a:ext uri="{FF2B5EF4-FFF2-40B4-BE49-F238E27FC236}">
              <a16:creationId xmlns:a16="http://schemas.microsoft.com/office/drawing/2014/main" id="{00000000-0008-0000-0700-000068000000}"/>
            </a:ext>
          </a:extLst>
        </xdr:cNvPr>
        <xdr:cNvSpPr txBox="1"/>
      </xdr:nvSpPr>
      <xdr:spPr>
        <a:xfrm>
          <a:off x="230701" y="9827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82550</xdr:rowOff>
    </xdr:from>
    <xdr:to>
      <xdr:col>28</xdr:col>
      <xdr:colOff>114300</xdr:colOff>
      <xdr:row>56</xdr:row>
      <xdr:rowOff>82550</xdr:rowOff>
    </xdr:to>
    <xdr:cxnSp macro="">
      <xdr:nvCxnSpPr>
        <xdr:cNvPr id="105" name="直線コネクタ 104">
          <a:extLst>
            <a:ext uri="{FF2B5EF4-FFF2-40B4-BE49-F238E27FC236}">
              <a16:creationId xmlns:a16="http://schemas.microsoft.com/office/drawing/2014/main" id="{00000000-0008-0000-0700-000069000000}"/>
            </a:ext>
          </a:extLst>
        </xdr:cNvPr>
        <xdr:cNvCxnSpPr/>
      </xdr:nvCxnSpPr>
      <xdr:spPr>
        <a:xfrm>
          <a:off x="762000" y="9683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55</xdr:row>
      <xdr:rowOff>111777</xdr:rowOff>
    </xdr:from>
    <xdr:ext cx="531299" cy="259045"/>
    <xdr:sp macro="" textlink="">
      <xdr:nvSpPr>
        <xdr:cNvPr id="106" name="テキスト ボックス 105">
          <a:extLst>
            <a:ext uri="{FF2B5EF4-FFF2-40B4-BE49-F238E27FC236}">
              <a16:creationId xmlns:a16="http://schemas.microsoft.com/office/drawing/2014/main" id="{00000000-0008-0000-0700-00006A000000}"/>
            </a:ext>
          </a:extLst>
        </xdr:cNvPr>
        <xdr:cNvSpPr txBox="1"/>
      </xdr:nvSpPr>
      <xdr:spPr>
        <a:xfrm>
          <a:off x="230701" y="954152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7" name="直線コネクタ 106">
          <a:extLst>
            <a:ext uri="{FF2B5EF4-FFF2-40B4-BE49-F238E27FC236}">
              <a16:creationId xmlns:a16="http://schemas.microsoft.com/office/drawing/2014/main" id="{00000000-0008-0000-0700-00006B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8" name="テキスト ボックス 107">
          <a:extLst>
            <a:ext uri="{FF2B5EF4-FFF2-40B4-BE49-F238E27FC236}">
              <a16:creationId xmlns:a16="http://schemas.microsoft.com/office/drawing/2014/main" id="{00000000-0008-0000-0700-00006C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25400</xdr:rowOff>
    </xdr:from>
    <xdr:to>
      <xdr:col>28</xdr:col>
      <xdr:colOff>114300</xdr:colOff>
      <xdr:row>53</xdr:row>
      <xdr:rowOff>25400</xdr:rowOff>
    </xdr:to>
    <xdr:cxnSp macro="">
      <xdr:nvCxnSpPr>
        <xdr:cNvPr id="109" name="直線コネクタ 108">
          <a:extLst>
            <a:ext uri="{FF2B5EF4-FFF2-40B4-BE49-F238E27FC236}">
              <a16:creationId xmlns:a16="http://schemas.microsoft.com/office/drawing/2014/main" id="{00000000-0008-0000-0700-00006D000000}"/>
            </a:ext>
          </a:extLst>
        </xdr:cNvPr>
        <xdr:cNvCxnSpPr/>
      </xdr:nvCxnSpPr>
      <xdr:spPr>
        <a:xfrm>
          <a:off x="762000" y="91122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52</xdr:row>
      <xdr:rowOff>54627</xdr:rowOff>
    </xdr:from>
    <xdr:ext cx="595419" cy="259045"/>
    <xdr:sp macro="" textlink="">
      <xdr:nvSpPr>
        <xdr:cNvPr id="110" name="テキスト ボックス 109">
          <a:extLst>
            <a:ext uri="{FF2B5EF4-FFF2-40B4-BE49-F238E27FC236}">
              <a16:creationId xmlns:a16="http://schemas.microsoft.com/office/drawing/2014/main" id="{00000000-0008-0000-0700-00006E000000}"/>
            </a:ext>
          </a:extLst>
        </xdr:cNvPr>
        <xdr:cNvSpPr txBox="1"/>
      </xdr:nvSpPr>
      <xdr:spPr>
        <a:xfrm>
          <a:off x="166581" y="89700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82550</xdr:rowOff>
    </xdr:from>
    <xdr:to>
      <xdr:col>28</xdr:col>
      <xdr:colOff>114300</xdr:colOff>
      <xdr:row>51</xdr:row>
      <xdr:rowOff>82550</xdr:rowOff>
    </xdr:to>
    <xdr:cxnSp macro="">
      <xdr:nvCxnSpPr>
        <xdr:cNvPr id="111" name="直線コネクタ 110">
          <a:extLst>
            <a:ext uri="{FF2B5EF4-FFF2-40B4-BE49-F238E27FC236}">
              <a16:creationId xmlns:a16="http://schemas.microsoft.com/office/drawing/2014/main" id="{00000000-0008-0000-0700-00006F000000}"/>
            </a:ext>
          </a:extLst>
        </xdr:cNvPr>
        <xdr:cNvCxnSpPr/>
      </xdr:nvCxnSpPr>
      <xdr:spPr>
        <a:xfrm>
          <a:off x="762000" y="8826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50</xdr:row>
      <xdr:rowOff>111777</xdr:rowOff>
    </xdr:from>
    <xdr:ext cx="595419" cy="259045"/>
    <xdr:sp macro="" textlink="">
      <xdr:nvSpPr>
        <xdr:cNvPr id="112" name="テキスト ボックス 111">
          <a:extLst>
            <a:ext uri="{FF2B5EF4-FFF2-40B4-BE49-F238E27FC236}">
              <a16:creationId xmlns:a16="http://schemas.microsoft.com/office/drawing/2014/main" id="{00000000-0008-0000-0700-000070000000}"/>
            </a:ext>
          </a:extLst>
        </xdr:cNvPr>
        <xdr:cNvSpPr txBox="1"/>
      </xdr:nvSpPr>
      <xdr:spPr>
        <a:xfrm>
          <a:off x="166581" y="8684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49</xdr:row>
      <xdr:rowOff>139700</xdr:rowOff>
    </xdr:from>
    <xdr:to>
      <xdr:col>28</xdr:col>
      <xdr:colOff>114300</xdr:colOff>
      <xdr:row>49</xdr:row>
      <xdr:rowOff>139700</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a:off x="762000" y="854075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48</xdr:row>
      <xdr:rowOff>168927</xdr:rowOff>
    </xdr:from>
    <xdr:ext cx="595419" cy="259045"/>
    <xdr:sp macro="" textlink="">
      <xdr:nvSpPr>
        <xdr:cNvPr id="114" name="テキスト ボックス 113">
          <a:extLst>
            <a:ext uri="{FF2B5EF4-FFF2-40B4-BE49-F238E27FC236}">
              <a16:creationId xmlns:a16="http://schemas.microsoft.com/office/drawing/2014/main" id="{00000000-0008-0000-0700-000072000000}"/>
            </a:ext>
          </a:extLst>
        </xdr:cNvPr>
        <xdr:cNvSpPr txBox="1"/>
      </xdr:nvSpPr>
      <xdr:spPr>
        <a:xfrm>
          <a:off x="166581" y="839852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6" name="テキスト ボックス 115">
          <a:extLst>
            <a:ext uri="{FF2B5EF4-FFF2-40B4-BE49-F238E27FC236}">
              <a16:creationId xmlns:a16="http://schemas.microsoft.com/office/drawing/2014/main" id="{00000000-0008-0000-0700-000074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7" name="総務費グラフ枠">
          <a:extLst>
            <a:ext uri="{FF2B5EF4-FFF2-40B4-BE49-F238E27FC236}">
              <a16:creationId xmlns:a16="http://schemas.microsoft.com/office/drawing/2014/main" id="{00000000-0008-0000-0700-000075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12303</xdr:rowOff>
    </xdr:from>
    <xdr:to>
      <xdr:col>24</xdr:col>
      <xdr:colOff>62865</xdr:colOff>
      <xdr:row>58</xdr:row>
      <xdr:rowOff>113144</xdr:rowOff>
    </xdr:to>
    <xdr:cxnSp macro="">
      <xdr:nvCxnSpPr>
        <xdr:cNvPr id="118" name="直線コネクタ 117">
          <a:extLst>
            <a:ext uri="{FF2B5EF4-FFF2-40B4-BE49-F238E27FC236}">
              <a16:creationId xmlns:a16="http://schemas.microsoft.com/office/drawing/2014/main" id="{00000000-0008-0000-0700-000076000000}"/>
            </a:ext>
          </a:extLst>
        </xdr:cNvPr>
        <xdr:cNvCxnSpPr/>
      </xdr:nvCxnSpPr>
      <xdr:spPr>
        <a:xfrm flipV="1">
          <a:off x="4633595" y="8756253"/>
          <a:ext cx="1270" cy="13009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116971</xdr:rowOff>
    </xdr:from>
    <xdr:ext cx="534377" cy="259045"/>
    <xdr:sp macro="" textlink="">
      <xdr:nvSpPr>
        <xdr:cNvPr id="119" name="総務費最小値テキスト">
          <a:extLst>
            <a:ext uri="{FF2B5EF4-FFF2-40B4-BE49-F238E27FC236}">
              <a16:creationId xmlns:a16="http://schemas.microsoft.com/office/drawing/2014/main" id="{00000000-0008-0000-0700-000077000000}"/>
            </a:ext>
          </a:extLst>
        </xdr:cNvPr>
        <xdr:cNvSpPr txBox="1"/>
      </xdr:nvSpPr>
      <xdr:spPr>
        <a:xfrm>
          <a:off x="4686300" y="100610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50,788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113144</xdr:rowOff>
    </xdr:from>
    <xdr:to>
      <xdr:col>24</xdr:col>
      <xdr:colOff>152400</xdr:colOff>
      <xdr:row>58</xdr:row>
      <xdr:rowOff>113144</xdr:rowOff>
    </xdr:to>
    <xdr:cxnSp macro="">
      <xdr:nvCxnSpPr>
        <xdr:cNvPr id="120" name="直線コネクタ 119">
          <a:extLst>
            <a:ext uri="{FF2B5EF4-FFF2-40B4-BE49-F238E27FC236}">
              <a16:creationId xmlns:a16="http://schemas.microsoft.com/office/drawing/2014/main" id="{00000000-0008-0000-0700-000078000000}"/>
            </a:ext>
          </a:extLst>
        </xdr:cNvPr>
        <xdr:cNvCxnSpPr/>
      </xdr:nvCxnSpPr>
      <xdr:spPr>
        <a:xfrm>
          <a:off x="4546600" y="100572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130430</xdr:rowOff>
    </xdr:from>
    <xdr:ext cx="599010" cy="259045"/>
    <xdr:sp macro="" textlink="">
      <xdr:nvSpPr>
        <xdr:cNvPr id="121" name="総務費最大値テキスト">
          <a:extLst>
            <a:ext uri="{FF2B5EF4-FFF2-40B4-BE49-F238E27FC236}">
              <a16:creationId xmlns:a16="http://schemas.microsoft.com/office/drawing/2014/main" id="{00000000-0008-0000-0700-000079000000}"/>
            </a:ext>
          </a:extLst>
        </xdr:cNvPr>
        <xdr:cNvSpPr txBox="1"/>
      </xdr:nvSpPr>
      <xdr:spPr>
        <a:xfrm>
          <a:off x="4686300" y="85314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187,375</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51</xdr:row>
      <xdr:rowOff>12303</xdr:rowOff>
    </xdr:from>
    <xdr:to>
      <xdr:col>24</xdr:col>
      <xdr:colOff>152400</xdr:colOff>
      <xdr:row>51</xdr:row>
      <xdr:rowOff>12303</xdr:rowOff>
    </xdr:to>
    <xdr:cxnSp macro="">
      <xdr:nvCxnSpPr>
        <xdr:cNvPr id="122" name="直線コネクタ 121">
          <a:extLst>
            <a:ext uri="{FF2B5EF4-FFF2-40B4-BE49-F238E27FC236}">
              <a16:creationId xmlns:a16="http://schemas.microsoft.com/office/drawing/2014/main" id="{00000000-0008-0000-0700-00007A000000}"/>
            </a:ext>
          </a:extLst>
        </xdr:cNvPr>
        <xdr:cNvCxnSpPr/>
      </xdr:nvCxnSpPr>
      <xdr:spPr>
        <a:xfrm>
          <a:off x="4546600" y="87562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5483</xdr:rowOff>
    </xdr:from>
    <xdr:to>
      <xdr:col>24</xdr:col>
      <xdr:colOff>63500</xdr:colOff>
      <xdr:row>57</xdr:row>
      <xdr:rowOff>36182</xdr:rowOff>
    </xdr:to>
    <xdr:cxnSp macro="">
      <xdr:nvCxnSpPr>
        <xdr:cNvPr id="123" name="直線コネクタ 122">
          <a:extLst>
            <a:ext uri="{FF2B5EF4-FFF2-40B4-BE49-F238E27FC236}">
              <a16:creationId xmlns:a16="http://schemas.microsoft.com/office/drawing/2014/main" id="{00000000-0008-0000-0700-00007B000000}"/>
            </a:ext>
          </a:extLst>
        </xdr:cNvPr>
        <xdr:cNvCxnSpPr/>
      </xdr:nvCxnSpPr>
      <xdr:spPr>
        <a:xfrm>
          <a:off x="3797300" y="9778133"/>
          <a:ext cx="838200" cy="306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75696</xdr:rowOff>
    </xdr:from>
    <xdr:ext cx="599010" cy="259045"/>
    <xdr:sp macro="" textlink="">
      <xdr:nvSpPr>
        <xdr:cNvPr id="124" name="総務費平均値テキスト">
          <a:extLst>
            <a:ext uri="{FF2B5EF4-FFF2-40B4-BE49-F238E27FC236}">
              <a16:creationId xmlns:a16="http://schemas.microsoft.com/office/drawing/2014/main" id="{00000000-0008-0000-0700-00007C000000}"/>
            </a:ext>
          </a:extLst>
        </xdr:cNvPr>
        <xdr:cNvSpPr txBox="1"/>
      </xdr:nvSpPr>
      <xdr:spPr>
        <a:xfrm>
          <a:off x="4686300" y="933399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105,788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52819</xdr:rowOff>
    </xdr:from>
    <xdr:to>
      <xdr:col>24</xdr:col>
      <xdr:colOff>114300</xdr:colOff>
      <xdr:row>55</xdr:row>
      <xdr:rowOff>154419</xdr:rowOff>
    </xdr:to>
    <xdr:sp macro="" textlink="">
      <xdr:nvSpPr>
        <xdr:cNvPr id="125" name="フローチャート: 判断 124">
          <a:extLst>
            <a:ext uri="{FF2B5EF4-FFF2-40B4-BE49-F238E27FC236}">
              <a16:creationId xmlns:a16="http://schemas.microsoft.com/office/drawing/2014/main" id="{00000000-0008-0000-0700-00007D000000}"/>
            </a:ext>
          </a:extLst>
        </xdr:cNvPr>
        <xdr:cNvSpPr/>
      </xdr:nvSpPr>
      <xdr:spPr>
        <a:xfrm>
          <a:off x="4584700" y="94825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5483</xdr:rowOff>
    </xdr:from>
    <xdr:to>
      <xdr:col>19</xdr:col>
      <xdr:colOff>177800</xdr:colOff>
      <xdr:row>57</xdr:row>
      <xdr:rowOff>144329</xdr:rowOff>
    </xdr:to>
    <xdr:cxnSp macro="">
      <xdr:nvCxnSpPr>
        <xdr:cNvPr id="126" name="直線コネクタ 125">
          <a:extLst>
            <a:ext uri="{FF2B5EF4-FFF2-40B4-BE49-F238E27FC236}">
              <a16:creationId xmlns:a16="http://schemas.microsoft.com/office/drawing/2014/main" id="{00000000-0008-0000-0700-00007E000000}"/>
            </a:ext>
          </a:extLst>
        </xdr:cNvPr>
        <xdr:cNvCxnSpPr/>
      </xdr:nvCxnSpPr>
      <xdr:spPr>
        <a:xfrm flipV="1">
          <a:off x="2908300" y="9778133"/>
          <a:ext cx="889000" cy="1388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55</xdr:row>
      <xdr:rowOff>2470</xdr:rowOff>
    </xdr:from>
    <xdr:to>
      <xdr:col>20</xdr:col>
      <xdr:colOff>38100</xdr:colOff>
      <xdr:row>55</xdr:row>
      <xdr:rowOff>104070</xdr:rowOff>
    </xdr:to>
    <xdr:sp macro="" textlink="">
      <xdr:nvSpPr>
        <xdr:cNvPr id="127" name="フローチャート: 判断 126">
          <a:extLst>
            <a:ext uri="{FF2B5EF4-FFF2-40B4-BE49-F238E27FC236}">
              <a16:creationId xmlns:a16="http://schemas.microsoft.com/office/drawing/2014/main" id="{00000000-0008-0000-0700-00007F000000}"/>
            </a:ext>
          </a:extLst>
        </xdr:cNvPr>
        <xdr:cNvSpPr/>
      </xdr:nvSpPr>
      <xdr:spPr>
        <a:xfrm>
          <a:off x="3746500" y="9432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53</xdr:row>
      <xdr:rowOff>120597</xdr:rowOff>
    </xdr:from>
    <xdr:ext cx="599010" cy="259045"/>
    <xdr:sp macro="" textlink="">
      <xdr:nvSpPr>
        <xdr:cNvPr id="128" name="テキスト ボックス 127">
          <a:extLst>
            <a:ext uri="{FF2B5EF4-FFF2-40B4-BE49-F238E27FC236}">
              <a16:creationId xmlns:a16="http://schemas.microsoft.com/office/drawing/2014/main" id="{00000000-0008-0000-0700-000080000000}"/>
            </a:ext>
          </a:extLst>
        </xdr:cNvPr>
        <xdr:cNvSpPr txBox="1"/>
      </xdr:nvSpPr>
      <xdr:spPr>
        <a:xfrm>
          <a:off x="3497795" y="92074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111,074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52</xdr:row>
      <xdr:rowOff>162551</xdr:rowOff>
    </xdr:from>
    <xdr:to>
      <xdr:col>15</xdr:col>
      <xdr:colOff>50800</xdr:colOff>
      <xdr:row>57</xdr:row>
      <xdr:rowOff>144329</xdr:rowOff>
    </xdr:to>
    <xdr:cxnSp macro="">
      <xdr:nvCxnSpPr>
        <xdr:cNvPr id="129" name="直線コネクタ 128">
          <a:extLst>
            <a:ext uri="{FF2B5EF4-FFF2-40B4-BE49-F238E27FC236}">
              <a16:creationId xmlns:a16="http://schemas.microsoft.com/office/drawing/2014/main" id="{00000000-0008-0000-0700-000081000000}"/>
            </a:ext>
          </a:extLst>
        </xdr:cNvPr>
        <xdr:cNvCxnSpPr/>
      </xdr:nvCxnSpPr>
      <xdr:spPr>
        <a:xfrm>
          <a:off x="2019300" y="9077951"/>
          <a:ext cx="889000" cy="8390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54</xdr:row>
      <xdr:rowOff>142831</xdr:rowOff>
    </xdr:from>
    <xdr:to>
      <xdr:col>15</xdr:col>
      <xdr:colOff>101600</xdr:colOff>
      <xdr:row>55</xdr:row>
      <xdr:rowOff>72981</xdr:rowOff>
    </xdr:to>
    <xdr:sp macro="" textlink="">
      <xdr:nvSpPr>
        <xdr:cNvPr id="130" name="フローチャート: 判断 129">
          <a:extLst>
            <a:ext uri="{FF2B5EF4-FFF2-40B4-BE49-F238E27FC236}">
              <a16:creationId xmlns:a16="http://schemas.microsoft.com/office/drawing/2014/main" id="{00000000-0008-0000-0700-000082000000}"/>
            </a:ext>
          </a:extLst>
        </xdr:cNvPr>
        <xdr:cNvSpPr/>
      </xdr:nvSpPr>
      <xdr:spPr>
        <a:xfrm>
          <a:off x="2857500" y="94011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53</xdr:row>
      <xdr:rowOff>89508</xdr:rowOff>
    </xdr:from>
    <xdr:ext cx="59901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2608795" y="91763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114,338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52</xdr:row>
      <xdr:rowOff>162551</xdr:rowOff>
    </xdr:from>
    <xdr:to>
      <xdr:col>10</xdr:col>
      <xdr:colOff>114300</xdr:colOff>
      <xdr:row>58</xdr:row>
      <xdr:rowOff>105448</xdr:rowOff>
    </xdr:to>
    <xdr:cxnSp macro="">
      <xdr:nvCxnSpPr>
        <xdr:cNvPr id="132" name="直線コネクタ 131">
          <a:extLst>
            <a:ext uri="{FF2B5EF4-FFF2-40B4-BE49-F238E27FC236}">
              <a16:creationId xmlns:a16="http://schemas.microsoft.com/office/drawing/2014/main" id="{00000000-0008-0000-0700-000084000000}"/>
            </a:ext>
          </a:extLst>
        </xdr:cNvPr>
        <xdr:cNvCxnSpPr/>
      </xdr:nvCxnSpPr>
      <xdr:spPr>
        <a:xfrm flipV="1">
          <a:off x="1130300" y="9077951"/>
          <a:ext cx="889000" cy="9715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50</xdr:row>
      <xdr:rowOff>57344</xdr:rowOff>
    </xdr:from>
    <xdr:to>
      <xdr:col>10</xdr:col>
      <xdr:colOff>165100</xdr:colOff>
      <xdr:row>50</xdr:row>
      <xdr:rowOff>158944</xdr:rowOff>
    </xdr:to>
    <xdr:sp macro="" textlink="">
      <xdr:nvSpPr>
        <xdr:cNvPr id="133" name="フローチャート: 判断 132">
          <a:extLst>
            <a:ext uri="{FF2B5EF4-FFF2-40B4-BE49-F238E27FC236}">
              <a16:creationId xmlns:a16="http://schemas.microsoft.com/office/drawing/2014/main" id="{00000000-0008-0000-0700-000085000000}"/>
            </a:ext>
          </a:extLst>
        </xdr:cNvPr>
        <xdr:cNvSpPr/>
      </xdr:nvSpPr>
      <xdr:spPr>
        <a:xfrm>
          <a:off x="1968500" y="86298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49</xdr:row>
      <xdr:rowOff>4021</xdr:rowOff>
    </xdr:from>
    <xdr:ext cx="59901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1719795" y="84050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195,313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14910</xdr:rowOff>
    </xdr:from>
    <xdr:to>
      <xdr:col>6</xdr:col>
      <xdr:colOff>38100</xdr:colOff>
      <xdr:row>56</xdr:row>
      <xdr:rowOff>116510</xdr:rowOff>
    </xdr:to>
    <xdr:sp macro="" textlink="">
      <xdr:nvSpPr>
        <xdr:cNvPr id="135" name="フローチャート: 判断 134">
          <a:extLst>
            <a:ext uri="{FF2B5EF4-FFF2-40B4-BE49-F238E27FC236}">
              <a16:creationId xmlns:a16="http://schemas.microsoft.com/office/drawing/2014/main" id="{00000000-0008-0000-0700-000087000000}"/>
            </a:ext>
          </a:extLst>
        </xdr:cNvPr>
        <xdr:cNvSpPr/>
      </xdr:nvSpPr>
      <xdr:spPr>
        <a:xfrm>
          <a:off x="1079500" y="9616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54</xdr:row>
      <xdr:rowOff>133037</xdr:rowOff>
    </xdr:from>
    <xdr:ext cx="534377" cy="259045"/>
    <xdr:sp macro="" textlink="">
      <xdr:nvSpPr>
        <xdr:cNvPr id="136" name="テキスト ボックス 135">
          <a:extLst>
            <a:ext uri="{FF2B5EF4-FFF2-40B4-BE49-F238E27FC236}">
              <a16:creationId xmlns:a16="http://schemas.microsoft.com/office/drawing/2014/main" id="{00000000-0008-0000-0700-000088000000}"/>
            </a:ext>
          </a:extLst>
        </xdr:cNvPr>
        <xdr:cNvSpPr txBox="1"/>
      </xdr:nvSpPr>
      <xdr:spPr>
        <a:xfrm>
          <a:off x="863111" y="93913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91,768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700-000089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8" name="テキスト ボックス 137">
          <a:extLst>
            <a:ext uri="{FF2B5EF4-FFF2-40B4-BE49-F238E27FC236}">
              <a16:creationId xmlns:a16="http://schemas.microsoft.com/office/drawing/2014/main" id="{00000000-0008-0000-0700-00008A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9" name="テキスト ボックス 138">
          <a:extLst>
            <a:ext uri="{FF2B5EF4-FFF2-40B4-BE49-F238E27FC236}">
              <a16:creationId xmlns:a16="http://schemas.microsoft.com/office/drawing/2014/main" id="{00000000-0008-0000-0700-00008B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40" name="テキスト ボックス 139">
          <a:extLst>
            <a:ext uri="{FF2B5EF4-FFF2-40B4-BE49-F238E27FC236}">
              <a16:creationId xmlns:a16="http://schemas.microsoft.com/office/drawing/2014/main" id="{00000000-0008-0000-0700-00008C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41" name="テキスト ボックス 140">
          <a:extLst>
            <a:ext uri="{FF2B5EF4-FFF2-40B4-BE49-F238E27FC236}">
              <a16:creationId xmlns:a16="http://schemas.microsoft.com/office/drawing/2014/main" id="{00000000-0008-0000-0700-00008D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156832</xdr:rowOff>
    </xdr:from>
    <xdr:to>
      <xdr:col>24</xdr:col>
      <xdr:colOff>114300</xdr:colOff>
      <xdr:row>57</xdr:row>
      <xdr:rowOff>86982</xdr:rowOff>
    </xdr:to>
    <xdr:sp macro="" textlink="">
      <xdr:nvSpPr>
        <xdr:cNvPr id="142" name="楕円 141">
          <a:extLst>
            <a:ext uri="{FF2B5EF4-FFF2-40B4-BE49-F238E27FC236}">
              <a16:creationId xmlns:a16="http://schemas.microsoft.com/office/drawing/2014/main" id="{00000000-0008-0000-0700-00008E000000}"/>
            </a:ext>
          </a:extLst>
        </xdr:cNvPr>
        <xdr:cNvSpPr/>
      </xdr:nvSpPr>
      <xdr:spPr>
        <a:xfrm>
          <a:off x="4584700" y="97580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135259</xdr:rowOff>
    </xdr:from>
    <xdr:ext cx="534377" cy="259045"/>
    <xdr:sp macro="" textlink="">
      <xdr:nvSpPr>
        <xdr:cNvPr id="143" name="総務費該当値テキスト">
          <a:extLst>
            <a:ext uri="{FF2B5EF4-FFF2-40B4-BE49-F238E27FC236}">
              <a16:creationId xmlns:a16="http://schemas.microsoft.com/office/drawing/2014/main" id="{00000000-0008-0000-0700-00008F000000}"/>
            </a:ext>
          </a:extLst>
        </xdr:cNvPr>
        <xdr:cNvSpPr txBox="1"/>
      </xdr:nvSpPr>
      <xdr:spPr>
        <a:xfrm>
          <a:off x="4686300" y="97364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76,868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126133</xdr:rowOff>
    </xdr:from>
    <xdr:to>
      <xdr:col>20</xdr:col>
      <xdr:colOff>38100</xdr:colOff>
      <xdr:row>57</xdr:row>
      <xdr:rowOff>56283</xdr:rowOff>
    </xdr:to>
    <xdr:sp macro="" textlink="">
      <xdr:nvSpPr>
        <xdr:cNvPr id="144" name="楕円 143">
          <a:extLst>
            <a:ext uri="{FF2B5EF4-FFF2-40B4-BE49-F238E27FC236}">
              <a16:creationId xmlns:a16="http://schemas.microsoft.com/office/drawing/2014/main" id="{00000000-0008-0000-0700-000090000000}"/>
            </a:ext>
          </a:extLst>
        </xdr:cNvPr>
        <xdr:cNvSpPr/>
      </xdr:nvSpPr>
      <xdr:spPr>
        <a:xfrm>
          <a:off x="3746500" y="97273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57</xdr:row>
      <xdr:rowOff>47410</xdr:rowOff>
    </xdr:from>
    <xdr:ext cx="534377" cy="259045"/>
    <xdr:sp macro="" textlink="">
      <xdr:nvSpPr>
        <xdr:cNvPr id="145" name="テキスト ボックス 144">
          <a:extLst>
            <a:ext uri="{FF2B5EF4-FFF2-40B4-BE49-F238E27FC236}">
              <a16:creationId xmlns:a16="http://schemas.microsoft.com/office/drawing/2014/main" id="{00000000-0008-0000-0700-000091000000}"/>
            </a:ext>
          </a:extLst>
        </xdr:cNvPr>
        <xdr:cNvSpPr txBox="1"/>
      </xdr:nvSpPr>
      <xdr:spPr>
        <a:xfrm>
          <a:off x="3530111" y="98200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80,091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93529</xdr:rowOff>
    </xdr:from>
    <xdr:to>
      <xdr:col>15</xdr:col>
      <xdr:colOff>101600</xdr:colOff>
      <xdr:row>58</xdr:row>
      <xdr:rowOff>23679</xdr:rowOff>
    </xdr:to>
    <xdr:sp macro="" textlink="">
      <xdr:nvSpPr>
        <xdr:cNvPr id="146" name="楕円 145">
          <a:extLst>
            <a:ext uri="{FF2B5EF4-FFF2-40B4-BE49-F238E27FC236}">
              <a16:creationId xmlns:a16="http://schemas.microsoft.com/office/drawing/2014/main" id="{00000000-0008-0000-0700-000092000000}"/>
            </a:ext>
          </a:extLst>
        </xdr:cNvPr>
        <xdr:cNvSpPr/>
      </xdr:nvSpPr>
      <xdr:spPr>
        <a:xfrm>
          <a:off x="2857500" y="98661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58</xdr:row>
      <xdr:rowOff>14806</xdr:rowOff>
    </xdr:from>
    <xdr:ext cx="534377" cy="259045"/>
    <xdr:sp macro="" textlink="">
      <xdr:nvSpPr>
        <xdr:cNvPr id="147" name="テキスト ボックス 146">
          <a:extLst>
            <a:ext uri="{FF2B5EF4-FFF2-40B4-BE49-F238E27FC236}">
              <a16:creationId xmlns:a16="http://schemas.microsoft.com/office/drawing/2014/main" id="{00000000-0008-0000-0700-000093000000}"/>
            </a:ext>
          </a:extLst>
        </xdr:cNvPr>
        <xdr:cNvSpPr txBox="1"/>
      </xdr:nvSpPr>
      <xdr:spPr>
        <a:xfrm>
          <a:off x="2641111" y="99589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65,514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52</xdr:row>
      <xdr:rowOff>111751</xdr:rowOff>
    </xdr:from>
    <xdr:to>
      <xdr:col>10</xdr:col>
      <xdr:colOff>165100</xdr:colOff>
      <xdr:row>53</xdr:row>
      <xdr:rowOff>41901</xdr:rowOff>
    </xdr:to>
    <xdr:sp macro="" textlink="">
      <xdr:nvSpPr>
        <xdr:cNvPr id="148" name="楕円 147">
          <a:extLst>
            <a:ext uri="{FF2B5EF4-FFF2-40B4-BE49-F238E27FC236}">
              <a16:creationId xmlns:a16="http://schemas.microsoft.com/office/drawing/2014/main" id="{00000000-0008-0000-0700-000094000000}"/>
            </a:ext>
          </a:extLst>
        </xdr:cNvPr>
        <xdr:cNvSpPr/>
      </xdr:nvSpPr>
      <xdr:spPr>
        <a:xfrm>
          <a:off x="1968500" y="90271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53</xdr:row>
      <xdr:rowOff>33028</xdr:rowOff>
    </xdr:from>
    <xdr:ext cx="599010" cy="259045"/>
    <xdr:sp macro="" textlink="">
      <xdr:nvSpPr>
        <xdr:cNvPr id="149" name="テキスト ボックス 148">
          <a:extLst>
            <a:ext uri="{FF2B5EF4-FFF2-40B4-BE49-F238E27FC236}">
              <a16:creationId xmlns:a16="http://schemas.microsoft.com/office/drawing/2014/main" id="{00000000-0008-0000-0700-000095000000}"/>
            </a:ext>
          </a:extLst>
        </xdr:cNvPr>
        <xdr:cNvSpPr txBox="1"/>
      </xdr:nvSpPr>
      <xdr:spPr>
        <a:xfrm>
          <a:off x="1719795" y="91198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58</xdr:row>
      <xdr:rowOff>54648</xdr:rowOff>
    </xdr:from>
    <xdr:to>
      <xdr:col>6</xdr:col>
      <xdr:colOff>38100</xdr:colOff>
      <xdr:row>58</xdr:row>
      <xdr:rowOff>156248</xdr:rowOff>
    </xdr:to>
    <xdr:sp macro="" textlink="">
      <xdr:nvSpPr>
        <xdr:cNvPr id="150" name="楕円 149">
          <a:extLst>
            <a:ext uri="{FF2B5EF4-FFF2-40B4-BE49-F238E27FC236}">
              <a16:creationId xmlns:a16="http://schemas.microsoft.com/office/drawing/2014/main" id="{00000000-0008-0000-0700-000096000000}"/>
            </a:ext>
          </a:extLst>
        </xdr:cNvPr>
        <xdr:cNvSpPr/>
      </xdr:nvSpPr>
      <xdr:spPr>
        <a:xfrm>
          <a:off x="1079500" y="99987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147375</xdr:rowOff>
    </xdr:from>
    <xdr:ext cx="534377" cy="259045"/>
    <xdr:sp macro="" textlink="">
      <xdr:nvSpPr>
        <xdr:cNvPr id="151" name="テキスト ボックス 150">
          <a:extLst>
            <a:ext uri="{FF2B5EF4-FFF2-40B4-BE49-F238E27FC236}">
              <a16:creationId xmlns:a16="http://schemas.microsoft.com/office/drawing/2014/main" id="{00000000-0008-0000-0700-000097000000}"/>
            </a:ext>
          </a:extLst>
        </xdr:cNvPr>
        <xdr:cNvSpPr txBox="1"/>
      </xdr:nvSpPr>
      <xdr:spPr>
        <a:xfrm>
          <a:off x="863111" y="100914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51,596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53" name="正方形/長方形 152">
          <a:extLst>
            <a:ext uri="{FF2B5EF4-FFF2-40B4-BE49-F238E27FC236}">
              <a16:creationId xmlns:a16="http://schemas.microsoft.com/office/drawing/2014/main" id="{00000000-0008-0000-0700-000099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4" name="正方形/長方形 153">
          <a:extLst>
            <a:ext uri="{FF2B5EF4-FFF2-40B4-BE49-F238E27FC236}">
              <a16:creationId xmlns:a16="http://schemas.microsoft.com/office/drawing/2014/main" id="{00000000-0008-0000-0700-00009A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5" name="正方形/長方形 154">
          <a:extLst>
            <a:ext uri="{FF2B5EF4-FFF2-40B4-BE49-F238E27FC236}">
              <a16:creationId xmlns:a16="http://schemas.microsoft.com/office/drawing/2014/main" id="{00000000-0008-0000-0700-00009B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6" name="正方形/長方形 155">
          <a:extLst>
            <a:ext uri="{FF2B5EF4-FFF2-40B4-BE49-F238E27FC236}">
              <a16:creationId xmlns:a16="http://schemas.microsoft.com/office/drawing/2014/main" id="{00000000-0008-0000-0700-00009C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207,189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7" name="正方形/長方形 156">
          <a:extLst>
            <a:ext uri="{FF2B5EF4-FFF2-40B4-BE49-F238E27FC236}">
              <a16:creationId xmlns:a16="http://schemas.microsoft.com/office/drawing/2014/main" id="{00000000-0008-0000-0700-00009D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8" name="正方形/長方形 157">
          <a:extLst>
            <a:ext uri="{FF2B5EF4-FFF2-40B4-BE49-F238E27FC236}">
              <a16:creationId xmlns:a16="http://schemas.microsoft.com/office/drawing/2014/main" id="{00000000-0008-0000-0700-00009E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178,629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9" name="正方形/長方形 158">
          <a:extLst>
            <a:ext uri="{FF2B5EF4-FFF2-40B4-BE49-F238E27FC236}">
              <a16:creationId xmlns:a16="http://schemas.microsoft.com/office/drawing/2014/main" id="{00000000-0008-0000-0700-00009F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60" name="テキスト ボックス 159">
          <a:extLst>
            <a:ext uri="{FF2B5EF4-FFF2-40B4-BE49-F238E27FC236}">
              <a16:creationId xmlns:a16="http://schemas.microsoft.com/office/drawing/2014/main" id="{00000000-0008-0000-0700-0000A0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61" name="直線コネクタ 160">
          <a:extLst>
            <a:ext uri="{FF2B5EF4-FFF2-40B4-BE49-F238E27FC236}">
              <a16:creationId xmlns:a16="http://schemas.microsoft.com/office/drawing/2014/main" id="{00000000-0008-0000-0700-0000A1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62" name="テキスト ボックス 161">
          <a:extLst>
            <a:ext uri="{FF2B5EF4-FFF2-40B4-BE49-F238E27FC236}">
              <a16:creationId xmlns:a16="http://schemas.microsoft.com/office/drawing/2014/main" id="{00000000-0008-0000-0700-0000A2000000}"/>
            </a:ext>
          </a:extLst>
        </xdr:cNvPr>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44450</xdr:rowOff>
    </xdr:from>
    <xdr:to>
      <xdr:col>28</xdr:col>
      <xdr:colOff>114300</xdr:colOff>
      <xdr:row>79</xdr:row>
      <xdr:rowOff>44450</xdr:rowOff>
    </xdr:to>
    <xdr:cxnSp macro="">
      <xdr:nvCxnSpPr>
        <xdr:cNvPr id="163" name="直線コネクタ 162">
          <a:extLst>
            <a:ext uri="{FF2B5EF4-FFF2-40B4-BE49-F238E27FC236}">
              <a16:creationId xmlns:a16="http://schemas.microsoft.com/office/drawing/2014/main" id="{00000000-0008-0000-0700-0000A3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73677</xdr:rowOff>
    </xdr:from>
    <xdr:ext cx="595419" cy="259045"/>
    <xdr:sp macro="" textlink="">
      <xdr:nvSpPr>
        <xdr:cNvPr id="164" name="テキスト ボックス 163">
          <a:extLst>
            <a:ext uri="{FF2B5EF4-FFF2-40B4-BE49-F238E27FC236}">
              <a16:creationId xmlns:a16="http://schemas.microsoft.com/office/drawing/2014/main" id="{00000000-0008-0000-0700-0000A4000000}"/>
            </a:ext>
          </a:extLst>
        </xdr:cNvPr>
        <xdr:cNvSpPr txBox="1"/>
      </xdr:nvSpPr>
      <xdr:spPr>
        <a:xfrm>
          <a:off x="166581" y="1344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5" name="直線コネクタ 164">
          <a:extLst>
            <a:ext uri="{FF2B5EF4-FFF2-40B4-BE49-F238E27FC236}">
              <a16:creationId xmlns:a16="http://schemas.microsoft.com/office/drawing/2014/main" id="{00000000-0008-0000-0700-0000A5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35577</xdr:rowOff>
    </xdr:from>
    <xdr:ext cx="595419" cy="259045"/>
    <xdr:sp macro="" textlink="">
      <xdr:nvSpPr>
        <xdr:cNvPr id="166" name="テキスト ボックス 165">
          <a:extLst>
            <a:ext uri="{FF2B5EF4-FFF2-40B4-BE49-F238E27FC236}">
              <a16:creationId xmlns:a16="http://schemas.microsoft.com/office/drawing/2014/main" id="{00000000-0008-0000-0700-0000A6000000}"/>
            </a:ext>
          </a:extLst>
        </xdr:cNvPr>
        <xdr:cNvSpPr txBox="1"/>
      </xdr:nvSpPr>
      <xdr:spPr>
        <a:xfrm>
          <a:off x="166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7" name="直線コネクタ 166">
          <a:extLst>
            <a:ext uri="{FF2B5EF4-FFF2-40B4-BE49-F238E27FC236}">
              <a16:creationId xmlns:a16="http://schemas.microsoft.com/office/drawing/2014/main" id="{00000000-0008-0000-0700-0000A7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68" name="テキスト ボックス 167">
          <a:extLst>
            <a:ext uri="{FF2B5EF4-FFF2-40B4-BE49-F238E27FC236}">
              <a16:creationId xmlns:a16="http://schemas.microsoft.com/office/drawing/2014/main" id="{00000000-0008-0000-0700-0000A8000000}"/>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9" name="直線コネクタ 168">
          <a:extLst>
            <a:ext uri="{FF2B5EF4-FFF2-40B4-BE49-F238E27FC236}">
              <a16:creationId xmlns:a16="http://schemas.microsoft.com/office/drawing/2014/main" id="{00000000-0008-0000-0700-0000A9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130827</xdr:rowOff>
    </xdr:from>
    <xdr:ext cx="595419" cy="259045"/>
    <xdr:sp macro="" textlink="">
      <xdr:nvSpPr>
        <xdr:cNvPr id="170" name="テキスト ボックス 169">
          <a:extLst>
            <a:ext uri="{FF2B5EF4-FFF2-40B4-BE49-F238E27FC236}">
              <a16:creationId xmlns:a16="http://schemas.microsoft.com/office/drawing/2014/main" id="{00000000-0008-0000-0700-0000AA000000}"/>
            </a:ext>
          </a:extLst>
        </xdr:cNvPr>
        <xdr:cNvSpPr txBox="1"/>
      </xdr:nvSpPr>
      <xdr:spPr>
        <a:xfrm>
          <a:off x="166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71" name="直線コネクタ 170">
          <a:extLst>
            <a:ext uri="{FF2B5EF4-FFF2-40B4-BE49-F238E27FC236}">
              <a16:creationId xmlns:a16="http://schemas.microsoft.com/office/drawing/2014/main" id="{00000000-0008-0000-0700-0000AB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72" name="テキスト ボックス 171">
          <a:extLst>
            <a:ext uri="{FF2B5EF4-FFF2-40B4-BE49-F238E27FC236}">
              <a16:creationId xmlns:a16="http://schemas.microsoft.com/office/drawing/2014/main" id="{00000000-0008-0000-0700-0000AC000000}"/>
            </a:ext>
          </a:extLst>
        </xdr:cNvPr>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74" name="テキスト ボックス 173">
          <a:extLst>
            <a:ext uri="{FF2B5EF4-FFF2-40B4-BE49-F238E27FC236}">
              <a16:creationId xmlns:a16="http://schemas.microsoft.com/office/drawing/2014/main" id="{00000000-0008-0000-0700-0000AE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270,000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5" name="民生費グラフ枠">
          <a:extLst>
            <a:ext uri="{FF2B5EF4-FFF2-40B4-BE49-F238E27FC236}">
              <a16:creationId xmlns:a16="http://schemas.microsoft.com/office/drawing/2014/main" id="{00000000-0008-0000-0700-0000AF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69</xdr:row>
      <xdr:rowOff>130061</xdr:rowOff>
    </xdr:from>
    <xdr:to>
      <xdr:col>24</xdr:col>
      <xdr:colOff>62865</xdr:colOff>
      <xdr:row>77</xdr:row>
      <xdr:rowOff>69889</xdr:rowOff>
    </xdr:to>
    <xdr:cxnSp macro="">
      <xdr:nvCxnSpPr>
        <xdr:cNvPr id="176" name="直線コネクタ 175">
          <a:extLst>
            <a:ext uri="{FF2B5EF4-FFF2-40B4-BE49-F238E27FC236}">
              <a16:creationId xmlns:a16="http://schemas.microsoft.com/office/drawing/2014/main" id="{00000000-0008-0000-0700-0000B0000000}"/>
            </a:ext>
          </a:extLst>
        </xdr:cNvPr>
        <xdr:cNvCxnSpPr/>
      </xdr:nvCxnSpPr>
      <xdr:spPr>
        <a:xfrm flipV="1">
          <a:off x="4633595" y="11960111"/>
          <a:ext cx="1270" cy="131142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73716</xdr:rowOff>
    </xdr:from>
    <xdr:ext cx="599010" cy="259045"/>
    <xdr:sp macro="" textlink="">
      <xdr:nvSpPr>
        <xdr:cNvPr id="177" name="民生費最小値テキスト">
          <a:extLst>
            <a:ext uri="{FF2B5EF4-FFF2-40B4-BE49-F238E27FC236}">
              <a16:creationId xmlns:a16="http://schemas.microsoft.com/office/drawing/2014/main" id="{00000000-0008-0000-0700-0000B1000000}"/>
            </a:ext>
          </a:extLst>
        </xdr:cNvPr>
        <xdr:cNvSpPr txBox="1"/>
      </xdr:nvSpPr>
      <xdr:spPr>
        <a:xfrm>
          <a:off x="4686300" y="132753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144,997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69889</xdr:rowOff>
    </xdr:from>
    <xdr:to>
      <xdr:col>24</xdr:col>
      <xdr:colOff>152400</xdr:colOff>
      <xdr:row>77</xdr:row>
      <xdr:rowOff>69889</xdr:rowOff>
    </xdr:to>
    <xdr:cxnSp macro="">
      <xdr:nvCxnSpPr>
        <xdr:cNvPr id="178" name="直線コネクタ 177">
          <a:extLst>
            <a:ext uri="{FF2B5EF4-FFF2-40B4-BE49-F238E27FC236}">
              <a16:creationId xmlns:a16="http://schemas.microsoft.com/office/drawing/2014/main" id="{00000000-0008-0000-0700-0000B2000000}"/>
            </a:ext>
          </a:extLst>
        </xdr:cNvPr>
        <xdr:cNvCxnSpPr/>
      </xdr:nvCxnSpPr>
      <xdr:spPr>
        <a:xfrm>
          <a:off x="4546600" y="132715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68</xdr:row>
      <xdr:rowOff>76738</xdr:rowOff>
    </xdr:from>
    <xdr:ext cx="599010" cy="259045"/>
    <xdr:sp macro="" textlink="">
      <xdr:nvSpPr>
        <xdr:cNvPr id="179" name="民生費最大値テキスト">
          <a:extLst>
            <a:ext uri="{FF2B5EF4-FFF2-40B4-BE49-F238E27FC236}">
              <a16:creationId xmlns:a16="http://schemas.microsoft.com/office/drawing/2014/main" id="{00000000-0008-0000-0700-0000B3000000}"/>
            </a:ext>
          </a:extLst>
        </xdr:cNvPr>
        <xdr:cNvSpPr txBox="1"/>
      </xdr:nvSpPr>
      <xdr:spPr>
        <a:xfrm>
          <a:off x="4686300" y="117353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248,259</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69</xdr:row>
      <xdr:rowOff>130061</xdr:rowOff>
    </xdr:from>
    <xdr:to>
      <xdr:col>24</xdr:col>
      <xdr:colOff>152400</xdr:colOff>
      <xdr:row>69</xdr:row>
      <xdr:rowOff>130061</xdr:rowOff>
    </xdr:to>
    <xdr:cxnSp macro="">
      <xdr:nvCxnSpPr>
        <xdr:cNvPr id="180" name="直線コネクタ 179">
          <a:extLst>
            <a:ext uri="{FF2B5EF4-FFF2-40B4-BE49-F238E27FC236}">
              <a16:creationId xmlns:a16="http://schemas.microsoft.com/office/drawing/2014/main" id="{00000000-0008-0000-0700-0000B4000000}"/>
            </a:ext>
          </a:extLst>
        </xdr:cNvPr>
        <xdr:cNvCxnSpPr/>
      </xdr:nvCxnSpPr>
      <xdr:spPr>
        <a:xfrm>
          <a:off x="4546600" y="119601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76</xdr:row>
      <xdr:rowOff>18225</xdr:rowOff>
    </xdr:from>
    <xdr:to>
      <xdr:col>24</xdr:col>
      <xdr:colOff>63500</xdr:colOff>
      <xdr:row>76</xdr:row>
      <xdr:rowOff>151549</xdr:rowOff>
    </xdr:to>
    <xdr:cxnSp macro="">
      <xdr:nvCxnSpPr>
        <xdr:cNvPr id="181" name="直線コネクタ 180">
          <a:extLst>
            <a:ext uri="{FF2B5EF4-FFF2-40B4-BE49-F238E27FC236}">
              <a16:creationId xmlns:a16="http://schemas.microsoft.com/office/drawing/2014/main" id="{00000000-0008-0000-0700-0000B5000000}"/>
            </a:ext>
          </a:extLst>
        </xdr:cNvPr>
        <xdr:cNvCxnSpPr/>
      </xdr:nvCxnSpPr>
      <xdr:spPr>
        <a:xfrm flipV="1">
          <a:off x="3797300" y="13048425"/>
          <a:ext cx="838200" cy="1333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73</xdr:row>
      <xdr:rowOff>120413</xdr:rowOff>
    </xdr:from>
    <xdr:ext cx="599010" cy="259045"/>
    <xdr:sp macro="" textlink="">
      <xdr:nvSpPr>
        <xdr:cNvPr id="182" name="民生費平均値テキスト">
          <a:extLst>
            <a:ext uri="{FF2B5EF4-FFF2-40B4-BE49-F238E27FC236}">
              <a16:creationId xmlns:a16="http://schemas.microsoft.com/office/drawing/2014/main" id="{00000000-0008-0000-0700-0000B6000000}"/>
            </a:ext>
          </a:extLst>
        </xdr:cNvPr>
        <xdr:cNvSpPr txBox="1"/>
      </xdr:nvSpPr>
      <xdr:spPr>
        <a:xfrm>
          <a:off x="4686300" y="1263626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179,320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74</xdr:row>
      <xdr:rowOff>97536</xdr:rowOff>
    </xdr:from>
    <xdr:to>
      <xdr:col>24</xdr:col>
      <xdr:colOff>114300</xdr:colOff>
      <xdr:row>75</xdr:row>
      <xdr:rowOff>27686</xdr:rowOff>
    </xdr:to>
    <xdr:sp macro="" textlink="">
      <xdr:nvSpPr>
        <xdr:cNvPr id="183" name="フローチャート: 判断 182">
          <a:extLst>
            <a:ext uri="{FF2B5EF4-FFF2-40B4-BE49-F238E27FC236}">
              <a16:creationId xmlns:a16="http://schemas.microsoft.com/office/drawing/2014/main" id="{00000000-0008-0000-0700-0000B7000000}"/>
            </a:ext>
          </a:extLst>
        </xdr:cNvPr>
        <xdr:cNvSpPr/>
      </xdr:nvSpPr>
      <xdr:spPr>
        <a:xfrm>
          <a:off x="4584700" y="127848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76</xdr:row>
      <xdr:rowOff>35497</xdr:rowOff>
    </xdr:from>
    <xdr:to>
      <xdr:col>19</xdr:col>
      <xdr:colOff>177800</xdr:colOff>
      <xdr:row>76</xdr:row>
      <xdr:rowOff>151549</xdr:rowOff>
    </xdr:to>
    <xdr:cxnSp macro="">
      <xdr:nvCxnSpPr>
        <xdr:cNvPr id="184" name="直線コネクタ 183">
          <a:extLst>
            <a:ext uri="{FF2B5EF4-FFF2-40B4-BE49-F238E27FC236}">
              <a16:creationId xmlns:a16="http://schemas.microsoft.com/office/drawing/2014/main" id="{00000000-0008-0000-0700-0000B8000000}"/>
            </a:ext>
          </a:extLst>
        </xdr:cNvPr>
        <xdr:cNvCxnSpPr/>
      </xdr:nvCxnSpPr>
      <xdr:spPr>
        <a:xfrm>
          <a:off x="2908300" y="13065697"/>
          <a:ext cx="889000" cy="1160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75</xdr:row>
      <xdr:rowOff>47282</xdr:rowOff>
    </xdr:from>
    <xdr:to>
      <xdr:col>20</xdr:col>
      <xdr:colOff>38100</xdr:colOff>
      <xdr:row>75</xdr:row>
      <xdr:rowOff>148882</xdr:rowOff>
    </xdr:to>
    <xdr:sp macro="" textlink="">
      <xdr:nvSpPr>
        <xdr:cNvPr id="185" name="フローチャート: 判断 184">
          <a:extLst>
            <a:ext uri="{FF2B5EF4-FFF2-40B4-BE49-F238E27FC236}">
              <a16:creationId xmlns:a16="http://schemas.microsoft.com/office/drawing/2014/main" id="{00000000-0008-0000-0700-0000B9000000}"/>
            </a:ext>
          </a:extLst>
        </xdr:cNvPr>
        <xdr:cNvSpPr/>
      </xdr:nvSpPr>
      <xdr:spPr>
        <a:xfrm>
          <a:off x="3746500" y="129060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73</xdr:row>
      <xdr:rowOff>165409</xdr:rowOff>
    </xdr:from>
    <xdr:ext cx="599010" cy="259045"/>
    <xdr:sp macro="" textlink="">
      <xdr:nvSpPr>
        <xdr:cNvPr id="186" name="テキスト ボックス 185">
          <a:extLst>
            <a:ext uri="{FF2B5EF4-FFF2-40B4-BE49-F238E27FC236}">
              <a16:creationId xmlns:a16="http://schemas.microsoft.com/office/drawing/2014/main" id="{00000000-0008-0000-0700-0000BA000000}"/>
            </a:ext>
          </a:extLst>
        </xdr:cNvPr>
        <xdr:cNvSpPr txBox="1"/>
      </xdr:nvSpPr>
      <xdr:spPr>
        <a:xfrm>
          <a:off x="3497795" y="126812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169,777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76</xdr:row>
      <xdr:rowOff>35497</xdr:rowOff>
    </xdr:from>
    <xdr:to>
      <xdr:col>15</xdr:col>
      <xdr:colOff>50800</xdr:colOff>
      <xdr:row>78</xdr:row>
      <xdr:rowOff>3683</xdr:rowOff>
    </xdr:to>
    <xdr:cxnSp macro="">
      <xdr:nvCxnSpPr>
        <xdr:cNvPr id="187" name="直線コネクタ 186">
          <a:extLst>
            <a:ext uri="{FF2B5EF4-FFF2-40B4-BE49-F238E27FC236}">
              <a16:creationId xmlns:a16="http://schemas.microsoft.com/office/drawing/2014/main" id="{00000000-0008-0000-0700-0000BB000000}"/>
            </a:ext>
          </a:extLst>
        </xdr:cNvPr>
        <xdr:cNvCxnSpPr/>
      </xdr:nvCxnSpPr>
      <xdr:spPr>
        <a:xfrm flipV="1">
          <a:off x="2019300" y="13065697"/>
          <a:ext cx="889000" cy="311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74</xdr:row>
      <xdr:rowOff>118643</xdr:rowOff>
    </xdr:from>
    <xdr:to>
      <xdr:col>15</xdr:col>
      <xdr:colOff>101600</xdr:colOff>
      <xdr:row>75</xdr:row>
      <xdr:rowOff>48793</xdr:rowOff>
    </xdr:to>
    <xdr:sp macro="" textlink="">
      <xdr:nvSpPr>
        <xdr:cNvPr id="188" name="フローチャート: 判断 187">
          <a:extLst>
            <a:ext uri="{FF2B5EF4-FFF2-40B4-BE49-F238E27FC236}">
              <a16:creationId xmlns:a16="http://schemas.microsoft.com/office/drawing/2014/main" id="{00000000-0008-0000-0700-0000BC000000}"/>
            </a:ext>
          </a:extLst>
        </xdr:cNvPr>
        <xdr:cNvSpPr/>
      </xdr:nvSpPr>
      <xdr:spPr>
        <a:xfrm>
          <a:off x="2857500" y="128059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73</xdr:row>
      <xdr:rowOff>65320</xdr:rowOff>
    </xdr:from>
    <xdr:ext cx="59901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2608795" y="125811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156159</xdr:rowOff>
    </xdr:from>
    <xdr:to>
      <xdr:col>10</xdr:col>
      <xdr:colOff>114300</xdr:colOff>
      <xdr:row>78</xdr:row>
      <xdr:rowOff>3683</xdr:rowOff>
    </xdr:to>
    <xdr:cxnSp macro="">
      <xdr:nvCxnSpPr>
        <xdr:cNvPr id="190" name="直線コネクタ 189">
          <a:extLst>
            <a:ext uri="{FF2B5EF4-FFF2-40B4-BE49-F238E27FC236}">
              <a16:creationId xmlns:a16="http://schemas.microsoft.com/office/drawing/2014/main" id="{00000000-0008-0000-0700-0000BE000000}"/>
            </a:ext>
          </a:extLst>
        </xdr:cNvPr>
        <xdr:cNvCxnSpPr/>
      </xdr:nvCxnSpPr>
      <xdr:spPr>
        <a:xfrm>
          <a:off x="1130300" y="13357809"/>
          <a:ext cx="889000" cy="189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164415</xdr:rowOff>
    </xdr:from>
    <xdr:to>
      <xdr:col>10</xdr:col>
      <xdr:colOff>165100</xdr:colOff>
      <xdr:row>77</xdr:row>
      <xdr:rowOff>94565</xdr:rowOff>
    </xdr:to>
    <xdr:sp macro="" textlink="">
      <xdr:nvSpPr>
        <xdr:cNvPr id="191" name="フローチャート: 判断 190">
          <a:extLst>
            <a:ext uri="{FF2B5EF4-FFF2-40B4-BE49-F238E27FC236}">
              <a16:creationId xmlns:a16="http://schemas.microsoft.com/office/drawing/2014/main" id="{00000000-0008-0000-0700-0000BF000000}"/>
            </a:ext>
          </a:extLst>
        </xdr:cNvPr>
        <xdr:cNvSpPr/>
      </xdr:nvSpPr>
      <xdr:spPr>
        <a:xfrm>
          <a:off x="1968500" y="131946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75</xdr:row>
      <xdr:rowOff>111091</xdr:rowOff>
    </xdr:from>
    <xdr:ext cx="59901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1719795" y="129698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147,054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55829</xdr:rowOff>
    </xdr:from>
    <xdr:to>
      <xdr:col>6</xdr:col>
      <xdr:colOff>38100</xdr:colOff>
      <xdr:row>77</xdr:row>
      <xdr:rowOff>157429</xdr:rowOff>
    </xdr:to>
    <xdr:sp macro="" textlink="">
      <xdr:nvSpPr>
        <xdr:cNvPr id="193" name="フローチャート: 判断 192">
          <a:extLst>
            <a:ext uri="{FF2B5EF4-FFF2-40B4-BE49-F238E27FC236}">
              <a16:creationId xmlns:a16="http://schemas.microsoft.com/office/drawing/2014/main" id="{00000000-0008-0000-0700-0000C1000000}"/>
            </a:ext>
          </a:extLst>
        </xdr:cNvPr>
        <xdr:cNvSpPr/>
      </xdr:nvSpPr>
      <xdr:spPr>
        <a:xfrm>
          <a:off x="1079500" y="132574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76</xdr:row>
      <xdr:rowOff>2506</xdr:rowOff>
    </xdr:from>
    <xdr:ext cx="59901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830795" y="130327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142,104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5" name="テキスト ボックス 194">
          <a:extLst>
            <a:ext uri="{FF2B5EF4-FFF2-40B4-BE49-F238E27FC236}">
              <a16:creationId xmlns:a16="http://schemas.microsoft.com/office/drawing/2014/main" id="{00000000-0008-0000-0700-0000C3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6" name="テキスト ボックス 195">
          <a:extLst>
            <a:ext uri="{FF2B5EF4-FFF2-40B4-BE49-F238E27FC236}">
              <a16:creationId xmlns:a16="http://schemas.microsoft.com/office/drawing/2014/main" id="{00000000-0008-0000-0700-0000C4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7" name="テキスト ボックス 196">
          <a:extLst>
            <a:ext uri="{FF2B5EF4-FFF2-40B4-BE49-F238E27FC236}">
              <a16:creationId xmlns:a16="http://schemas.microsoft.com/office/drawing/2014/main" id="{00000000-0008-0000-0700-0000C5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8" name="テキスト ボックス 197">
          <a:extLst>
            <a:ext uri="{FF2B5EF4-FFF2-40B4-BE49-F238E27FC236}">
              <a16:creationId xmlns:a16="http://schemas.microsoft.com/office/drawing/2014/main" id="{00000000-0008-0000-0700-0000C6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9" name="テキスト ボックス 198">
          <a:extLst>
            <a:ext uri="{FF2B5EF4-FFF2-40B4-BE49-F238E27FC236}">
              <a16:creationId xmlns:a16="http://schemas.microsoft.com/office/drawing/2014/main" id="{00000000-0008-0000-0700-0000C7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138874</xdr:rowOff>
    </xdr:from>
    <xdr:to>
      <xdr:col>24</xdr:col>
      <xdr:colOff>114300</xdr:colOff>
      <xdr:row>76</xdr:row>
      <xdr:rowOff>69025</xdr:rowOff>
    </xdr:to>
    <xdr:sp macro="" textlink="">
      <xdr:nvSpPr>
        <xdr:cNvPr id="200" name="楕円 199">
          <a:extLst>
            <a:ext uri="{FF2B5EF4-FFF2-40B4-BE49-F238E27FC236}">
              <a16:creationId xmlns:a16="http://schemas.microsoft.com/office/drawing/2014/main" id="{00000000-0008-0000-0700-0000C8000000}"/>
            </a:ext>
          </a:extLst>
        </xdr:cNvPr>
        <xdr:cNvSpPr/>
      </xdr:nvSpPr>
      <xdr:spPr>
        <a:xfrm>
          <a:off x="4584700" y="12997624"/>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117302</xdr:rowOff>
    </xdr:from>
    <xdr:ext cx="599010" cy="259045"/>
    <xdr:sp macro="" textlink="">
      <xdr:nvSpPr>
        <xdr:cNvPr id="201" name="民生費該当値テキスト">
          <a:extLst>
            <a:ext uri="{FF2B5EF4-FFF2-40B4-BE49-F238E27FC236}">
              <a16:creationId xmlns:a16="http://schemas.microsoft.com/office/drawing/2014/main" id="{00000000-0008-0000-0700-0000C9000000}"/>
            </a:ext>
          </a:extLst>
        </xdr:cNvPr>
        <xdr:cNvSpPr txBox="1"/>
      </xdr:nvSpPr>
      <xdr:spPr>
        <a:xfrm>
          <a:off x="4686300" y="129760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162,565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76</xdr:row>
      <xdr:rowOff>100749</xdr:rowOff>
    </xdr:from>
    <xdr:to>
      <xdr:col>20</xdr:col>
      <xdr:colOff>38100</xdr:colOff>
      <xdr:row>77</xdr:row>
      <xdr:rowOff>30899</xdr:rowOff>
    </xdr:to>
    <xdr:sp macro="" textlink="">
      <xdr:nvSpPr>
        <xdr:cNvPr id="202" name="楕円 201">
          <a:extLst>
            <a:ext uri="{FF2B5EF4-FFF2-40B4-BE49-F238E27FC236}">
              <a16:creationId xmlns:a16="http://schemas.microsoft.com/office/drawing/2014/main" id="{00000000-0008-0000-0700-0000CA000000}"/>
            </a:ext>
          </a:extLst>
        </xdr:cNvPr>
        <xdr:cNvSpPr/>
      </xdr:nvSpPr>
      <xdr:spPr>
        <a:xfrm>
          <a:off x="3746500" y="131309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77</xdr:row>
      <xdr:rowOff>22026</xdr:rowOff>
    </xdr:from>
    <xdr:ext cx="599010" cy="259045"/>
    <xdr:sp macro="" textlink="">
      <xdr:nvSpPr>
        <xdr:cNvPr id="203" name="テキスト ボックス 202">
          <a:extLst>
            <a:ext uri="{FF2B5EF4-FFF2-40B4-BE49-F238E27FC236}">
              <a16:creationId xmlns:a16="http://schemas.microsoft.com/office/drawing/2014/main" id="{00000000-0008-0000-0700-0000CB000000}"/>
            </a:ext>
          </a:extLst>
        </xdr:cNvPr>
        <xdr:cNvSpPr txBox="1"/>
      </xdr:nvSpPr>
      <xdr:spPr>
        <a:xfrm>
          <a:off x="3497795" y="132236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152,067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75</xdr:row>
      <xdr:rowOff>156147</xdr:rowOff>
    </xdr:from>
    <xdr:to>
      <xdr:col>15</xdr:col>
      <xdr:colOff>101600</xdr:colOff>
      <xdr:row>76</xdr:row>
      <xdr:rowOff>86297</xdr:rowOff>
    </xdr:to>
    <xdr:sp macro="" textlink="">
      <xdr:nvSpPr>
        <xdr:cNvPr id="204" name="楕円 203">
          <a:extLst>
            <a:ext uri="{FF2B5EF4-FFF2-40B4-BE49-F238E27FC236}">
              <a16:creationId xmlns:a16="http://schemas.microsoft.com/office/drawing/2014/main" id="{00000000-0008-0000-0700-0000CC000000}"/>
            </a:ext>
          </a:extLst>
        </xdr:cNvPr>
        <xdr:cNvSpPr/>
      </xdr:nvSpPr>
      <xdr:spPr>
        <a:xfrm>
          <a:off x="2857500" y="130148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76</xdr:row>
      <xdr:rowOff>77424</xdr:rowOff>
    </xdr:from>
    <xdr:ext cx="599010" cy="259045"/>
    <xdr:sp macro="" textlink="">
      <xdr:nvSpPr>
        <xdr:cNvPr id="205" name="テキスト ボックス 204">
          <a:extLst>
            <a:ext uri="{FF2B5EF4-FFF2-40B4-BE49-F238E27FC236}">
              <a16:creationId xmlns:a16="http://schemas.microsoft.com/office/drawing/2014/main" id="{00000000-0008-0000-0700-0000CD000000}"/>
            </a:ext>
          </a:extLst>
        </xdr:cNvPr>
        <xdr:cNvSpPr txBox="1"/>
      </xdr:nvSpPr>
      <xdr:spPr>
        <a:xfrm>
          <a:off x="2608795" y="131076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161,205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124333</xdr:rowOff>
    </xdr:from>
    <xdr:to>
      <xdr:col>10</xdr:col>
      <xdr:colOff>165100</xdr:colOff>
      <xdr:row>78</xdr:row>
      <xdr:rowOff>54483</xdr:rowOff>
    </xdr:to>
    <xdr:sp macro="" textlink="">
      <xdr:nvSpPr>
        <xdr:cNvPr id="206" name="楕円 205">
          <a:extLst>
            <a:ext uri="{FF2B5EF4-FFF2-40B4-BE49-F238E27FC236}">
              <a16:creationId xmlns:a16="http://schemas.microsoft.com/office/drawing/2014/main" id="{00000000-0008-0000-0700-0000CE000000}"/>
            </a:ext>
          </a:extLst>
        </xdr:cNvPr>
        <xdr:cNvSpPr/>
      </xdr:nvSpPr>
      <xdr:spPr>
        <a:xfrm>
          <a:off x="1968500" y="133259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78</xdr:row>
      <xdr:rowOff>45610</xdr:rowOff>
    </xdr:from>
    <xdr:ext cx="599010" cy="259045"/>
    <xdr:sp macro="" textlink="">
      <xdr:nvSpPr>
        <xdr:cNvPr id="207" name="テキスト ボックス 206">
          <a:extLst>
            <a:ext uri="{FF2B5EF4-FFF2-40B4-BE49-F238E27FC236}">
              <a16:creationId xmlns:a16="http://schemas.microsoft.com/office/drawing/2014/main" id="{00000000-0008-0000-0700-0000CF000000}"/>
            </a:ext>
          </a:extLst>
        </xdr:cNvPr>
        <xdr:cNvSpPr txBox="1"/>
      </xdr:nvSpPr>
      <xdr:spPr>
        <a:xfrm>
          <a:off x="1719795" y="134187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136,710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105359</xdr:rowOff>
    </xdr:from>
    <xdr:to>
      <xdr:col>6</xdr:col>
      <xdr:colOff>38100</xdr:colOff>
      <xdr:row>78</xdr:row>
      <xdr:rowOff>35509</xdr:rowOff>
    </xdr:to>
    <xdr:sp macro="" textlink="">
      <xdr:nvSpPr>
        <xdr:cNvPr id="208" name="楕円 207">
          <a:extLst>
            <a:ext uri="{FF2B5EF4-FFF2-40B4-BE49-F238E27FC236}">
              <a16:creationId xmlns:a16="http://schemas.microsoft.com/office/drawing/2014/main" id="{00000000-0008-0000-0700-0000D0000000}"/>
            </a:ext>
          </a:extLst>
        </xdr:cNvPr>
        <xdr:cNvSpPr/>
      </xdr:nvSpPr>
      <xdr:spPr>
        <a:xfrm>
          <a:off x="1079500" y="133070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78</xdr:row>
      <xdr:rowOff>26636</xdr:rowOff>
    </xdr:from>
    <xdr:ext cx="599010" cy="259045"/>
    <xdr:sp macro="" textlink="">
      <xdr:nvSpPr>
        <xdr:cNvPr id="209" name="テキスト ボックス 208">
          <a:extLst>
            <a:ext uri="{FF2B5EF4-FFF2-40B4-BE49-F238E27FC236}">
              <a16:creationId xmlns:a16="http://schemas.microsoft.com/office/drawing/2014/main" id="{00000000-0008-0000-0700-0000D1000000}"/>
            </a:ext>
          </a:extLst>
        </xdr:cNvPr>
        <xdr:cNvSpPr txBox="1"/>
      </xdr:nvSpPr>
      <xdr:spPr>
        <a:xfrm>
          <a:off x="830795" y="133997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138,204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12" name="正方形/長方形 211">
          <a:extLst>
            <a:ext uri="{FF2B5EF4-FFF2-40B4-BE49-F238E27FC236}">
              <a16:creationId xmlns:a16="http://schemas.microsoft.com/office/drawing/2014/main" id="{00000000-0008-0000-0700-0000D4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13" name="正方形/長方形 212">
          <a:extLst>
            <a:ext uri="{FF2B5EF4-FFF2-40B4-BE49-F238E27FC236}">
              <a16:creationId xmlns:a16="http://schemas.microsoft.com/office/drawing/2014/main" id="{00000000-0008-0000-0700-0000D5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4" name="正方形/長方形 213">
          <a:extLst>
            <a:ext uri="{FF2B5EF4-FFF2-40B4-BE49-F238E27FC236}">
              <a16:creationId xmlns:a16="http://schemas.microsoft.com/office/drawing/2014/main" id="{00000000-0008-0000-0700-0000D6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5" name="正方形/長方形 214">
          <a:extLst>
            <a:ext uri="{FF2B5EF4-FFF2-40B4-BE49-F238E27FC236}">
              <a16:creationId xmlns:a16="http://schemas.microsoft.com/office/drawing/2014/main" id="{00000000-0008-0000-0700-0000D7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6" name="正方形/長方形 215">
          <a:extLst>
            <a:ext uri="{FF2B5EF4-FFF2-40B4-BE49-F238E27FC236}">
              <a16:creationId xmlns:a16="http://schemas.microsoft.com/office/drawing/2014/main" id="{00000000-0008-0000-0700-0000D8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45,991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7" name="正方形/長方形 216">
          <a:extLst>
            <a:ext uri="{FF2B5EF4-FFF2-40B4-BE49-F238E27FC236}">
              <a16:creationId xmlns:a16="http://schemas.microsoft.com/office/drawing/2014/main" id="{00000000-0008-0000-0700-0000D9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8" name="テキスト ボックス 217">
          <a:extLst>
            <a:ext uri="{FF2B5EF4-FFF2-40B4-BE49-F238E27FC236}">
              <a16:creationId xmlns:a16="http://schemas.microsoft.com/office/drawing/2014/main" id="{00000000-0008-0000-0700-0000DA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9" name="直線コネクタ 218">
          <a:extLst>
            <a:ext uri="{FF2B5EF4-FFF2-40B4-BE49-F238E27FC236}">
              <a16:creationId xmlns:a16="http://schemas.microsoft.com/office/drawing/2014/main" id="{00000000-0008-0000-0700-0000DB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20" name="テキスト ボックス 219">
          <a:extLst>
            <a:ext uri="{FF2B5EF4-FFF2-40B4-BE49-F238E27FC236}">
              <a16:creationId xmlns:a16="http://schemas.microsoft.com/office/drawing/2014/main" id="{00000000-0008-0000-0700-0000DC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21" name="直線コネクタ 220">
          <a:extLst>
            <a:ext uri="{FF2B5EF4-FFF2-40B4-BE49-F238E27FC236}">
              <a16:creationId xmlns:a16="http://schemas.microsoft.com/office/drawing/2014/main" id="{00000000-0008-0000-0700-0000DD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22" name="テキスト ボックス 221">
          <a:extLst>
            <a:ext uri="{FF2B5EF4-FFF2-40B4-BE49-F238E27FC236}">
              <a16:creationId xmlns:a16="http://schemas.microsoft.com/office/drawing/2014/main" id="{00000000-0008-0000-0700-0000DE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23" name="直線コネクタ 222">
          <a:extLst>
            <a:ext uri="{FF2B5EF4-FFF2-40B4-BE49-F238E27FC236}">
              <a16:creationId xmlns:a16="http://schemas.microsoft.com/office/drawing/2014/main" id="{00000000-0008-0000-0700-0000DF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24" name="テキスト ボックス 223">
          <a:extLst>
            <a:ext uri="{FF2B5EF4-FFF2-40B4-BE49-F238E27FC236}">
              <a16:creationId xmlns:a16="http://schemas.microsoft.com/office/drawing/2014/main" id="{00000000-0008-0000-0700-0000E0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25" name="直線コネクタ 224">
          <a:extLst>
            <a:ext uri="{FF2B5EF4-FFF2-40B4-BE49-F238E27FC236}">
              <a16:creationId xmlns:a16="http://schemas.microsoft.com/office/drawing/2014/main" id="{00000000-0008-0000-0700-0000E1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26" name="テキスト ボックス 225">
          <a:extLst>
            <a:ext uri="{FF2B5EF4-FFF2-40B4-BE49-F238E27FC236}">
              <a16:creationId xmlns:a16="http://schemas.microsoft.com/office/drawing/2014/main" id="{00000000-0008-0000-0700-0000E2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7" name="直線コネクタ 226">
          <a:extLst>
            <a:ext uri="{FF2B5EF4-FFF2-40B4-BE49-F238E27FC236}">
              <a16:creationId xmlns:a16="http://schemas.microsoft.com/office/drawing/2014/main" id="{00000000-0008-0000-0700-0000E3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93</xdr:row>
      <xdr:rowOff>5641</xdr:rowOff>
    </xdr:from>
    <xdr:ext cx="531299" cy="259045"/>
    <xdr:sp macro="" textlink="">
      <xdr:nvSpPr>
        <xdr:cNvPr id="228" name="テキスト ボックス 227">
          <a:extLst>
            <a:ext uri="{FF2B5EF4-FFF2-40B4-BE49-F238E27FC236}">
              <a16:creationId xmlns:a16="http://schemas.microsoft.com/office/drawing/2014/main" id="{00000000-0008-0000-0700-0000E4000000}"/>
            </a:ext>
          </a:extLst>
        </xdr:cNvPr>
        <xdr:cNvSpPr txBox="1"/>
      </xdr:nvSpPr>
      <xdr:spPr>
        <a:xfrm>
          <a:off x="230701" y="15950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9" name="直線コネクタ 228">
          <a:extLst>
            <a:ext uri="{FF2B5EF4-FFF2-40B4-BE49-F238E27FC236}">
              <a16:creationId xmlns:a16="http://schemas.microsoft.com/office/drawing/2014/main" id="{00000000-0008-0000-0700-0000E5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30" name="テキスト ボックス 229">
          <a:extLst>
            <a:ext uri="{FF2B5EF4-FFF2-40B4-BE49-F238E27FC236}">
              <a16:creationId xmlns:a16="http://schemas.microsoft.com/office/drawing/2014/main" id="{00000000-0008-0000-0700-0000E6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31" name="直線コネクタ 230">
          <a:extLst>
            <a:ext uri="{FF2B5EF4-FFF2-40B4-BE49-F238E27FC236}">
              <a16:creationId xmlns:a16="http://schemas.microsoft.com/office/drawing/2014/main" id="{00000000-0008-0000-0700-0000E7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32" name="テキスト ボックス 231">
          <a:extLst>
            <a:ext uri="{FF2B5EF4-FFF2-40B4-BE49-F238E27FC236}">
              <a16:creationId xmlns:a16="http://schemas.microsoft.com/office/drawing/2014/main" id="{00000000-0008-0000-0700-0000E8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33" name="直線コネクタ 232">
          <a:extLst>
            <a:ext uri="{FF2B5EF4-FFF2-40B4-BE49-F238E27FC236}">
              <a16:creationId xmlns:a16="http://schemas.microsoft.com/office/drawing/2014/main" id="{00000000-0008-0000-0700-0000E9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34" name="テキスト ボックス 233">
          <a:extLst>
            <a:ext uri="{FF2B5EF4-FFF2-40B4-BE49-F238E27FC236}">
              <a16:creationId xmlns:a16="http://schemas.microsoft.com/office/drawing/2014/main" id="{00000000-0008-0000-0700-0000EA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35" name="衛生費グラフ枠">
          <a:extLst>
            <a:ext uri="{FF2B5EF4-FFF2-40B4-BE49-F238E27FC236}">
              <a16:creationId xmlns:a16="http://schemas.microsoft.com/office/drawing/2014/main" id="{00000000-0008-0000-0700-0000EB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89</xdr:row>
      <xdr:rowOff>90257</xdr:rowOff>
    </xdr:from>
    <xdr:to>
      <xdr:col>24</xdr:col>
      <xdr:colOff>62865</xdr:colOff>
      <xdr:row>98</xdr:row>
      <xdr:rowOff>163638</xdr:rowOff>
    </xdr:to>
    <xdr:cxnSp macro="">
      <xdr:nvCxnSpPr>
        <xdr:cNvPr id="236" name="直線コネクタ 235">
          <a:extLst>
            <a:ext uri="{FF2B5EF4-FFF2-40B4-BE49-F238E27FC236}">
              <a16:creationId xmlns:a16="http://schemas.microsoft.com/office/drawing/2014/main" id="{00000000-0008-0000-0700-0000EC000000}"/>
            </a:ext>
          </a:extLst>
        </xdr:cNvPr>
        <xdr:cNvCxnSpPr/>
      </xdr:nvCxnSpPr>
      <xdr:spPr>
        <a:xfrm flipV="1">
          <a:off x="4633595" y="15349307"/>
          <a:ext cx="1270" cy="16164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167465</xdr:rowOff>
    </xdr:from>
    <xdr:ext cx="534377" cy="259045"/>
    <xdr:sp macro="" textlink="">
      <xdr:nvSpPr>
        <xdr:cNvPr id="237" name="衛生費最小値テキスト">
          <a:extLst>
            <a:ext uri="{FF2B5EF4-FFF2-40B4-BE49-F238E27FC236}">
              <a16:creationId xmlns:a16="http://schemas.microsoft.com/office/drawing/2014/main" id="{00000000-0008-0000-0700-0000ED000000}"/>
            </a:ext>
          </a:extLst>
        </xdr:cNvPr>
        <xdr:cNvSpPr txBox="1"/>
      </xdr:nvSpPr>
      <xdr:spPr>
        <a:xfrm>
          <a:off x="4686300" y="169695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26,534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163638</xdr:rowOff>
    </xdr:from>
    <xdr:to>
      <xdr:col>24</xdr:col>
      <xdr:colOff>152400</xdr:colOff>
      <xdr:row>98</xdr:row>
      <xdr:rowOff>163638</xdr:rowOff>
    </xdr:to>
    <xdr:cxnSp macro="">
      <xdr:nvCxnSpPr>
        <xdr:cNvPr id="238" name="直線コネクタ 237">
          <a:extLst>
            <a:ext uri="{FF2B5EF4-FFF2-40B4-BE49-F238E27FC236}">
              <a16:creationId xmlns:a16="http://schemas.microsoft.com/office/drawing/2014/main" id="{00000000-0008-0000-0700-0000EE000000}"/>
            </a:ext>
          </a:extLst>
        </xdr:cNvPr>
        <xdr:cNvCxnSpPr/>
      </xdr:nvCxnSpPr>
      <xdr:spPr>
        <a:xfrm>
          <a:off x="4546600" y="169657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36934</xdr:rowOff>
    </xdr:from>
    <xdr:ext cx="599010" cy="259045"/>
    <xdr:sp macro="" textlink="">
      <xdr:nvSpPr>
        <xdr:cNvPr id="239" name="衛生費最大値テキスト">
          <a:extLst>
            <a:ext uri="{FF2B5EF4-FFF2-40B4-BE49-F238E27FC236}">
              <a16:creationId xmlns:a16="http://schemas.microsoft.com/office/drawing/2014/main" id="{00000000-0008-0000-0700-0000EF000000}"/>
            </a:ext>
          </a:extLst>
        </xdr:cNvPr>
        <xdr:cNvSpPr txBox="1"/>
      </xdr:nvSpPr>
      <xdr:spPr>
        <a:xfrm>
          <a:off x="4686300" y="1512453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125,528</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89</xdr:row>
      <xdr:rowOff>90257</xdr:rowOff>
    </xdr:from>
    <xdr:to>
      <xdr:col>24</xdr:col>
      <xdr:colOff>152400</xdr:colOff>
      <xdr:row>89</xdr:row>
      <xdr:rowOff>90257</xdr:rowOff>
    </xdr:to>
    <xdr:cxnSp macro="">
      <xdr:nvCxnSpPr>
        <xdr:cNvPr id="240" name="直線コネクタ 239">
          <a:extLst>
            <a:ext uri="{FF2B5EF4-FFF2-40B4-BE49-F238E27FC236}">
              <a16:creationId xmlns:a16="http://schemas.microsoft.com/office/drawing/2014/main" id="{00000000-0008-0000-0700-0000F0000000}"/>
            </a:ext>
          </a:extLst>
        </xdr:cNvPr>
        <xdr:cNvCxnSpPr/>
      </xdr:nvCxnSpPr>
      <xdr:spPr>
        <a:xfrm>
          <a:off x="4546600" y="153493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97</xdr:row>
      <xdr:rowOff>11162</xdr:rowOff>
    </xdr:from>
    <xdr:to>
      <xdr:col>24</xdr:col>
      <xdr:colOff>63500</xdr:colOff>
      <xdr:row>97</xdr:row>
      <xdr:rowOff>116726</xdr:rowOff>
    </xdr:to>
    <xdr:cxnSp macro="">
      <xdr:nvCxnSpPr>
        <xdr:cNvPr id="241" name="直線コネクタ 240">
          <a:extLst>
            <a:ext uri="{FF2B5EF4-FFF2-40B4-BE49-F238E27FC236}">
              <a16:creationId xmlns:a16="http://schemas.microsoft.com/office/drawing/2014/main" id="{00000000-0008-0000-0700-0000F1000000}"/>
            </a:ext>
          </a:extLst>
        </xdr:cNvPr>
        <xdr:cNvCxnSpPr/>
      </xdr:nvCxnSpPr>
      <xdr:spPr>
        <a:xfrm>
          <a:off x="3797300" y="16641812"/>
          <a:ext cx="838200" cy="1055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95</xdr:row>
      <xdr:rowOff>35393</xdr:rowOff>
    </xdr:from>
    <xdr:ext cx="534377" cy="259045"/>
    <xdr:sp macro="" textlink="">
      <xdr:nvSpPr>
        <xdr:cNvPr id="242" name="衛生費平均値テキスト">
          <a:extLst>
            <a:ext uri="{FF2B5EF4-FFF2-40B4-BE49-F238E27FC236}">
              <a16:creationId xmlns:a16="http://schemas.microsoft.com/office/drawing/2014/main" id="{00000000-0008-0000-0700-0000F2000000}"/>
            </a:ext>
          </a:extLst>
        </xdr:cNvPr>
        <xdr:cNvSpPr txBox="1"/>
      </xdr:nvSpPr>
      <xdr:spPr>
        <a:xfrm>
          <a:off x="4686300" y="1632314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53,678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12516</xdr:rowOff>
    </xdr:from>
    <xdr:to>
      <xdr:col>24</xdr:col>
      <xdr:colOff>114300</xdr:colOff>
      <xdr:row>96</xdr:row>
      <xdr:rowOff>114116</xdr:rowOff>
    </xdr:to>
    <xdr:sp macro="" textlink="">
      <xdr:nvSpPr>
        <xdr:cNvPr id="243" name="フローチャート: 判断 242">
          <a:extLst>
            <a:ext uri="{FF2B5EF4-FFF2-40B4-BE49-F238E27FC236}">
              <a16:creationId xmlns:a16="http://schemas.microsoft.com/office/drawing/2014/main" id="{00000000-0008-0000-0700-0000F3000000}"/>
            </a:ext>
          </a:extLst>
        </xdr:cNvPr>
        <xdr:cNvSpPr/>
      </xdr:nvSpPr>
      <xdr:spPr>
        <a:xfrm>
          <a:off x="4584700" y="164717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11162</xdr:rowOff>
    </xdr:from>
    <xdr:to>
      <xdr:col>19</xdr:col>
      <xdr:colOff>177800</xdr:colOff>
      <xdr:row>97</xdr:row>
      <xdr:rowOff>23930</xdr:rowOff>
    </xdr:to>
    <xdr:cxnSp macro="">
      <xdr:nvCxnSpPr>
        <xdr:cNvPr id="244" name="直線コネクタ 243">
          <a:extLst>
            <a:ext uri="{FF2B5EF4-FFF2-40B4-BE49-F238E27FC236}">
              <a16:creationId xmlns:a16="http://schemas.microsoft.com/office/drawing/2014/main" id="{00000000-0008-0000-0700-0000F4000000}"/>
            </a:ext>
          </a:extLst>
        </xdr:cNvPr>
        <xdr:cNvCxnSpPr/>
      </xdr:nvCxnSpPr>
      <xdr:spPr>
        <a:xfrm flipV="1">
          <a:off x="2908300" y="16641812"/>
          <a:ext cx="889000" cy="127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45972</xdr:rowOff>
    </xdr:from>
    <xdr:to>
      <xdr:col>20</xdr:col>
      <xdr:colOff>38100</xdr:colOff>
      <xdr:row>96</xdr:row>
      <xdr:rowOff>147572</xdr:rowOff>
    </xdr:to>
    <xdr:sp macro="" textlink="">
      <xdr:nvSpPr>
        <xdr:cNvPr id="245" name="フローチャート: 判断 244">
          <a:extLst>
            <a:ext uri="{FF2B5EF4-FFF2-40B4-BE49-F238E27FC236}">
              <a16:creationId xmlns:a16="http://schemas.microsoft.com/office/drawing/2014/main" id="{00000000-0008-0000-0700-0000F5000000}"/>
            </a:ext>
          </a:extLst>
        </xdr:cNvPr>
        <xdr:cNvSpPr/>
      </xdr:nvSpPr>
      <xdr:spPr>
        <a:xfrm>
          <a:off x="3746500" y="165051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94</xdr:row>
      <xdr:rowOff>164099</xdr:rowOff>
    </xdr:from>
    <xdr:ext cx="534377" cy="259045"/>
    <xdr:sp macro="" textlink="">
      <xdr:nvSpPr>
        <xdr:cNvPr id="246" name="テキスト ボックス 245">
          <a:extLst>
            <a:ext uri="{FF2B5EF4-FFF2-40B4-BE49-F238E27FC236}">
              <a16:creationId xmlns:a16="http://schemas.microsoft.com/office/drawing/2014/main" id="{00000000-0008-0000-0700-0000F6000000}"/>
            </a:ext>
          </a:extLst>
        </xdr:cNvPr>
        <xdr:cNvSpPr txBox="1"/>
      </xdr:nvSpPr>
      <xdr:spPr>
        <a:xfrm>
          <a:off x="3530111" y="162803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51,629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97</xdr:row>
      <xdr:rowOff>23930</xdr:rowOff>
    </xdr:from>
    <xdr:to>
      <xdr:col>15</xdr:col>
      <xdr:colOff>50800</xdr:colOff>
      <xdr:row>97</xdr:row>
      <xdr:rowOff>139717</xdr:rowOff>
    </xdr:to>
    <xdr:cxnSp macro="">
      <xdr:nvCxnSpPr>
        <xdr:cNvPr id="247" name="直線コネクタ 246">
          <a:extLst>
            <a:ext uri="{FF2B5EF4-FFF2-40B4-BE49-F238E27FC236}">
              <a16:creationId xmlns:a16="http://schemas.microsoft.com/office/drawing/2014/main" id="{00000000-0008-0000-0700-0000F7000000}"/>
            </a:ext>
          </a:extLst>
        </xdr:cNvPr>
        <xdr:cNvCxnSpPr/>
      </xdr:nvCxnSpPr>
      <xdr:spPr>
        <a:xfrm flipV="1">
          <a:off x="2019300" y="16654580"/>
          <a:ext cx="889000" cy="1157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9086</xdr:rowOff>
    </xdr:from>
    <xdr:to>
      <xdr:col>15</xdr:col>
      <xdr:colOff>101600</xdr:colOff>
      <xdr:row>96</xdr:row>
      <xdr:rowOff>110686</xdr:rowOff>
    </xdr:to>
    <xdr:sp macro="" textlink="">
      <xdr:nvSpPr>
        <xdr:cNvPr id="248" name="フローチャート: 判断 247">
          <a:extLst>
            <a:ext uri="{FF2B5EF4-FFF2-40B4-BE49-F238E27FC236}">
              <a16:creationId xmlns:a16="http://schemas.microsoft.com/office/drawing/2014/main" id="{00000000-0008-0000-0700-0000F8000000}"/>
            </a:ext>
          </a:extLst>
        </xdr:cNvPr>
        <xdr:cNvSpPr/>
      </xdr:nvSpPr>
      <xdr:spPr>
        <a:xfrm>
          <a:off x="2857500" y="164682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94</xdr:row>
      <xdr:rowOff>127213</xdr:rowOff>
    </xdr:from>
    <xdr:ext cx="534377"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2641111" y="162435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53,888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139717</xdr:rowOff>
    </xdr:from>
    <xdr:to>
      <xdr:col>10</xdr:col>
      <xdr:colOff>114300</xdr:colOff>
      <xdr:row>98</xdr:row>
      <xdr:rowOff>69080</xdr:rowOff>
    </xdr:to>
    <xdr:cxnSp macro="">
      <xdr:nvCxnSpPr>
        <xdr:cNvPr id="250" name="直線コネクタ 249">
          <a:extLst>
            <a:ext uri="{FF2B5EF4-FFF2-40B4-BE49-F238E27FC236}">
              <a16:creationId xmlns:a16="http://schemas.microsoft.com/office/drawing/2014/main" id="{00000000-0008-0000-0700-0000FA000000}"/>
            </a:ext>
          </a:extLst>
        </xdr:cNvPr>
        <xdr:cNvCxnSpPr/>
      </xdr:nvCxnSpPr>
      <xdr:spPr>
        <a:xfrm flipV="1">
          <a:off x="1130300" y="16770367"/>
          <a:ext cx="889000" cy="1008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59248</xdr:rowOff>
    </xdr:from>
    <xdr:to>
      <xdr:col>10</xdr:col>
      <xdr:colOff>165100</xdr:colOff>
      <xdr:row>96</xdr:row>
      <xdr:rowOff>160848</xdr:rowOff>
    </xdr:to>
    <xdr:sp macro="" textlink="">
      <xdr:nvSpPr>
        <xdr:cNvPr id="251" name="フローチャート: 判断 250">
          <a:extLst>
            <a:ext uri="{FF2B5EF4-FFF2-40B4-BE49-F238E27FC236}">
              <a16:creationId xmlns:a16="http://schemas.microsoft.com/office/drawing/2014/main" id="{00000000-0008-0000-0700-0000FB000000}"/>
            </a:ext>
          </a:extLst>
        </xdr:cNvPr>
        <xdr:cNvSpPr/>
      </xdr:nvSpPr>
      <xdr:spPr>
        <a:xfrm>
          <a:off x="1968500" y="165184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95</xdr:row>
      <xdr:rowOff>5925</xdr:rowOff>
    </xdr:from>
    <xdr:ext cx="534377" cy="259045"/>
    <xdr:sp macro="" textlink="">
      <xdr:nvSpPr>
        <xdr:cNvPr id="252" name="テキスト ボックス 251">
          <a:extLst>
            <a:ext uri="{FF2B5EF4-FFF2-40B4-BE49-F238E27FC236}">
              <a16:creationId xmlns:a16="http://schemas.microsoft.com/office/drawing/2014/main" id="{00000000-0008-0000-0700-0000FC000000}"/>
            </a:ext>
          </a:extLst>
        </xdr:cNvPr>
        <xdr:cNvSpPr txBox="1"/>
      </xdr:nvSpPr>
      <xdr:spPr>
        <a:xfrm>
          <a:off x="1752111" y="162936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50,816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10294</xdr:rowOff>
    </xdr:from>
    <xdr:to>
      <xdr:col>6</xdr:col>
      <xdr:colOff>38100</xdr:colOff>
      <xdr:row>97</xdr:row>
      <xdr:rowOff>111894</xdr:rowOff>
    </xdr:to>
    <xdr:sp macro="" textlink="">
      <xdr:nvSpPr>
        <xdr:cNvPr id="253" name="フローチャート: 判断 252">
          <a:extLst>
            <a:ext uri="{FF2B5EF4-FFF2-40B4-BE49-F238E27FC236}">
              <a16:creationId xmlns:a16="http://schemas.microsoft.com/office/drawing/2014/main" id="{00000000-0008-0000-0700-0000FD000000}"/>
            </a:ext>
          </a:extLst>
        </xdr:cNvPr>
        <xdr:cNvSpPr/>
      </xdr:nvSpPr>
      <xdr:spPr>
        <a:xfrm>
          <a:off x="1079500" y="16640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128421</xdr:rowOff>
    </xdr:from>
    <xdr:ext cx="534377" cy="259045"/>
    <xdr:sp macro="" textlink="">
      <xdr:nvSpPr>
        <xdr:cNvPr id="254" name="テキスト ボックス 253">
          <a:extLst>
            <a:ext uri="{FF2B5EF4-FFF2-40B4-BE49-F238E27FC236}">
              <a16:creationId xmlns:a16="http://schemas.microsoft.com/office/drawing/2014/main" id="{00000000-0008-0000-0700-0000FE000000}"/>
            </a:ext>
          </a:extLst>
        </xdr:cNvPr>
        <xdr:cNvSpPr txBox="1"/>
      </xdr:nvSpPr>
      <xdr:spPr>
        <a:xfrm>
          <a:off x="863111" y="164161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43,314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55" name="テキスト ボックス 254">
          <a:extLst>
            <a:ext uri="{FF2B5EF4-FFF2-40B4-BE49-F238E27FC236}">
              <a16:creationId xmlns:a16="http://schemas.microsoft.com/office/drawing/2014/main" id="{00000000-0008-0000-0700-0000FF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6" name="テキスト ボックス 255">
          <a:extLst>
            <a:ext uri="{FF2B5EF4-FFF2-40B4-BE49-F238E27FC236}">
              <a16:creationId xmlns:a16="http://schemas.microsoft.com/office/drawing/2014/main" id="{00000000-0008-0000-0700-00000001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7" name="テキスト ボックス 256">
          <a:extLst>
            <a:ext uri="{FF2B5EF4-FFF2-40B4-BE49-F238E27FC236}">
              <a16:creationId xmlns:a16="http://schemas.microsoft.com/office/drawing/2014/main" id="{00000000-0008-0000-0700-00000101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8" name="テキスト ボックス 257">
          <a:extLst>
            <a:ext uri="{FF2B5EF4-FFF2-40B4-BE49-F238E27FC236}">
              <a16:creationId xmlns:a16="http://schemas.microsoft.com/office/drawing/2014/main" id="{00000000-0008-0000-0700-00000201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9" name="テキスト ボックス 258">
          <a:extLst>
            <a:ext uri="{FF2B5EF4-FFF2-40B4-BE49-F238E27FC236}">
              <a16:creationId xmlns:a16="http://schemas.microsoft.com/office/drawing/2014/main" id="{00000000-0008-0000-0700-00000301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65926</xdr:rowOff>
    </xdr:from>
    <xdr:to>
      <xdr:col>24</xdr:col>
      <xdr:colOff>114300</xdr:colOff>
      <xdr:row>97</xdr:row>
      <xdr:rowOff>167526</xdr:rowOff>
    </xdr:to>
    <xdr:sp macro="" textlink="">
      <xdr:nvSpPr>
        <xdr:cNvPr id="260" name="楕円 259">
          <a:extLst>
            <a:ext uri="{FF2B5EF4-FFF2-40B4-BE49-F238E27FC236}">
              <a16:creationId xmlns:a16="http://schemas.microsoft.com/office/drawing/2014/main" id="{00000000-0008-0000-0700-000004010000}"/>
            </a:ext>
          </a:extLst>
        </xdr:cNvPr>
        <xdr:cNvSpPr/>
      </xdr:nvSpPr>
      <xdr:spPr>
        <a:xfrm>
          <a:off x="4584700" y="166965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97</xdr:row>
      <xdr:rowOff>44353</xdr:rowOff>
    </xdr:from>
    <xdr:ext cx="534377" cy="259045"/>
    <xdr:sp macro="" textlink="">
      <xdr:nvSpPr>
        <xdr:cNvPr id="261" name="衛生費該当値テキスト">
          <a:extLst>
            <a:ext uri="{FF2B5EF4-FFF2-40B4-BE49-F238E27FC236}">
              <a16:creationId xmlns:a16="http://schemas.microsoft.com/office/drawing/2014/main" id="{00000000-0008-0000-0700-000005010000}"/>
            </a:ext>
          </a:extLst>
        </xdr:cNvPr>
        <xdr:cNvSpPr txBox="1"/>
      </xdr:nvSpPr>
      <xdr:spPr>
        <a:xfrm>
          <a:off x="4686300" y="166750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39,907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96</xdr:row>
      <xdr:rowOff>131812</xdr:rowOff>
    </xdr:from>
    <xdr:to>
      <xdr:col>20</xdr:col>
      <xdr:colOff>38100</xdr:colOff>
      <xdr:row>97</xdr:row>
      <xdr:rowOff>61962</xdr:rowOff>
    </xdr:to>
    <xdr:sp macro="" textlink="">
      <xdr:nvSpPr>
        <xdr:cNvPr id="262" name="楕円 261">
          <a:extLst>
            <a:ext uri="{FF2B5EF4-FFF2-40B4-BE49-F238E27FC236}">
              <a16:creationId xmlns:a16="http://schemas.microsoft.com/office/drawing/2014/main" id="{00000000-0008-0000-0700-000006010000}"/>
            </a:ext>
          </a:extLst>
        </xdr:cNvPr>
        <xdr:cNvSpPr/>
      </xdr:nvSpPr>
      <xdr:spPr>
        <a:xfrm>
          <a:off x="3746500" y="165910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53089</xdr:rowOff>
    </xdr:from>
    <xdr:ext cx="534377" cy="259045"/>
    <xdr:sp macro="" textlink="">
      <xdr:nvSpPr>
        <xdr:cNvPr id="263" name="テキスト ボックス 262">
          <a:extLst>
            <a:ext uri="{FF2B5EF4-FFF2-40B4-BE49-F238E27FC236}">
              <a16:creationId xmlns:a16="http://schemas.microsoft.com/office/drawing/2014/main" id="{00000000-0008-0000-0700-000007010000}"/>
            </a:ext>
          </a:extLst>
        </xdr:cNvPr>
        <xdr:cNvSpPr txBox="1"/>
      </xdr:nvSpPr>
      <xdr:spPr>
        <a:xfrm>
          <a:off x="3530111" y="166837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46,372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96</xdr:row>
      <xdr:rowOff>144580</xdr:rowOff>
    </xdr:from>
    <xdr:to>
      <xdr:col>15</xdr:col>
      <xdr:colOff>101600</xdr:colOff>
      <xdr:row>97</xdr:row>
      <xdr:rowOff>74730</xdr:rowOff>
    </xdr:to>
    <xdr:sp macro="" textlink="">
      <xdr:nvSpPr>
        <xdr:cNvPr id="264" name="楕円 263">
          <a:extLst>
            <a:ext uri="{FF2B5EF4-FFF2-40B4-BE49-F238E27FC236}">
              <a16:creationId xmlns:a16="http://schemas.microsoft.com/office/drawing/2014/main" id="{00000000-0008-0000-0700-000008010000}"/>
            </a:ext>
          </a:extLst>
        </xdr:cNvPr>
        <xdr:cNvSpPr/>
      </xdr:nvSpPr>
      <xdr:spPr>
        <a:xfrm>
          <a:off x="2857500" y="16603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65857</xdr:rowOff>
    </xdr:from>
    <xdr:ext cx="534377" cy="259045"/>
    <xdr:sp macro="" textlink="">
      <xdr:nvSpPr>
        <xdr:cNvPr id="265" name="テキスト ボックス 264">
          <a:extLst>
            <a:ext uri="{FF2B5EF4-FFF2-40B4-BE49-F238E27FC236}">
              <a16:creationId xmlns:a16="http://schemas.microsoft.com/office/drawing/2014/main" id="{00000000-0008-0000-0700-000009010000}"/>
            </a:ext>
          </a:extLst>
        </xdr:cNvPr>
        <xdr:cNvSpPr txBox="1"/>
      </xdr:nvSpPr>
      <xdr:spPr>
        <a:xfrm>
          <a:off x="2641111" y="166965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45,590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88917</xdr:rowOff>
    </xdr:from>
    <xdr:to>
      <xdr:col>10</xdr:col>
      <xdr:colOff>165100</xdr:colOff>
      <xdr:row>98</xdr:row>
      <xdr:rowOff>19067</xdr:rowOff>
    </xdr:to>
    <xdr:sp macro="" textlink="">
      <xdr:nvSpPr>
        <xdr:cNvPr id="266" name="楕円 265">
          <a:extLst>
            <a:ext uri="{FF2B5EF4-FFF2-40B4-BE49-F238E27FC236}">
              <a16:creationId xmlns:a16="http://schemas.microsoft.com/office/drawing/2014/main" id="{00000000-0008-0000-0700-00000A010000}"/>
            </a:ext>
          </a:extLst>
        </xdr:cNvPr>
        <xdr:cNvSpPr/>
      </xdr:nvSpPr>
      <xdr:spPr>
        <a:xfrm>
          <a:off x="1968500" y="167195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98</xdr:row>
      <xdr:rowOff>10194</xdr:rowOff>
    </xdr:from>
    <xdr:ext cx="534377" cy="259045"/>
    <xdr:sp macro="" textlink="">
      <xdr:nvSpPr>
        <xdr:cNvPr id="267" name="テキスト ボックス 266">
          <a:extLst>
            <a:ext uri="{FF2B5EF4-FFF2-40B4-BE49-F238E27FC236}">
              <a16:creationId xmlns:a16="http://schemas.microsoft.com/office/drawing/2014/main" id="{00000000-0008-0000-0700-00000B010000}"/>
            </a:ext>
          </a:extLst>
        </xdr:cNvPr>
        <xdr:cNvSpPr txBox="1"/>
      </xdr:nvSpPr>
      <xdr:spPr>
        <a:xfrm>
          <a:off x="1752111" y="168122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38,499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18280</xdr:rowOff>
    </xdr:from>
    <xdr:to>
      <xdr:col>6</xdr:col>
      <xdr:colOff>38100</xdr:colOff>
      <xdr:row>98</xdr:row>
      <xdr:rowOff>119880</xdr:rowOff>
    </xdr:to>
    <xdr:sp macro="" textlink="">
      <xdr:nvSpPr>
        <xdr:cNvPr id="268" name="楕円 267">
          <a:extLst>
            <a:ext uri="{FF2B5EF4-FFF2-40B4-BE49-F238E27FC236}">
              <a16:creationId xmlns:a16="http://schemas.microsoft.com/office/drawing/2014/main" id="{00000000-0008-0000-0700-00000C010000}"/>
            </a:ext>
          </a:extLst>
        </xdr:cNvPr>
        <xdr:cNvSpPr/>
      </xdr:nvSpPr>
      <xdr:spPr>
        <a:xfrm>
          <a:off x="1079500" y="16820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98</xdr:row>
      <xdr:rowOff>111007</xdr:rowOff>
    </xdr:from>
    <xdr:ext cx="534377" cy="259045"/>
    <xdr:sp macro="" textlink="">
      <xdr:nvSpPr>
        <xdr:cNvPr id="269" name="テキスト ボックス 268">
          <a:extLst>
            <a:ext uri="{FF2B5EF4-FFF2-40B4-BE49-F238E27FC236}">
              <a16:creationId xmlns:a16="http://schemas.microsoft.com/office/drawing/2014/main" id="{00000000-0008-0000-0700-00000D010000}"/>
            </a:ext>
          </a:extLst>
        </xdr:cNvPr>
        <xdr:cNvSpPr txBox="1"/>
      </xdr:nvSpPr>
      <xdr:spPr>
        <a:xfrm>
          <a:off x="863111" y="169131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32,325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70" name="正方形/長方形 269">
          <a:extLst>
            <a:ext uri="{FF2B5EF4-FFF2-40B4-BE49-F238E27FC236}">
              <a16:creationId xmlns:a16="http://schemas.microsoft.com/office/drawing/2014/main" id="{00000000-0008-0000-0700-00000E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71" name="正方形/長方形 270">
          <a:extLst>
            <a:ext uri="{FF2B5EF4-FFF2-40B4-BE49-F238E27FC236}">
              <a16:creationId xmlns:a16="http://schemas.microsoft.com/office/drawing/2014/main" id="{00000000-0008-0000-0700-00000F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72" name="正方形/長方形 271">
          <a:extLst>
            <a:ext uri="{FF2B5EF4-FFF2-40B4-BE49-F238E27FC236}">
              <a16:creationId xmlns:a16="http://schemas.microsoft.com/office/drawing/2014/main" id="{00000000-0008-0000-0700-000010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73" name="正方形/長方形 272">
          <a:extLst>
            <a:ext uri="{FF2B5EF4-FFF2-40B4-BE49-F238E27FC236}">
              <a16:creationId xmlns:a16="http://schemas.microsoft.com/office/drawing/2014/main" id="{00000000-0008-0000-0700-000011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74" name="正方形/長方形 273">
          <a:extLst>
            <a:ext uri="{FF2B5EF4-FFF2-40B4-BE49-F238E27FC236}">
              <a16:creationId xmlns:a16="http://schemas.microsoft.com/office/drawing/2014/main" id="{00000000-0008-0000-0700-000012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75" name="正方形/長方形 274">
          <a:extLst>
            <a:ext uri="{FF2B5EF4-FFF2-40B4-BE49-F238E27FC236}">
              <a16:creationId xmlns:a16="http://schemas.microsoft.com/office/drawing/2014/main" id="{00000000-0008-0000-0700-000013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6" name="正方形/長方形 275">
          <a:extLst>
            <a:ext uri="{FF2B5EF4-FFF2-40B4-BE49-F238E27FC236}">
              <a16:creationId xmlns:a16="http://schemas.microsoft.com/office/drawing/2014/main" id="{00000000-0008-0000-0700-000014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7" name="正方形/長方形 276">
          <a:extLst>
            <a:ext uri="{FF2B5EF4-FFF2-40B4-BE49-F238E27FC236}">
              <a16:creationId xmlns:a16="http://schemas.microsoft.com/office/drawing/2014/main" id="{00000000-0008-0000-0700-000015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8" name="テキスト ボックス 277">
          <a:extLst>
            <a:ext uri="{FF2B5EF4-FFF2-40B4-BE49-F238E27FC236}">
              <a16:creationId xmlns:a16="http://schemas.microsoft.com/office/drawing/2014/main" id="{00000000-0008-0000-0700-000016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9" name="直線コネクタ 278">
          <a:extLst>
            <a:ext uri="{FF2B5EF4-FFF2-40B4-BE49-F238E27FC236}">
              <a16:creationId xmlns:a16="http://schemas.microsoft.com/office/drawing/2014/main" id="{00000000-0008-0000-0700-000017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38</xdr:row>
      <xdr:rowOff>139700</xdr:rowOff>
    </xdr:from>
    <xdr:to>
      <xdr:col>59</xdr:col>
      <xdr:colOff>50800</xdr:colOff>
      <xdr:row>38</xdr:row>
      <xdr:rowOff>139700</xdr:rowOff>
    </xdr:to>
    <xdr:cxnSp macro="">
      <xdr:nvCxnSpPr>
        <xdr:cNvPr id="280" name="直線コネクタ 279">
          <a:extLst>
            <a:ext uri="{FF2B5EF4-FFF2-40B4-BE49-F238E27FC236}">
              <a16:creationId xmlns:a16="http://schemas.microsoft.com/office/drawing/2014/main" id="{00000000-0008-0000-0700-000018010000}"/>
            </a:ext>
          </a:extLst>
        </xdr:cNvPr>
        <xdr:cNvCxnSpPr/>
      </xdr:nvCxnSpPr>
      <xdr:spPr>
        <a:xfrm>
          <a:off x="6604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37</xdr:row>
      <xdr:rowOff>168927</xdr:rowOff>
    </xdr:from>
    <xdr:ext cx="248786" cy="259045"/>
    <xdr:sp macro="" textlink="">
      <xdr:nvSpPr>
        <xdr:cNvPr id="281" name="テキスト ボックス 280">
          <a:extLst>
            <a:ext uri="{FF2B5EF4-FFF2-40B4-BE49-F238E27FC236}">
              <a16:creationId xmlns:a16="http://schemas.microsoft.com/office/drawing/2014/main" id="{00000000-0008-0000-0700-000019010000}"/>
            </a:ext>
          </a:extLst>
        </xdr:cNvPr>
        <xdr:cNvSpPr txBox="1"/>
      </xdr:nvSpPr>
      <xdr:spPr>
        <a:xfrm>
          <a:off x="6355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25400</xdr:rowOff>
    </xdr:from>
    <xdr:to>
      <xdr:col>59</xdr:col>
      <xdr:colOff>50800</xdr:colOff>
      <xdr:row>36</xdr:row>
      <xdr:rowOff>25400</xdr:rowOff>
    </xdr:to>
    <xdr:cxnSp macro="">
      <xdr:nvCxnSpPr>
        <xdr:cNvPr id="282" name="直線コネクタ 281">
          <a:extLst>
            <a:ext uri="{FF2B5EF4-FFF2-40B4-BE49-F238E27FC236}">
              <a16:creationId xmlns:a16="http://schemas.microsoft.com/office/drawing/2014/main" id="{00000000-0008-0000-0700-00001A010000}"/>
            </a:ext>
          </a:extLst>
        </xdr:cNvPr>
        <xdr:cNvCxnSpPr/>
      </xdr:nvCxnSpPr>
      <xdr:spPr>
        <a:xfrm>
          <a:off x="6604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35</xdr:row>
      <xdr:rowOff>54627</xdr:rowOff>
    </xdr:from>
    <xdr:ext cx="467179" cy="259045"/>
    <xdr:sp macro="" textlink="">
      <xdr:nvSpPr>
        <xdr:cNvPr id="283" name="テキスト ボックス 282">
          <a:extLst>
            <a:ext uri="{FF2B5EF4-FFF2-40B4-BE49-F238E27FC236}">
              <a16:creationId xmlns:a16="http://schemas.microsoft.com/office/drawing/2014/main" id="{00000000-0008-0000-0700-00001B010000}"/>
            </a:ext>
          </a:extLst>
        </xdr:cNvPr>
        <xdr:cNvSpPr txBox="1"/>
      </xdr:nvSpPr>
      <xdr:spPr>
        <a:xfrm>
          <a:off x="6136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82550</xdr:rowOff>
    </xdr:from>
    <xdr:to>
      <xdr:col>59</xdr:col>
      <xdr:colOff>50800</xdr:colOff>
      <xdr:row>33</xdr:row>
      <xdr:rowOff>82550</xdr:rowOff>
    </xdr:to>
    <xdr:cxnSp macro="">
      <xdr:nvCxnSpPr>
        <xdr:cNvPr id="284" name="直線コネクタ 283">
          <a:extLst>
            <a:ext uri="{FF2B5EF4-FFF2-40B4-BE49-F238E27FC236}">
              <a16:creationId xmlns:a16="http://schemas.microsoft.com/office/drawing/2014/main" id="{00000000-0008-0000-0700-00001C010000}"/>
            </a:ext>
          </a:extLst>
        </xdr:cNvPr>
        <xdr:cNvCxnSpPr/>
      </xdr:nvCxnSpPr>
      <xdr:spPr>
        <a:xfrm>
          <a:off x="6604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32</xdr:row>
      <xdr:rowOff>111777</xdr:rowOff>
    </xdr:from>
    <xdr:ext cx="467179" cy="259045"/>
    <xdr:sp macro="" textlink="">
      <xdr:nvSpPr>
        <xdr:cNvPr id="285" name="テキスト ボックス 284">
          <a:extLst>
            <a:ext uri="{FF2B5EF4-FFF2-40B4-BE49-F238E27FC236}">
              <a16:creationId xmlns:a16="http://schemas.microsoft.com/office/drawing/2014/main" id="{00000000-0008-0000-0700-00001D010000}"/>
            </a:ext>
          </a:extLst>
        </xdr:cNvPr>
        <xdr:cNvSpPr txBox="1"/>
      </xdr:nvSpPr>
      <xdr:spPr>
        <a:xfrm>
          <a:off x="6136821" y="5598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139700</xdr:rowOff>
    </xdr:from>
    <xdr:to>
      <xdr:col>59</xdr:col>
      <xdr:colOff>50800</xdr:colOff>
      <xdr:row>30</xdr:row>
      <xdr:rowOff>139700</xdr:rowOff>
    </xdr:to>
    <xdr:cxnSp macro="">
      <xdr:nvCxnSpPr>
        <xdr:cNvPr id="286" name="直線コネクタ 285">
          <a:extLst>
            <a:ext uri="{FF2B5EF4-FFF2-40B4-BE49-F238E27FC236}">
              <a16:creationId xmlns:a16="http://schemas.microsoft.com/office/drawing/2014/main" id="{00000000-0008-0000-0700-00001E010000}"/>
            </a:ext>
          </a:extLst>
        </xdr:cNvPr>
        <xdr:cNvCxnSpPr/>
      </xdr:nvCxnSpPr>
      <xdr:spPr>
        <a:xfrm>
          <a:off x="6604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168927</xdr:rowOff>
    </xdr:from>
    <xdr:ext cx="467179" cy="259045"/>
    <xdr:sp macro="" textlink="">
      <xdr:nvSpPr>
        <xdr:cNvPr id="287" name="テキスト ボックス 286">
          <a:extLst>
            <a:ext uri="{FF2B5EF4-FFF2-40B4-BE49-F238E27FC236}">
              <a16:creationId xmlns:a16="http://schemas.microsoft.com/office/drawing/2014/main" id="{00000000-0008-0000-0700-00001F010000}"/>
            </a:ext>
          </a:extLst>
        </xdr:cNvPr>
        <xdr:cNvSpPr txBox="1"/>
      </xdr:nvSpPr>
      <xdr:spPr>
        <a:xfrm>
          <a:off x="6136821" y="5140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8" name="直線コネクタ 287">
          <a:extLst>
            <a:ext uri="{FF2B5EF4-FFF2-40B4-BE49-F238E27FC236}">
              <a16:creationId xmlns:a16="http://schemas.microsoft.com/office/drawing/2014/main" id="{00000000-0008-0000-0700-000020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89" name="テキスト ボックス 288">
          <a:extLst>
            <a:ext uri="{FF2B5EF4-FFF2-40B4-BE49-F238E27FC236}">
              <a16:creationId xmlns:a16="http://schemas.microsoft.com/office/drawing/2014/main" id="{00000000-0008-0000-0700-000021010000}"/>
            </a:ext>
          </a:extLst>
        </xdr:cNvPr>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90" name="労働費グラフ枠">
          <a:extLst>
            <a:ext uri="{FF2B5EF4-FFF2-40B4-BE49-F238E27FC236}">
              <a16:creationId xmlns:a16="http://schemas.microsoft.com/office/drawing/2014/main" id="{00000000-0008-0000-0700-000022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57861</xdr:rowOff>
    </xdr:from>
    <xdr:to>
      <xdr:col>54</xdr:col>
      <xdr:colOff>189865</xdr:colOff>
      <xdr:row>38</xdr:row>
      <xdr:rowOff>139700</xdr:rowOff>
    </xdr:to>
    <xdr:cxnSp macro="">
      <xdr:nvCxnSpPr>
        <xdr:cNvPr id="291" name="直線コネクタ 290">
          <a:extLst>
            <a:ext uri="{FF2B5EF4-FFF2-40B4-BE49-F238E27FC236}">
              <a16:creationId xmlns:a16="http://schemas.microsoft.com/office/drawing/2014/main" id="{00000000-0008-0000-0700-000023010000}"/>
            </a:ext>
          </a:extLst>
        </xdr:cNvPr>
        <xdr:cNvCxnSpPr/>
      </xdr:nvCxnSpPr>
      <xdr:spPr>
        <a:xfrm flipV="1">
          <a:off x="10475595" y="5372811"/>
          <a:ext cx="1270" cy="12819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143527</xdr:rowOff>
    </xdr:from>
    <xdr:ext cx="249299" cy="259045"/>
    <xdr:sp macro="" textlink="">
      <xdr:nvSpPr>
        <xdr:cNvPr id="292" name="労働費最小値テキスト">
          <a:extLst>
            <a:ext uri="{FF2B5EF4-FFF2-40B4-BE49-F238E27FC236}">
              <a16:creationId xmlns:a16="http://schemas.microsoft.com/office/drawing/2014/main" id="{00000000-0008-0000-0700-000024010000}"/>
            </a:ext>
          </a:extLst>
        </xdr:cNvPr>
        <xdr:cNvSpPr txBox="1"/>
      </xdr:nvSpPr>
      <xdr:spPr>
        <a:xfrm>
          <a:off x="10528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38</xdr:row>
      <xdr:rowOff>139700</xdr:rowOff>
    </xdr:from>
    <xdr:to>
      <xdr:col>55</xdr:col>
      <xdr:colOff>88900</xdr:colOff>
      <xdr:row>38</xdr:row>
      <xdr:rowOff>139700</xdr:rowOff>
    </xdr:to>
    <xdr:cxnSp macro="">
      <xdr:nvCxnSpPr>
        <xdr:cNvPr id="293" name="直線コネクタ 292">
          <a:extLst>
            <a:ext uri="{FF2B5EF4-FFF2-40B4-BE49-F238E27FC236}">
              <a16:creationId xmlns:a16="http://schemas.microsoft.com/office/drawing/2014/main" id="{00000000-0008-0000-0700-000025010000}"/>
            </a:ext>
          </a:extLst>
        </xdr:cNvPr>
        <xdr:cNvCxnSpPr/>
      </xdr:nvCxnSpPr>
      <xdr:spPr>
        <a:xfrm>
          <a:off x="10388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4538</xdr:rowOff>
    </xdr:from>
    <xdr:ext cx="469744" cy="259045"/>
    <xdr:sp macro="" textlink="">
      <xdr:nvSpPr>
        <xdr:cNvPr id="294" name="労働費最大値テキスト">
          <a:extLst>
            <a:ext uri="{FF2B5EF4-FFF2-40B4-BE49-F238E27FC236}">
              <a16:creationId xmlns:a16="http://schemas.microsoft.com/office/drawing/2014/main" id="{00000000-0008-0000-0700-000026010000}"/>
            </a:ext>
          </a:extLst>
        </xdr:cNvPr>
        <xdr:cNvSpPr txBox="1"/>
      </xdr:nvSpPr>
      <xdr:spPr>
        <a:xfrm>
          <a:off x="10528300" y="51480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2,804</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31</xdr:row>
      <xdr:rowOff>57861</xdr:rowOff>
    </xdr:from>
    <xdr:to>
      <xdr:col>55</xdr:col>
      <xdr:colOff>88900</xdr:colOff>
      <xdr:row>31</xdr:row>
      <xdr:rowOff>57861</xdr:rowOff>
    </xdr:to>
    <xdr:cxnSp macro="">
      <xdr:nvCxnSpPr>
        <xdr:cNvPr id="295" name="直線コネクタ 294">
          <a:extLst>
            <a:ext uri="{FF2B5EF4-FFF2-40B4-BE49-F238E27FC236}">
              <a16:creationId xmlns:a16="http://schemas.microsoft.com/office/drawing/2014/main" id="{00000000-0008-0000-0700-000027010000}"/>
            </a:ext>
          </a:extLst>
        </xdr:cNvPr>
        <xdr:cNvCxnSpPr/>
      </xdr:nvCxnSpPr>
      <xdr:spPr>
        <a:xfrm>
          <a:off x="10388600" y="53728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34</xdr:row>
      <xdr:rowOff>120040</xdr:rowOff>
    </xdr:from>
    <xdr:to>
      <xdr:col>55</xdr:col>
      <xdr:colOff>0</xdr:colOff>
      <xdr:row>35</xdr:row>
      <xdr:rowOff>63348</xdr:rowOff>
    </xdr:to>
    <xdr:cxnSp macro="">
      <xdr:nvCxnSpPr>
        <xdr:cNvPr id="296" name="直線コネクタ 295">
          <a:extLst>
            <a:ext uri="{FF2B5EF4-FFF2-40B4-BE49-F238E27FC236}">
              <a16:creationId xmlns:a16="http://schemas.microsoft.com/office/drawing/2014/main" id="{00000000-0008-0000-0700-000028010000}"/>
            </a:ext>
          </a:extLst>
        </xdr:cNvPr>
        <xdr:cNvCxnSpPr/>
      </xdr:nvCxnSpPr>
      <xdr:spPr>
        <a:xfrm flipV="1">
          <a:off x="9639300" y="5949340"/>
          <a:ext cx="838200" cy="1147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171111</xdr:rowOff>
    </xdr:from>
    <xdr:ext cx="378565" cy="259045"/>
    <xdr:sp macro="" textlink="">
      <xdr:nvSpPr>
        <xdr:cNvPr id="297" name="労働費平均値テキスト">
          <a:extLst>
            <a:ext uri="{FF2B5EF4-FFF2-40B4-BE49-F238E27FC236}">
              <a16:creationId xmlns:a16="http://schemas.microsoft.com/office/drawing/2014/main" id="{00000000-0008-0000-0700-000029010000}"/>
            </a:ext>
          </a:extLst>
        </xdr:cNvPr>
        <xdr:cNvSpPr txBox="1"/>
      </xdr:nvSpPr>
      <xdr:spPr>
        <a:xfrm>
          <a:off x="10528300" y="6343311"/>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21234</xdr:rowOff>
    </xdr:from>
    <xdr:to>
      <xdr:col>55</xdr:col>
      <xdr:colOff>50800</xdr:colOff>
      <xdr:row>37</xdr:row>
      <xdr:rowOff>122834</xdr:rowOff>
    </xdr:to>
    <xdr:sp macro="" textlink="">
      <xdr:nvSpPr>
        <xdr:cNvPr id="298" name="フローチャート: 判断 297">
          <a:extLst>
            <a:ext uri="{FF2B5EF4-FFF2-40B4-BE49-F238E27FC236}">
              <a16:creationId xmlns:a16="http://schemas.microsoft.com/office/drawing/2014/main" id="{00000000-0008-0000-0700-00002A010000}"/>
            </a:ext>
          </a:extLst>
        </xdr:cNvPr>
        <xdr:cNvSpPr/>
      </xdr:nvSpPr>
      <xdr:spPr>
        <a:xfrm>
          <a:off x="10426700" y="63648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35</xdr:row>
      <xdr:rowOff>63348</xdr:rowOff>
    </xdr:from>
    <xdr:to>
      <xdr:col>50</xdr:col>
      <xdr:colOff>114300</xdr:colOff>
      <xdr:row>35</xdr:row>
      <xdr:rowOff>67463</xdr:rowOff>
    </xdr:to>
    <xdr:cxnSp macro="">
      <xdr:nvCxnSpPr>
        <xdr:cNvPr id="299" name="直線コネクタ 298">
          <a:extLst>
            <a:ext uri="{FF2B5EF4-FFF2-40B4-BE49-F238E27FC236}">
              <a16:creationId xmlns:a16="http://schemas.microsoft.com/office/drawing/2014/main" id="{00000000-0008-0000-0700-00002B010000}"/>
            </a:ext>
          </a:extLst>
        </xdr:cNvPr>
        <xdr:cNvCxnSpPr/>
      </xdr:nvCxnSpPr>
      <xdr:spPr>
        <a:xfrm flipV="1">
          <a:off x="8750300" y="6064098"/>
          <a:ext cx="889000" cy="41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2032</xdr:rowOff>
    </xdr:from>
    <xdr:to>
      <xdr:col>50</xdr:col>
      <xdr:colOff>165100</xdr:colOff>
      <xdr:row>37</xdr:row>
      <xdr:rowOff>103632</xdr:rowOff>
    </xdr:to>
    <xdr:sp macro="" textlink="">
      <xdr:nvSpPr>
        <xdr:cNvPr id="300" name="フローチャート: 判断 299">
          <a:extLst>
            <a:ext uri="{FF2B5EF4-FFF2-40B4-BE49-F238E27FC236}">
              <a16:creationId xmlns:a16="http://schemas.microsoft.com/office/drawing/2014/main" id="{00000000-0008-0000-0700-00002C010000}"/>
            </a:ext>
          </a:extLst>
        </xdr:cNvPr>
        <xdr:cNvSpPr/>
      </xdr:nvSpPr>
      <xdr:spPr>
        <a:xfrm>
          <a:off x="9588500" y="63456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37</xdr:row>
      <xdr:rowOff>94759</xdr:rowOff>
    </xdr:from>
    <xdr:ext cx="378565" cy="259045"/>
    <xdr:sp macro="" textlink="">
      <xdr:nvSpPr>
        <xdr:cNvPr id="301" name="テキスト ボックス 300">
          <a:extLst>
            <a:ext uri="{FF2B5EF4-FFF2-40B4-BE49-F238E27FC236}">
              <a16:creationId xmlns:a16="http://schemas.microsoft.com/office/drawing/2014/main" id="{00000000-0008-0000-0700-00002D010000}"/>
            </a:ext>
          </a:extLst>
        </xdr:cNvPr>
        <xdr:cNvSpPr txBox="1"/>
      </xdr:nvSpPr>
      <xdr:spPr>
        <a:xfrm>
          <a:off x="9450017" y="643840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34</xdr:row>
      <xdr:rowOff>166675</xdr:rowOff>
    </xdr:from>
    <xdr:to>
      <xdr:col>45</xdr:col>
      <xdr:colOff>177800</xdr:colOff>
      <xdr:row>35</xdr:row>
      <xdr:rowOff>67463</xdr:rowOff>
    </xdr:to>
    <xdr:cxnSp macro="">
      <xdr:nvCxnSpPr>
        <xdr:cNvPr id="302" name="直線コネクタ 301">
          <a:extLst>
            <a:ext uri="{FF2B5EF4-FFF2-40B4-BE49-F238E27FC236}">
              <a16:creationId xmlns:a16="http://schemas.microsoft.com/office/drawing/2014/main" id="{00000000-0008-0000-0700-00002E010000}"/>
            </a:ext>
          </a:extLst>
        </xdr:cNvPr>
        <xdr:cNvCxnSpPr/>
      </xdr:nvCxnSpPr>
      <xdr:spPr>
        <a:xfrm>
          <a:off x="7861300" y="5995975"/>
          <a:ext cx="889000" cy="722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77013</xdr:rowOff>
    </xdr:from>
    <xdr:to>
      <xdr:col>46</xdr:col>
      <xdr:colOff>38100</xdr:colOff>
      <xdr:row>37</xdr:row>
      <xdr:rowOff>7163</xdr:rowOff>
    </xdr:to>
    <xdr:sp macro="" textlink="">
      <xdr:nvSpPr>
        <xdr:cNvPr id="303" name="フローチャート: 判断 302">
          <a:extLst>
            <a:ext uri="{FF2B5EF4-FFF2-40B4-BE49-F238E27FC236}">
              <a16:creationId xmlns:a16="http://schemas.microsoft.com/office/drawing/2014/main" id="{00000000-0008-0000-0700-00002F010000}"/>
            </a:ext>
          </a:extLst>
        </xdr:cNvPr>
        <xdr:cNvSpPr/>
      </xdr:nvSpPr>
      <xdr:spPr>
        <a:xfrm>
          <a:off x="8699500" y="62492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36</xdr:row>
      <xdr:rowOff>169740</xdr:rowOff>
    </xdr:from>
    <xdr:ext cx="378565"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8561017" y="634194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34</xdr:row>
      <xdr:rowOff>166675</xdr:rowOff>
    </xdr:from>
    <xdr:to>
      <xdr:col>41</xdr:col>
      <xdr:colOff>50800</xdr:colOff>
      <xdr:row>35</xdr:row>
      <xdr:rowOff>4369</xdr:rowOff>
    </xdr:to>
    <xdr:cxnSp macro="">
      <xdr:nvCxnSpPr>
        <xdr:cNvPr id="305" name="直線コネクタ 304">
          <a:extLst>
            <a:ext uri="{FF2B5EF4-FFF2-40B4-BE49-F238E27FC236}">
              <a16:creationId xmlns:a16="http://schemas.microsoft.com/office/drawing/2014/main" id="{00000000-0008-0000-0700-000031010000}"/>
            </a:ext>
          </a:extLst>
        </xdr:cNvPr>
        <xdr:cNvCxnSpPr/>
      </xdr:nvCxnSpPr>
      <xdr:spPr>
        <a:xfrm flipV="1">
          <a:off x="6972300" y="5995975"/>
          <a:ext cx="889000" cy="91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22149</xdr:rowOff>
    </xdr:from>
    <xdr:to>
      <xdr:col>41</xdr:col>
      <xdr:colOff>101600</xdr:colOff>
      <xdr:row>37</xdr:row>
      <xdr:rowOff>123749</xdr:rowOff>
    </xdr:to>
    <xdr:sp macro="" textlink="">
      <xdr:nvSpPr>
        <xdr:cNvPr id="306" name="フローチャート: 判断 305">
          <a:extLst>
            <a:ext uri="{FF2B5EF4-FFF2-40B4-BE49-F238E27FC236}">
              <a16:creationId xmlns:a16="http://schemas.microsoft.com/office/drawing/2014/main" id="{00000000-0008-0000-0700-000032010000}"/>
            </a:ext>
          </a:extLst>
        </xdr:cNvPr>
        <xdr:cNvSpPr/>
      </xdr:nvSpPr>
      <xdr:spPr>
        <a:xfrm>
          <a:off x="7810500" y="63657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37</xdr:row>
      <xdr:rowOff>114876</xdr:rowOff>
    </xdr:from>
    <xdr:ext cx="378565" cy="259045"/>
    <xdr:sp macro="" textlink="">
      <xdr:nvSpPr>
        <xdr:cNvPr id="307" name="テキスト ボックス 306">
          <a:extLst>
            <a:ext uri="{FF2B5EF4-FFF2-40B4-BE49-F238E27FC236}">
              <a16:creationId xmlns:a16="http://schemas.microsoft.com/office/drawing/2014/main" id="{00000000-0008-0000-0700-000033010000}"/>
            </a:ext>
          </a:extLst>
        </xdr:cNvPr>
        <xdr:cNvSpPr txBox="1"/>
      </xdr:nvSpPr>
      <xdr:spPr>
        <a:xfrm>
          <a:off x="7672017" y="645852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91643</xdr:rowOff>
    </xdr:from>
    <xdr:to>
      <xdr:col>36</xdr:col>
      <xdr:colOff>165100</xdr:colOff>
      <xdr:row>38</xdr:row>
      <xdr:rowOff>21793</xdr:rowOff>
    </xdr:to>
    <xdr:sp macro="" textlink="">
      <xdr:nvSpPr>
        <xdr:cNvPr id="308" name="フローチャート: 判断 307">
          <a:extLst>
            <a:ext uri="{FF2B5EF4-FFF2-40B4-BE49-F238E27FC236}">
              <a16:creationId xmlns:a16="http://schemas.microsoft.com/office/drawing/2014/main" id="{00000000-0008-0000-0700-000034010000}"/>
            </a:ext>
          </a:extLst>
        </xdr:cNvPr>
        <xdr:cNvSpPr/>
      </xdr:nvSpPr>
      <xdr:spPr>
        <a:xfrm>
          <a:off x="6921500" y="64352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38</xdr:row>
      <xdr:rowOff>12920</xdr:rowOff>
    </xdr:from>
    <xdr:ext cx="378565" cy="259045"/>
    <xdr:sp macro="" textlink="">
      <xdr:nvSpPr>
        <xdr:cNvPr id="309" name="テキスト ボックス 308">
          <a:extLst>
            <a:ext uri="{FF2B5EF4-FFF2-40B4-BE49-F238E27FC236}">
              <a16:creationId xmlns:a16="http://schemas.microsoft.com/office/drawing/2014/main" id="{00000000-0008-0000-0700-000035010000}"/>
            </a:ext>
          </a:extLst>
        </xdr:cNvPr>
        <xdr:cNvSpPr txBox="1"/>
      </xdr:nvSpPr>
      <xdr:spPr>
        <a:xfrm>
          <a:off x="6783017" y="652802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700-000036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11" name="テキスト ボックス 310">
          <a:extLst>
            <a:ext uri="{FF2B5EF4-FFF2-40B4-BE49-F238E27FC236}">
              <a16:creationId xmlns:a16="http://schemas.microsoft.com/office/drawing/2014/main" id="{00000000-0008-0000-0700-000037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12" name="テキスト ボックス 311">
          <a:extLst>
            <a:ext uri="{FF2B5EF4-FFF2-40B4-BE49-F238E27FC236}">
              <a16:creationId xmlns:a16="http://schemas.microsoft.com/office/drawing/2014/main" id="{00000000-0008-0000-0700-000038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13" name="テキスト ボックス 312">
          <a:extLst>
            <a:ext uri="{FF2B5EF4-FFF2-40B4-BE49-F238E27FC236}">
              <a16:creationId xmlns:a16="http://schemas.microsoft.com/office/drawing/2014/main" id="{00000000-0008-0000-0700-000039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4" name="テキスト ボックス 313">
          <a:extLst>
            <a:ext uri="{FF2B5EF4-FFF2-40B4-BE49-F238E27FC236}">
              <a16:creationId xmlns:a16="http://schemas.microsoft.com/office/drawing/2014/main" id="{00000000-0008-0000-0700-00003A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34</xdr:row>
      <xdr:rowOff>69240</xdr:rowOff>
    </xdr:from>
    <xdr:to>
      <xdr:col>55</xdr:col>
      <xdr:colOff>50800</xdr:colOff>
      <xdr:row>34</xdr:row>
      <xdr:rowOff>170840</xdr:rowOff>
    </xdr:to>
    <xdr:sp macro="" textlink="">
      <xdr:nvSpPr>
        <xdr:cNvPr id="315" name="楕円 314">
          <a:extLst>
            <a:ext uri="{FF2B5EF4-FFF2-40B4-BE49-F238E27FC236}">
              <a16:creationId xmlns:a16="http://schemas.microsoft.com/office/drawing/2014/main" id="{00000000-0008-0000-0700-00003B010000}"/>
            </a:ext>
          </a:extLst>
        </xdr:cNvPr>
        <xdr:cNvSpPr/>
      </xdr:nvSpPr>
      <xdr:spPr>
        <a:xfrm>
          <a:off x="10426700" y="5898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33</xdr:row>
      <xdr:rowOff>92117</xdr:rowOff>
    </xdr:from>
    <xdr:ext cx="469744" cy="259045"/>
    <xdr:sp macro="" textlink="">
      <xdr:nvSpPr>
        <xdr:cNvPr id="316" name="労働費該当値テキスト">
          <a:extLst>
            <a:ext uri="{FF2B5EF4-FFF2-40B4-BE49-F238E27FC236}">
              <a16:creationId xmlns:a16="http://schemas.microsoft.com/office/drawing/2014/main" id="{00000000-0008-0000-0700-00003C010000}"/>
            </a:ext>
          </a:extLst>
        </xdr:cNvPr>
        <xdr:cNvSpPr txBox="1"/>
      </xdr:nvSpPr>
      <xdr:spPr>
        <a:xfrm>
          <a:off x="10528300" y="57499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35</xdr:row>
      <xdr:rowOff>12548</xdr:rowOff>
    </xdr:from>
    <xdr:to>
      <xdr:col>50</xdr:col>
      <xdr:colOff>165100</xdr:colOff>
      <xdr:row>35</xdr:row>
      <xdr:rowOff>114148</xdr:rowOff>
    </xdr:to>
    <xdr:sp macro="" textlink="">
      <xdr:nvSpPr>
        <xdr:cNvPr id="317" name="楕円 316">
          <a:extLst>
            <a:ext uri="{FF2B5EF4-FFF2-40B4-BE49-F238E27FC236}">
              <a16:creationId xmlns:a16="http://schemas.microsoft.com/office/drawing/2014/main" id="{00000000-0008-0000-0700-00003D010000}"/>
            </a:ext>
          </a:extLst>
        </xdr:cNvPr>
        <xdr:cNvSpPr/>
      </xdr:nvSpPr>
      <xdr:spPr>
        <a:xfrm>
          <a:off x="9588500" y="60132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33</xdr:row>
      <xdr:rowOff>130675</xdr:rowOff>
    </xdr:from>
    <xdr:ext cx="469744" cy="259045"/>
    <xdr:sp macro="" textlink="">
      <xdr:nvSpPr>
        <xdr:cNvPr id="318" name="テキスト ボックス 317">
          <a:extLst>
            <a:ext uri="{FF2B5EF4-FFF2-40B4-BE49-F238E27FC236}">
              <a16:creationId xmlns:a16="http://schemas.microsoft.com/office/drawing/2014/main" id="{00000000-0008-0000-0700-00003E010000}"/>
            </a:ext>
          </a:extLst>
        </xdr:cNvPr>
        <xdr:cNvSpPr txBox="1"/>
      </xdr:nvSpPr>
      <xdr:spPr>
        <a:xfrm>
          <a:off x="9404428" y="57885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35</xdr:row>
      <xdr:rowOff>16663</xdr:rowOff>
    </xdr:from>
    <xdr:to>
      <xdr:col>46</xdr:col>
      <xdr:colOff>38100</xdr:colOff>
      <xdr:row>35</xdr:row>
      <xdr:rowOff>118263</xdr:rowOff>
    </xdr:to>
    <xdr:sp macro="" textlink="">
      <xdr:nvSpPr>
        <xdr:cNvPr id="319" name="楕円 318">
          <a:extLst>
            <a:ext uri="{FF2B5EF4-FFF2-40B4-BE49-F238E27FC236}">
              <a16:creationId xmlns:a16="http://schemas.microsoft.com/office/drawing/2014/main" id="{00000000-0008-0000-0700-00003F010000}"/>
            </a:ext>
          </a:extLst>
        </xdr:cNvPr>
        <xdr:cNvSpPr/>
      </xdr:nvSpPr>
      <xdr:spPr>
        <a:xfrm>
          <a:off x="8699500" y="60174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33</xdr:row>
      <xdr:rowOff>134790</xdr:rowOff>
    </xdr:from>
    <xdr:ext cx="469744" cy="259045"/>
    <xdr:sp macro="" textlink="">
      <xdr:nvSpPr>
        <xdr:cNvPr id="320" name="テキスト ボックス 319">
          <a:extLst>
            <a:ext uri="{FF2B5EF4-FFF2-40B4-BE49-F238E27FC236}">
              <a16:creationId xmlns:a16="http://schemas.microsoft.com/office/drawing/2014/main" id="{00000000-0008-0000-0700-000040010000}"/>
            </a:ext>
          </a:extLst>
        </xdr:cNvPr>
        <xdr:cNvSpPr txBox="1"/>
      </xdr:nvSpPr>
      <xdr:spPr>
        <a:xfrm>
          <a:off x="8515428" y="57926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34</xdr:row>
      <xdr:rowOff>115875</xdr:rowOff>
    </xdr:from>
    <xdr:to>
      <xdr:col>41</xdr:col>
      <xdr:colOff>101600</xdr:colOff>
      <xdr:row>35</xdr:row>
      <xdr:rowOff>46025</xdr:rowOff>
    </xdr:to>
    <xdr:sp macro="" textlink="">
      <xdr:nvSpPr>
        <xdr:cNvPr id="321" name="楕円 320">
          <a:extLst>
            <a:ext uri="{FF2B5EF4-FFF2-40B4-BE49-F238E27FC236}">
              <a16:creationId xmlns:a16="http://schemas.microsoft.com/office/drawing/2014/main" id="{00000000-0008-0000-0700-000041010000}"/>
            </a:ext>
          </a:extLst>
        </xdr:cNvPr>
        <xdr:cNvSpPr/>
      </xdr:nvSpPr>
      <xdr:spPr>
        <a:xfrm>
          <a:off x="7810500" y="5945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33</xdr:row>
      <xdr:rowOff>62552</xdr:rowOff>
    </xdr:from>
    <xdr:ext cx="469744" cy="259045"/>
    <xdr:sp macro="" textlink="">
      <xdr:nvSpPr>
        <xdr:cNvPr id="322" name="テキスト ボックス 321">
          <a:extLst>
            <a:ext uri="{FF2B5EF4-FFF2-40B4-BE49-F238E27FC236}">
              <a16:creationId xmlns:a16="http://schemas.microsoft.com/office/drawing/2014/main" id="{00000000-0008-0000-0700-000042010000}"/>
            </a:ext>
          </a:extLst>
        </xdr:cNvPr>
        <xdr:cNvSpPr txBox="1"/>
      </xdr:nvSpPr>
      <xdr:spPr>
        <a:xfrm>
          <a:off x="7626428" y="57204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34</xdr:row>
      <xdr:rowOff>125019</xdr:rowOff>
    </xdr:from>
    <xdr:to>
      <xdr:col>36</xdr:col>
      <xdr:colOff>165100</xdr:colOff>
      <xdr:row>35</xdr:row>
      <xdr:rowOff>55169</xdr:rowOff>
    </xdr:to>
    <xdr:sp macro="" textlink="">
      <xdr:nvSpPr>
        <xdr:cNvPr id="323" name="楕円 322">
          <a:extLst>
            <a:ext uri="{FF2B5EF4-FFF2-40B4-BE49-F238E27FC236}">
              <a16:creationId xmlns:a16="http://schemas.microsoft.com/office/drawing/2014/main" id="{00000000-0008-0000-0700-000043010000}"/>
            </a:ext>
          </a:extLst>
        </xdr:cNvPr>
        <xdr:cNvSpPr/>
      </xdr:nvSpPr>
      <xdr:spPr>
        <a:xfrm>
          <a:off x="6921500" y="59543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33</xdr:row>
      <xdr:rowOff>71696</xdr:rowOff>
    </xdr:from>
    <xdr:ext cx="469744" cy="259045"/>
    <xdr:sp macro="" textlink="">
      <xdr:nvSpPr>
        <xdr:cNvPr id="324" name="テキスト ボックス 323">
          <a:extLst>
            <a:ext uri="{FF2B5EF4-FFF2-40B4-BE49-F238E27FC236}">
              <a16:creationId xmlns:a16="http://schemas.microsoft.com/office/drawing/2014/main" id="{00000000-0008-0000-0700-000044010000}"/>
            </a:ext>
          </a:extLst>
        </xdr:cNvPr>
        <xdr:cNvSpPr txBox="1"/>
      </xdr:nvSpPr>
      <xdr:spPr>
        <a:xfrm>
          <a:off x="6737428" y="57295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6" name="正方形/長方形 325">
          <a:extLst>
            <a:ext uri="{FF2B5EF4-FFF2-40B4-BE49-F238E27FC236}">
              <a16:creationId xmlns:a16="http://schemas.microsoft.com/office/drawing/2014/main" id="{00000000-0008-0000-0700-000046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7" name="正方形/長方形 326">
          <a:extLst>
            <a:ext uri="{FF2B5EF4-FFF2-40B4-BE49-F238E27FC236}">
              <a16:creationId xmlns:a16="http://schemas.microsoft.com/office/drawing/2014/main" id="{00000000-0008-0000-0700-000047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8" name="正方形/長方形 327">
          <a:extLst>
            <a:ext uri="{FF2B5EF4-FFF2-40B4-BE49-F238E27FC236}">
              <a16:creationId xmlns:a16="http://schemas.microsoft.com/office/drawing/2014/main" id="{00000000-0008-0000-0700-000048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9" name="正方形/長方形 328">
          <a:extLst>
            <a:ext uri="{FF2B5EF4-FFF2-40B4-BE49-F238E27FC236}">
              <a16:creationId xmlns:a16="http://schemas.microsoft.com/office/drawing/2014/main" id="{00000000-0008-0000-0700-000049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30" name="正方形/長方形 329">
          <a:extLst>
            <a:ext uri="{FF2B5EF4-FFF2-40B4-BE49-F238E27FC236}">
              <a16:creationId xmlns:a16="http://schemas.microsoft.com/office/drawing/2014/main" id="{00000000-0008-0000-0700-00004A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31" name="正方形/長方形 330">
          <a:extLst>
            <a:ext uri="{FF2B5EF4-FFF2-40B4-BE49-F238E27FC236}">
              <a16:creationId xmlns:a16="http://schemas.microsoft.com/office/drawing/2014/main" id="{00000000-0008-0000-0700-00004B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12,257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32" name="正方形/長方形 331">
          <a:extLst>
            <a:ext uri="{FF2B5EF4-FFF2-40B4-BE49-F238E27FC236}">
              <a16:creationId xmlns:a16="http://schemas.microsoft.com/office/drawing/2014/main" id="{00000000-0008-0000-0700-00004C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33" name="テキスト ボックス 332">
          <a:extLst>
            <a:ext uri="{FF2B5EF4-FFF2-40B4-BE49-F238E27FC236}">
              <a16:creationId xmlns:a16="http://schemas.microsoft.com/office/drawing/2014/main" id="{00000000-0008-0000-0700-00004D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98878</xdr:rowOff>
    </xdr:from>
    <xdr:to>
      <xdr:col>59</xdr:col>
      <xdr:colOff>50800</xdr:colOff>
      <xdr:row>59</xdr:row>
      <xdr:rowOff>98878</xdr:rowOff>
    </xdr:to>
    <xdr:cxnSp macro="">
      <xdr:nvCxnSpPr>
        <xdr:cNvPr id="335" name="直線コネクタ 334">
          <a:extLst>
            <a:ext uri="{FF2B5EF4-FFF2-40B4-BE49-F238E27FC236}">
              <a16:creationId xmlns:a16="http://schemas.microsoft.com/office/drawing/2014/main" id="{00000000-0008-0000-0700-00004F010000}"/>
            </a:ext>
          </a:extLst>
        </xdr:cNvPr>
        <xdr:cNvCxnSpPr/>
      </xdr:nvCxnSpPr>
      <xdr:spPr>
        <a:xfrm>
          <a:off x="6604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128105</xdr:rowOff>
    </xdr:from>
    <xdr:ext cx="248786" cy="259045"/>
    <xdr:sp macro="" textlink="">
      <xdr:nvSpPr>
        <xdr:cNvPr id="336" name="テキスト ボックス 335">
          <a:extLst>
            <a:ext uri="{FF2B5EF4-FFF2-40B4-BE49-F238E27FC236}">
              <a16:creationId xmlns:a16="http://schemas.microsoft.com/office/drawing/2014/main" id="{00000000-0008-0000-0700-000050010000}"/>
            </a:ext>
          </a:extLst>
        </xdr:cNvPr>
        <xdr:cNvSpPr txBox="1"/>
      </xdr:nvSpPr>
      <xdr:spPr>
        <a:xfrm>
          <a:off x="6355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115207</xdr:rowOff>
    </xdr:from>
    <xdr:to>
      <xdr:col>59</xdr:col>
      <xdr:colOff>50800</xdr:colOff>
      <xdr:row>57</xdr:row>
      <xdr:rowOff>115207</xdr:rowOff>
    </xdr:to>
    <xdr:cxnSp macro="">
      <xdr:nvCxnSpPr>
        <xdr:cNvPr id="337" name="直線コネクタ 336">
          <a:extLst>
            <a:ext uri="{FF2B5EF4-FFF2-40B4-BE49-F238E27FC236}">
              <a16:creationId xmlns:a16="http://schemas.microsoft.com/office/drawing/2014/main" id="{00000000-0008-0000-0700-000051010000}"/>
            </a:ext>
          </a:extLst>
        </xdr:cNvPr>
        <xdr:cNvCxnSpPr/>
      </xdr:nvCxnSpPr>
      <xdr:spPr>
        <a:xfrm>
          <a:off x="6604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144434</xdr:rowOff>
    </xdr:from>
    <xdr:ext cx="531299" cy="259045"/>
    <xdr:sp macro="" textlink="">
      <xdr:nvSpPr>
        <xdr:cNvPr id="338" name="テキスト ボックス 337">
          <a:extLst>
            <a:ext uri="{FF2B5EF4-FFF2-40B4-BE49-F238E27FC236}">
              <a16:creationId xmlns:a16="http://schemas.microsoft.com/office/drawing/2014/main" id="{00000000-0008-0000-0700-000052010000}"/>
            </a:ext>
          </a:extLst>
        </xdr:cNvPr>
        <xdr:cNvSpPr txBox="1"/>
      </xdr:nvSpPr>
      <xdr:spPr>
        <a:xfrm>
          <a:off x="6072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131535</xdr:rowOff>
    </xdr:from>
    <xdr:to>
      <xdr:col>59</xdr:col>
      <xdr:colOff>50800</xdr:colOff>
      <xdr:row>55</xdr:row>
      <xdr:rowOff>131535</xdr:rowOff>
    </xdr:to>
    <xdr:cxnSp macro="">
      <xdr:nvCxnSpPr>
        <xdr:cNvPr id="339" name="直線コネクタ 338">
          <a:extLst>
            <a:ext uri="{FF2B5EF4-FFF2-40B4-BE49-F238E27FC236}">
              <a16:creationId xmlns:a16="http://schemas.microsoft.com/office/drawing/2014/main" id="{00000000-0008-0000-0700-000053010000}"/>
            </a:ext>
          </a:extLst>
        </xdr:cNvPr>
        <xdr:cNvCxnSpPr/>
      </xdr:nvCxnSpPr>
      <xdr:spPr>
        <a:xfrm>
          <a:off x="6604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54</xdr:row>
      <xdr:rowOff>160762</xdr:rowOff>
    </xdr:from>
    <xdr:ext cx="531299" cy="259045"/>
    <xdr:sp macro="" textlink="">
      <xdr:nvSpPr>
        <xdr:cNvPr id="340" name="テキスト ボックス 339">
          <a:extLst>
            <a:ext uri="{FF2B5EF4-FFF2-40B4-BE49-F238E27FC236}">
              <a16:creationId xmlns:a16="http://schemas.microsoft.com/office/drawing/2014/main" id="{00000000-0008-0000-0700-000054010000}"/>
            </a:ext>
          </a:extLst>
        </xdr:cNvPr>
        <xdr:cNvSpPr txBox="1"/>
      </xdr:nvSpPr>
      <xdr:spPr>
        <a:xfrm>
          <a:off x="6072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147865</xdr:rowOff>
    </xdr:from>
    <xdr:to>
      <xdr:col>59</xdr:col>
      <xdr:colOff>50800</xdr:colOff>
      <xdr:row>53</xdr:row>
      <xdr:rowOff>147865</xdr:rowOff>
    </xdr:to>
    <xdr:cxnSp macro="">
      <xdr:nvCxnSpPr>
        <xdr:cNvPr id="341" name="直線コネクタ 340">
          <a:extLst>
            <a:ext uri="{FF2B5EF4-FFF2-40B4-BE49-F238E27FC236}">
              <a16:creationId xmlns:a16="http://schemas.microsoft.com/office/drawing/2014/main" id="{00000000-0008-0000-0700-000055010000}"/>
            </a:ext>
          </a:extLst>
        </xdr:cNvPr>
        <xdr:cNvCxnSpPr/>
      </xdr:nvCxnSpPr>
      <xdr:spPr>
        <a:xfrm>
          <a:off x="6604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53</xdr:row>
      <xdr:rowOff>5642</xdr:rowOff>
    </xdr:from>
    <xdr:ext cx="531299" cy="259045"/>
    <xdr:sp macro="" textlink="">
      <xdr:nvSpPr>
        <xdr:cNvPr id="342" name="テキスト ボックス 341">
          <a:extLst>
            <a:ext uri="{FF2B5EF4-FFF2-40B4-BE49-F238E27FC236}">
              <a16:creationId xmlns:a16="http://schemas.microsoft.com/office/drawing/2014/main" id="{00000000-0008-0000-0700-000056010000}"/>
            </a:ext>
          </a:extLst>
        </xdr:cNvPr>
        <xdr:cNvSpPr txBox="1"/>
      </xdr:nvSpPr>
      <xdr:spPr>
        <a:xfrm>
          <a:off x="6072701" y="9092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164193</xdr:rowOff>
    </xdr:from>
    <xdr:to>
      <xdr:col>59</xdr:col>
      <xdr:colOff>50800</xdr:colOff>
      <xdr:row>51</xdr:row>
      <xdr:rowOff>164193</xdr:rowOff>
    </xdr:to>
    <xdr:cxnSp macro="">
      <xdr:nvCxnSpPr>
        <xdr:cNvPr id="343" name="直線コネクタ 342">
          <a:extLst>
            <a:ext uri="{FF2B5EF4-FFF2-40B4-BE49-F238E27FC236}">
              <a16:creationId xmlns:a16="http://schemas.microsoft.com/office/drawing/2014/main" id="{00000000-0008-0000-0700-000057010000}"/>
            </a:ext>
          </a:extLst>
        </xdr:cNvPr>
        <xdr:cNvCxnSpPr/>
      </xdr:nvCxnSpPr>
      <xdr:spPr>
        <a:xfrm>
          <a:off x="6604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51</xdr:row>
      <xdr:rowOff>21970</xdr:rowOff>
    </xdr:from>
    <xdr:ext cx="531299" cy="259045"/>
    <xdr:sp macro="" textlink="">
      <xdr:nvSpPr>
        <xdr:cNvPr id="344" name="テキスト ボックス 343">
          <a:extLst>
            <a:ext uri="{FF2B5EF4-FFF2-40B4-BE49-F238E27FC236}">
              <a16:creationId xmlns:a16="http://schemas.microsoft.com/office/drawing/2014/main" id="{00000000-0008-0000-0700-000058010000}"/>
            </a:ext>
          </a:extLst>
        </xdr:cNvPr>
        <xdr:cNvSpPr txBox="1"/>
      </xdr:nvSpPr>
      <xdr:spPr>
        <a:xfrm>
          <a:off x="6072701" y="8765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9072</xdr:rowOff>
    </xdr:from>
    <xdr:to>
      <xdr:col>59</xdr:col>
      <xdr:colOff>50800</xdr:colOff>
      <xdr:row>50</xdr:row>
      <xdr:rowOff>9072</xdr:rowOff>
    </xdr:to>
    <xdr:cxnSp macro="">
      <xdr:nvCxnSpPr>
        <xdr:cNvPr id="345" name="直線コネクタ 344">
          <a:extLst>
            <a:ext uri="{FF2B5EF4-FFF2-40B4-BE49-F238E27FC236}">
              <a16:creationId xmlns:a16="http://schemas.microsoft.com/office/drawing/2014/main" id="{00000000-0008-0000-0700-000059010000}"/>
            </a:ext>
          </a:extLst>
        </xdr:cNvPr>
        <xdr:cNvCxnSpPr/>
      </xdr:nvCxnSpPr>
      <xdr:spPr>
        <a:xfrm>
          <a:off x="6604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38299</xdr:rowOff>
    </xdr:from>
    <xdr:ext cx="595419" cy="259045"/>
    <xdr:sp macro="" textlink="">
      <xdr:nvSpPr>
        <xdr:cNvPr id="346" name="テキスト ボックス 345">
          <a:extLst>
            <a:ext uri="{FF2B5EF4-FFF2-40B4-BE49-F238E27FC236}">
              <a16:creationId xmlns:a16="http://schemas.microsoft.com/office/drawing/2014/main" id="{00000000-0008-0000-0700-00005A010000}"/>
            </a:ext>
          </a:extLst>
        </xdr:cNvPr>
        <xdr:cNvSpPr txBox="1"/>
      </xdr:nvSpPr>
      <xdr:spPr>
        <a:xfrm>
          <a:off x="6008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7" name="直線コネクタ 346">
          <a:extLst>
            <a:ext uri="{FF2B5EF4-FFF2-40B4-BE49-F238E27FC236}">
              <a16:creationId xmlns:a16="http://schemas.microsoft.com/office/drawing/2014/main" id="{00000000-0008-0000-0700-00005B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8" name="テキスト ボックス 347">
          <a:extLst>
            <a:ext uri="{FF2B5EF4-FFF2-40B4-BE49-F238E27FC236}">
              <a16:creationId xmlns:a16="http://schemas.microsoft.com/office/drawing/2014/main" id="{00000000-0008-0000-0700-00005C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9" name="農林水産業費グラフ枠">
          <a:extLst>
            <a:ext uri="{FF2B5EF4-FFF2-40B4-BE49-F238E27FC236}">
              <a16:creationId xmlns:a16="http://schemas.microsoft.com/office/drawing/2014/main" id="{00000000-0008-0000-0700-00005D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56653</xdr:rowOff>
    </xdr:from>
    <xdr:to>
      <xdr:col>54</xdr:col>
      <xdr:colOff>189865</xdr:colOff>
      <xdr:row>59</xdr:row>
      <xdr:rowOff>4695</xdr:rowOff>
    </xdr:to>
    <xdr:cxnSp macro="">
      <xdr:nvCxnSpPr>
        <xdr:cNvPr id="350" name="直線コネクタ 349">
          <a:extLst>
            <a:ext uri="{FF2B5EF4-FFF2-40B4-BE49-F238E27FC236}">
              <a16:creationId xmlns:a16="http://schemas.microsoft.com/office/drawing/2014/main" id="{00000000-0008-0000-0700-00005E010000}"/>
            </a:ext>
          </a:extLst>
        </xdr:cNvPr>
        <xdr:cNvCxnSpPr/>
      </xdr:nvCxnSpPr>
      <xdr:spPr>
        <a:xfrm flipV="1">
          <a:off x="10475595" y="8629153"/>
          <a:ext cx="1270" cy="14910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8522</xdr:rowOff>
    </xdr:from>
    <xdr:ext cx="469744" cy="259045"/>
    <xdr:sp macro="" textlink="">
      <xdr:nvSpPr>
        <xdr:cNvPr id="351" name="農林水産業費最小値テキスト">
          <a:extLst>
            <a:ext uri="{FF2B5EF4-FFF2-40B4-BE49-F238E27FC236}">
              <a16:creationId xmlns:a16="http://schemas.microsoft.com/office/drawing/2014/main" id="{00000000-0008-0000-0700-00005F010000}"/>
            </a:ext>
          </a:extLst>
        </xdr:cNvPr>
        <xdr:cNvSpPr txBox="1"/>
      </xdr:nvSpPr>
      <xdr:spPr>
        <a:xfrm>
          <a:off x="10528300" y="101240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5,768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4695</xdr:rowOff>
    </xdr:from>
    <xdr:to>
      <xdr:col>55</xdr:col>
      <xdr:colOff>88900</xdr:colOff>
      <xdr:row>59</xdr:row>
      <xdr:rowOff>4695</xdr:rowOff>
    </xdr:to>
    <xdr:cxnSp macro="">
      <xdr:nvCxnSpPr>
        <xdr:cNvPr id="352" name="直線コネクタ 351">
          <a:extLst>
            <a:ext uri="{FF2B5EF4-FFF2-40B4-BE49-F238E27FC236}">
              <a16:creationId xmlns:a16="http://schemas.microsoft.com/office/drawing/2014/main" id="{00000000-0008-0000-0700-000060010000}"/>
            </a:ext>
          </a:extLst>
        </xdr:cNvPr>
        <xdr:cNvCxnSpPr/>
      </xdr:nvCxnSpPr>
      <xdr:spPr>
        <a:xfrm>
          <a:off x="10388600" y="101202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3330</xdr:rowOff>
    </xdr:from>
    <xdr:ext cx="534377" cy="259045"/>
    <xdr:sp macro="" textlink="">
      <xdr:nvSpPr>
        <xdr:cNvPr id="353" name="農林水産業費最大値テキスト">
          <a:extLst>
            <a:ext uri="{FF2B5EF4-FFF2-40B4-BE49-F238E27FC236}">
              <a16:creationId xmlns:a16="http://schemas.microsoft.com/office/drawing/2014/main" id="{00000000-0008-0000-0700-000061010000}"/>
            </a:ext>
          </a:extLst>
        </xdr:cNvPr>
        <xdr:cNvSpPr txBox="1"/>
      </xdr:nvSpPr>
      <xdr:spPr>
        <a:xfrm>
          <a:off x="10528300" y="84043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97,086</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50</xdr:row>
      <xdr:rowOff>56653</xdr:rowOff>
    </xdr:from>
    <xdr:to>
      <xdr:col>55</xdr:col>
      <xdr:colOff>88900</xdr:colOff>
      <xdr:row>50</xdr:row>
      <xdr:rowOff>56653</xdr:rowOff>
    </xdr:to>
    <xdr:cxnSp macro="">
      <xdr:nvCxnSpPr>
        <xdr:cNvPr id="354" name="直線コネクタ 353">
          <a:extLst>
            <a:ext uri="{FF2B5EF4-FFF2-40B4-BE49-F238E27FC236}">
              <a16:creationId xmlns:a16="http://schemas.microsoft.com/office/drawing/2014/main" id="{00000000-0008-0000-0700-000062010000}"/>
            </a:ext>
          </a:extLst>
        </xdr:cNvPr>
        <xdr:cNvCxnSpPr/>
      </xdr:nvCxnSpPr>
      <xdr:spPr>
        <a:xfrm>
          <a:off x="10388600" y="86291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56</xdr:row>
      <xdr:rowOff>155832</xdr:rowOff>
    </xdr:from>
    <xdr:to>
      <xdr:col>55</xdr:col>
      <xdr:colOff>0</xdr:colOff>
      <xdr:row>57</xdr:row>
      <xdr:rowOff>111534</xdr:rowOff>
    </xdr:to>
    <xdr:cxnSp macro="">
      <xdr:nvCxnSpPr>
        <xdr:cNvPr id="355" name="直線コネクタ 354">
          <a:extLst>
            <a:ext uri="{FF2B5EF4-FFF2-40B4-BE49-F238E27FC236}">
              <a16:creationId xmlns:a16="http://schemas.microsoft.com/office/drawing/2014/main" id="{00000000-0008-0000-0700-000063010000}"/>
            </a:ext>
          </a:extLst>
        </xdr:cNvPr>
        <xdr:cNvCxnSpPr/>
      </xdr:nvCxnSpPr>
      <xdr:spPr>
        <a:xfrm>
          <a:off x="9639300" y="9757032"/>
          <a:ext cx="838200" cy="127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55</xdr:row>
      <xdr:rowOff>14263</xdr:rowOff>
    </xdr:from>
    <xdr:ext cx="534377" cy="259045"/>
    <xdr:sp macro="" textlink="">
      <xdr:nvSpPr>
        <xdr:cNvPr id="356" name="農林水産業費平均値テキスト">
          <a:extLst>
            <a:ext uri="{FF2B5EF4-FFF2-40B4-BE49-F238E27FC236}">
              <a16:creationId xmlns:a16="http://schemas.microsoft.com/office/drawing/2014/main" id="{00000000-0008-0000-0700-000064010000}"/>
            </a:ext>
          </a:extLst>
        </xdr:cNvPr>
        <xdr:cNvSpPr txBox="1"/>
      </xdr:nvSpPr>
      <xdr:spPr>
        <a:xfrm>
          <a:off x="10528300" y="944401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34,972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55</xdr:row>
      <xdr:rowOff>162836</xdr:rowOff>
    </xdr:from>
    <xdr:to>
      <xdr:col>55</xdr:col>
      <xdr:colOff>50800</xdr:colOff>
      <xdr:row>56</xdr:row>
      <xdr:rowOff>92986</xdr:rowOff>
    </xdr:to>
    <xdr:sp macro="" textlink="">
      <xdr:nvSpPr>
        <xdr:cNvPr id="357" name="フローチャート: 判断 356">
          <a:extLst>
            <a:ext uri="{FF2B5EF4-FFF2-40B4-BE49-F238E27FC236}">
              <a16:creationId xmlns:a16="http://schemas.microsoft.com/office/drawing/2014/main" id="{00000000-0008-0000-0700-000065010000}"/>
            </a:ext>
          </a:extLst>
        </xdr:cNvPr>
        <xdr:cNvSpPr/>
      </xdr:nvSpPr>
      <xdr:spPr>
        <a:xfrm>
          <a:off x="10426700" y="95925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56</xdr:row>
      <xdr:rowOff>155832</xdr:rowOff>
    </xdr:from>
    <xdr:to>
      <xdr:col>50</xdr:col>
      <xdr:colOff>114300</xdr:colOff>
      <xdr:row>57</xdr:row>
      <xdr:rowOff>99613</xdr:rowOff>
    </xdr:to>
    <xdr:cxnSp macro="">
      <xdr:nvCxnSpPr>
        <xdr:cNvPr id="358" name="直線コネクタ 357">
          <a:extLst>
            <a:ext uri="{FF2B5EF4-FFF2-40B4-BE49-F238E27FC236}">
              <a16:creationId xmlns:a16="http://schemas.microsoft.com/office/drawing/2014/main" id="{00000000-0008-0000-0700-000066010000}"/>
            </a:ext>
          </a:extLst>
        </xdr:cNvPr>
        <xdr:cNvCxnSpPr/>
      </xdr:nvCxnSpPr>
      <xdr:spPr>
        <a:xfrm flipV="1">
          <a:off x="8750300" y="9757032"/>
          <a:ext cx="889000" cy="1152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55</xdr:row>
      <xdr:rowOff>122978</xdr:rowOff>
    </xdr:from>
    <xdr:to>
      <xdr:col>50</xdr:col>
      <xdr:colOff>165100</xdr:colOff>
      <xdr:row>56</xdr:row>
      <xdr:rowOff>53128</xdr:rowOff>
    </xdr:to>
    <xdr:sp macro="" textlink="">
      <xdr:nvSpPr>
        <xdr:cNvPr id="359" name="フローチャート: 判断 358">
          <a:extLst>
            <a:ext uri="{FF2B5EF4-FFF2-40B4-BE49-F238E27FC236}">
              <a16:creationId xmlns:a16="http://schemas.microsoft.com/office/drawing/2014/main" id="{00000000-0008-0000-0700-000067010000}"/>
            </a:ext>
          </a:extLst>
        </xdr:cNvPr>
        <xdr:cNvSpPr/>
      </xdr:nvSpPr>
      <xdr:spPr>
        <a:xfrm>
          <a:off x="9588500" y="95527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54</xdr:row>
      <xdr:rowOff>69655</xdr:rowOff>
    </xdr:from>
    <xdr:ext cx="534377" cy="259045"/>
    <xdr:sp macro="" textlink="">
      <xdr:nvSpPr>
        <xdr:cNvPr id="360" name="テキスト ボックス 359">
          <a:extLst>
            <a:ext uri="{FF2B5EF4-FFF2-40B4-BE49-F238E27FC236}">
              <a16:creationId xmlns:a16="http://schemas.microsoft.com/office/drawing/2014/main" id="{00000000-0008-0000-0700-000068010000}"/>
            </a:ext>
          </a:extLst>
        </xdr:cNvPr>
        <xdr:cNvSpPr txBox="1"/>
      </xdr:nvSpPr>
      <xdr:spPr>
        <a:xfrm>
          <a:off x="9372111" y="93279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37,413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13758</xdr:rowOff>
    </xdr:from>
    <xdr:to>
      <xdr:col>45</xdr:col>
      <xdr:colOff>177800</xdr:colOff>
      <xdr:row>57</xdr:row>
      <xdr:rowOff>99613</xdr:rowOff>
    </xdr:to>
    <xdr:cxnSp macro="">
      <xdr:nvCxnSpPr>
        <xdr:cNvPr id="361" name="直線コネクタ 360">
          <a:extLst>
            <a:ext uri="{FF2B5EF4-FFF2-40B4-BE49-F238E27FC236}">
              <a16:creationId xmlns:a16="http://schemas.microsoft.com/office/drawing/2014/main" id="{00000000-0008-0000-0700-000069010000}"/>
            </a:ext>
          </a:extLst>
        </xdr:cNvPr>
        <xdr:cNvCxnSpPr/>
      </xdr:nvCxnSpPr>
      <xdr:spPr>
        <a:xfrm>
          <a:off x="7861300" y="9786408"/>
          <a:ext cx="889000" cy="858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55</xdr:row>
      <xdr:rowOff>160190</xdr:rowOff>
    </xdr:from>
    <xdr:to>
      <xdr:col>46</xdr:col>
      <xdr:colOff>38100</xdr:colOff>
      <xdr:row>56</xdr:row>
      <xdr:rowOff>90340</xdr:rowOff>
    </xdr:to>
    <xdr:sp macro="" textlink="">
      <xdr:nvSpPr>
        <xdr:cNvPr id="362" name="フローチャート: 判断 361">
          <a:extLst>
            <a:ext uri="{FF2B5EF4-FFF2-40B4-BE49-F238E27FC236}">
              <a16:creationId xmlns:a16="http://schemas.microsoft.com/office/drawing/2014/main" id="{00000000-0008-0000-0700-00006A010000}"/>
            </a:ext>
          </a:extLst>
        </xdr:cNvPr>
        <xdr:cNvSpPr/>
      </xdr:nvSpPr>
      <xdr:spPr>
        <a:xfrm>
          <a:off x="8699500" y="9589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54</xdr:row>
      <xdr:rowOff>106867</xdr:rowOff>
    </xdr:from>
    <xdr:ext cx="534377"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8483111" y="93651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13758</xdr:rowOff>
    </xdr:from>
    <xdr:to>
      <xdr:col>41</xdr:col>
      <xdr:colOff>50800</xdr:colOff>
      <xdr:row>57</xdr:row>
      <xdr:rowOff>87220</xdr:rowOff>
    </xdr:to>
    <xdr:cxnSp macro="">
      <xdr:nvCxnSpPr>
        <xdr:cNvPr id="364" name="直線コネクタ 363">
          <a:extLst>
            <a:ext uri="{FF2B5EF4-FFF2-40B4-BE49-F238E27FC236}">
              <a16:creationId xmlns:a16="http://schemas.microsoft.com/office/drawing/2014/main" id="{00000000-0008-0000-0700-00006C010000}"/>
            </a:ext>
          </a:extLst>
        </xdr:cNvPr>
        <xdr:cNvCxnSpPr/>
      </xdr:nvCxnSpPr>
      <xdr:spPr>
        <a:xfrm flipV="1">
          <a:off x="6972300" y="9786408"/>
          <a:ext cx="889000" cy="734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55</xdr:row>
      <xdr:rowOff>151667</xdr:rowOff>
    </xdr:from>
    <xdr:to>
      <xdr:col>41</xdr:col>
      <xdr:colOff>101600</xdr:colOff>
      <xdr:row>56</xdr:row>
      <xdr:rowOff>81817</xdr:rowOff>
    </xdr:to>
    <xdr:sp macro="" textlink="">
      <xdr:nvSpPr>
        <xdr:cNvPr id="365" name="フローチャート: 判断 364">
          <a:extLst>
            <a:ext uri="{FF2B5EF4-FFF2-40B4-BE49-F238E27FC236}">
              <a16:creationId xmlns:a16="http://schemas.microsoft.com/office/drawing/2014/main" id="{00000000-0008-0000-0700-00006D010000}"/>
            </a:ext>
          </a:extLst>
        </xdr:cNvPr>
        <xdr:cNvSpPr/>
      </xdr:nvSpPr>
      <xdr:spPr>
        <a:xfrm>
          <a:off x="7810500" y="95814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54</xdr:row>
      <xdr:rowOff>98344</xdr:rowOff>
    </xdr:from>
    <xdr:ext cx="534377" cy="259045"/>
    <xdr:sp macro="" textlink="">
      <xdr:nvSpPr>
        <xdr:cNvPr id="366" name="テキスト ボックス 365">
          <a:extLst>
            <a:ext uri="{FF2B5EF4-FFF2-40B4-BE49-F238E27FC236}">
              <a16:creationId xmlns:a16="http://schemas.microsoft.com/office/drawing/2014/main" id="{00000000-0008-0000-0700-00006E010000}"/>
            </a:ext>
          </a:extLst>
        </xdr:cNvPr>
        <xdr:cNvSpPr txBox="1"/>
      </xdr:nvSpPr>
      <xdr:spPr>
        <a:xfrm>
          <a:off x="7594111" y="93566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35,656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37155</xdr:rowOff>
    </xdr:from>
    <xdr:to>
      <xdr:col>36</xdr:col>
      <xdr:colOff>165100</xdr:colOff>
      <xdr:row>56</xdr:row>
      <xdr:rowOff>138755</xdr:rowOff>
    </xdr:to>
    <xdr:sp macro="" textlink="">
      <xdr:nvSpPr>
        <xdr:cNvPr id="367" name="フローチャート: 判断 366">
          <a:extLst>
            <a:ext uri="{FF2B5EF4-FFF2-40B4-BE49-F238E27FC236}">
              <a16:creationId xmlns:a16="http://schemas.microsoft.com/office/drawing/2014/main" id="{00000000-0008-0000-0700-00006F010000}"/>
            </a:ext>
          </a:extLst>
        </xdr:cNvPr>
        <xdr:cNvSpPr/>
      </xdr:nvSpPr>
      <xdr:spPr>
        <a:xfrm>
          <a:off x="6921500" y="96383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54</xdr:row>
      <xdr:rowOff>155282</xdr:rowOff>
    </xdr:from>
    <xdr:ext cx="534377" cy="259045"/>
    <xdr:sp macro="" textlink="">
      <xdr:nvSpPr>
        <xdr:cNvPr id="368" name="テキスト ボックス 367">
          <a:extLst>
            <a:ext uri="{FF2B5EF4-FFF2-40B4-BE49-F238E27FC236}">
              <a16:creationId xmlns:a16="http://schemas.microsoft.com/office/drawing/2014/main" id="{00000000-0008-0000-0700-000070010000}"/>
            </a:ext>
          </a:extLst>
        </xdr:cNvPr>
        <xdr:cNvSpPr txBox="1"/>
      </xdr:nvSpPr>
      <xdr:spPr>
        <a:xfrm>
          <a:off x="6705111" y="94135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32,169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9" name="テキスト ボックス 368">
          <a:extLst>
            <a:ext uri="{FF2B5EF4-FFF2-40B4-BE49-F238E27FC236}">
              <a16:creationId xmlns:a16="http://schemas.microsoft.com/office/drawing/2014/main" id="{00000000-0008-0000-0700-000071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70" name="テキスト ボックス 369">
          <a:extLst>
            <a:ext uri="{FF2B5EF4-FFF2-40B4-BE49-F238E27FC236}">
              <a16:creationId xmlns:a16="http://schemas.microsoft.com/office/drawing/2014/main" id="{00000000-0008-0000-0700-000072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71" name="テキスト ボックス 370">
          <a:extLst>
            <a:ext uri="{FF2B5EF4-FFF2-40B4-BE49-F238E27FC236}">
              <a16:creationId xmlns:a16="http://schemas.microsoft.com/office/drawing/2014/main" id="{00000000-0008-0000-0700-000073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72" name="テキスト ボックス 371">
          <a:extLst>
            <a:ext uri="{FF2B5EF4-FFF2-40B4-BE49-F238E27FC236}">
              <a16:creationId xmlns:a16="http://schemas.microsoft.com/office/drawing/2014/main" id="{00000000-0008-0000-0700-000074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73" name="テキスト ボックス 372">
          <a:extLst>
            <a:ext uri="{FF2B5EF4-FFF2-40B4-BE49-F238E27FC236}">
              <a16:creationId xmlns:a16="http://schemas.microsoft.com/office/drawing/2014/main" id="{00000000-0008-0000-0700-000075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60734</xdr:rowOff>
    </xdr:from>
    <xdr:to>
      <xdr:col>55</xdr:col>
      <xdr:colOff>50800</xdr:colOff>
      <xdr:row>57</xdr:row>
      <xdr:rowOff>162334</xdr:rowOff>
    </xdr:to>
    <xdr:sp macro="" textlink="">
      <xdr:nvSpPr>
        <xdr:cNvPr id="374" name="楕円 373">
          <a:extLst>
            <a:ext uri="{FF2B5EF4-FFF2-40B4-BE49-F238E27FC236}">
              <a16:creationId xmlns:a16="http://schemas.microsoft.com/office/drawing/2014/main" id="{00000000-0008-0000-0700-000076010000}"/>
            </a:ext>
          </a:extLst>
        </xdr:cNvPr>
        <xdr:cNvSpPr/>
      </xdr:nvSpPr>
      <xdr:spPr>
        <a:xfrm>
          <a:off x="10426700" y="98333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39161</xdr:rowOff>
    </xdr:from>
    <xdr:ext cx="534377" cy="259045"/>
    <xdr:sp macro="" textlink="">
      <xdr:nvSpPr>
        <xdr:cNvPr id="375" name="農林水産業費該当値テキスト">
          <a:extLst>
            <a:ext uri="{FF2B5EF4-FFF2-40B4-BE49-F238E27FC236}">
              <a16:creationId xmlns:a16="http://schemas.microsoft.com/office/drawing/2014/main" id="{00000000-0008-0000-0700-000077010000}"/>
            </a:ext>
          </a:extLst>
        </xdr:cNvPr>
        <xdr:cNvSpPr txBox="1"/>
      </xdr:nvSpPr>
      <xdr:spPr>
        <a:xfrm>
          <a:off x="10528300" y="98118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20,225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56</xdr:row>
      <xdr:rowOff>105032</xdr:rowOff>
    </xdr:from>
    <xdr:to>
      <xdr:col>50</xdr:col>
      <xdr:colOff>165100</xdr:colOff>
      <xdr:row>57</xdr:row>
      <xdr:rowOff>35182</xdr:rowOff>
    </xdr:to>
    <xdr:sp macro="" textlink="">
      <xdr:nvSpPr>
        <xdr:cNvPr id="376" name="楕円 375">
          <a:extLst>
            <a:ext uri="{FF2B5EF4-FFF2-40B4-BE49-F238E27FC236}">
              <a16:creationId xmlns:a16="http://schemas.microsoft.com/office/drawing/2014/main" id="{00000000-0008-0000-0700-000078010000}"/>
            </a:ext>
          </a:extLst>
        </xdr:cNvPr>
        <xdr:cNvSpPr/>
      </xdr:nvSpPr>
      <xdr:spPr>
        <a:xfrm>
          <a:off x="9588500" y="9706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57</xdr:row>
      <xdr:rowOff>26309</xdr:rowOff>
    </xdr:from>
    <xdr:ext cx="534377" cy="259045"/>
    <xdr:sp macro="" textlink="">
      <xdr:nvSpPr>
        <xdr:cNvPr id="377" name="テキスト ボックス 376">
          <a:extLst>
            <a:ext uri="{FF2B5EF4-FFF2-40B4-BE49-F238E27FC236}">
              <a16:creationId xmlns:a16="http://schemas.microsoft.com/office/drawing/2014/main" id="{00000000-0008-0000-0700-000079010000}"/>
            </a:ext>
          </a:extLst>
        </xdr:cNvPr>
        <xdr:cNvSpPr txBox="1"/>
      </xdr:nvSpPr>
      <xdr:spPr>
        <a:xfrm>
          <a:off x="9372111" y="97989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28,012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48813</xdr:rowOff>
    </xdr:from>
    <xdr:to>
      <xdr:col>46</xdr:col>
      <xdr:colOff>38100</xdr:colOff>
      <xdr:row>57</xdr:row>
      <xdr:rowOff>150413</xdr:rowOff>
    </xdr:to>
    <xdr:sp macro="" textlink="">
      <xdr:nvSpPr>
        <xdr:cNvPr id="378" name="楕円 377">
          <a:extLst>
            <a:ext uri="{FF2B5EF4-FFF2-40B4-BE49-F238E27FC236}">
              <a16:creationId xmlns:a16="http://schemas.microsoft.com/office/drawing/2014/main" id="{00000000-0008-0000-0700-00007A010000}"/>
            </a:ext>
          </a:extLst>
        </xdr:cNvPr>
        <xdr:cNvSpPr/>
      </xdr:nvSpPr>
      <xdr:spPr>
        <a:xfrm>
          <a:off x="8699500" y="98214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141540</xdr:rowOff>
    </xdr:from>
    <xdr:ext cx="534377" cy="259045"/>
    <xdr:sp macro="" textlink="">
      <xdr:nvSpPr>
        <xdr:cNvPr id="379" name="テキスト ボックス 378">
          <a:extLst>
            <a:ext uri="{FF2B5EF4-FFF2-40B4-BE49-F238E27FC236}">
              <a16:creationId xmlns:a16="http://schemas.microsoft.com/office/drawing/2014/main" id="{00000000-0008-0000-0700-00007B010000}"/>
            </a:ext>
          </a:extLst>
        </xdr:cNvPr>
        <xdr:cNvSpPr txBox="1"/>
      </xdr:nvSpPr>
      <xdr:spPr>
        <a:xfrm>
          <a:off x="8483111" y="99141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20,955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56</xdr:row>
      <xdr:rowOff>134408</xdr:rowOff>
    </xdr:from>
    <xdr:to>
      <xdr:col>41</xdr:col>
      <xdr:colOff>101600</xdr:colOff>
      <xdr:row>57</xdr:row>
      <xdr:rowOff>64558</xdr:rowOff>
    </xdr:to>
    <xdr:sp macro="" textlink="">
      <xdr:nvSpPr>
        <xdr:cNvPr id="380" name="楕円 379">
          <a:extLst>
            <a:ext uri="{FF2B5EF4-FFF2-40B4-BE49-F238E27FC236}">
              <a16:creationId xmlns:a16="http://schemas.microsoft.com/office/drawing/2014/main" id="{00000000-0008-0000-0700-00007C010000}"/>
            </a:ext>
          </a:extLst>
        </xdr:cNvPr>
        <xdr:cNvSpPr/>
      </xdr:nvSpPr>
      <xdr:spPr>
        <a:xfrm>
          <a:off x="7810500" y="97356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57</xdr:row>
      <xdr:rowOff>55685</xdr:rowOff>
    </xdr:from>
    <xdr:ext cx="534377" cy="259045"/>
    <xdr:sp macro="" textlink="">
      <xdr:nvSpPr>
        <xdr:cNvPr id="381" name="テキスト ボックス 380">
          <a:extLst>
            <a:ext uri="{FF2B5EF4-FFF2-40B4-BE49-F238E27FC236}">
              <a16:creationId xmlns:a16="http://schemas.microsoft.com/office/drawing/2014/main" id="{00000000-0008-0000-0700-00007D010000}"/>
            </a:ext>
          </a:extLst>
        </xdr:cNvPr>
        <xdr:cNvSpPr txBox="1"/>
      </xdr:nvSpPr>
      <xdr:spPr>
        <a:xfrm>
          <a:off x="7594111" y="98283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26,213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36420</xdr:rowOff>
    </xdr:from>
    <xdr:to>
      <xdr:col>36</xdr:col>
      <xdr:colOff>165100</xdr:colOff>
      <xdr:row>57</xdr:row>
      <xdr:rowOff>138020</xdr:rowOff>
    </xdr:to>
    <xdr:sp macro="" textlink="">
      <xdr:nvSpPr>
        <xdr:cNvPr id="382" name="楕円 381">
          <a:extLst>
            <a:ext uri="{FF2B5EF4-FFF2-40B4-BE49-F238E27FC236}">
              <a16:creationId xmlns:a16="http://schemas.microsoft.com/office/drawing/2014/main" id="{00000000-0008-0000-0700-00007E010000}"/>
            </a:ext>
          </a:extLst>
        </xdr:cNvPr>
        <xdr:cNvSpPr/>
      </xdr:nvSpPr>
      <xdr:spPr>
        <a:xfrm>
          <a:off x="6921500" y="9809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129147</xdr:rowOff>
    </xdr:from>
    <xdr:ext cx="534377" cy="259045"/>
    <xdr:sp macro="" textlink="">
      <xdr:nvSpPr>
        <xdr:cNvPr id="383" name="テキスト ボックス 382">
          <a:extLst>
            <a:ext uri="{FF2B5EF4-FFF2-40B4-BE49-F238E27FC236}">
              <a16:creationId xmlns:a16="http://schemas.microsoft.com/office/drawing/2014/main" id="{00000000-0008-0000-0700-00007F010000}"/>
            </a:ext>
          </a:extLst>
        </xdr:cNvPr>
        <xdr:cNvSpPr txBox="1"/>
      </xdr:nvSpPr>
      <xdr:spPr>
        <a:xfrm>
          <a:off x="6705111" y="99017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21,714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84" name="正方形/長方形 383">
          <a:extLst>
            <a:ext uri="{FF2B5EF4-FFF2-40B4-BE49-F238E27FC236}">
              <a16:creationId xmlns:a16="http://schemas.microsoft.com/office/drawing/2014/main" id="{00000000-0008-0000-0700-000080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5" name="正方形/長方形 384">
          <a:extLst>
            <a:ext uri="{FF2B5EF4-FFF2-40B4-BE49-F238E27FC236}">
              <a16:creationId xmlns:a16="http://schemas.microsoft.com/office/drawing/2014/main" id="{00000000-0008-0000-0700-000081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6" name="正方形/長方形 385">
          <a:extLst>
            <a:ext uri="{FF2B5EF4-FFF2-40B4-BE49-F238E27FC236}">
              <a16:creationId xmlns:a16="http://schemas.microsoft.com/office/drawing/2014/main" id="{00000000-0008-0000-0700-000082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7" name="正方形/長方形 386">
          <a:extLst>
            <a:ext uri="{FF2B5EF4-FFF2-40B4-BE49-F238E27FC236}">
              <a16:creationId xmlns:a16="http://schemas.microsoft.com/office/drawing/2014/main" id="{00000000-0008-0000-0700-000083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8" name="正方形/長方形 387">
          <a:extLst>
            <a:ext uri="{FF2B5EF4-FFF2-40B4-BE49-F238E27FC236}">
              <a16:creationId xmlns:a16="http://schemas.microsoft.com/office/drawing/2014/main" id="{00000000-0008-0000-0700-000084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18,653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9" name="正方形/長方形 388">
          <a:extLst>
            <a:ext uri="{FF2B5EF4-FFF2-40B4-BE49-F238E27FC236}">
              <a16:creationId xmlns:a16="http://schemas.microsoft.com/office/drawing/2014/main" id="{00000000-0008-0000-0700-000085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90" name="正方形/長方形 389">
          <a:extLst>
            <a:ext uri="{FF2B5EF4-FFF2-40B4-BE49-F238E27FC236}">
              <a16:creationId xmlns:a16="http://schemas.microsoft.com/office/drawing/2014/main" id="{00000000-0008-0000-0700-000086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10,194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91" name="正方形/長方形 390">
          <a:extLst>
            <a:ext uri="{FF2B5EF4-FFF2-40B4-BE49-F238E27FC236}">
              <a16:creationId xmlns:a16="http://schemas.microsoft.com/office/drawing/2014/main" id="{00000000-0008-0000-0700-000087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92" name="テキスト ボックス 391">
          <a:extLst>
            <a:ext uri="{FF2B5EF4-FFF2-40B4-BE49-F238E27FC236}">
              <a16:creationId xmlns:a16="http://schemas.microsoft.com/office/drawing/2014/main" id="{00000000-0008-0000-0700-000088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98879</xdr:rowOff>
    </xdr:from>
    <xdr:to>
      <xdr:col>59</xdr:col>
      <xdr:colOff>50800</xdr:colOff>
      <xdr:row>79</xdr:row>
      <xdr:rowOff>98879</xdr:rowOff>
    </xdr:to>
    <xdr:cxnSp macro="">
      <xdr:nvCxnSpPr>
        <xdr:cNvPr id="394" name="直線コネクタ 393">
          <a:extLst>
            <a:ext uri="{FF2B5EF4-FFF2-40B4-BE49-F238E27FC236}">
              <a16:creationId xmlns:a16="http://schemas.microsoft.com/office/drawing/2014/main" id="{00000000-0008-0000-0700-00008A010000}"/>
            </a:ext>
          </a:extLst>
        </xdr:cNvPr>
        <xdr:cNvCxnSpPr/>
      </xdr:nvCxnSpPr>
      <xdr:spPr>
        <a:xfrm>
          <a:off x="6604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128106</xdr:rowOff>
    </xdr:from>
    <xdr:ext cx="248786" cy="259045"/>
    <xdr:sp macro="" textlink="">
      <xdr:nvSpPr>
        <xdr:cNvPr id="395" name="テキスト ボックス 394">
          <a:extLst>
            <a:ext uri="{FF2B5EF4-FFF2-40B4-BE49-F238E27FC236}">
              <a16:creationId xmlns:a16="http://schemas.microsoft.com/office/drawing/2014/main" id="{00000000-0008-0000-0700-00008B010000}"/>
            </a:ext>
          </a:extLst>
        </xdr:cNvPr>
        <xdr:cNvSpPr txBox="1"/>
      </xdr:nvSpPr>
      <xdr:spPr>
        <a:xfrm>
          <a:off x="6355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115207</xdr:rowOff>
    </xdr:from>
    <xdr:to>
      <xdr:col>59</xdr:col>
      <xdr:colOff>50800</xdr:colOff>
      <xdr:row>77</xdr:row>
      <xdr:rowOff>115207</xdr:rowOff>
    </xdr:to>
    <xdr:cxnSp macro="">
      <xdr:nvCxnSpPr>
        <xdr:cNvPr id="396" name="直線コネクタ 395">
          <a:extLst>
            <a:ext uri="{FF2B5EF4-FFF2-40B4-BE49-F238E27FC236}">
              <a16:creationId xmlns:a16="http://schemas.microsoft.com/office/drawing/2014/main" id="{00000000-0008-0000-0700-00008C010000}"/>
            </a:ext>
          </a:extLst>
        </xdr:cNvPr>
        <xdr:cNvCxnSpPr/>
      </xdr:nvCxnSpPr>
      <xdr:spPr>
        <a:xfrm>
          <a:off x="6604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144434</xdr:rowOff>
    </xdr:from>
    <xdr:ext cx="531299" cy="259045"/>
    <xdr:sp macro="" textlink="">
      <xdr:nvSpPr>
        <xdr:cNvPr id="397" name="テキスト ボックス 396">
          <a:extLst>
            <a:ext uri="{FF2B5EF4-FFF2-40B4-BE49-F238E27FC236}">
              <a16:creationId xmlns:a16="http://schemas.microsoft.com/office/drawing/2014/main" id="{00000000-0008-0000-0700-00008D010000}"/>
            </a:ext>
          </a:extLst>
        </xdr:cNvPr>
        <xdr:cNvSpPr txBox="1"/>
      </xdr:nvSpPr>
      <xdr:spPr>
        <a:xfrm>
          <a:off x="6072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131535</xdr:rowOff>
    </xdr:from>
    <xdr:to>
      <xdr:col>59</xdr:col>
      <xdr:colOff>50800</xdr:colOff>
      <xdr:row>75</xdr:row>
      <xdr:rowOff>131535</xdr:rowOff>
    </xdr:to>
    <xdr:cxnSp macro="">
      <xdr:nvCxnSpPr>
        <xdr:cNvPr id="398" name="直線コネクタ 397">
          <a:extLst>
            <a:ext uri="{FF2B5EF4-FFF2-40B4-BE49-F238E27FC236}">
              <a16:creationId xmlns:a16="http://schemas.microsoft.com/office/drawing/2014/main" id="{00000000-0008-0000-0700-00008E010000}"/>
            </a:ext>
          </a:extLst>
        </xdr:cNvPr>
        <xdr:cNvCxnSpPr/>
      </xdr:nvCxnSpPr>
      <xdr:spPr>
        <a:xfrm>
          <a:off x="6604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74</xdr:row>
      <xdr:rowOff>160762</xdr:rowOff>
    </xdr:from>
    <xdr:ext cx="531299" cy="259045"/>
    <xdr:sp macro="" textlink="">
      <xdr:nvSpPr>
        <xdr:cNvPr id="399" name="テキスト ボックス 398">
          <a:extLst>
            <a:ext uri="{FF2B5EF4-FFF2-40B4-BE49-F238E27FC236}">
              <a16:creationId xmlns:a16="http://schemas.microsoft.com/office/drawing/2014/main" id="{00000000-0008-0000-0700-00008F010000}"/>
            </a:ext>
          </a:extLst>
        </xdr:cNvPr>
        <xdr:cNvSpPr txBox="1"/>
      </xdr:nvSpPr>
      <xdr:spPr>
        <a:xfrm>
          <a:off x="6072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147865</xdr:rowOff>
    </xdr:from>
    <xdr:to>
      <xdr:col>59</xdr:col>
      <xdr:colOff>50800</xdr:colOff>
      <xdr:row>73</xdr:row>
      <xdr:rowOff>147865</xdr:rowOff>
    </xdr:to>
    <xdr:cxnSp macro="">
      <xdr:nvCxnSpPr>
        <xdr:cNvPr id="400" name="直線コネクタ 399">
          <a:extLst>
            <a:ext uri="{FF2B5EF4-FFF2-40B4-BE49-F238E27FC236}">
              <a16:creationId xmlns:a16="http://schemas.microsoft.com/office/drawing/2014/main" id="{00000000-0008-0000-0700-000090010000}"/>
            </a:ext>
          </a:extLst>
        </xdr:cNvPr>
        <xdr:cNvCxnSpPr/>
      </xdr:nvCxnSpPr>
      <xdr:spPr>
        <a:xfrm>
          <a:off x="6604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5642</xdr:rowOff>
    </xdr:from>
    <xdr:ext cx="531299" cy="259045"/>
    <xdr:sp macro="" textlink="">
      <xdr:nvSpPr>
        <xdr:cNvPr id="401" name="テキスト ボックス 400">
          <a:extLst>
            <a:ext uri="{FF2B5EF4-FFF2-40B4-BE49-F238E27FC236}">
              <a16:creationId xmlns:a16="http://schemas.microsoft.com/office/drawing/2014/main" id="{00000000-0008-0000-0700-000091010000}"/>
            </a:ext>
          </a:extLst>
        </xdr:cNvPr>
        <xdr:cNvSpPr txBox="1"/>
      </xdr:nvSpPr>
      <xdr:spPr>
        <a:xfrm>
          <a:off x="6072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71</xdr:row>
      <xdr:rowOff>164193</xdr:rowOff>
    </xdr:from>
    <xdr:to>
      <xdr:col>59</xdr:col>
      <xdr:colOff>50800</xdr:colOff>
      <xdr:row>71</xdr:row>
      <xdr:rowOff>164193</xdr:rowOff>
    </xdr:to>
    <xdr:cxnSp macro="">
      <xdr:nvCxnSpPr>
        <xdr:cNvPr id="402" name="直線コネクタ 401">
          <a:extLst>
            <a:ext uri="{FF2B5EF4-FFF2-40B4-BE49-F238E27FC236}">
              <a16:creationId xmlns:a16="http://schemas.microsoft.com/office/drawing/2014/main" id="{00000000-0008-0000-0700-000092010000}"/>
            </a:ext>
          </a:extLst>
        </xdr:cNvPr>
        <xdr:cNvCxnSpPr/>
      </xdr:nvCxnSpPr>
      <xdr:spPr>
        <a:xfrm>
          <a:off x="6604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21970</xdr:rowOff>
    </xdr:from>
    <xdr:ext cx="531299" cy="259045"/>
    <xdr:sp macro="" textlink="">
      <xdr:nvSpPr>
        <xdr:cNvPr id="403" name="テキスト ボックス 402">
          <a:extLst>
            <a:ext uri="{FF2B5EF4-FFF2-40B4-BE49-F238E27FC236}">
              <a16:creationId xmlns:a16="http://schemas.microsoft.com/office/drawing/2014/main" id="{00000000-0008-0000-0700-000093010000}"/>
            </a:ext>
          </a:extLst>
        </xdr:cNvPr>
        <xdr:cNvSpPr txBox="1"/>
      </xdr:nvSpPr>
      <xdr:spPr>
        <a:xfrm>
          <a:off x="6072701" y="12194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9072</xdr:rowOff>
    </xdr:from>
    <xdr:to>
      <xdr:col>59</xdr:col>
      <xdr:colOff>50800</xdr:colOff>
      <xdr:row>70</xdr:row>
      <xdr:rowOff>9072</xdr:rowOff>
    </xdr:to>
    <xdr:cxnSp macro="">
      <xdr:nvCxnSpPr>
        <xdr:cNvPr id="404" name="直線コネクタ 403">
          <a:extLst>
            <a:ext uri="{FF2B5EF4-FFF2-40B4-BE49-F238E27FC236}">
              <a16:creationId xmlns:a16="http://schemas.microsoft.com/office/drawing/2014/main" id="{00000000-0008-0000-0700-000094010000}"/>
            </a:ext>
          </a:extLst>
        </xdr:cNvPr>
        <xdr:cNvCxnSpPr/>
      </xdr:nvCxnSpPr>
      <xdr:spPr>
        <a:xfrm>
          <a:off x="6604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38299</xdr:rowOff>
    </xdr:from>
    <xdr:ext cx="531299" cy="259045"/>
    <xdr:sp macro="" textlink="">
      <xdr:nvSpPr>
        <xdr:cNvPr id="405" name="テキスト ボックス 404">
          <a:extLst>
            <a:ext uri="{FF2B5EF4-FFF2-40B4-BE49-F238E27FC236}">
              <a16:creationId xmlns:a16="http://schemas.microsoft.com/office/drawing/2014/main" id="{00000000-0008-0000-0700-000095010000}"/>
            </a:ext>
          </a:extLst>
        </xdr:cNvPr>
        <xdr:cNvSpPr txBox="1"/>
      </xdr:nvSpPr>
      <xdr:spPr>
        <a:xfrm>
          <a:off x="6072701" y="11868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406" name="直線コネクタ 405">
          <a:extLst>
            <a:ext uri="{FF2B5EF4-FFF2-40B4-BE49-F238E27FC236}">
              <a16:creationId xmlns:a16="http://schemas.microsoft.com/office/drawing/2014/main" id="{00000000-0008-0000-0700-000096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67</xdr:row>
      <xdr:rowOff>54627</xdr:rowOff>
    </xdr:from>
    <xdr:ext cx="531299" cy="259045"/>
    <xdr:sp macro="" textlink="">
      <xdr:nvSpPr>
        <xdr:cNvPr id="407" name="テキスト ボックス 406">
          <a:extLst>
            <a:ext uri="{FF2B5EF4-FFF2-40B4-BE49-F238E27FC236}">
              <a16:creationId xmlns:a16="http://schemas.microsoft.com/office/drawing/2014/main" id="{00000000-0008-0000-0700-000097010000}"/>
            </a:ext>
          </a:extLst>
        </xdr:cNvPr>
        <xdr:cNvSpPr txBox="1"/>
      </xdr:nvSpPr>
      <xdr:spPr>
        <a:xfrm>
          <a:off x="6072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8" name="商工費グラフ枠">
          <a:extLst>
            <a:ext uri="{FF2B5EF4-FFF2-40B4-BE49-F238E27FC236}">
              <a16:creationId xmlns:a16="http://schemas.microsoft.com/office/drawing/2014/main" id="{00000000-0008-0000-0700-000098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169581</xdr:rowOff>
    </xdr:from>
    <xdr:to>
      <xdr:col>54</xdr:col>
      <xdr:colOff>189865</xdr:colOff>
      <xdr:row>79</xdr:row>
      <xdr:rowOff>63348</xdr:rowOff>
    </xdr:to>
    <xdr:cxnSp macro="">
      <xdr:nvCxnSpPr>
        <xdr:cNvPr id="409" name="直線コネクタ 408">
          <a:extLst>
            <a:ext uri="{FF2B5EF4-FFF2-40B4-BE49-F238E27FC236}">
              <a16:creationId xmlns:a16="http://schemas.microsoft.com/office/drawing/2014/main" id="{00000000-0008-0000-0700-000099010000}"/>
            </a:ext>
          </a:extLst>
        </xdr:cNvPr>
        <xdr:cNvCxnSpPr/>
      </xdr:nvCxnSpPr>
      <xdr:spPr>
        <a:xfrm flipV="1">
          <a:off x="10475595" y="12171081"/>
          <a:ext cx="1270" cy="143681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67175</xdr:rowOff>
    </xdr:from>
    <xdr:ext cx="469744" cy="259045"/>
    <xdr:sp macro="" textlink="">
      <xdr:nvSpPr>
        <xdr:cNvPr id="410" name="商工費最小値テキスト">
          <a:extLst>
            <a:ext uri="{FF2B5EF4-FFF2-40B4-BE49-F238E27FC236}">
              <a16:creationId xmlns:a16="http://schemas.microsoft.com/office/drawing/2014/main" id="{00000000-0008-0000-0700-00009A010000}"/>
            </a:ext>
          </a:extLst>
        </xdr:cNvPr>
        <xdr:cNvSpPr txBox="1"/>
      </xdr:nvSpPr>
      <xdr:spPr>
        <a:xfrm>
          <a:off x="10528300" y="136117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63348</xdr:rowOff>
    </xdr:from>
    <xdr:to>
      <xdr:col>55</xdr:col>
      <xdr:colOff>88900</xdr:colOff>
      <xdr:row>79</xdr:row>
      <xdr:rowOff>63348</xdr:rowOff>
    </xdr:to>
    <xdr:cxnSp macro="">
      <xdr:nvCxnSpPr>
        <xdr:cNvPr id="411" name="直線コネクタ 410">
          <a:extLst>
            <a:ext uri="{FF2B5EF4-FFF2-40B4-BE49-F238E27FC236}">
              <a16:creationId xmlns:a16="http://schemas.microsoft.com/office/drawing/2014/main" id="{00000000-0008-0000-0700-00009B010000}"/>
            </a:ext>
          </a:extLst>
        </xdr:cNvPr>
        <xdr:cNvCxnSpPr/>
      </xdr:nvCxnSpPr>
      <xdr:spPr>
        <a:xfrm>
          <a:off x="10388600" y="136078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116258</xdr:rowOff>
    </xdr:from>
    <xdr:ext cx="534377" cy="259045"/>
    <xdr:sp macro="" textlink="">
      <xdr:nvSpPr>
        <xdr:cNvPr id="412" name="商工費最大値テキスト">
          <a:extLst>
            <a:ext uri="{FF2B5EF4-FFF2-40B4-BE49-F238E27FC236}">
              <a16:creationId xmlns:a16="http://schemas.microsoft.com/office/drawing/2014/main" id="{00000000-0008-0000-0700-00009C010000}"/>
            </a:ext>
          </a:extLst>
        </xdr:cNvPr>
        <xdr:cNvSpPr txBox="1"/>
      </xdr:nvSpPr>
      <xdr:spPr>
        <a:xfrm>
          <a:off x="10528300" y="119463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45,085</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169581</xdr:rowOff>
    </xdr:from>
    <xdr:to>
      <xdr:col>55</xdr:col>
      <xdr:colOff>88900</xdr:colOff>
      <xdr:row>70</xdr:row>
      <xdr:rowOff>169581</xdr:rowOff>
    </xdr:to>
    <xdr:cxnSp macro="">
      <xdr:nvCxnSpPr>
        <xdr:cNvPr id="413" name="直線コネクタ 412">
          <a:extLst>
            <a:ext uri="{FF2B5EF4-FFF2-40B4-BE49-F238E27FC236}">
              <a16:creationId xmlns:a16="http://schemas.microsoft.com/office/drawing/2014/main" id="{00000000-0008-0000-0700-00009D010000}"/>
            </a:ext>
          </a:extLst>
        </xdr:cNvPr>
        <xdr:cNvCxnSpPr/>
      </xdr:nvCxnSpPr>
      <xdr:spPr>
        <a:xfrm>
          <a:off x="10388600" y="1217108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76</xdr:row>
      <xdr:rowOff>146296</xdr:rowOff>
    </xdr:from>
    <xdr:to>
      <xdr:col>55</xdr:col>
      <xdr:colOff>0</xdr:colOff>
      <xdr:row>77</xdr:row>
      <xdr:rowOff>2246</xdr:rowOff>
    </xdr:to>
    <xdr:cxnSp macro="">
      <xdr:nvCxnSpPr>
        <xdr:cNvPr id="414" name="直線コネクタ 413">
          <a:extLst>
            <a:ext uri="{FF2B5EF4-FFF2-40B4-BE49-F238E27FC236}">
              <a16:creationId xmlns:a16="http://schemas.microsoft.com/office/drawing/2014/main" id="{00000000-0008-0000-0700-00009E010000}"/>
            </a:ext>
          </a:extLst>
        </xdr:cNvPr>
        <xdr:cNvCxnSpPr/>
      </xdr:nvCxnSpPr>
      <xdr:spPr>
        <a:xfrm>
          <a:off x="9639300" y="13176496"/>
          <a:ext cx="838200" cy="27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75</xdr:row>
      <xdr:rowOff>4106</xdr:rowOff>
    </xdr:from>
    <xdr:ext cx="534377" cy="259045"/>
    <xdr:sp macro="" textlink="">
      <xdr:nvSpPr>
        <xdr:cNvPr id="415" name="商工費平均値テキスト">
          <a:extLst>
            <a:ext uri="{FF2B5EF4-FFF2-40B4-BE49-F238E27FC236}">
              <a16:creationId xmlns:a16="http://schemas.microsoft.com/office/drawing/2014/main" id="{00000000-0008-0000-0700-00009F010000}"/>
            </a:ext>
          </a:extLst>
        </xdr:cNvPr>
        <xdr:cNvSpPr txBox="1"/>
      </xdr:nvSpPr>
      <xdr:spPr>
        <a:xfrm>
          <a:off x="10528300" y="1286285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17,797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75</xdr:row>
      <xdr:rowOff>152679</xdr:rowOff>
    </xdr:from>
    <xdr:to>
      <xdr:col>55</xdr:col>
      <xdr:colOff>50800</xdr:colOff>
      <xdr:row>76</xdr:row>
      <xdr:rowOff>82829</xdr:rowOff>
    </xdr:to>
    <xdr:sp macro="" textlink="">
      <xdr:nvSpPr>
        <xdr:cNvPr id="416" name="フローチャート: 判断 415">
          <a:extLst>
            <a:ext uri="{FF2B5EF4-FFF2-40B4-BE49-F238E27FC236}">
              <a16:creationId xmlns:a16="http://schemas.microsoft.com/office/drawing/2014/main" id="{00000000-0008-0000-0700-0000A0010000}"/>
            </a:ext>
          </a:extLst>
        </xdr:cNvPr>
        <xdr:cNvSpPr/>
      </xdr:nvSpPr>
      <xdr:spPr>
        <a:xfrm>
          <a:off x="10426700" y="130114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76</xdr:row>
      <xdr:rowOff>146296</xdr:rowOff>
    </xdr:from>
    <xdr:to>
      <xdr:col>50</xdr:col>
      <xdr:colOff>114300</xdr:colOff>
      <xdr:row>77</xdr:row>
      <xdr:rowOff>72165</xdr:rowOff>
    </xdr:to>
    <xdr:cxnSp macro="">
      <xdr:nvCxnSpPr>
        <xdr:cNvPr id="417" name="直線コネクタ 416">
          <a:extLst>
            <a:ext uri="{FF2B5EF4-FFF2-40B4-BE49-F238E27FC236}">
              <a16:creationId xmlns:a16="http://schemas.microsoft.com/office/drawing/2014/main" id="{00000000-0008-0000-0700-0000A1010000}"/>
            </a:ext>
          </a:extLst>
        </xdr:cNvPr>
        <xdr:cNvCxnSpPr/>
      </xdr:nvCxnSpPr>
      <xdr:spPr>
        <a:xfrm flipV="1">
          <a:off x="8750300" y="13176496"/>
          <a:ext cx="889000" cy="973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75</xdr:row>
      <xdr:rowOff>67640</xdr:rowOff>
    </xdr:from>
    <xdr:to>
      <xdr:col>50</xdr:col>
      <xdr:colOff>165100</xdr:colOff>
      <xdr:row>75</xdr:row>
      <xdr:rowOff>169239</xdr:rowOff>
    </xdr:to>
    <xdr:sp macro="" textlink="">
      <xdr:nvSpPr>
        <xdr:cNvPr id="418" name="フローチャート: 判断 417">
          <a:extLst>
            <a:ext uri="{FF2B5EF4-FFF2-40B4-BE49-F238E27FC236}">
              <a16:creationId xmlns:a16="http://schemas.microsoft.com/office/drawing/2014/main" id="{00000000-0008-0000-0700-0000A2010000}"/>
            </a:ext>
          </a:extLst>
        </xdr:cNvPr>
        <xdr:cNvSpPr/>
      </xdr:nvSpPr>
      <xdr:spPr>
        <a:xfrm>
          <a:off x="9588500" y="12926390"/>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74</xdr:row>
      <xdr:rowOff>14317</xdr:rowOff>
    </xdr:from>
    <xdr:ext cx="534377" cy="259045"/>
    <xdr:sp macro="" textlink="">
      <xdr:nvSpPr>
        <xdr:cNvPr id="419" name="テキスト ボックス 418">
          <a:extLst>
            <a:ext uri="{FF2B5EF4-FFF2-40B4-BE49-F238E27FC236}">
              <a16:creationId xmlns:a16="http://schemas.microsoft.com/office/drawing/2014/main" id="{00000000-0008-0000-0700-0000A3010000}"/>
            </a:ext>
          </a:extLst>
        </xdr:cNvPr>
        <xdr:cNvSpPr txBox="1"/>
      </xdr:nvSpPr>
      <xdr:spPr>
        <a:xfrm>
          <a:off x="9372111" y="127016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20,401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64686</xdr:rowOff>
    </xdr:from>
    <xdr:to>
      <xdr:col>45</xdr:col>
      <xdr:colOff>177800</xdr:colOff>
      <xdr:row>77</xdr:row>
      <xdr:rowOff>72165</xdr:rowOff>
    </xdr:to>
    <xdr:cxnSp macro="">
      <xdr:nvCxnSpPr>
        <xdr:cNvPr id="420" name="直線コネクタ 419">
          <a:extLst>
            <a:ext uri="{FF2B5EF4-FFF2-40B4-BE49-F238E27FC236}">
              <a16:creationId xmlns:a16="http://schemas.microsoft.com/office/drawing/2014/main" id="{00000000-0008-0000-0700-0000A4010000}"/>
            </a:ext>
          </a:extLst>
        </xdr:cNvPr>
        <xdr:cNvCxnSpPr/>
      </xdr:nvCxnSpPr>
      <xdr:spPr>
        <a:xfrm>
          <a:off x="7861300" y="13266336"/>
          <a:ext cx="889000" cy="74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75</xdr:row>
      <xdr:rowOff>92982</xdr:rowOff>
    </xdr:from>
    <xdr:to>
      <xdr:col>46</xdr:col>
      <xdr:colOff>38100</xdr:colOff>
      <xdr:row>76</xdr:row>
      <xdr:rowOff>23132</xdr:rowOff>
    </xdr:to>
    <xdr:sp macro="" textlink="">
      <xdr:nvSpPr>
        <xdr:cNvPr id="421" name="フローチャート: 判断 420">
          <a:extLst>
            <a:ext uri="{FF2B5EF4-FFF2-40B4-BE49-F238E27FC236}">
              <a16:creationId xmlns:a16="http://schemas.microsoft.com/office/drawing/2014/main" id="{00000000-0008-0000-0700-0000A5010000}"/>
            </a:ext>
          </a:extLst>
        </xdr:cNvPr>
        <xdr:cNvSpPr/>
      </xdr:nvSpPr>
      <xdr:spPr>
        <a:xfrm>
          <a:off x="8699500" y="129517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74</xdr:row>
      <xdr:rowOff>39659</xdr:rowOff>
    </xdr:from>
    <xdr:ext cx="534377" cy="259045"/>
    <xdr:sp macro="" textlink="">
      <xdr:nvSpPr>
        <xdr:cNvPr id="422" name="テキスト ボックス 421">
          <a:extLst>
            <a:ext uri="{FF2B5EF4-FFF2-40B4-BE49-F238E27FC236}">
              <a16:creationId xmlns:a16="http://schemas.microsoft.com/office/drawing/2014/main" id="{00000000-0008-0000-0700-0000A6010000}"/>
            </a:ext>
          </a:extLst>
        </xdr:cNvPr>
        <xdr:cNvSpPr txBox="1"/>
      </xdr:nvSpPr>
      <xdr:spPr>
        <a:xfrm>
          <a:off x="8483111" y="127269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19,625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64686</xdr:rowOff>
    </xdr:from>
    <xdr:to>
      <xdr:col>41</xdr:col>
      <xdr:colOff>50800</xdr:colOff>
      <xdr:row>78</xdr:row>
      <xdr:rowOff>95940</xdr:rowOff>
    </xdr:to>
    <xdr:cxnSp macro="">
      <xdr:nvCxnSpPr>
        <xdr:cNvPr id="423" name="直線コネクタ 422">
          <a:extLst>
            <a:ext uri="{FF2B5EF4-FFF2-40B4-BE49-F238E27FC236}">
              <a16:creationId xmlns:a16="http://schemas.microsoft.com/office/drawing/2014/main" id="{00000000-0008-0000-0700-0000A7010000}"/>
            </a:ext>
          </a:extLst>
        </xdr:cNvPr>
        <xdr:cNvCxnSpPr/>
      </xdr:nvCxnSpPr>
      <xdr:spPr>
        <a:xfrm flipV="1">
          <a:off x="6972300" y="13266336"/>
          <a:ext cx="889000" cy="2027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75</xdr:row>
      <xdr:rowOff>32665</xdr:rowOff>
    </xdr:from>
    <xdr:to>
      <xdr:col>41</xdr:col>
      <xdr:colOff>101600</xdr:colOff>
      <xdr:row>75</xdr:row>
      <xdr:rowOff>134265</xdr:rowOff>
    </xdr:to>
    <xdr:sp macro="" textlink="">
      <xdr:nvSpPr>
        <xdr:cNvPr id="424" name="フローチャート: 判断 423">
          <a:extLst>
            <a:ext uri="{FF2B5EF4-FFF2-40B4-BE49-F238E27FC236}">
              <a16:creationId xmlns:a16="http://schemas.microsoft.com/office/drawing/2014/main" id="{00000000-0008-0000-0700-0000A8010000}"/>
            </a:ext>
          </a:extLst>
        </xdr:cNvPr>
        <xdr:cNvSpPr/>
      </xdr:nvSpPr>
      <xdr:spPr>
        <a:xfrm>
          <a:off x="7810500" y="12891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73</xdr:row>
      <xdr:rowOff>150792</xdr:rowOff>
    </xdr:from>
    <xdr:ext cx="534377" cy="259045"/>
    <xdr:sp macro="" textlink="">
      <xdr:nvSpPr>
        <xdr:cNvPr id="425" name="テキスト ボックス 424">
          <a:extLst>
            <a:ext uri="{FF2B5EF4-FFF2-40B4-BE49-F238E27FC236}">
              <a16:creationId xmlns:a16="http://schemas.microsoft.com/office/drawing/2014/main" id="{00000000-0008-0000-0700-0000A9010000}"/>
            </a:ext>
          </a:extLst>
        </xdr:cNvPr>
        <xdr:cNvSpPr txBox="1"/>
      </xdr:nvSpPr>
      <xdr:spPr>
        <a:xfrm>
          <a:off x="7594111" y="126666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21,472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76</xdr:row>
      <xdr:rowOff>81029</xdr:rowOff>
    </xdr:from>
    <xdr:to>
      <xdr:col>36</xdr:col>
      <xdr:colOff>165100</xdr:colOff>
      <xdr:row>77</xdr:row>
      <xdr:rowOff>11179</xdr:rowOff>
    </xdr:to>
    <xdr:sp macro="" textlink="">
      <xdr:nvSpPr>
        <xdr:cNvPr id="426" name="フローチャート: 判断 425">
          <a:extLst>
            <a:ext uri="{FF2B5EF4-FFF2-40B4-BE49-F238E27FC236}">
              <a16:creationId xmlns:a16="http://schemas.microsoft.com/office/drawing/2014/main" id="{00000000-0008-0000-0700-0000AA010000}"/>
            </a:ext>
          </a:extLst>
        </xdr:cNvPr>
        <xdr:cNvSpPr/>
      </xdr:nvSpPr>
      <xdr:spPr>
        <a:xfrm>
          <a:off x="6921500" y="131112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75</xdr:row>
      <xdr:rowOff>27707</xdr:rowOff>
    </xdr:from>
    <xdr:ext cx="534377" cy="259045"/>
    <xdr:sp macro="" textlink="">
      <xdr:nvSpPr>
        <xdr:cNvPr id="427" name="テキスト ボックス 426">
          <a:extLst>
            <a:ext uri="{FF2B5EF4-FFF2-40B4-BE49-F238E27FC236}">
              <a16:creationId xmlns:a16="http://schemas.microsoft.com/office/drawing/2014/main" id="{00000000-0008-0000-0700-0000AB010000}"/>
            </a:ext>
          </a:extLst>
        </xdr:cNvPr>
        <xdr:cNvSpPr txBox="1"/>
      </xdr:nvSpPr>
      <xdr:spPr>
        <a:xfrm>
          <a:off x="6705111" y="128864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8" name="テキスト ボックス 427">
          <a:extLst>
            <a:ext uri="{FF2B5EF4-FFF2-40B4-BE49-F238E27FC236}">
              <a16:creationId xmlns:a16="http://schemas.microsoft.com/office/drawing/2014/main" id="{00000000-0008-0000-0700-0000AC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9" name="テキスト ボックス 428">
          <a:extLst>
            <a:ext uri="{FF2B5EF4-FFF2-40B4-BE49-F238E27FC236}">
              <a16:creationId xmlns:a16="http://schemas.microsoft.com/office/drawing/2014/main" id="{00000000-0008-0000-0700-0000AD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30" name="テキスト ボックス 429">
          <a:extLst>
            <a:ext uri="{FF2B5EF4-FFF2-40B4-BE49-F238E27FC236}">
              <a16:creationId xmlns:a16="http://schemas.microsoft.com/office/drawing/2014/main" id="{00000000-0008-0000-0700-0000AE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31" name="テキスト ボックス 430">
          <a:extLst>
            <a:ext uri="{FF2B5EF4-FFF2-40B4-BE49-F238E27FC236}">
              <a16:creationId xmlns:a16="http://schemas.microsoft.com/office/drawing/2014/main" id="{00000000-0008-0000-0700-0000AF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32" name="テキスト ボックス 431">
          <a:extLst>
            <a:ext uri="{FF2B5EF4-FFF2-40B4-BE49-F238E27FC236}">
              <a16:creationId xmlns:a16="http://schemas.microsoft.com/office/drawing/2014/main" id="{00000000-0008-0000-0700-0000B0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122896</xdr:rowOff>
    </xdr:from>
    <xdr:to>
      <xdr:col>55</xdr:col>
      <xdr:colOff>50800</xdr:colOff>
      <xdr:row>77</xdr:row>
      <xdr:rowOff>53046</xdr:rowOff>
    </xdr:to>
    <xdr:sp macro="" textlink="">
      <xdr:nvSpPr>
        <xdr:cNvPr id="433" name="楕円 432">
          <a:extLst>
            <a:ext uri="{FF2B5EF4-FFF2-40B4-BE49-F238E27FC236}">
              <a16:creationId xmlns:a16="http://schemas.microsoft.com/office/drawing/2014/main" id="{00000000-0008-0000-0700-0000B1010000}"/>
            </a:ext>
          </a:extLst>
        </xdr:cNvPr>
        <xdr:cNvSpPr/>
      </xdr:nvSpPr>
      <xdr:spPr>
        <a:xfrm>
          <a:off x="10426700" y="131530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76</xdr:row>
      <xdr:rowOff>101323</xdr:rowOff>
    </xdr:from>
    <xdr:ext cx="534377" cy="259045"/>
    <xdr:sp macro="" textlink="">
      <xdr:nvSpPr>
        <xdr:cNvPr id="434" name="商工費該当値テキスト">
          <a:extLst>
            <a:ext uri="{FF2B5EF4-FFF2-40B4-BE49-F238E27FC236}">
              <a16:creationId xmlns:a16="http://schemas.microsoft.com/office/drawing/2014/main" id="{00000000-0008-0000-0700-0000B2010000}"/>
            </a:ext>
          </a:extLst>
        </xdr:cNvPr>
        <xdr:cNvSpPr txBox="1"/>
      </xdr:nvSpPr>
      <xdr:spPr>
        <a:xfrm>
          <a:off x="10528300" y="131315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13,459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76</xdr:row>
      <xdr:rowOff>95496</xdr:rowOff>
    </xdr:from>
    <xdr:to>
      <xdr:col>50</xdr:col>
      <xdr:colOff>165100</xdr:colOff>
      <xdr:row>77</xdr:row>
      <xdr:rowOff>25646</xdr:rowOff>
    </xdr:to>
    <xdr:sp macro="" textlink="">
      <xdr:nvSpPr>
        <xdr:cNvPr id="435" name="楕円 434">
          <a:extLst>
            <a:ext uri="{FF2B5EF4-FFF2-40B4-BE49-F238E27FC236}">
              <a16:creationId xmlns:a16="http://schemas.microsoft.com/office/drawing/2014/main" id="{00000000-0008-0000-0700-0000B3010000}"/>
            </a:ext>
          </a:extLst>
        </xdr:cNvPr>
        <xdr:cNvSpPr/>
      </xdr:nvSpPr>
      <xdr:spPr>
        <a:xfrm>
          <a:off x="9588500" y="131256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77</xdr:row>
      <xdr:rowOff>16773</xdr:rowOff>
    </xdr:from>
    <xdr:ext cx="534377" cy="259045"/>
    <xdr:sp macro="" textlink="">
      <xdr:nvSpPr>
        <xdr:cNvPr id="436" name="テキスト ボックス 435">
          <a:extLst>
            <a:ext uri="{FF2B5EF4-FFF2-40B4-BE49-F238E27FC236}">
              <a16:creationId xmlns:a16="http://schemas.microsoft.com/office/drawing/2014/main" id="{00000000-0008-0000-0700-0000B4010000}"/>
            </a:ext>
          </a:extLst>
        </xdr:cNvPr>
        <xdr:cNvSpPr txBox="1"/>
      </xdr:nvSpPr>
      <xdr:spPr>
        <a:xfrm>
          <a:off x="9372111" y="132184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14,298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21365</xdr:rowOff>
    </xdr:from>
    <xdr:to>
      <xdr:col>46</xdr:col>
      <xdr:colOff>38100</xdr:colOff>
      <xdr:row>77</xdr:row>
      <xdr:rowOff>122965</xdr:rowOff>
    </xdr:to>
    <xdr:sp macro="" textlink="">
      <xdr:nvSpPr>
        <xdr:cNvPr id="437" name="楕円 436">
          <a:extLst>
            <a:ext uri="{FF2B5EF4-FFF2-40B4-BE49-F238E27FC236}">
              <a16:creationId xmlns:a16="http://schemas.microsoft.com/office/drawing/2014/main" id="{00000000-0008-0000-0700-0000B5010000}"/>
            </a:ext>
          </a:extLst>
        </xdr:cNvPr>
        <xdr:cNvSpPr/>
      </xdr:nvSpPr>
      <xdr:spPr>
        <a:xfrm>
          <a:off x="8699500" y="13223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77</xdr:row>
      <xdr:rowOff>114092</xdr:rowOff>
    </xdr:from>
    <xdr:ext cx="534377" cy="259045"/>
    <xdr:sp macro="" textlink="">
      <xdr:nvSpPr>
        <xdr:cNvPr id="438" name="テキスト ボックス 437">
          <a:extLst>
            <a:ext uri="{FF2B5EF4-FFF2-40B4-BE49-F238E27FC236}">
              <a16:creationId xmlns:a16="http://schemas.microsoft.com/office/drawing/2014/main" id="{00000000-0008-0000-0700-0000B6010000}"/>
            </a:ext>
          </a:extLst>
        </xdr:cNvPr>
        <xdr:cNvSpPr txBox="1"/>
      </xdr:nvSpPr>
      <xdr:spPr>
        <a:xfrm>
          <a:off x="8483111" y="133157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13886</xdr:rowOff>
    </xdr:from>
    <xdr:to>
      <xdr:col>41</xdr:col>
      <xdr:colOff>101600</xdr:colOff>
      <xdr:row>77</xdr:row>
      <xdr:rowOff>115486</xdr:rowOff>
    </xdr:to>
    <xdr:sp macro="" textlink="">
      <xdr:nvSpPr>
        <xdr:cNvPr id="439" name="楕円 438">
          <a:extLst>
            <a:ext uri="{FF2B5EF4-FFF2-40B4-BE49-F238E27FC236}">
              <a16:creationId xmlns:a16="http://schemas.microsoft.com/office/drawing/2014/main" id="{00000000-0008-0000-0700-0000B7010000}"/>
            </a:ext>
          </a:extLst>
        </xdr:cNvPr>
        <xdr:cNvSpPr/>
      </xdr:nvSpPr>
      <xdr:spPr>
        <a:xfrm>
          <a:off x="7810500" y="132155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77</xdr:row>
      <xdr:rowOff>106613</xdr:rowOff>
    </xdr:from>
    <xdr:ext cx="534377" cy="259045"/>
    <xdr:sp macro="" textlink="">
      <xdr:nvSpPr>
        <xdr:cNvPr id="440" name="テキスト ボックス 439">
          <a:extLst>
            <a:ext uri="{FF2B5EF4-FFF2-40B4-BE49-F238E27FC236}">
              <a16:creationId xmlns:a16="http://schemas.microsoft.com/office/drawing/2014/main" id="{00000000-0008-0000-0700-0000B8010000}"/>
            </a:ext>
          </a:extLst>
        </xdr:cNvPr>
        <xdr:cNvSpPr txBox="1"/>
      </xdr:nvSpPr>
      <xdr:spPr>
        <a:xfrm>
          <a:off x="7594111" y="133082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45140</xdr:rowOff>
    </xdr:from>
    <xdr:to>
      <xdr:col>36</xdr:col>
      <xdr:colOff>165100</xdr:colOff>
      <xdr:row>78</xdr:row>
      <xdr:rowOff>146740</xdr:rowOff>
    </xdr:to>
    <xdr:sp macro="" textlink="">
      <xdr:nvSpPr>
        <xdr:cNvPr id="441" name="楕円 440">
          <a:extLst>
            <a:ext uri="{FF2B5EF4-FFF2-40B4-BE49-F238E27FC236}">
              <a16:creationId xmlns:a16="http://schemas.microsoft.com/office/drawing/2014/main" id="{00000000-0008-0000-0700-0000B9010000}"/>
            </a:ext>
          </a:extLst>
        </xdr:cNvPr>
        <xdr:cNvSpPr/>
      </xdr:nvSpPr>
      <xdr:spPr>
        <a:xfrm>
          <a:off x="6921500" y="13418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78</xdr:row>
      <xdr:rowOff>137867</xdr:rowOff>
    </xdr:from>
    <xdr:ext cx="469744" cy="259045"/>
    <xdr:sp macro="" textlink="">
      <xdr:nvSpPr>
        <xdr:cNvPr id="442" name="テキスト ボックス 441">
          <a:extLst>
            <a:ext uri="{FF2B5EF4-FFF2-40B4-BE49-F238E27FC236}">
              <a16:creationId xmlns:a16="http://schemas.microsoft.com/office/drawing/2014/main" id="{00000000-0008-0000-0700-0000BA010000}"/>
            </a:ext>
          </a:extLst>
        </xdr:cNvPr>
        <xdr:cNvSpPr txBox="1"/>
      </xdr:nvSpPr>
      <xdr:spPr>
        <a:xfrm>
          <a:off x="6737428" y="135109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43" name="正方形/長方形 442">
          <a:extLst>
            <a:ext uri="{FF2B5EF4-FFF2-40B4-BE49-F238E27FC236}">
              <a16:creationId xmlns:a16="http://schemas.microsoft.com/office/drawing/2014/main" id="{00000000-0008-0000-0700-0000BB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44" name="正方形/長方形 443">
          <a:extLst>
            <a:ext uri="{FF2B5EF4-FFF2-40B4-BE49-F238E27FC236}">
              <a16:creationId xmlns:a16="http://schemas.microsoft.com/office/drawing/2014/main" id="{00000000-0008-0000-0700-0000BC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45" name="正方形/長方形 444">
          <a:extLst>
            <a:ext uri="{FF2B5EF4-FFF2-40B4-BE49-F238E27FC236}">
              <a16:creationId xmlns:a16="http://schemas.microsoft.com/office/drawing/2014/main" id="{00000000-0008-0000-0700-0000BD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46" name="正方形/長方形 445">
          <a:extLst>
            <a:ext uri="{FF2B5EF4-FFF2-40B4-BE49-F238E27FC236}">
              <a16:creationId xmlns:a16="http://schemas.microsoft.com/office/drawing/2014/main" id="{00000000-0008-0000-0700-0000BE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47" name="正方形/長方形 446">
          <a:extLst>
            <a:ext uri="{FF2B5EF4-FFF2-40B4-BE49-F238E27FC236}">
              <a16:creationId xmlns:a16="http://schemas.microsoft.com/office/drawing/2014/main" id="{00000000-0008-0000-0700-0000BF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8" name="正方形/長方形 447">
          <a:extLst>
            <a:ext uri="{FF2B5EF4-FFF2-40B4-BE49-F238E27FC236}">
              <a16:creationId xmlns:a16="http://schemas.microsoft.com/office/drawing/2014/main" id="{00000000-0008-0000-0700-0000C0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9" name="正方形/長方形 448">
          <a:extLst>
            <a:ext uri="{FF2B5EF4-FFF2-40B4-BE49-F238E27FC236}">
              <a16:creationId xmlns:a16="http://schemas.microsoft.com/office/drawing/2014/main" id="{00000000-0008-0000-0700-0000C1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48,747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50" name="正方形/長方形 449">
          <a:extLst>
            <a:ext uri="{FF2B5EF4-FFF2-40B4-BE49-F238E27FC236}">
              <a16:creationId xmlns:a16="http://schemas.microsoft.com/office/drawing/2014/main" id="{00000000-0008-0000-0700-0000C2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51" name="テキスト ボックス 450">
          <a:extLst>
            <a:ext uri="{FF2B5EF4-FFF2-40B4-BE49-F238E27FC236}">
              <a16:creationId xmlns:a16="http://schemas.microsoft.com/office/drawing/2014/main" id="{00000000-0008-0000-0700-0000C3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52" name="直線コネクタ 451">
          <a:extLst>
            <a:ext uri="{FF2B5EF4-FFF2-40B4-BE49-F238E27FC236}">
              <a16:creationId xmlns:a16="http://schemas.microsoft.com/office/drawing/2014/main" id="{00000000-0008-0000-0700-0000C4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100</xdr:row>
      <xdr:rowOff>111777</xdr:rowOff>
    </xdr:from>
    <xdr:ext cx="248786" cy="259045"/>
    <xdr:sp macro="" textlink="">
      <xdr:nvSpPr>
        <xdr:cNvPr id="453" name="テキスト ボックス 452">
          <a:extLst>
            <a:ext uri="{FF2B5EF4-FFF2-40B4-BE49-F238E27FC236}">
              <a16:creationId xmlns:a16="http://schemas.microsoft.com/office/drawing/2014/main" id="{00000000-0008-0000-0700-0000C5010000}"/>
            </a:ext>
          </a:extLst>
        </xdr:cNvPr>
        <xdr:cNvSpPr txBox="1"/>
      </xdr:nvSpPr>
      <xdr:spPr>
        <a:xfrm>
          <a:off x="6355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99</xdr:row>
      <xdr:rowOff>44450</xdr:rowOff>
    </xdr:from>
    <xdr:to>
      <xdr:col>59</xdr:col>
      <xdr:colOff>50800</xdr:colOff>
      <xdr:row>99</xdr:row>
      <xdr:rowOff>44450</xdr:rowOff>
    </xdr:to>
    <xdr:cxnSp macro="">
      <xdr:nvCxnSpPr>
        <xdr:cNvPr id="454" name="直線コネクタ 453">
          <a:extLst>
            <a:ext uri="{FF2B5EF4-FFF2-40B4-BE49-F238E27FC236}">
              <a16:creationId xmlns:a16="http://schemas.microsoft.com/office/drawing/2014/main" id="{00000000-0008-0000-0700-0000C6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98</xdr:row>
      <xdr:rowOff>73677</xdr:rowOff>
    </xdr:from>
    <xdr:ext cx="531299" cy="259045"/>
    <xdr:sp macro="" textlink="">
      <xdr:nvSpPr>
        <xdr:cNvPr id="455" name="テキスト ボックス 454">
          <a:extLst>
            <a:ext uri="{FF2B5EF4-FFF2-40B4-BE49-F238E27FC236}">
              <a16:creationId xmlns:a16="http://schemas.microsoft.com/office/drawing/2014/main" id="{00000000-0008-0000-0700-0000C7010000}"/>
            </a:ext>
          </a:extLst>
        </xdr:cNvPr>
        <xdr:cNvSpPr txBox="1"/>
      </xdr:nvSpPr>
      <xdr:spPr>
        <a:xfrm>
          <a:off x="6072701" y="1687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56" name="直線コネクタ 455">
          <a:extLst>
            <a:ext uri="{FF2B5EF4-FFF2-40B4-BE49-F238E27FC236}">
              <a16:creationId xmlns:a16="http://schemas.microsoft.com/office/drawing/2014/main" id="{00000000-0008-0000-0700-0000C8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57" name="テキスト ボックス 456">
          <a:extLst>
            <a:ext uri="{FF2B5EF4-FFF2-40B4-BE49-F238E27FC236}">
              <a16:creationId xmlns:a16="http://schemas.microsoft.com/office/drawing/2014/main" id="{00000000-0008-0000-0700-0000C9010000}"/>
            </a:ext>
          </a:extLst>
        </xdr:cNvPr>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58" name="直線コネクタ 457">
          <a:extLst>
            <a:ext uri="{FF2B5EF4-FFF2-40B4-BE49-F238E27FC236}">
              <a16:creationId xmlns:a16="http://schemas.microsoft.com/office/drawing/2014/main" id="{00000000-0008-0000-0700-0000CA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93</xdr:row>
      <xdr:rowOff>168927</xdr:rowOff>
    </xdr:from>
    <xdr:ext cx="531299" cy="259045"/>
    <xdr:sp macro="" textlink="">
      <xdr:nvSpPr>
        <xdr:cNvPr id="459" name="テキスト ボックス 458">
          <a:extLst>
            <a:ext uri="{FF2B5EF4-FFF2-40B4-BE49-F238E27FC236}">
              <a16:creationId xmlns:a16="http://schemas.microsoft.com/office/drawing/2014/main" id="{00000000-0008-0000-0700-0000CB010000}"/>
            </a:ext>
          </a:extLst>
        </xdr:cNvPr>
        <xdr:cNvSpPr txBox="1"/>
      </xdr:nvSpPr>
      <xdr:spPr>
        <a:xfrm>
          <a:off x="6072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60" name="直線コネクタ 459">
          <a:extLst>
            <a:ext uri="{FF2B5EF4-FFF2-40B4-BE49-F238E27FC236}">
              <a16:creationId xmlns:a16="http://schemas.microsoft.com/office/drawing/2014/main" id="{00000000-0008-0000-0700-0000CC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91</xdr:row>
      <xdr:rowOff>130827</xdr:rowOff>
    </xdr:from>
    <xdr:ext cx="531299" cy="259045"/>
    <xdr:sp macro="" textlink="">
      <xdr:nvSpPr>
        <xdr:cNvPr id="461" name="テキスト ボックス 460">
          <a:extLst>
            <a:ext uri="{FF2B5EF4-FFF2-40B4-BE49-F238E27FC236}">
              <a16:creationId xmlns:a16="http://schemas.microsoft.com/office/drawing/2014/main" id="{00000000-0008-0000-0700-0000CD010000}"/>
            </a:ext>
          </a:extLst>
        </xdr:cNvPr>
        <xdr:cNvSpPr txBox="1"/>
      </xdr:nvSpPr>
      <xdr:spPr>
        <a:xfrm>
          <a:off x="6072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62" name="直線コネクタ 461">
          <a:extLst>
            <a:ext uri="{FF2B5EF4-FFF2-40B4-BE49-F238E27FC236}">
              <a16:creationId xmlns:a16="http://schemas.microsoft.com/office/drawing/2014/main" id="{00000000-0008-0000-0700-0000CE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63" name="テキスト ボックス 462">
          <a:extLst>
            <a:ext uri="{FF2B5EF4-FFF2-40B4-BE49-F238E27FC236}">
              <a16:creationId xmlns:a16="http://schemas.microsoft.com/office/drawing/2014/main" id="{00000000-0008-0000-0700-0000CF010000}"/>
            </a:ext>
          </a:extLst>
        </xdr:cNvPr>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64" name="直線コネクタ 463">
          <a:extLst>
            <a:ext uri="{FF2B5EF4-FFF2-40B4-BE49-F238E27FC236}">
              <a16:creationId xmlns:a16="http://schemas.microsoft.com/office/drawing/2014/main" id="{00000000-0008-0000-0700-0000D0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65" name="テキスト ボックス 464">
          <a:extLst>
            <a:ext uri="{FF2B5EF4-FFF2-40B4-BE49-F238E27FC236}">
              <a16:creationId xmlns:a16="http://schemas.microsoft.com/office/drawing/2014/main" id="{00000000-0008-0000-0700-0000D1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66" name="土木費グラフ枠">
          <a:extLst>
            <a:ext uri="{FF2B5EF4-FFF2-40B4-BE49-F238E27FC236}">
              <a16:creationId xmlns:a16="http://schemas.microsoft.com/office/drawing/2014/main" id="{00000000-0008-0000-0700-0000D2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89</xdr:row>
      <xdr:rowOff>134843</xdr:rowOff>
    </xdr:from>
    <xdr:to>
      <xdr:col>54</xdr:col>
      <xdr:colOff>189865</xdr:colOff>
      <xdr:row>97</xdr:row>
      <xdr:rowOff>109049</xdr:rowOff>
    </xdr:to>
    <xdr:cxnSp macro="">
      <xdr:nvCxnSpPr>
        <xdr:cNvPr id="467" name="直線コネクタ 466">
          <a:extLst>
            <a:ext uri="{FF2B5EF4-FFF2-40B4-BE49-F238E27FC236}">
              <a16:creationId xmlns:a16="http://schemas.microsoft.com/office/drawing/2014/main" id="{00000000-0008-0000-0700-0000D3010000}"/>
            </a:ext>
          </a:extLst>
        </xdr:cNvPr>
        <xdr:cNvCxnSpPr/>
      </xdr:nvCxnSpPr>
      <xdr:spPr>
        <a:xfrm flipV="1">
          <a:off x="10475595" y="15393893"/>
          <a:ext cx="1270" cy="13458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112876</xdr:rowOff>
    </xdr:from>
    <xdr:ext cx="534377" cy="259045"/>
    <xdr:sp macro="" textlink="">
      <xdr:nvSpPr>
        <xdr:cNvPr id="468" name="土木費最小値テキスト">
          <a:extLst>
            <a:ext uri="{FF2B5EF4-FFF2-40B4-BE49-F238E27FC236}">
              <a16:creationId xmlns:a16="http://schemas.microsoft.com/office/drawing/2014/main" id="{00000000-0008-0000-0700-0000D4010000}"/>
            </a:ext>
          </a:extLst>
        </xdr:cNvPr>
        <xdr:cNvSpPr txBox="1"/>
      </xdr:nvSpPr>
      <xdr:spPr>
        <a:xfrm>
          <a:off x="10528300" y="167435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34,609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97</xdr:row>
      <xdr:rowOff>109049</xdr:rowOff>
    </xdr:from>
    <xdr:to>
      <xdr:col>55</xdr:col>
      <xdr:colOff>88900</xdr:colOff>
      <xdr:row>97</xdr:row>
      <xdr:rowOff>109049</xdr:rowOff>
    </xdr:to>
    <xdr:cxnSp macro="">
      <xdr:nvCxnSpPr>
        <xdr:cNvPr id="469" name="直線コネクタ 468">
          <a:extLst>
            <a:ext uri="{FF2B5EF4-FFF2-40B4-BE49-F238E27FC236}">
              <a16:creationId xmlns:a16="http://schemas.microsoft.com/office/drawing/2014/main" id="{00000000-0008-0000-0700-0000D5010000}"/>
            </a:ext>
          </a:extLst>
        </xdr:cNvPr>
        <xdr:cNvCxnSpPr/>
      </xdr:nvCxnSpPr>
      <xdr:spPr>
        <a:xfrm>
          <a:off x="10388600" y="167396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88</xdr:row>
      <xdr:rowOff>81520</xdr:rowOff>
    </xdr:from>
    <xdr:ext cx="599010" cy="259045"/>
    <xdr:sp macro="" textlink="">
      <xdr:nvSpPr>
        <xdr:cNvPr id="470" name="土木費最大値テキスト">
          <a:extLst>
            <a:ext uri="{FF2B5EF4-FFF2-40B4-BE49-F238E27FC236}">
              <a16:creationId xmlns:a16="http://schemas.microsoft.com/office/drawing/2014/main" id="{00000000-0008-0000-0700-0000D6010000}"/>
            </a:ext>
          </a:extLst>
        </xdr:cNvPr>
        <xdr:cNvSpPr txBox="1"/>
      </xdr:nvSpPr>
      <xdr:spPr>
        <a:xfrm>
          <a:off x="10528300" y="151691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105,255</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89</xdr:row>
      <xdr:rowOff>134843</xdr:rowOff>
    </xdr:from>
    <xdr:to>
      <xdr:col>55</xdr:col>
      <xdr:colOff>88900</xdr:colOff>
      <xdr:row>89</xdr:row>
      <xdr:rowOff>134843</xdr:rowOff>
    </xdr:to>
    <xdr:cxnSp macro="">
      <xdr:nvCxnSpPr>
        <xdr:cNvPr id="471" name="直線コネクタ 470">
          <a:extLst>
            <a:ext uri="{FF2B5EF4-FFF2-40B4-BE49-F238E27FC236}">
              <a16:creationId xmlns:a16="http://schemas.microsoft.com/office/drawing/2014/main" id="{00000000-0008-0000-0700-0000D7010000}"/>
            </a:ext>
          </a:extLst>
        </xdr:cNvPr>
        <xdr:cNvCxnSpPr/>
      </xdr:nvCxnSpPr>
      <xdr:spPr>
        <a:xfrm>
          <a:off x="10388600" y="153938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94</xdr:row>
      <xdr:rowOff>82798</xdr:rowOff>
    </xdr:from>
    <xdr:to>
      <xdr:col>55</xdr:col>
      <xdr:colOff>0</xdr:colOff>
      <xdr:row>94</xdr:row>
      <xdr:rowOff>168847</xdr:rowOff>
    </xdr:to>
    <xdr:cxnSp macro="">
      <xdr:nvCxnSpPr>
        <xdr:cNvPr id="472" name="直線コネクタ 471">
          <a:extLst>
            <a:ext uri="{FF2B5EF4-FFF2-40B4-BE49-F238E27FC236}">
              <a16:creationId xmlns:a16="http://schemas.microsoft.com/office/drawing/2014/main" id="{00000000-0008-0000-0700-0000D8010000}"/>
            </a:ext>
          </a:extLst>
        </xdr:cNvPr>
        <xdr:cNvCxnSpPr/>
      </xdr:nvCxnSpPr>
      <xdr:spPr>
        <a:xfrm flipV="1">
          <a:off x="9639300" y="16199098"/>
          <a:ext cx="838200" cy="860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94</xdr:row>
      <xdr:rowOff>61955</xdr:rowOff>
    </xdr:from>
    <xdr:ext cx="534377" cy="259045"/>
    <xdr:sp macro="" textlink="">
      <xdr:nvSpPr>
        <xdr:cNvPr id="473" name="土木費平均値テキスト">
          <a:extLst>
            <a:ext uri="{FF2B5EF4-FFF2-40B4-BE49-F238E27FC236}">
              <a16:creationId xmlns:a16="http://schemas.microsoft.com/office/drawing/2014/main" id="{00000000-0008-0000-0700-0000D9010000}"/>
            </a:ext>
          </a:extLst>
        </xdr:cNvPr>
        <xdr:cNvSpPr txBox="1"/>
      </xdr:nvSpPr>
      <xdr:spPr>
        <a:xfrm>
          <a:off x="10528300" y="1617825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60,282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94</xdr:row>
      <xdr:rowOff>83528</xdr:rowOff>
    </xdr:from>
    <xdr:to>
      <xdr:col>55</xdr:col>
      <xdr:colOff>50800</xdr:colOff>
      <xdr:row>95</xdr:row>
      <xdr:rowOff>13678</xdr:rowOff>
    </xdr:to>
    <xdr:sp macro="" textlink="">
      <xdr:nvSpPr>
        <xdr:cNvPr id="474" name="フローチャート: 判断 473">
          <a:extLst>
            <a:ext uri="{FF2B5EF4-FFF2-40B4-BE49-F238E27FC236}">
              <a16:creationId xmlns:a16="http://schemas.microsoft.com/office/drawing/2014/main" id="{00000000-0008-0000-0700-0000DA010000}"/>
            </a:ext>
          </a:extLst>
        </xdr:cNvPr>
        <xdr:cNvSpPr/>
      </xdr:nvSpPr>
      <xdr:spPr>
        <a:xfrm>
          <a:off x="10426700" y="16199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94</xdr:row>
      <xdr:rowOff>168847</xdr:rowOff>
    </xdr:from>
    <xdr:to>
      <xdr:col>50</xdr:col>
      <xdr:colOff>114300</xdr:colOff>
      <xdr:row>96</xdr:row>
      <xdr:rowOff>12712</xdr:rowOff>
    </xdr:to>
    <xdr:cxnSp macro="">
      <xdr:nvCxnSpPr>
        <xdr:cNvPr id="475" name="直線コネクタ 474">
          <a:extLst>
            <a:ext uri="{FF2B5EF4-FFF2-40B4-BE49-F238E27FC236}">
              <a16:creationId xmlns:a16="http://schemas.microsoft.com/office/drawing/2014/main" id="{00000000-0008-0000-0700-0000DB010000}"/>
            </a:ext>
          </a:extLst>
        </xdr:cNvPr>
        <xdr:cNvCxnSpPr/>
      </xdr:nvCxnSpPr>
      <xdr:spPr>
        <a:xfrm flipV="1">
          <a:off x="8750300" y="16285147"/>
          <a:ext cx="889000" cy="1867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94</xdr:row>
      <xdr:rowOff>62058</xdr:rowOff>
    </xdr:from>
    <xdr:to>
      <xdr:col>50</xdr:col>
      <xdr:colOff>165100</xdr:colOff>
      <xdr:row>94</xdr:row>
      <xdr:rowOff>163658</xdr:rowOff>
    </xdr:to>
    <xdr:sp macro="" textlink="">
      <xdr:nvSpPr>
        <xdr:cNvPr id="476" name="フローチャート: 判断 475">
          <a:extLst>
            <a:ext uri="{FF2B5EF4-FFF2-40B4-BE49-F238E27FC236}">
              <a16:creationId xmlns:a16="http://schemas.microsoft.com/office/drawing/2014/main" id="{00000000-0008-0000-0700-0000DC010000}"/>
            </a:ext>
          </a:extLst>
        </xdr:cNvPr>
        <xdr:cNvSpPr/>
      </xdr:nvSpPr>
      <xdr:spPr>
        <a:xfrm>
          <a:off x="9588500" y="161783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93</xdr:row>
      <xdr:rowOff>8735</xdr:rowOff>
    </xdr:from>
    <xdr:ext cx="534377"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9372111" y="159535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61,409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95</xdr:row>
      <xdr:rowOff>168180</xdr:rowOff>
    </xdr:from>
    <xdr:to>
      <xdr:col>45</xdr:col>
      <xdr:colOff>177800</xdr:colOff>
      <xdr:row>96</xdr:row>
      <xdr:rowOff>12712</xdr:rowOff>
    </xdr:to>
    <xdr:cxnSp macro="">
      <xdr:nvCxnSpPr>
        <xdr:cNvPr id="478" name="直線コネクタ 477">
          <a:extLst>
            <a:ext uri="{FF2B5EF4-FFF2-40B4-BE49-F238E27FC236}">
              <a16:creationId xmlns:a16="http://schemas.microsoft.com/office/drawing/2014/main" id="{00000000-0008-0000-0700-0000DE010000}"/>
            </a:ext>
          </a:extLst>
        </xdr:cNvPr>
        <xdr:cNvCxnSpPr/>
      </xdr:nvCxnSpPr>
      <xdr:spPr>
        <a:xfrm>
          <a:off x="7861300" y="16455930"/>
          <a:ext cx="889000" cy="159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94</xdr:row>
      <xdr:rowOff>120962</xdr:rowOff>
    </xdr:from>
    <xdr:to>
      <xdr:col>46</xdr:col>
      <xdr:colOff>38100</xdr:colOff>
      <xdr:row>95</xdr:row>
      <xdr:rowOff>51112</xdr:rowOff>
    </xdr:to>
    <xdr:sp macro="" textlink="">
      <xdr:nvSpPr>
        <xdr:cNvPr id="479" name="フローチャート: 判断 478">
          <a:extLst>
            <a:ext uri="{FF2B5EF4-FFF2-40B4-BE49-F238E27FC236}">
              <a16:creationId xmlns:a16="http://schemas.microsoft.com/office/drawing/2014/main" id="{00000000-0008-0000-0700-0000DF010000}"/>
            </a:ext>
          </a:extLst>
        </xdr:cNvPr>
        <xdr:cNvSpPr/>
      </xdr:nvSpPr>
      <xdr:spPr>
        <a:xfrm>
          <a:off x="8699500" y="162372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93</xdr:row>
      <xdr:rowOff>67639</xdr:rowOff>
    </xdr:from>
    <xdr:ext cx="534377" cy="259045"/>
    <xdr:sp macro="" textlink="">
      <xdr:nvSpPr>
        <xdr:cNvPr id="480" name="テキスト ボックス 479">
          <a:extLst>
            <a:ext uri="{FF2B5EF4-FFF2-40B4-BE49-F238E27FC236}">
              <a16:creationId xmlns:a16="http://schemas.microsoft.com/office/drawing/2014/main" id="{00000000-0008-0000-0700-0000E0010000}"/>
            </a:ext>
          </a:extLst>
        </xdr:cNvPr>
        <xdr:cNvSpPr txBox="1"/>
      </xdr:nvSpPr>
      <xdr:spPr>
        <a:xfrm>
          <a:off x="8483111" y="160124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58,317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95</xdr:row>
      <xdr:rowOff>168180</xdr:rowOff>
    </xdr:from>
    <xdr:to>
      <xdr:col>41</xdr:col>
      <xdr:colOff>50800</xdr:colOff>
      <xdr:row>96</xdr:row>
      <xdr:rowOff>118650</xdr:rowOff>
    </xdr:to>
    <xdr:cxnSp macro="">
      <xdr:nvCxnSpPr>
        <xdr:cNvPr id="481" name="直線コネクタ 480">
          <a:extLst>
            <a:ext uri="{FF2B5EF4-FFF2-40B4-BE49-F238E27FC236}">
              <a16:creationId xmlns:a16="http://schemas.microsoft.com/office/drawing/2014/main" id="{00000000-0008-0000-0700-0000E1010000}"/>
            </a:ext>
          </a:extLst>
        </xdr:cNvPr>
        <xdr:cNvCxnSpPr/>
      </xdr:nvCxnSpPr>
      <xdr:spPr>
        <a:xfrm flipV="1">
          <a:off x="6972300" y="16455930"/>
          <a:ext cx="889000" cy="1219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94</xdr:row>
      <xdr:rowOff>90957</xdr:rowOff>
    </xdr:from>
    <xdr:to>
      <xdr:col>41</xdr:col>
      <xdr:colOff>101600</xdr:colOff>
      <xdr:row>95</xdr:row>
      <xdr:rowOff>21107</xdr:rowOff>
    </xdr:to>
    <xdr:sp macro="" textlink="">
      <xdr:nvSpPr>
        <xdr:cNvPr id="482" name="フローチャート: 判断 481">
          <a:extLst>
            <a:ext uri="{FF2B5EF4-FFF2-40B4-BE49-F238E27FC236}">
              <a16:creationId xmlns:a16="http://schemas.microsoft.com/office/drawing/2014/main" id="{00000000-0008-0000-0700-0000E2010000}"/>
            </a:ext>
          </a:extLst>
        </xdr:cNvPr>
        <xdr:cNvSpPr/>
      </xdr:nvSpPr>
      <xdr:spPr>
        <a:xfrm>
          <a:off x="7810500" y="162072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93</xdr:row>
      <xdr:rowOff>37634</xdr:rowOff>
    </xdr:from>
    <xdr:ext cx="534377" cy="259045"/>
    <xdr:sp macro="" textlink="">
      <xdr:nvSpPr>
        <xdr:cNvPr id="483" name="テキスト ボックス 482">
          <a:extLst>
            <a:ext uri="{FF2B5EF4-FFF2-40B4-BE49-F238E27FC236}">
              <a16:creationId xmlns:a16="http://schemas.microsoft.com/office/drawing/2014/main" id="{00000000-0008-0000-0700-0000E3010000}"/>
            </a:ext>
          </a:extLst>
        </xdr:cNvPr>
        <xdr:cNvSpPr txBox="1"/>
      </xdr:nvSpPr>
      <xdr:spPr>
        <a:xfrm>
          <a:off x="7594111" y="159824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94</xdr:row>
      <xdr:rowOff>3651</xdr:rowOff>
    </xdr:from>
    <xdr:to>
      <xdr:col>36</xdr:col>
      <xdr:colOff>165100</xdr:colOff>
      <xdr:row>94</xdr:row>
      <xdr:rowOff>105251</xdr:rowOff>
    </xdr:to>
    <xdr:sp macro="" textlink="">
      <xdr:nvSpPr>
        <xdr:cNvPr id="484" name="フローチャート: 判断 483">
          <a:extLst>
            <a:ext uri="{FF2B5EF4-FFF2-40B4-BE49-F238E27FC236}">
              <a16:creationId xmlns:a16="http://schemas.microsoft.com/office/drawing/2014/main" id="{00000000-0008-0000-0700-0000E4010000}"/>
            </a:ext>
          </a:extLst>
        </xdr:cNvPr>
        <xdr:cNvSpPr/>
      </xdr:nvSpPr>
      <xdr:spPr>
        <a:xfrm>
          <a:off x="6921500" y="161199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92</xdr:row>
      <xdr:rowOff>121778</xdr:rowOff>
    </xdr:from>
    <xdr:ext cx="534377" cy="259045"/>
    <xdr:sp macro="" textlink="">
      <xdr:nvSpPr>
        <xdr:cNvPr id="485" name="テキスト ボックス 484">
          <a:extLst>
            <a:ext uri="{FF2B5EF4-FFF2-40B4-BE49-F238E27FC236}">
              <a16:creationId xmlns:a16="http://schemas.microsoft.com/office/drawing/2014/main" id="{00000000-0008-0000-0700-0000E5010000}"/>
            </a:ext>
          </a:extLst>
        </xdr:cNvPr>
        <xdr:cNvSpPr txBox="1"/>
      </xdr:nvSpPr>
      <xdr:spPr>
        <a:xfrm>
          <a:off x="6705111" y="158951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64,475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86" name="テキスト ボックス 485">
          <a:extLst>
            <a:ext uri="{FF2B5EF4-FFF2-40B4-BE49-F238E27FC236}">
              <a16:creationId xmlns:a16="http://schemas.microsoft.com/office/drawing/2014/main" id="{00000000-0008-0000-0700-0000E6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87" name="テキスト ボックス 486">
          <a:extLst>
            <a:ext uri="{FF2B5EF4-FFF2-40B4-BE49-F238E27FC236}">
              <a16:creationId xmlns:a16="http://schemas.microsoft.com/office/drawing/2014/main" id="{00000000-0008-0000-0700-0000E7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88" name="テキスト ボックス 487">
          <a:extLst>
            <a:ext uri="{FF2B5EF4-FFF2-40B4-BE49-F238E27FC236}">
              <a16:creationId xmlns:a16="http://schemas.microsoft.com/office/drawing/2014/main" id="{00000000-0008-0000-0700-0000E8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89" name="テキスト ボックス 488">
          <a:extLst>
            <a:ext uri="{FF2B5EF4-FFF2-40B4-BE49-F238E27FC236}">
              <a16:creationId xmlns:a16="http://schemas.microsoft.com/office/drawing/2014/main" id="{00000000-0008-0000-0700-0000E9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90" name="テキスト ボックス 489">
          <a:extLst>
            <a:ext uri="{FF2B5EF4-FFF2-40B4-BE49-F238E27FC236}">
              <a16:creationId xmlns:a16="http://schemas.microsoft.com/office/drawing/2014/main" id="{00000000-0008-0000-0700-0000EA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94</xdr:row>
      <xdr:rowOff>31998</xdr:rowOff>
    </xdr:from>
    <xdr:to>
      <xdr:col>55</xdr:col>
      <xdr:colOff>50800</xdr:colOff>
      <xdr:row>94</xdr:row>
      <xdr:rowOff>133598</xdr:rowOff>
    </xdr:to>
    <xdr:sp macro="" textlink="">
      <xdr:nvSpPr>
        <xdr:cNvPr id="491" name="楕円 490">
          <a:extLst>
            <a:ext uri="{FF2B5EF4-FFF2-40B4-BE49-F238E27FC236}">
              <a16:creationId xmlns:a16="http://schemas.microsoft.com/office/drawing/2014/main" id="{00000000-0008-0000-0700-0000EB010000}"/>
            </a:ext>
          </a:extLst>
        </xdr:cNvPr>
        <xdr:cNvSpPr/>
      </xdr:nvSpPr>
      <xdr:spPr>
        <a:xfrm>
          <a:off x="10426700" y="161482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93</xdr:row>
      <xdr:rowOff>54875</xdr:rowOff>
    </xdr:from>
    <xdr:ext cx="534377" cy="259045"/>
    <xdr:sp macro="" textlink="">
      <xdr:nvSpPr>
        <xdr:cNvPr id="492" name="土木費該当値テキスト">
          <a:extLst>
            <a:ext uri="{FF2B5EF4-FFF2-40B4-BE49-F238E27FC236}">
              <a16:creationId xmlns:a16="http://schemas.microsoft.com/office/drawing/2014/main" id="{00000000-0008-0000-0700-0000EC010000}"/>
            </a:ext>
          </a:extLst>
        </xdr:cNvPr>
        <xdr:cNvSpPr txBox="1"/>
      </xdr:nvSpPr>
      <xdr:spPr>
        <a:xfrm>
          <a:off x="10528300" y="159997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62,987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94</xdr:row>
      <xdr:rowOff>118047</xdr:rowOff>
    </xdr:from>
    <xdr:to>
      <xdr:col>50</xdr:col>
      <xdr:colOff>165100</xdr:colOff>
      <xdr:row>95</xdr:row>
      <xdr:rowOff>48197</xdr:rowOff>
    </xdr:to>
    <xdr:sp macro="" textlink="">
      <xdr:nvSpPr>
        <xdr:cNvPr id="493" name="楕円 492">
          <a:extLst>
            <a:ext uri="{FF2B5EF4-FFF2-40B4-BE49-F238E27FC236}">
              <a16:creationId xmlns:a16="http://schemas.microsoft.com/office/drawing/2014/main" id="{00000000-0008-0000-0700-0000ED010000}"/>
            </a:ext>
          </a:extLst>
        </xdr:cNvPr>
        <xdr:cNvSpPr/>
      </xdr:nvSpPr>
      <xdr:spPr>
        <a:xfrm>
          <a:off x="9588500" y="162343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39324</xdr:rowOff>
    </xdr:from>
    <xdr:ext cx="534377" cy="259045"/>
    <xdr:sp macro="" textlink="">
      <xdr:nvSpPr>
        <xdr:cNvPr id="494" name="テキスト ボックス 493">
          <a:extLst>
            <a:ext uri="{FF2B5EF4-FFF2-40B4-BE49-F238E27FC236}">
              <a16:creationId xmlns:a16="http://schemas.microsoft.com/office/drawing/2014/main" id="{00000000-0008-0000-0700-0000EE010000}"/>
            </a:ext>
          </a:extLst>
        </xdr:cNvPr>
        <xdr:cNvSpPr txBox="1"/>
      </xdr:nvSpPr>
      <xdr:spPr>
        <a:xfrm>
          <a:off x="9372111" y="163270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58,470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95</xdr:row>
      <xdr:rowOff>133362</xdr:rowOff>
    </xdr:from>
    <xdr:to>
      <xdr:col>46</xdr:col>
      <xdr:colOff>38100</xdr:colOff>
      <xdr:row>96</xdr:row>
      <xdr:rowOff>63512</xdr:rowOff>
    </xdr:to>
    <xdr:sp macro="" textlink="">
      <xdr:nvSpPr>
        <xdr:cNvPr id="495" name="楕円 494">
          <a:extLst>
            <a:ext uri="{FF2B5EF4-FFF2-40B4-BE49-F238E27FC236}">
              <a16:creationId xmlns:a16="http://schemas.microsoft.com/office/drawing/2014/main" id="{00000000-0008-0000-0700-0000EF010000}"/>
            </a:ext>
          </a:extLst>
        </xdr:cNvPr>
        <xdr:cNvSpPr/>
      </xdr:nvSpPr>
      <xdr:spPr>
        <a:xfrm>
          <a:off x="8699500" y="16421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96</xdr:row>
      <xdr:rowOff>54639</xdr:rowOff>
    </xdr:from>
    <xdr:ext cx="534377" cy="259045"/>
    <xdr:sp macro="" textlink="">
      <xdr:nvSpPr>
        <xdr:cNvPr id="496" name="テキスト ボックス 495">
          <a:extLst>
            <a:ext uri="{FF2B5EF4-FFF2-40B4-BE49-F238E27FC236}">
              <a16:creationId xmlns:a16="http://schemas.microsoft.com/office/drawing/2014/main" id="{00000000-0008-0000-0700-0000F0010000}"/>
            </a:ext>
          </a:extLst>
        </xdr:cNvPr>
        <xdr:cNvSpPr txBox="1"/>
      </xdr:nvSpPr>
      <xdr:spPr>
        <a:xfrm>
          <a:off x="8483111" y="165138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48,666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95</xdr:row>
      <xdr:rowOff>117380</xdr:rowOff>
    </xdr:from>
    <xdr:to>
      <xdr:col>41</xdr:col>
      <xdr:colOff>101600</xdr:colOff>
      <xdr:row>96</xdr:row>
      <xdr:rowOff>47530</xdr:rowOff>
    </xdr:to>
    <xdr:sp macro="" textlink="">
      <xdr:nvSpPr>
        <xdr:cNvPr id="497" name="楕円 496">
          <a:extLst>
            <a:ext uri="{FF2B5EF4-FFF2-40B4-BE49-F238E27FC236}">
              <a16:creationId xmlns:a16="http://schemas.microsoft.com/office/drawing/2014/main" id="{00000000-0008-0000-0700-0000F1010000}"/>
            </a:ext>
          </a:extLst>
        </xdr:cNvPr>
        <xdr:cNvSpPr/>
      </xdr:nvSpPr>
      <xdr:spPr>
        <a:xfrm>
          <a:off x="7810500" y="164051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96</xdr:row>
      <xdr:rowOff>38657</xdr:rowOff>
    </xdr:from>
    <xdr:ext cx="534377" cy="259045"/>
    <xdr:sp macro="" textlink="">
      <xdr:nvSpPr>
        <xdr:cNvPr id="498" name="テキスト ボックス 497">
          <a:extLst>
            <a:ext uri="{FF2B5EF4-FFF2-40B4-BE49-F238E27FC236}">
              <a16:creationId xmlns:a16="http://schemas.microsoft.com/office/drawing/2014/main" id="{00000000-0008-0000-0700-0000F2010000}"/>
            </a:ext>
          </a:extLst>
        </xdr:cNvPr>
        <xdr:cNvSpPr txBox="1"/>
      </xdr:nvSpPr>
      <xdr:spPr>
        <a:xfrm>
          <a:off x="7594111" y="164978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49,505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67850</xdr:rowOff>
    </xdr:from>
    <xdr:to>
      <xdr:col>36</xdr:col>
      <xdr:colOff>165100</xdr:colOff>
      <xdr:row>96</xdr:row>
      <xdr:rowOff>169450</xdr:rowOff>
    </xdr:to>
    <xdr:sp macro="" textlink="">
      <xdr:nvSpPr>
        <xdr:cNvPr id="499" name="楕円 498">
          <a:extLst>
            <a:ext uri="{FF2B5EF4-FFF2-40B4-BE49-F238E27FC236}">
              <a16:creationId xmlns:a16="http://schemas.microsoft.com/office/drawing/2014/main" id="{00000000-0008-0000-0700-0000F3010000}"/>
            </a:ext>
          </a:extLst>
        </xdr:cNvPr>
        <xdr:cNvSpPr/>
      </xdr:nvSpPr>
      <xdr:spPr>
        <a:xfrm>
          <a:off x="6921500" y="165270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160577</xdr:rowOff>
    </xdr:from>
    <xdr:ext cx="534377" cy="259045"/>
    <xdr:sp macro="" textlink="">
      <xdr:nvSpPr>
        <xdr:cNvPr id="500" name="テキスト ボックス 499">
          <a:extLst>
            <a:ext uri="{FF2B5EF4-FFF2-40B4-BE49-F238E27FC236}">
              <a16:creationId xmlns:a16="http://schemas.microsoft.com/office/drawing/2014/main" id="{00000000-0008-0000-0700-0000F4010000}"/>
            </a:ext>
          </a:extLst>
        </xdr:cNvPr>
        <xdr:cNvSpPr txBox="1"/>
      </xdr:nvSpPr>
      <xdr:spPr>
        <a:xfrm>
          <a:off x="6705111" y="166197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43,105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501" name="正方形/長方形 500">
          <a:extLst>
            <a:ext uri="{FF2B5EF4-FFF2-40B4-BE49-F238E27FC236}">
              <a16:creationId xmlns:a16="http://schemas.microsoft.com/office/drawing/2014/main" id="{00000000-0008-0000-0700-0000F5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502" name="正方形/長方形 501">
          <a:extLst>
            <a:ext uri="{FF2B5EF4-FFF2-40B4-BE49-F238E27FC236}">
              <a16:creationId xmlns:a16="http://schemas.microsoft.com/office/drawing/2014/main" id="{00000000-0008-0000-0700-0000F6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503" name="正方形/長方形 502">
          <a:extLst>
            <a:ext uri="{FF2B5EF4-FFF2-40B4-BE49-F238E27FC236}">
              <a16:creationId xmlns:a16="http://schemas.microsoft.com/office/drawing/2014/main" id="{00000000-0008-0000-0700-0000F7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504" name="正方形/長方形 503">
          <a:extLst>
            <a:ext uri="{FF2B5EF4-FFF2-40B4-BE49-F238E27FC236}">
              <a16:creationId xmlns:a16="http://schemas.microsoft.com/office/drawing/2014/main" id="{00000000-0008-0000-0700-0000F8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505" name="正方形/長方形 504">
          <a:extLst>
            <a:ext uri="{FF2B5EF4-FFF2-40B4-BE49-F238E27FC236}">
              <a16:creationId xmlns:a16="http://schemas.microsoft.com/office/drawing/2014/main" id="{00000000-0008-0000-0700-0000F9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506" name="正方形/長方形 505">
          <a:extLst>
            <a:ext uri="{FF2B5EF4-FFF2-40B4-BE49-F238E27FC236}">
              <a16:creationId xmlns:a16="http://schemas.microsoft.com/office/drawing/2014/main" id="{00000000-0008-0000-0700-0000FA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507" name="正方形/長方形 506">
          <a:extLst>
            <a:ext uri="{FF2B5EF4-FFF2-40B4-BE49-F238E27FC236}">
              <a16:creationId xmlns:a16="http://schemas.microsoft.com/office/drawing/2014/main" id="{00000000-0008-0000-0700-0000FB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20,700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508" name="正方形/長方形 507">
          <a:extLst>
            <a:ext uri="{FF2B5EF4-FFF2-40B4-BE49-F238E27FC236}">
              <a16:creationId xmlns:a16="http://schemas.microsoft.com/office/drawing/2014/main" id="{00000000-0008-0000-0700-0000FC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509" name="テキスト ボックス 508">
          <a:extLst>
            <a:ext uri="{FF2B5EF4-FFF2-40B4-BE49-F238E27FC236}">
              <a16:creationId xmlns:a16="http://schemas.microsoft.com/office/drawing/2014/main" id="{00000000-0008-0000-0700-0000FD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10" name="直線コネクタ 509">
          <a:extLst>
            <a:ext uri="{FF2B5EF4-FFF2-40B4-BE49-F238E27FC236}">
              <a16:creationId xmlns:a16="http://schemas.microsoft.com/office/drawing/2014/main" id="{00000000-0008-0000-0700-0000FE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139700</xdr:rowOff>
    </xdr:from>
    <xdr:to>
      <xdr:col>89</xdr:col>
      <xdr:colOff>177800</xdr:colOff>
      <xdr:row>38</xdr:row>
      <xdr:rowOff>139700</xdr:rowOff>
    </xdr:to>
    <xdr:cxnSp macro="">
      <xdr:nvCxnSpPr>
        <xdr:cNvPr id="511" name="直線コネクタ 510">
          <a:extLst>
            <a:ext uri="{FF2B5EF4-FFF2-40B4-BE49-F238E27FC236}">
              <a16:creationId xmlns:a16="http://schemas.microsoft.com/office/drawing/2014/main" id="{00000000-0008-0000-0700-0000FF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168927</xdr:rowOff>
    </xdr:from>
    <xdr:ext cx="248786" cy="259045"/>
    <xdr:sp macro="" textlink="">
      <xdr:nvSpPr>
        <xdr:cNvPr id="512" name="テキスト ボックス 511">
          <a:extLst>
            <a:ext uri="{FF2B5EF4-FFF2-40B4-BE49-F238E27FC236}">
              <a16:creationId xmlns:a16="http://schemas.microsoft.com/office/drawing/2014/main" id="{00000000-0008-0000-0700-000000020000}"/>
            </a:ext>
          </a:extLst>
        </xdr:cNvPr>
        <xdr:cNvSpPr txBox="1"/>
      </xdr:nvSpPr>
      <xdr:spPr>
        <a:xfrm>
          <a:off x="12197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513" name="直線コネクタ 512">
          <a:extLst>
            <a:ext uri="{FF2B5EF4-FFF2-40B4-BE49-F238E27FC236}">
              <a16:creationId xmlns:a16="http://schemas.microsoft.com/office/drawing/2014/main" id="{00000000-0008-0000-0700-00000102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35</xdr:row>
      <xdr:rowOff>54627</xdr:rowOff>
    </xdr:from>
    <xdr:ext cx="595419" cy="259045"/>
    <xdr:sp macro="" textlink="">
      <xdr:nvSpPr>
        <xdr:cNvPr id="514" name="テキスト ボックス 513">
          <a:extLst>
            <a:ext uri="{FF2B5EF4-FFF2-40B4-BE49-F238E27FC236}">
              <a16:creationId xmlns:a16="http://schemas.microsoft.com/office/drawing/2014/main" id="{00000000-0008-0000-0700-000002020000}"/>
            </a:ext>
          </a:extLst>
        </xdr:cNvPr>
        <xdr:cNvSpPr txBox="1"/>
      </xdr:nvSpPr>
      <xdr:spPr>
        <a:xfrm>
          <a:off x="11850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515" name="直線コネクタ 514">
          <a:extLst>
            <a:ext uri="{FF2B5EF4-FFF2-40B4-BE49-F238E27FC236}">
              <a16:creationId xmlns:a16="http://schemas.microsoft.com/office/drawing/2014/main" id="{00000000-0008-0000-0700-00000302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32</xdr:row>
      <xdr:rowOff>111777</xdr:rowOff>
    </xdr:from>
    <xdr:ext cx="595419" cy="259045"/>
    <xdr:sp macro="" textlink="">
      <xdr:nvSpPr>
        <xdr:cNvPr id="516" name="テキスト ボックス 515">
          <a:extLst>
            <a:ext uri="{FF2B5EF4-FFF2-40B4-BE49-F238E27FC236}">
              <a16:creationId xmlns:a16="http://schemas.microsoft.com/office/drawing/2014/main" id="{00000000-0008-0000-0700-000004020000}"/>
            </a:ext>
          </a:extLst>
        </xdr:cNvPr>
        <xdr:cNvSpPr txBox="1"/>
      </xdr:nvSpPr>
      <xdr:spPr>
        <a:xfrm>
          <a:off x="11850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17" name="直線コネクタ 516">
          <a:extLst>
            <a:ext uri="{FF2B5EF4-FFF2-40B4-BE49-F238E27FC236}">
              <a16:creationId xmlns:a16="http://schemas.microsoft.com/office/drawing/2014/main" id="{00000000-0008-0000-0700-00000502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168927</xdr:rowOff>
    </xdr:from>
    <xdr:ext cx="595419" cy="259045"/>
    <xdr:sp macro="" textlink="">
      <xdr:nvSpPr>
        <xdr:cNvPr id="518" name="テキスト ボックス 517">
          <a:extLst>
            <a:ext uri="{FF2B5EF4-FFF2-40B4-BE49-F238E27FC236}">
              <a16:creationId xmlns:a16="http://schemas.microsoft.com/office/drawing/2014/main" id="{00000000-0008-0000-0700-000006020000}"/>
            </a:ext>
          </a:extLst>
        </xdr:cNvPr>
        <xdr:cNvSpPr txBox="1"/>
      </xdr:nvSpPr>
      <xdr:spPr>
        <a:xfrm>
          <a:off x="11850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9" name="直線コネクタ 518">
          <a:extLst>
            <a:ext uri="{FF2B5EF4-FFF2-40B4-BE49-F238E27FC236}">
              <a16:creationId xmlns:a16="http://schemas.microsoft.com/office/drawing/2014/main" id="{00000000-0008-0000-0700-000007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20" name="テキスト ボックス 519">
          <a:extLst>
            <a:ext uri="{FF2B5EF4-FFF2-40B4-BE49-F238E27FC236}">
              <a16:creationId xmlns:a16="http://schemas.microsoft.com/office/drawing/2014/main" id="{00000000-0008-0000-0700-00000802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21" name="消防費グラフ枠">
          <a:extLst>
            <a:ext uri="{FF2B5EF4-FFF2-40B4-BE49-F238E27FC236}">
              <a16:creationId xmlns:a16="http://schemas.microsoft.com/office/drawing/2014/main" id="{00000000-0008-0000-0700-000009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32</xdr:row>
      <xdr:rowOff>88045</xdr:rowOff>
    </xdr:from>
    <xdr:to>
      <xdr:col>85</xdr:col>
      <xdr:colOff>126364</xdr:colOff>
      <xdr:row>38</xdr:row>
      <xdr:rowOff>74457</xdr:rowOff>
    </xdr:to>
    <xdr:cxnSp macro="">
      <xdr:nvCxnSpPr>
        <xdr:cNvPr id="522" name="直線コネクタ 521">
          <a:extLst>
            <a:ext uri="{FF2B5EF4-FFF2-40B4-BE49-F238E27FC236}">
              <a16:creationId xmlns:a16="http://schemas.microsoft.com/office/drawing/2014/main" id="{00000000-0008-0000-0700-00000A020000}"/>
            </a:ext>
          </a:extLst>
        </xdr:cNvPr>
        <xdr:cNvCxnSpPr/>
      </xdr:nvCxnSpPr>
      <xdr:spPr>
        <a:xfrm flipV="1">
          <a:off x="16317595" y="5574445"/>
          <a:ext cx="1269" cy="10151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78284</xdr:rowOff>
    </xdr:from>
    <xdr:ext cx="534377" cy="259045"/>
    <xdr:sp macro="" textlink="">
      <xdr:nvSpPr>
        <xdr:cNvPr id="523" name="消防費最小値テキスト">
          <a:extLst>
            <a:ext uri="{FF2B5EF4-FFF2-40B4-BE49-F238E27FC236}">
              <a16:creationId xmlns:a16="http://schemas.microsoft.com/office/drawing/2014/main" id="{00000000-0008-0000-0700-00000B020000}"/>
            </a:ext>
          </a:extLst>
        </xdr:cNvPr>
        <xdr:cNvSpPr txBox="1"/>
      </xdr:nvSpPr>
      <xdr:spPr>
        <a:xfrm>
          <a:off x="16370300" y="65933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14,270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74457</xdr:rowOff>
    </xdr:from>
    <xdr:to>
      <xdr:col>86</xdr:col>
      <xdr:colOff>25400</xdr:colOff>
      <xdr:row>38</xdr:row>
      <xdr:rowOff>74457</xdr:rowOff>
    </xdr:to>
    <xdr:cxnSp macro="">
      <xdr:nvCxnSpPr>
        <xdr:cNvPr id="524" name="直線コネクタ 523">
          <a:extLst>
            <a:ext uri="{FF2B5EF4-FFF2-40B4-BE49-F238E27FC236}">
              <a16:creationId xmlns:a16="http://schemas.microsoft.com/office/drawing/2014/main" id="{00000000-0008-0000-0700-00000C020000}"/>
            </a:ext>
          </a:extLst>
        </xdr:cNvPr>
        <xdr:cNvCxnSpPr/>
      </xdr:nvCxnSpPr>
      <xdr:spPr>
        <a:xfrm>
          <a:off x="16230600" y="65895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31</xdr:row>
      <xdr:rowOff>34722</xdr:rowOff>
    </xdr:from>
    <xdr:ext cx="599010" cy="259045"/>
    <xdr:sp macro="" textlink="">
      <xdr:nvSpPr>
        <xdr:cNvPr id="525" name="消防費最大値テキスト">
          <a:extLst>
            <a:ext uri="{FF2B5EF4-FFF2-40B4-BE49-F238E27FC236}">
              <a16:creationId xmlns:a16="http://schemas.microsoft.com/office/drawing/2014/main" id="{00000000-0008-0000-0700-00000D020000}"/>
            </a:ext>
          </a:extLst>
        </xdr:cNvPr>
        <xdr:cNvSpPr txBox="1"/>
      </xdr:nvSpPr>
      <xdr:spPr>
        <a:xfrm>
          <a:off x="16370300" y="53496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236,298</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32</xdr:row>
      <xdr:rowOff>88045</xdr:rowOff>
    </xdr:from>
    <xdr:to>
      <xdr:col>86</xdr:col>
      <xdr:colOff>25400</xdr:colOff>
      <xdr:row>32</xdr:row>
      <xdr:rowOff>88045</xdr:rowOff>
    </xdr:to>
    <xdr:cxnSp macro="">
      <xdr:nvCxnSpPr>
        <xdr:cNvPr id="526" name="直線コネクタ 525">
          <a:extLst>
            <a:ext uri="{FF2B5EF4-FFF2-40B4-BE49-F238E27FC236}">
              <a16:creationId xmlns:a16="http://schemas.microsoft.com/office/drawing/2014/main" id="{00000000-0008-0000-0700-00000E020000}"/>
            </a:ext>
          </a:extLst>
        </xdr:cNvPr>
        <xdr:cNvCxnSpPr/>
      </xdr:nvCxnSpPr>
      <xdr:spPr>
        <a:xfrm>
          <a:off x="16230600" y="55744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53920</xdr:rowOff>
    </xdr:from>
    <xdr:to>
      <xdr:col>85</xdr:col>
      <xdr:colOff>127000</xdr:colOff>
      <xdr:row>38</xdr:row>
      <xdr:rowOff>60705</xdr:rowOff>
    </xdr:to>
    <xdr:cxnSp macro="">
      <xdr:nvCxnSpPr>
        <xdr:cNvPr id="527" name="直線コネクタ 526">
          <a:extLst>
            <a:ext uri="{FF2B5EF4-FFF2-40B4-BE49-F238E27FC236}">
              <a16:creationId xmlns:a16="http://schemas.microsoft.com/office/drawing/2014/main" id="{00000000-0008-0000-0700-00000F020000}"/>
            </a:ext>
          </a:extLst>
        </xdr:cNvPr>
        <xdr:cNvCxnSpPr/>
      </xdr:nvCxnSpPr>
      <xdr:spPr>
        <a:xfrm flipV="1">
          <a:off x="15481300" y="6569020"/>
          <a:ext cx="838200" cy="67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134610</xdr:rowOff>
    </xdr:from>
    <xdr:ext cx="534377" cy="259045"/>
    <xdr:sp macro="" textlink="">
      <xdr:nvSpPr>
        <xdr:cNvPr id="528" name="消防費平均値テキスト">
          <a:extLst>
            <a:ext uri="{FF2B5EF4-FFF2-40B4-BE49-F238E27FC236}">
              <a16:creationId xmlns:a16="http://schemas.microsoft.com/office/drawing/2014/main" id="{00000000-0008-0000-0700-000010020000}"/>
            </a:ext>
          </a:extLst>
        </xdr:cNvPr>
        <xdr:cNvSpPr txBox="1"/>
      </xdr:nvSpPr>
      <xdr:spPr>
        <a:xfrm>
          <a:off x="16370300" y="630681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32,506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111733</xdr:rowOff>
    </xdr:from>
    <xdr:to>
      <xdr:col>85</xdr:col>
      <xdr:colOff>177800</xdr:colOff>
      <xdr:row>38</xdr:row>
      <xdr:rowOff>41883</xdr:rowOff>
    </xdr:to>
    <xdr:sp macro="" textlink="">
      <xdr:nvSpPr>
        <xdr:cNvPr id="529" name="フローチャート: 判断 528">
          <a:extLst>
            <a:ext uri="{FF2B5EF4-FFF2-40B4-BE49-F238E27FC236}">
              <a16:creationId xmlns:a16="http://schemas.microsoft.com/office/drawing/2014/main" id="{00000000-0008-0000-0700-000011020000}"/>
            </a:ext>
          </a:extLst>
        </xdr:cNvPr>
        <xdr:cNvSpPr/>
      </xdr:nvSpPr>
      <xdr:spPr>
        <a:xfrm>
          <a:off x="16268700" y="64553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105264</xdr:rowOff>
    </xdr:from>
    <xdr:to>
      <xdr:col>81</xdr:col>
      <xdr:colOff>50800</xdr:colOff>
      <xdr:row>38</xdr:row>
      <xdr:rowOff>60705</xdr:rowOff>
    </xdr:to>
    <xdr:cxnSp macro="">
      <xdr:nvCxnSpPr>
        <xdr:cNvPr id="530" name="直線コネクタ 529">
          <a:extLst>
            <a:ext uri="{FF2B5EF4-FFF2-40B4-BE49-F238E27FC236}">
              <a16:creationId xmlns:a16="http://schemas.microsoft.com/office/drawing/2014/main" id="{00000000-0008-0000-0700-000012020000}"/>
            </a:ext>
          </a:extLst>
        </xdr:cNvPr>
        <xdr:cNvCxnSpPr/>
      </xdr:nvCxnSpPr>
      <xdr:spPr>
        <a:xfrm>
          <a:off x="14592300" y="6448914"/>
          <a:ext cx="889000" cy="1268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139416</xdr:rowOff>
    </xdr:from>
    <xdr:to>
      <xdr:col>81</xdr:col>
      <xdr:colOff>101600</xdr:colOff>
      <xdr:row>38</xdr:row>
      <xdr:rowOff>69566</xdr:rowOff>
    </xdr:to>
    <xdr:sp macro="" textlink="">
      <xdr:nvSpPr>
        <xdr:cNvPr id="531" name="フローチャート: 判断 530">
          <a:extLst>
            <a:ext uri="{FF2B5EF4-FFF2-40B4-BE49-F238E27FC236}">
              <a16:creationId xmlns:a16="http://schemas.microsoft.com/office/drawing/2014/main" id="{00000000-0008-0000-0700-000013020000}"/>
            </a:ext>
          </a:extLst>
        </xdr:cNvPr>
        <xdr:cNvSpPr/>
      </xdr:nvSpPr>
      <xdr:spPr>
        <a:xfrm>
          <a:off x="15430500" y="64830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36</xdr:row>
      <xdr:rowOff>86093</xdr:rowOff>
    </xdr:from>
    <xdr:ext cx="534377" cy="259045"/>
    <xdr:sp macro="" textlink="">
      <xdr:nvSpPr>
        <xdr:cNvPr id="532" name="テキスト ボックス 531">
          <a:extLst>
            <a:ext uri="{FF2B5EF4-FFF2-40B4-BE49-F238E27FC236}">
              <a16:creationId xmlns:a16="http://schemas.microsoft.com/office/drawing/2014/main" id="{00000000-0008-0000-0700-000014020000}"/>
            </a:ext>
          </a:extLst>
        </xdr:cNvPr>
        <xdr:cNvSpPr txBox="1"/>
      </xdr:nvSpPr>
      <xdr:spPr>
        <a:xfrm>
          <a:off x="15214111" y="62582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26,451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105264</xdr:rowOff>
    </xdr:from>
    <xdr:to>
      <xdr:col>76</xdr:col>
      <xdr:colOff>114300</xdr:colOff>
      <xdr:row>37</xdr:row>
      <xdr:rowOff>162679</xdr:rowOff>
    </xdr:to>
    <xdr:cxnSp macro="">
      <xdr:nvCxnSpPr>
        <xdr:cNvPr id="533" name="直線コネクタ 532">
          <a:extLst>
            <a:ext uri="{FF2B5EF4-FFF2-40B4-BE49-F238E27FC236}">
              <a16:creationId xmlns:a16="http://schemas.microsoft.com/office/drawing/2014/main" id="{00000000-0008-0000-0700-000015020000}"/>
            </a:ext>
          </a:extLst>
        </xdr:cNvPr>
        <xdr:cNvCxnSpPr/>
      </xdr:nvCxnSpPr>
      <xdr:spPr>
        <a:xfrm flipV="1">
          <a:off x="13703300" y="6448914"/>
          <a:ext cx="889000" cy="574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140637</xdr:rowOff>
    </xdr:from>
    <xdr:to>
      <xdr:col>76</xdr:col>
      <xdr:colOff>165100</xdr:colOff>
      <xdr:row>38</xdr:row>
      <xdr:rowOff>70786</xdr:rowOff>
    </xdr:to>
    <xdr:sp macro="" textlink="">
      <xdr:nvSpPr>
        <xdr:cNvPr id="534" name="フローチャート: 判断 533">
          <a:extLst>
            <a:ext uri="{FF2B5EF4-FFF2-40B4-BE49-F238E27FC236}">
              <a16:creationId xmlns:a16="http://schemas.microsoft.com/office/drawing/2014/main" id="{00000000-0008-0000-0700-000016020000}"/>
            </a:ext>
          </a:extLst>
        </xdr:cNvPr>
        <xdr:cNvSpPr/>
      </xdr:nvSpPr>
      <xdr:spPr>
        <a:xfrm>
          <a:off x="14541500" y="6484287"/>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61913</xdr:rowOff>
    </xdr:from>
    <xdr:ext cx="534377" cy="259045"/>
    <xdr:sp macro=""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4325111" y="65770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26,184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37</xdr:row>
      <xdr:rowOff>162679</xdr:rowOff>
    </xdr:from>
    <xdr:to>
      <xdr:col>71</xdr:col>
      <xdr:colOff>177800</xdr:colOff>
      <xdr:row>38</xdr:row>
      <xdr:rowOff>65414</xdr:rowOff>
    </xdr:to>
    <xdr:cxnSp macro="">
      <xdr:nvCxnSpPr>
        <xdr:cNvPr id="536" name="直線コネクタ 535">
          <a:extLst>
            <a:ext uri="{FF2B5EF4-FFF2-40B4-BE49-F238E27FC236}">
              <a16:creationId xmlns:a16="http://schemas.microsoft.com/office/drawing/2014/main" id="{00000000-0008-0000-0700-000018020000}"/>
            </a:ext>
          </a:extLst>
        </xdr:cNvPr>
        <xdr:cNvCxnSpPr/>
      </xdr:nvCxnSpPr>
      <xdr:spPr>
        <a:xfrm flipV="1">
          <a:off x="12814300" y="6506329"/>
          <a:ext cx="889000" cy="741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115029</xdr:rowOff>
    </xdr:from>
    <xdr:to>
      <xdr:col>72</xdr:col>
      <xdr:colOff>38100</xdr:colOff>
      <xdr:row>38</xdr:row>
      <xdr:rowOff>45179</xdr:rowOff>
    </xdr:to>
    <xdr:sp macro="" textlink="">
      <xdr:nvSpPr>
        <xdr:cNvPr id="537" name="フローチャート: 判断 536">
          <a:extLst>
            <a:ext uri="{FF2B5EF4-FFF2-40B4-BE49-F238E27FC236}">
              <a16:creationId xmlns:a16="http://schemas.microsoft.com/office/drawing/2014/main" id="{00000000-0008-0000-0700-000019020000}"/>
            </a:ext>
          </a:extLst>
        </xdr:cNvPr>
        <xdr:cNvSpPr/>
      </xdr:nvSpPr>
      <xdr:spPr>
        <a:xfrm>
          <a:off x="13652500" y="64586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36306</xdr:rowOff>
    </xdr:from>
    <xdr:ext cx="534377" cy="259045"/>
    <xdr:sp macro="" textlink="">
      <xdr:nvSpPr>
        <xdr:cNvPr id="538" name="テキスト ボックス 537">
          <a:extLst>
            <a:ext uri="{FF2B5EF4-FFF2-40B4-BE49-F238E27FC236}">
              <a16:creationId xmlns:a16="http://schemas.microsoft.com/office/drawing/2014/main" id="{00000000-0008-0000-0700-00001A020000}"/>
            </a:ext>
          </a:extLst>
        </xdr:cNvPr>
        <xdr:cNvSpPr txBox="1"/>
      </xdr:nvSpPr>
      <xdr:spPr>
        <a:xfrm>
          <a:off x="13436111" y="65514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31,785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133921</xdr:rowOff>
    </xdr:from>
    <xdr:to>
      <xdr:col>67</xdr:col>
      <xdr:colOff>101600</xdr:colOff>
      <xdr:row>38</xdr:row>
      <xdr:rowOff>64071</xdr:rowOff>
    </xdr:to>
    <xdr:sp macro="" textlink="">
      <xdr:nvSpPr>
        <xdr:cNvPr id="539" name="フローチャート: 判断 538">
          <a:extLst>
            <a:ext uri="{FF2B5EF4-FFF2-40B4-BE49-F238E27FC236}">
              <a16:creationId xmlns:a16="http://schemas.microsoft.com/office/drawing/2014/main" id="{00000000-0008-0000-0700-00001B020000}"/>
            </a:ext>
          </a:extLst>
        </xdr:cNvPr>
        <xdr:cNvSpPr/>
      </xdr:nvSpPr>
      <xdr:spPr>
        <a:xfrm>
          <a:off x="12763500" y="64775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36</xdr:row>
      <xdr:rowOff>80598</xdr:rowOff>
    </xdr:from>
    <xdr:ext cx="534377" cy="259045"/>
    <xdr:sp macro="" textlink="">
      <xdr:nvSpPr>
        <xdr:cNvPr id="540" name="テキスト ボックス 539">
          <a:extLst>
            <a:ext uri="{FF2B5EF4-FFF2-40B4-BE49-F238E27FC236}">
              <a16:creationId xmlns:a16="http://schemas.microsoft.com/office/drawing/2014/main" id="{00000000-0008-0000-0700-00001C020000}"/>
            </a:ext>
          </a:extLst>
        </xdr:cNvPr>
        <xdr:cNvSpPr txBox="1"/>
      </xdr:nvSpPr>
      <xdr:spPr>
        <a:xfrm>
          <a:off x="12547111" y="62527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41" name="テキスト ボックス 540">
          <a:extLst>
            <a:ext uri="{FF2B5EF4-FFF2-40B4-BE49-F238E27FC236}">
              <a16:creationId xmlns:a16="http://schemas.microsoft.com/office/drawing/2014/main" id="{00000000-0008-0000-0700-00001D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42" name="テキスト ボックス 541">
          <a:extLst>
            <a:ext uri="{FF2B5EF4-FFF2-40B4-BE49-F238E27FC236}">
              <a16:creationId xmlns:a16="http://schemas.microsoft.com/office/drawing/2014/main" id="{00000000-0008-0000-0700-00001E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43" name="テキスト ボックス 542">
          <a:extLst>
            <a:ext uri="{FF2B5EF4-FFF2-40B4-BE49-F238E27FC236}">
              <a16:creationId xmlns:a16="http://schemas.microsoft.com/office/drawing/2014/main" id="{00000000-0008-0000-0700-00001F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44" name="テキスト ボックス 543">
          <a:extLst>
            <a:ext uri="{FF2B5EF4-FFF2-40B4-BE49-F238E27FC236}">
              <a16:creationId xmlns:a16="http://schemas.microsoft.com/office/drawing/2014/main" id="{00000000-0008-0000-0700-000020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45" name="テキスト ボックス 544">
          <a:extLst>
            <a:ext uri="{FF2B5EF4-FFF2-40B4-BE49-F238E27FC236}">
              <a16:creationId xmlns:a16="http://schemas.microsoft.com/office/drawing/2014/main" id="{00000000-0008-0000-0700-000021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3120</xdr:rowOff>
    </xdr:from>
    <xdr:to>
      <xdr:col>85</xdr:col>
      <xdr:colOff>177800</xdr:colOff>
      <xdr:row>38</xdr:row>
      <xdr:rowOff>104720</xdr:rowOff>
    </xdr:to>
    <xdr:sp macro="" textlink="">
      <xdr:nvSpPr>
        <xdr:cNvPr id="546" name="楕円 545">
          <a:extLst>
            <a:ext uri="{FF2B5EF4-FFF2-40B4-BE49-F238E27FC236}">
              <a16:creationId xmlns:a16="http://schemas.microsoft.com/office/drawing/2014/main" id="{00000000-0008-0000-0700-000022020000}"/>
            </a:ext>
          </a:extLst>
        </xdr:cNvPr>
        <xdr:cNvSpPr/>
      </xdr:nvSpPr>
      <xdr:spPr>
        <a:xfrm>
          <a:off x="16268700" y="6518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90159</xdr:rowOff>
    </xdr:from>
    <xdr:ext cx="534377" cy="259045"/>
    <xdr:sp macro="" textlink="">
      <xdr:nvSpPr>
        <xdr:cNvPr id="547" name="消防費該当値テキスト">
          <a:extLst>
            <a:ext uri="{FF2B5EF4-FFF2-40B4-BE49-F238E27FC236}">
              <a16:creationId xmlns:a16="http://schemas.microsoft.com/office/drawing/2014/main" id="{00000000-0008-0000-0700-000023020000}"/>
            </a:ext>
          </a:extLst>
        </xdr:cNvPr>
        <xdr:cNvSpPr txBox="1"/>
      </xdr:nvSpPr>
      <xdr:spPr>
        <a:xfrm>
          <a:off x="16370300" y="64338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18,762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9905</xdr:rowOff>
    </xdr:from>
    <xdr:to>
      <xdr:col>81</xdr:col>
      <xdr:colOff>101600</xdr:colOff>
      <xdr:row>38</xdr:row>
      <xdr:rowOff>111505</xdr:rowOff>
    </xdr:to>
    <xdr:sp macro="" textlink="">
      <xdr:nvSpPr>
        <xdr:cNvPr id="548" name="楕円 547">
          <a:extLst>
            <a:ext uri="{FF2B5EF4-FFF2-40B4-BE49-F238E27FC236}">
              <a16:creationId xmlns:a16="http://schemas.microsoft.com/office/drawing/2014/main" id="{00000000-0008-0000-0700-000024020000}"/>
            </a:ext>
          </a:extLst>
        </xdr:cNvPr>
        <xdr:cNvSpPr/>
      </xdr:nvSpPr>
      <xdr:spPr>
        <a:xfrm>
          <a:off x="15430500" y="65250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38</xdr:row>
      <xdr:rowOff>102632</xdr:rowOff>
    </xdr:from>
    <xdr:ext cx="534377" cy="259045"/>
    <xdr:sp macro="" textlink="">
      <xdr:nvSpPr>
        <xdr:cNvPr id="549" name="テキスト ボックス 548">
          <a:extLst>
            <a:ext uri="{FF2B5EF4-FFF2-40B4-BE49-F238E27FC236}">
              <a16:creationId xmlns:a16="http://schemas.microsoft.com/office/drawing/2014/main" id="{00000000-0008-0000-0700-000025020000}"/>
            </a:ext>
          </a:extLst>
        </xdr:cNvPr>
        <xdr:cNvSpPr txBox="1"/>
      </xdr:nvSpPr>
      <xdr:spPr>
        <a:xfrm>
          <a:off x="15214111" y="66177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54464</xdr:rowOff>
    </xdr:from>
    <xdr:to>
      <xdr:col>76</xdr:col>
      <xdr:colOff>165100</xdr:colOff>
      <xdr:row>37</xdr:row>
      <xdr:rowOff>156064</xdr:rowOff>
    </xdr:to>
    <xdr:sp macro="" textlink="">
      <xdr:nvSpPr>
        <xdr:cNvPr id="550" name="楕円 549">
          <a:extLst>
            <a:ext uri="{FF2B5EF4-FFF2-40B4-BE49-F238E27FC236}">
              <a16:creationId xmlns:a16="http://schemas.microsoft.com/office/drawing/2014/main" id="{00000000-0008-0000-0700-000026020000}"/>
            </a:ext>
          </a:extLst>
        </xdr:cNvPr>
        <xdr:cNvSpPr/>
      </xdr:nvSpPr>
      <xdr:spPr>
        <a:xfrm>
          <a:off x="14541500" y="63981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1141</xdr:rowOff>
    </xdr:from>
    <xdr:ext cx="534377" cy="259045"/>
    <xdr:sp macro="" textlink="">
      <xdr:nvSpPr>
        <xdr:cNvPr id="551" name="テキスト ボックス 550">
          <a:extLst>
            <a:ext uri="{FF2B5EF4-FFF2-40B4-BE49-F238E27FC236}">
              <a16:creationId xmlns:a16="http://schemas.microsoft.com/office/drawing/2014/main" id="{00000000-0008-0000-0700-000027020000}"/>
            </a:ext>
          </a:extLst>
        </xdr:cNvPr>
        <xdr:cNvSpPr txBox="1"/>
      </xdr:nvSpPr>
      <xdr:spPr>
        <a:xfrm>
          <a:off x="14325111" y="61733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45,032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111879</xdr:rowOff>
    </xdr:from>
    <xdr:to>
      <xdr:col>72</xdr:col>
      <xdr:colOff>38100</xdr:colOff>
      <xdr:row>38</xdr:row>
      <xdr:rowOff>42028</xdr:rowOff>
    </xdr:to>
    <xdr:sp macro="" textlink="">
      <xdr:nvSpPr>
        <xdr:cNvPr id="552" name="楕円 551">
          <a:extLst>
            <a:ext uri="{FF2B5EF4-FFF2-40B4-BE49-F238E27FC236}">
              <a16:creationId xmlns:a16="http://schemas.microsoft.com/office/drawing/2014/main" id="{00000000-0008-0000-0700-000028020000}"/>
            </a:ext>
          </a:extLst>
        </xdr:cNvPr>
        <xdr:cNvSpPr/>
      </xdr:nvSpPr>
      <xdr:spPr>
        <a:xfrm>
          <a:off x="13652500" y="6455529"/>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58556</xdr:rowOff>
    </xdr:from>
    <xdr:ext cx="534377" cy="259045"/>
    <xdr:sp macro="" textlink="">
      <xdr:nvSpPr>
        <xdr:cNvPr id="553" name="テキスト ボックス 552">
          <a:extLst>
            <a:ext uri="{FF2B5EF4-FFF2-40B4-BE49-F238E27FC236}">
              <a16:creationId xmlns:a16="http://schemas.microsoft.com/office/drawing/2014/main" id="{00000000-0008-0000-0700-000029020000}"/>
            </a:ext>
          </a:extLst>
        </xdr:cNvPr>
        <xdr:cNvSpPr txBox="1"/>
      </xdr:nvSpPr>
      <xdr:spPr>
        <a:xfrm>
          <a:off x="13436111" y="62307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32,474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14614</xdr:rowOff>
    </xdr:from>
    <xdr:to>
      <xdr:col>67</xdr:col>
      <xdr:colOff>101600</xdr:colOff>
      <xdr:row>38</xdr:row>
      <xdr:rowOff>116214</xdr:rowOff>
    </xdr:to>
    <xdr:sp macro="" textlink="">
      <xdr:nvSpPr>
        <xdr:cNvPr id="554" name="楕円 553">
          <a:extLst>
            <a:ext uri="{FF2B5EF4-FFF2-40B4-BE49-F238E27FC236}">
              <a16:creationId xmlns:a16="http://schemas.microsoft.com/office/drawing/2014/main" id="{00000000-0008-0000-0700-00002A020000}"/>
            </a:ext>
          </a:extLst>
        </xdr:cNvPr>
        <xdr:cNvSpPr/>
      </xdr:nvSpPr>
      <xdr:spPr>
        <a:xfrm>
          <a:off x="12763500" y="65297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38</xdr:row>
      <xdr:rowOff>107341</xdr:rowOff>
    </xdr:from>
    <xdr:ext cx="534377" cy="259045"/>
    <xdr:sp macro="" textlink="">
      <xdr:nvSpPr>
        <xdr:cNvPr id="555" name="テキスト ボックス 554">
          <a:extLst>
            <a:ext uri="{FF2B5EF4-FFF2-40B4-BE49-F238E27FC236}">
              <a16:creationId xmlns:a16="http://schemas.microsoft.com/office/drawing/2014/main" id="{00000000-0008-0000-0700-00002B020000}"/>
            </a:ext>
          </a:extLst>
        </xdr:cNvPr>
        <xdr:cNvSpPr txBox="1"/>
      </xdr:nvSpPr>
      <xdr:spPr>
        <a:xfrm>
          <a:off x="12547111" y="66224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16,248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56" name="正方形/長方形 555">
          <a:extLst>
            <a:ext uri="{FF2B5EF4-FFF2-40B4-BE49-F238E27FC236}">
              <a16:creationId xmlns:a16="http://schemas.microsoft.com/office/drawing/2014/main" id="{00000000-0008-0000-0700-00002C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7" name="正方形/長方形 556">
          <a:extLst>
            <a:ext uri="{FF2B5EF4-FFF2-40B4-BE49-F238E27FC236}">
              <a16:creationId xmlns:a16="http://schemas.microsoft.com/office/drawing/2014/main" id="{00000000-0008-0000-0700-00002D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8" name="正方形/長方形 557">
          <a:extLst>
            <a:ext uri="{FF2B5EF4-FFF2-40B4-BE49-F238E27FC236}">
              <a16:creationId xmlns:a16="http://schemas.microsoft.com/office/drawing/2014/main" id="{00000000-0008-0000-0700-00002E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9" name="正方形/長方形 558">
          <a:extLst>
            <a:ext uri="{FF2B5EF4-FFF2-40B4-BE49-F238E27FC236}">
              <a16:creationId xmlns:a16="http://schemas.microsoft.com/office/drawing/2014/main" id="{00000000-0008-0000-0700-00002F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60" name="正方形/長方形 559">
          <a:extLst>
            <a:ext uri="{FF2B5EF4-FFF2-40B4-BE49-F238E27FC236}">
              <a16:creationId xmlns:a16="http://schemas.microsoft.com/office/drawing/2014/main" id="{00000000-0008-0000-0700-000030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65,502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61" name="正方形/長方形 560">
          <a:extLst>
            <a:ext uri="{FF2B5EF4-FFF2-40B4-BE49-F238E27FC236}">
              <a16:creationId xmlns:a16="http://schemas.microsoft.com/office/drawing/2014/main" id="{00000000-0008-0000-0700-000031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62" name="正方形/長方形 561">
          <a:extLst>
            <a:ext uri="{FF2B5EF4-FFF2-40B4-BE49-F238E27FC236}">
              <a16:creationId xmlns:a16="http://schemas.microsoft.com/office/drawing/2014/main" id="{00000000-0008-0000-0700-000032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46,875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63" name="正方形/長方形 562">
          <a:extLst>
            <a:ext uri="{FF2B5EF4-FFF2-40B4-BE49-F238E27FC236}">
              <a16:creationId xmlns:a16="http://schemas.microsoft.com/office/drawing/2014/main" id="{00000000-0008-0000-0700-000033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64" name="テキスト ボックス 563">
          <a:extLst>
            <a:ext uri="{FF2B5EF4-FFF2-40B4-BE49-F238E27FC236}">
              <a16:creationId xmlns:a16="http://schemas.microsoft.com/office/drawing/2014/main" id="{00000000-0008-0000-0700-000034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65" name="直線コネクタ 564">
          <a:extLst>
            <a:ext uri="{FF2B5EF4-FFF2-40B4-BE49-F238E27FC236}">
              <a16:creationId xmlns:a16="http://schemas.microsoft.com/office/drawing/2014/main" id="{00000000-0008-0000-0700-000035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60</xdr:row>
      <xdr:rowOff>111777</xdr:rowOff>
    </xdr:from>
    <xdr:ext cx="248786" cy="259045"/>
    <xdr:sp macro="" textlink="">
      <xdr:nvSpPr>
        <xdr:cNvPr id="566" name="テキスト ボックス 565">
          <a:extLst>
            <a:ext uri="{FF2B5EF4-FFF2-40B4-BE49-F238E27FC236}">
              <a16:creationId xmlns:a16="http://schemas.microsoft.com/office/drawing/2014/main" id="{00000000-0008-0000-0700-000036020000}"/>
            </a:ext>
          </a:extLst>
        </xdr:cNvPr>
        <xdr:cNvSpPr txBox="1"/>
      </xdr:nvSpPr>
      <xdr:spPr>
        <a:xfrm>
          <a:off x="12197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44450</xdr:rowOff>
    </xdr:from>
    <xdr:to>
      <xdr:col>89</xdr:col>
      <xdr:colOff>177800</xdr:colOff>
      <xdr:row>59</xdr:row>
      <xdr:rowOff>44450</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58</xdr:row>
      <xdr:rowOff>73677</xdr:rowOff>
    </xdr:from>
    <xdr:ext cx="531299" cy="259045"/>
    <xdr:sp macro="" textlink="">
      <xdr:nvSpPr>
        <xdr:cNvPr id="568" name="テキスト ボックス 567">
          <a:extLst>
            <a:ext uri="{FF2B5EF4-FFF2-40B4-BE49-F238E27FC236}">
              <a16:creationId xmlns:a16="http://schemas.microsoft.com/office/drawing/2014/main" id="{00000000-0008-0000-0700-000038020000}"/>
            </a:ext>
          </a:extLst>
        </xdr:cNvPr>
        <xdr:cNvSpPr txBox="1"/>
      </xdr:nvSpPr>
      <xdr:spPr>
        <a:xfrm>
          <a:off x="11914701" y="1001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69" name="直線コネクタ 568">
          <a:extLst>
            <a:ext uri="{FF2B5EF4-FFF2-40B4-BE49-F238E27FC236}">
              <a16:creationId xmlns:a16="http://schemas.microsoft.com/office/drawing/2014/main" id="{00000000-0008-0000-0700-000039020000}"/>
            </a:ext>
          </a:extLst>
        </xdr:cNvPr>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56</xdr:row>
      <xdr:rowOff>35577</xdr:rowOff>
    </xdr:from>
    <xdr:ext cx="531299" cy="259045"/>
    <xdr:sp macro="" textlink="">
      <xdr:nvSpPr>
        <xdr:cNvPr id="570" name="テキスト ボックス 569">
          <a:extLst>
            <a:ext uri="{FF2B5EF4-FFF2-40B4-BE49-F238E27FC236}">
              <a16:creationId xmlns:a16="http://schemas.microsoft.com/office/drawing/2014/main" id="{00000000-0008-0000-0700-00003A020000}"/>
            </a:ext>
          </a:extLst>
        </xdr:cNvPr>
        <xdr:cNvSpPr txBox="1"/>
      </xdr:nvSpPr>
      <xdr:spPr>
        <a:xfrm>
          <a:off x="11914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71" name="直線コネクタ 570">
          <a:extLst>
            <a:ext uri="{FF2B5EF4-FFF2-40B4-BE49-F238E27FC236}">
              <a16:creationId xmlns:a16="http://schemas.microsoft.com/office/drawing/2014/main" id="{00000000-0008-0000-0700-00003B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53</xdr:row>
      <xdr:rowOff>168927</xdr:rowOff>
    </xdr:from>
    <xdr:ext cx="531299" cy="259045"/>
    <xdr:sp macro="" textlink="">
      <xdr:nvSpPr>
        <xdr:cNvPr id="572" name="テキスト ボックス 571">
          <a:extLst>
            <a:ext uri="{FF2B5EF4-FFF2-40B4-BE49-F238E27FC236}">
              <a16:creationId xmlns:a16="http://schemas.microsoft.com/office/drawing/2014/main" id="{00000000-0008-0000-0700-00003C020000}"/>
            </a:ext>
          </a:extLst>
        </xdr:cNvPr>
        <xdr:cNvSpPr txBox="1"/>
      </xdr:nvSpPr>
      <xdr:spPr>
        <a:xfrm>
          <a:off x="11914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73" name="直線コネクタ 572">
          <a:extLst>
            <a:ext uri="{FF2B5EF4-FFF2-40B4-BE49-F238E27FC236}">
              <a16:creationId xmlns:a16="http://schemas.microsoft.com/office/drawing/2014/main" id="{00000000-0008-0000-0700-00003D020000}"/>
            </a:ext>
          </a:extLst>
        </xdr:cNvPr>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130827</xdr:rowOff>
    </xdr:from>
    <xdr:ext cx="595419" cy="259045"/>
    <xdr:sp macro="" textlink="">
      <xdr:nvSpPr>
        <xdr:cNvPr id="574" name="テキスト ボックス 573">
          <a:extLst>
            <a:ext uri="{FF2B5EF4-FFF2-40B4-BE49-F238E27FC236}">
              <a16:creationId xmlns:a16="http://schemas.microsoft.com/office/drawing/2014/main" id="{00000000-0008-0000-0700-00003E020000}"/>
            </a:ext>
          </a:extLst>
        </xdr:cNvPr>
        <xdr:cNvSpPr txBox="1"/>
      </xdr:nvSpPr>
      <xdr:spPr>
        <a:xfrm>
          <a:off x="11850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75" name="直線コネクタ 574">
          <a:extLst>
            <a:ext uri="{FF2B5EF4-FFF2-40B4-BE49-F238E27FC236}">
              <a16:creationId xmlns:a16="http://schemas.microsoft.com/office/drawing/2014/main" id="{00000000-0008-0000-0700-00003F020000}"/>
            </a:ext>
          </a:extLst>
        </xdr:cNvPr>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92727</xdr:rowOff>
    </xdr:from>
    <xdr:ext cx="595419" cy="259045"/>
    <xdr:sp macro="" textlink="">
      <xdr:nvSpPr>
        <xdr:cNvPr id="576" name="テキスト ボックス 575">
          <a:extLst>
            <a:ext uri="{FF2B5EF4-FFF2-40B4-BE49-F238E27FC236}">
              <a16:creationId xmlns:a16="http://schemas.microsoft.com/office/drawing/2014/main" id="{00000000-0008-0000-0700-000040020000}"/>
            </a:ext>
          </a:extLst>
        </xdr:cNvPr>
        <xdr:cNvSpPr txBox="1"/>
      </xdr:nvSpPr>
      <xdr:spPr>
        <a:xfrm>
          <a:off x="11850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77" name="直線コネクタ 576">
          <a:extLst>
            <a:ext uri="{FF2B5EF4-FFF2-40B4-BE49-F238E27FC236}">
              <a16:creationId xmlns:a16="http://schemas.microsoft.com/office/drawing/2014/main" id="{00000000-0008-0000-0700-000041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78" name="テキスト ボックス 577">
          <a:extLst>
            <a:ext uri="{FF2B5EF4-FFF2-40B4-BE49-F238E27FC236}">
              <a16:creationId xmlns:a16="http://schemas.microsoft.com/office/drawing/2014/main" id="{00000000-0008-0000-0700-000042020000}"/>
            </a:ext>
          </a:extLst>
        </xdr:cNvPr>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9" name="教育費グラフ枠">
          <a:extLst>
            <a:ext uri="{FF2B5EF4-FFF2-40B4-BE49-F238E27FC236}">
              <a16:creationId xmlns:a16="http://schemas.microsoft.com/office/drawing/2014/main" id="{00000000-0008-0000-0700-000043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37579</xdr:rowOff>
    </xdr:from>
    <xdr:to>
      <xdr:col>85</xdr:col>
      <xdr:colOff>126364</xdr:colOff>
      <xdr:row>58</xdr:row>
      <xdr:rowOff>129197</xdr:rowOff>
    </xdr:to>
    <xdr:cxnSp macro="">
      <xdr:nvCxnSpPr>
        <xdr:cNvPr id="580" name="直線コネクタ 579">
          <a:extLst>
            <a:ext uri="{FF2B5EF4-FFF2-40B4-BE49-F238E27FC236}">
              <a16:creationId xmlns:a16="http://schemas.microsoft.com/office/drawing/2014/main" id="{00000000-0008-0000-0700-000044020000}"/>
            </a:ext>
          </a:extLst>
        </xdr:cNvPr>
        <xdr:cNvCxnSpPr/>
      </xdr:nvCxnSpPr>
      <xdr:spPr>
        <a:xfrm flipV="1">
          <a:off x="16317595" y="8610079"/>
          <a:ext cx="1269" cy="14632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133024</xdr:rowOff>
    </xdr:from>
    <xdr:ext cx="534377" cy="259045"/>
    <xdr:sp macro="" textlink="">
      <xdr:nvSpPr>
        <xdr:cNvPr id="581" name="教育費最小値テキスト">
          <a:extLst>
            <a:ext uri="{FF2B5EF4-FFF2-40B4-BE49-F238E27FC236}">
              <a16:creationId xmlns:a16="http://schemas.microsoft.com/office/drawing/2014/main" id="{00000000-0008-0000-0700-000045020000}"/>
            </a:ext>
          </a:extLst>
        </xdr:cNvPr>
        <xdr:cNvSpPr txBox="1"/>
      </xdr:nvSpPr>
      <xdr:spPr>
        <a:xfrm>
          <a:off x="16370300" y="100771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36,827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129197</xdr:rowOff>
    </xdr:from>
    <xdr:to>
      <xdr:col>86</xdr:col>
      <xdr:colOff>25400</xdr:colOff>
      <xdr:row>58</xdr:row>
      <xdr:rowOff>129197</xdr:rowOff>
    </xdr:to>
    <xdr:cxnSp macro="">
      <xdr:nvCxnSpPr>
        <xdr:cNvPr id="582" name="直線コネクタ 581">
          <a:extLst>
            <a:ext uri="{FF2B5EF4-FFF2-40B4-BE49-F238E27FC236}">
              <a16:creationId xmlns:a16="http://schemas.microsoft.com/office/drawing/2014/main" id="{00000000-0008-0000-0700-000046020000}"/>
            </a:ext>
          </a:extLst>
        </xdr:cNvPr>
        <xdr:cNvCxnSpPr/>
      </xdr:nvCxnSpPr>
      <xdr:spPr>
        <a:xfrm>
          <a:off x="16230600" y="100732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48</xdr:row>
      <xdr:rowOff>155706</xdr:rowOff>
    </xdr:from>
    <xdr:ext cx="599010" cy="259045"/>
    <xdr:sp macro="" textlink="">
      <xdr:nvSpPr>
        <xdr:cNvPr id="583" name="教育費最大値テキスト">
          <a:extLst>
            <a:ext uri="{FF2B5EF4-FFF2-40B4-BE49-F238E27FC236}">
              <a16:creationId xmlns:a16="http://schemas.microsoft.com/office/drawing/2014/main" id="{00000000-0008-0000-0700-000047020000}"/>
            </a:ext>
          </a:extLst>
        </xdr:cNvPr>
        <xdr:cNvSpPr txBox="1"/>
      </xdr:nvSpPr>
      <xdr:spPr>
        <a:xfrm>
          <a:off x="16370300" y="83853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152,041</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50</xdr:row>
      <xdr:rowOff>37579</xdr:rowOff>
    </xdr:from>
    <xdr:to>
      <xdr:col>86</xdr:col>
      <xdr:colOff>25400</xdr:colOff>
      <xdr:row>50</xdr:row>
      <xdr:rowOff>37579</xdr:rowOff>
    </xdr:to>
    <xdr:cxnSp macro="">
      <xdr:nvCxnSpPr>
        <xdr:cNvPr id="584" name="直線コネクタ 583">
          <a:extLst>
            <a:ext uri="{FF2B5EF4-FFF2-40B4-BE49-F238E27FC236}">
              <a16:creationId xmlns:a16="http://schemas.microsoft.com/office/drawing/2014/main" id="{00000000-0008-0000-0700-000048020000}"/>
            </a:ext>
          </a:extLst>
        </xdr:cNvPr>
        <xdr:cNvCxnSpPr/>
      </xdr:nvCxnSpPr>
      <xdr:spPr>
        <a:xfrm>
          <a:off x="16230600" y="86100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58</xdr:row>
      <xdr:rowOff>826</xdr:rowOff>
    </xdr:from>
    <xdr:to>
      <xdr:col>85</xdr:col>
      <xdr:colOff>127000</xdr:colOff>
      <xdr:row>58</xdr:row>
      <xdr:rowOff>17297</xdr:rowOff>
    </xdr:to>
    <xdr:cxnSp macro="">
      <xdr:nvCxnSpPr>
        <xdr:cNvPr id="585" name="直線コネクタ 584">
          <a:extLst>
            <a:ext uri="{FF2B5EF4-FFF2-40B4-BE49-F238E27FC236}">
              <a16:creationId xmlns:a16="http://schemas.microsoft.com/office/drawing/2014/main" id="{00000000-0008-0000-0700-000049020000}"/>
            </a:ext>
          </a:extLst>
        </xdr:cNvPr>
        <xdr:cNvCxnSpPr/>
      </xdr:nvCxnSpPr>
      <xdr:spPr>
        <a:xfrm flipV="1">
          <a:off x="15481300" y="9944926"/>
          <a:ext cx="838200" cy="164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157751</xdr:rowOff>
    </xdr:from>
    <xdr:ext cx="534377" cy="259045"/>
    <xdr:sp macro="" textlink="">
      <xdr:nvSpPr>
        <xdr:cNvPr id="586" name="教育費平均値テキスト">
          <a:extLst>
            <a:ext uri="{FF2B5EF4-FFF2-40B4-BE49-F238E27FC236}">
              <a16:creationId xmlns:a16="http://schemas.microsoft.com/office/drawing/2014/main" id="{00000000-0008-0000-0700-00004A020000}"/>
            </a:ext>
          </a:extLst>
        </xdr:cNvPr>
        <xdr:cNvSpPr txBox="1"/>
      </xdr:nvSpPr>
      <xdr:spPr>
        <a:xfrm>
          <a:off x="16370300" y="941605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72,880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55</xdr:row>
      <xdr:rowOff>134874</xdr:rowOff>
    </xdr:from>
    <xdr:to>
      <xdr:col>85</xdr:col>
      <xdr:colOff>177800</xdr:colOff>
      <xdr:row>56</xdr:row>
      <xdr:rowOff>65024</xdr:rowOff>
    </xdr:to>
    <xdr:sp macro="" textlink="">
      <xdr:nvSpPr>
        <xdr:cNvPr id="587" name="フローチャート: 判断 586">
          <a:extLst>
            <a:ext uri="{FF2B5EF4-FFF2-40B4-BE49-F238E27FC236}">
              <a16:creationId xmlns:a16="http://schemas.microsoft.com/office/drawing/2014/main" id="{00000000-0008-0000-0700-00004B020000}"/>
            </a:ext>
          </a:extLst>
        </xdr:cNvPr>
        <xdr:cNvSpPr/>
      </xdr:nvSpPr>
      <xdr:spPr>
        <a:xfrm>
          <a:off x="16268700" y="95646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58</xdr:row>
      <xdr:rowOff>17297</xdr:rowOff>
    </xdr:from>
    <xdr:to>
      <xdr:col>81</xdr:col>
      <xdr:colOff>50800</xdr:colOff>
      <xdr:row>58</xdr:row>
      <xdr:rowOff>127178</xdr:rowOff>
    </xdr:to>
    <xdr:cxnSp macro="">
      <xdr:nvCxnSpPr>
        <xdr:cNvPr id="588" name="直線コネクタ 587">
          <a:extLst>
            <a:ext uri="{FF2B5EF4-FFF2-40B4-BE49-F238E27FC236}">
              <a16:creationId xmlns:a16="http://schemas.microsoft.com/office/drawing/2014/main" id="{00000000-0008-0000-0700-00004C020000}"/>
            </a:ext>
          </a:extLst>
        </xdr:cNvPr>
        <xdr:cNvCxnSpPr/>
      </xdr:nvCxnSpPr>
      <xdr:spPr>
        <a:xfrm flipV="1">
          <a:off x="14592300" y="9961397"/>
          <a:ext cx="889000" cy="1098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56</xdr:row>
      <xdr:rowOff>34213</xdr:rowOff>
    </xdr:from>
    <xdr:to>
      <xdr:col>81</xdr:col>
      <xdr:colOff>101600</xdr:colOff>
      <xdr:row>56</xdr:row>
      <xdr:rowOff>135813</xdr:rowOff>
    </xdr:to>
    <xdr:sp macro="" textlink="">
      <xdr:nvSpPr>
        <xdr:cNvPr id="589" name="フローチャート: 判断 588">
          <a:extLst>
            <a:ext uri="{FF2B5EF4-FFF2-40B4-BE49-F238E27FC236}">
              <a16:creationId xmlns:a16="http://schemas.microsoft.com/office/drawing/2014/main" id="{00000000-0008-0000-0700-00004D020000}"/>
            </a:ext>
          </a:extLst>
        </xdr:cNvPr>
        <xdr:cNvSpPr/>
      </xdr:nvSpPr>
      <xdr:spPr>
        <a:xfrm>
          <a:off x="15430500" y="96354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54</xdr:row>
      <xdr:rowOff>152340</xdr:rowOff>
    </xdr:from>
    <xdr:ext cx="534377" cy="259045"/>
    <xdr:sp macro="" textlink="">
      <xdr:nvSpPr>
        <xdr:cNvPr id="590" name="テキスト ボックス 589">
          <a:extLst>
            <a:ext uri="{FF2B5EF4-FFF2-40B4-BE49-F238E27FC236}">
              <a16:creationId xmlns:a16="http://schemas.microsoft.com/office/drawing/2014/main" id="{00000000-0008-0000-0700-00004E020000}"/>
            </a:ext>
          </a:extLst>
        </xdr:cNvPr>
        <xdr:cNvSpPr txBox="1"/>
      </xdr:nvSpPr>
      <xdr:spPr>
        <a:xfrm>
          <a:off x="15214111" y="94106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67,306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57</xdr:row>
      <xdr:rowOff>162128</xdr:rowOff>
    </xdr:from>
    <xdr:to>
      <xdr:col>76</xdr:col>
      <xdr:colOff>114300</xdr:colOff>
      <xdr:row>58</xdr:row>
      <xdr:rowOff>127178</xdr:rowOff>
    </xdr:to>
    <xdr:cxnSp macro="">
      <xdr:nvCxnSpPr>
        <xdr:cNvPr id="591" name="直線コネクタ 590">
          <a:extLst>
            <a:ext uri="{FF2B5EF4-FFF2-40B4-BE49-F238E27FC236}">
              <a16:creationId xmlns:a16="http://schemas.microsoft.com/office/drawing/2014/main" id="{00000000-0008-0000-0700-00004F020000}"/>
            </a:ext>
          </a:extLst>
        </xdr:cNvPr>
        <xdr:cNvCxnSpPr/>
      </xdr:nvCxnSpPr>
      <xdr:spPr>
        <a:xfrm>
          <a:off x="13703300" y="9934778"/>
          <a:ext cx="889000" cy="1365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56</xdr:row>
      <xdr:rowOff>59563</xdr:rowOff>
    </xdr:from>
    <xdr:to>
      <xdr:col>76</xdr:col>
      <xdr:colOff>165100</xdr:colOff>
      <xdr:row>56</xdr:row>
      <xdr:rowOff>161163</xdr:rowOff>
    </xdr:to>
    <xdr:sp macro="" textlink="">
      <xdr:nvSpPr>
        <xdr:cNvPr id="592" name="フローチャート: 判断 591">
          <a:extLst>
            <a:ext uri="{FF2B5EF4-FFF2-40B4-BE49-F238E27FC236}">
              <a16:creationId xmlns:a16="http://schemas.microsoft.com/office/drawing/2014/main" id="{00000000-0008-0000-0700-000050020000}"/>
            </a:ext>
          </a:extLst>
        </xdr:cNvPr>
        <xdr:cNvSpPr/>
      </xdr:nvSpPr>
      <xdr:spPr>
        <a:xfrm>
          <a:off x="14541500" y="96607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55</xdr:row>
      <xdr:rowOff>6240</xdr:rowOff>
    </xdr:from>
    <xdr:ext cx="534377"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4325111" y="94359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57</xdr:row>
      <xdr:rowOff>162128</xdr:rowOff>
    </xdr:from>
    <xdr:to>
      <xdr:col>71</xdr:col>
      <xdr:colOff>177800</xdr:colOff>
      <xdr:row>58</xdr:row>
      <xdr:rowOff>146824</xdr:rowOff>
    </xdr:to>
    <xdr:cxnSp macro="">
      <xdr:nvCxnSpPr>
        <xdr:cNvPr id="594" name="直線コネクタ 593">
          <a:extLst>
            <a:ext uri="{FF2B5EF4-FFF2-40B4-BE49-F238E27FC236}">
              <a16:creationId xmlns:a16="http://schemas.microsoft.com/office/drawing/2014/main" id="{00000000-0008-0000-0700-000052020000}"/>
            </a:ext>
          </a:extLst>
        </xdr:cNvPr>
        <xdr:cNvCxnSpPr/>
      </xdr:nvCxnSpPr>
      <xdr:spPr>
        <a:xfrm flipV="1">
          <a:off x="12814300" y="9934778"/>
          <a:ext cx="889000" cy="1561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56</xdr:row>
      <xdr:rowOff>33451</xdr:rowOff>
    </xdr:from>
    <xdr:to>
      <xdr:col>72</xdr:col>
      <xdr:colOff>38100</xdr:colOff>
      <xdr:row>56</xdr:row>
      <xdr:rowOff>135051</xdr:rowOff>
    </xdr:to>
    <xdr:sp macro="" textlink="">
      <xdr:nvSpPr>
        <xdr:cNvPr id="595" name="フローチャート: 判断 594">
          <a:extLst>
            <a:ext uri="{FF2B5EF4-FFF2-40B4-BE49-F238E27FC236}">
              <a16:creationId xmlns:a16="http://schemas.microsoft.com/office/drawing/2014/main" id="{00000000-0008-0000-0700-000053020000}"/>
            </a:ext>
          </a:extLst>
        </xdr:cNvPr>
        <xdr:cNvSpPr/>
      </xdr:nvSpPr>
      <xdr:spPr>
        <a:xfrm>
          <a:off x="13652500" y="96346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54</xdr:row>
      <xdr:rowOff>151578</xdr:rowOff>
    </xdr:from>
    <xdr:ext cx="534377" cy="259045"/>
    <xdr:sp macro="" textlink="">
      <xdr:nvSpPr>
        <xdr:cNvPr id="596" name="テキスト ボックス 595">
          <a:extLst>
            <a:ext uri="{FF2B5EF4-FFF2-40B4-BE49-F238E27FC236}">
              <a16:creationId xmlns:a16="http://schemas.microsoft.com/office/drawing/2014/main" id="{00000000-0008-0000-0700-000054020000}"/>
            </a:ext>
          </a:extLst>
        </xdr:cNvPr>
        <xdr:cNvSpPr txBox="1"/>
      </xdr:nvSpPr>
      <xdr:spPr>
        <a:xfrm>
          <a:off x="13436111" y="94098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67,366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56</xdr:row>
      <xdr:rowOff>78740</xdr:rowOff>
    </xdr:from>
    <xdr:to>
      <xdr:col>67</xdr:col>
      <xdr:colOff>101600</xdr:colOff>
      <xdr:row>57</xdr:row>
      <xdr:rowOff>8890</xdr:rowOff>
    </xdr:to>
    <xdr:sp macro="" textlink="">
      <xdr:nvSpPr>
        <xdr:cNvPr id="597" name="フローチャート: 判断 596">
          <a:extLst>
            <a:ext uri="{FF2B5EF4-FFF2-40B4-BE49-F238E27FC236}">
              <a16:creationId xmlns:a16="http://schemas.microsoft.com/office/drawing/2014/main" id="{00000000-0008-0000-0700-000055020000}"/>
            </a:ext>
          </a:extLst>
        </xdr:cNvPr>
        <xdr:cNvSpPr/>
      </xdr:nvSpPr>
      <xdr:spPr>
        <a:xfrm>
          <a:off x="12763500" y="9679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55</xdr:row>
      <xdr:rowOff>25417</xdr:rowOff>
    </xdr:from>
    <xdr:ext cx="534377" cy="259045"/>
    <xdr:sp macro="" textlink="">
      <xdr:nvSpPr>
        <xdr:cNvPr id="598" name="テキスト ボックス 597">
          <a:extLst>
            <a:ext uri="{FF2B5EF4-FFF2-40B4-BE49-F238E27FC236}">
              <a16:creationId xmlns:a16="http://schemas.microsoft.com/office/drawing/2014/main" id="{00000000-0008-0000-0700-000056020000}"/>
            </a:ext>
          </a:extLst>
        </xdr:cNvPr>
        <xdr:cNvSpPr txBox="1"/>
      </xdr:nvSpPr>
      <xdr:spPr>
        <a:xfrm>
          <a:off x="12547111" y="94551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63,800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600" name="テキスト ボックス 599">
          <a:extLst>
            <a:ext uri="{FF2B5EF4-FFF2-40B4-BE49-F238E27FC236}">
              <a16:creationId xmlns:a16="http://schemas.microsoft.com/office/drawing/2014/main" id="{00000000-0008-0000-0700-000058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601" name="テキスト ボックス 600">
          <a:extLst>
            <a:ext uri="{FF2B5EF4-FFF2-40B4-BE49-F238E27FC236}">
              <a16:creationId xmlns:a16="http://schemas.microsoft.com/office/drawing/2014/main" id="{00000000-0008-0000-0700-000059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602" name="テキスト ボックス 601">
          <a:extLst>
            <a:ext uri="{FF2B5EF4-FFF2-40B4-BE49-F238E27FC236}">
              <a16:creationId xmlns:a16="http://schemas.microsoft.com/office/drawing/2014/main" id="{00000000-0008-0000-0700-00005A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603" name="テキスト ボックス 602">
          <a:extLst>
            <a:ext uri="{FF2B5EF4-FFF2-40B4-BE49-F238E27FC236}">
              <a16:creationId xmlns:a16="http://schemas.microsoft.com/office/drawing/2014/main" id="{00000000-0008-0000-0700-00005B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121476</xdr:rowOff>
    </xdr:from>
    <xdr:to>
      <xdr:col>85</xdr:col>
      <xdr:colOff>177800</xdr:colOff>
      <xdr:row>58</xdr:row>
      <xdr:rowOff>51626</xdr:rowOff>
    </xdr:to>
    <xdr:sp macro="" textlink="">
      <xdr:nvSpPr>
        <xdr:cNvPr id="604" name="楕円 603">
          <a:extLst>
            <a:ext uri="{FF2B5EF4-FFF2-40B4-BE49-F238E27FC236}">
              <a16:creationId xmlns:a16="http://schemas.microsoft.com/office/drawing/2014/main" id="{00000000-0008-0000-0700-00005C020000}"/>
            </a:ext>
          </a:extLst>
        </xdr:cNvPr>
        <xdr:cNvSpPr/>
      </xdr:nvSpPr>
      <xdr:spPr>
        <a:xfrm>
          <a:off x="16268700" y="98941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57</xdr:row>
      <xdr:rowOff>99903</xdr:rowOff>
    </xdr:from>
    <xdr:ext cx="534377" cy="259045"/>
    <xdr:sp macro="" textlink="">
      <xdr:nvSpPr>
        <xdr:cNvPr id="605" name="教育費該当値テキスト">
          <a:extLst>
            <a:ext uri="{FF2B5EF4-FFF2-40B4-BE49-F238E27FC236}">
              <a16:creationId xmlns:a16="http://schemas.microsoft.com/office/drawing/2014/main" id="{00000000-0008-0000-0700-00005D020000}"/>
            </a:ext>
          </a:extLst>
        </xdr:cNvPr>
        <xdr:cNvSpPr txBox="1"/>
      </xdr:nvSpPr>
      <xdr:spPr>
        <a:xfrm>
          <a:off x="16370300" y="98725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46,935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57</xdr:row>
      <xdr:rowOff>137947</xdr:rowOff>
    </xdr:from>
    <xdr:to>
      <xdr:col>81</xdr:col>
      <xdr:colOff>101600</xdr:colOff>
      <xdr:row>58</xdr:row>
      <xdr:rowOff>68097</xdr:rowOff>
    </xdr:to>
    <xdr:sp macro="" textlink="">
      <xdr:nvSpPr>
        <xdr:cNvPr id="606" name="楕円 605">
          <a:extLst>
            <a:ext uri="{FF2B5EF4-FFF2-40B4-BE49-F238E27FC236}">
              <a16:creationId xmlns:a16="http://schemas.microsoft.com/office/drawing/2014/main" id="{00000000-0008-0000-0700-00005E020000}"/>
            </a:ext>
          </a:extLst>
        </xdr:cNvPr>
        <xdr:cNvSpPr/>
      </xdr:nvSpPr>
      <xdr:spPr>
        <a:xfrm>
          <a:off x="15430500" y="99105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58</xdr:row>
      <xdr:rowOff>59224</xdr:rowOff>
    </xdr:from>
    <xdr:ext cx="534377" cy="259045"/>
    <xdr:sp macro="" textlink="">
      <xdr:nvSpPr>
        <xdr:cNvPr id="607" name="テキスト ボックス 606">
          <a:extLst>
            <a:ext uri="{FF2B5EF4-FFF2-40B4-BE49-F238E27FC236}">
              <a16:creationId xmlns:a16="http://schemas.microsoft.com/office/drawing/2014/main" id="{00000000-0008-0000-0700-00005F020000}"/>
            </a:ext>
          </a:extLst>
        </xdr:cNvPr>
        <xdr:cNvSpPr txBox="1"/>
      </xdr:nvSpPr>
      <xdr:spPr>
        <a:xfrm>
          <a:off x="15214111" y="100033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45,638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58</xdr:row>
      <xdr:rowOff>76378</xdr:rowOff>
    </xdr:from>
    <xdr:to>
      <xdr:col>76</xdr:col>
      <xdr:colOff>165100</xdr:colOff>
      <xdr:row>59</xdr:row>
      <xdr:rowOff>6528</xdr:rowOff>
    </xdr:to>
    <xdr:sp macro="" textlink="">
      <xdr:nvSpPr>
        <xdr:cNvPr id="608" name="楕円 607">
          <a:extLst>
            <a:ext uri="{FF2B5EF4-FFF2-40B4-BE49-F238E27FC236}">
              <a16:creationId xmlns:a16="http://schemas.microsoft.com/office/drawing/2014/main" id="{00000000-0008-0000-0700-000060020000}"/>
            </a:ext>
          </a:extLst>
        </xdr:cNvPr>
        <xdr:cNvSpPr/>
      </xdr:nvSpPr>
      <xdr:spPr>
        <a:xfrm>
          <a:off x="14541500" y="100204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58</xdr:row>
      <xdr:rowOff>169105</xdr:rowOff>
    </xdr:from>
    <xdr:ext cx="534377" cy="259045"/>
    <xdr:sp macro="" textlink="">
      <xdr:nvSpPr>
        <xdr:cNvPr id="609" name="テキスト ボックス 608">
          <a:extLst>
            <a:ext uri="{FF2B5EF4-FFF2-40B4-BE49-F238E27FC236}">
              <a16:creationId xmlns:a16="http://schemas.microsoft.com/office/drawing/2014/main" id="{00000000-0008-0000-0700-000061020000}"/>
            </a:ext>
          </a:extLst>
        </xdr:cNvPr>
        <xdr:cNvSpPr txBox="1"/>
      </xdr:nvSpPr>
      <xdr:spPr>
        <a:xfrm>
          <a:off x="14325111" y="101132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36,986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57</xdr:row>
      <xdr:rowOff>111328</xdr:rowOff>
    </xdr:from>
    <xdr:to>
      <xdr:col>72</xdr:col>
      <xdr:colOff>38100</xdr:colOff>
      <xdr:row>58</xdr:row>
      <xdr:rowOff>41478</xdr:rowOff>
    </xdr:to>
    <xdr:sp macro="" textlink="">
      <xdr:nvSpPr>
        <xdr:cNvPr id="610" name="楕円 609">
          <a:extLst>
            <a:ext uri="{FF2B5EF4-FFF2-40B4-BE49-F238E27FC236}">
              <a16:creationId xmlns:a16="http://schemas.microsoft.com/office/drawing/2014/main" id="{00000000-0008-0000-0700-000062020000}"/>
            </a:ext>
          </a:extLst>
        </xdr:cNvPr>
        <xdr:cNvSpPr/>
      </xdr:nvSpPr>
      <xdr:spPr>
        <a:xfrm>
          <a:off x="13652500" y="98839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58</xdr:row>
      <xdr:rowOff>32605</xdr:rowOff>
    </xdr:from>
    <xdr:ext cx="534377" cy="259045"/>
    <xdr:sp macro="" textlink="">
      <xdr:nvSpPr>
        <xdr:cNvPr id="611" name="テキスト ボックス 610">
          <a:extLst>
            <a:ext uri="{FF2B5EF4-FFF2-40B4-BE49-F238E27FC236}">
              <a16:creationId xmlns:a16="http://schemas.microsoft.com/office/drawing/2014/main" id="{00000000-0008-0000-0700-000063020000}"/>
            </a:ext>
          </a:extLst>
        </xdr:cNvPr>
        <xdr:cNvSpPr txBox="1"/>
      </xdr:nvSpPr>
      <xdr:spPr>
        <a:xfrm>
          <a:off x="13436111" y="99767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47,734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96024</xdr:rowOff>
    </xdr:from>
    <xdr:to>
      <xdr:col>67</xdr:col>
      <xdr:colOff>101600</xdr:colOff>
      <xdr:row>59</xdr:row>
      <xdr:rowOff>26174</xdr:rowOff>
    </xdr:to>
    <xdr:sp macro="" textlink="">
      <xdr:nvSpPr>
        <xdr:cNvPr id="612" name="楕円 611">
          <a:extLst>
            <a:ext uri="{FF2B5EF4-FFF2-40B4-BE49-F238E27FC236}">
              <a16:creationId xmlns:a16="http://schemas.microsoft.com/office/drawing/2014/main" id="{00000000-0008-0000-0700-000064020000}"/>
            </a:ext>
          </a:extLst>
        </xdr:cNvPr>
        <xdr:cNvSpPr/>
      </xdr:nvSpPr>
      <xdr:spPr>
        <a:xfrm>
          <a:off x="12763500" y="100401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59</xdr:row>
      <xdr:rowOff>17301</xdr:rowOff>
    </xdr:from>
    <xdr:ext cx="534377" cy="259045"/>
    <xdr:sp macro="" textlink="">
      <xdr:nvSpPr>
        <xdr:cNvPr id="613" name="テキスト ボックス 612">
          <a:extLst>
            <a:ext uri="{FF2B5EF4-FFF2-40B4-BE49-F238E27FC236}">
              <a16:creationId xmlns:a16="http://schemas.microsoft.com/office/drawing/2014/main" id="{00000000-0008-0000-0700-000065020000}"/>
            </a:ext>
          </a:extLst>
        </xdr:cNvPr>
        <xdr:cNvSpPr txBox="1"/>
      </xdr:nvSpPr>
      <xdr:spPr>
        <a:xfrm>
          <a:off x="12547111" y="1013285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35,439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14" name="正方形/長方形 613">
          <a:extLst>
            <a:ext uri="{FF2B5EF4-FFF2-40B4-BE49-F238E27FC236}">
              <a16:creationId xmlns:a16="http://schemas.microsoft.com/office/drawing/2014/main" id="{00000000-0008-0000-0700-000066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15" name="正方形/長方形 614">
          <a:extLst>
            <a:ext uri="{FF2B5EF4-FFF2-40B4-BE49-F238E27FC236}">
              <a16:creationId xmlns:a16="http://schemas.microsoft.com/office/drawing/2014/main" id="{00000000-0008-0000-0700-000067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16" name="正方形/長方形 615">
          <a:extLst>
            <a:ext uri="{FF2B5EF4-FFF2-40B4-BE49-F238E27FC236}">
              <a16:creationId xmlns:a16="http://schemas.microsoft.com/office/drawing/2014/main" id="{00000000-0008-0000-0700-000068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17" name="正方形/長方形 616">
          <a:extLst>
            <a:ext uri="{FF2B5EF4-FFF2-40B4-BE49-F238E27FC236}">
              <a16:creationId xmlns:a16="http://schemas.microsoft.com/office/drawing/2014/main" id="{00000000-0008-0000-0700-000069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8" name="正方形/長方形 617">
          <a:extLst>
            <a:ext uri="{FF2B5EF4-FFF2-40B4-BE49-F238E27FC236}">
              <a16:creationId xmlns:a16="http://schemas.microsoft.com/office/drawing/2014/main" id="{00000000-0008-0000-0700-00006A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9" name="正方形/長方形 618">
          <a:extLst>
            <a:ext uri="{FF2B5EF4-FFF2-40B4-BE49-F238E27FC236}">
              <a16:creationId xmlns:a16="http://schemas.microsoft.com/office/drawing/2014/main" id="{00000000-0008-0000-0700-00006B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20" name="正方形/長方形 619">
          <a:extLst>
            <a:ext uri="{FF2B5EF4-FFF2-40B4-BE49-F238E27FC236}">
              <a16:creationId xmlns:a16="http://schemas.microsoft.com/office/drawing/2014/main" id="{00000000-0008-0000-0700-00006C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21" name="正方形/長方形 620">
          <a:extLst>
            <a:ext uri="{FF2B5EF4-FFF2-40B4-BE49-F238E27FC236}">
              <a16:creationId xmlns:a16="http://schemas.microsoft.com/office/drawing/2014/main" id="{00000000-0008-0000-0700-00006D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22" name="テキスト ボックス 621">
          <a:extLst>
            <a:ext uri="{FF2B5EF4-FFF2-40B4-BE49-F238E27FC236}">
              <a16:creationId xmlns:a16="http://schemas.microsoft.com/office/drawing/2014/main" id="{00000000-0008-0000-0700-00006E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23" name="直線コネクタ 622">
          <a:extLst>
            <a:ext uri="{FF2B5EF4-FFF2-40B4-BE49-F238E27FC236}">
              <a16:creationId xmlns:a16="http://schemas.microsoft.com/office/drawing/2014/main" id="{00000000-0008-0000-0700-00006F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24" name="直線コネクタ 623">
          <a:extLst>
            <a:ext uri="{FF2B5EF4-FFF2-40B4-BE49-F238E27FC236}">
              <a16:creationId xmlns:a16="http://schemas.microsoft.com/office/drawing/2014/main" id="{00000000-0008-0000-0700-000070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25" name="テキスト ボックス 624">
          <a:extLst>
            <a:ext uri="{FF2B5EF4-FFF2-40B4-BE49-F238E27FC236}">
              <a16:creationId xmlns:a16="http://schemas.microsoft.com/office/drawing/2014/main" id="{00000000-0008-0000-0700-000071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26" name="直線コネクタ 625">
          <a:extLst>
            <a:ext uri="{FF2B5EF4-FFF2-40B4-BE49-F238E27FC236}">
              <a16:creationId xmlns:a16="http://schemas.microsoft.com/office/drawing/2014/main" id="{00000000-0008-0000-0700-000072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27" name="テキスト ボックス 626">
          <a:extLst>
            <a:ext uri="{FF2B5EF4-FFF2-40B4-BE49-F238E27FC236}">
              <a16:creationId xmlns:a16="http://schemas.microsoft.com/office/drawing/2014/main" id="{00000000-0008-0000-0700-000073020000}"/>
            </a:ext>
          </a:extLst>
        </xdr:cNvPr>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28" name="直線コネクタ 627">
          <a:extLst>
            <a:ext uri="{FF2B5EF4-FFF2-40B4-BE49-F238E27FC236}">
              <a16:creationId xmlns:a16="http://schemas.microsoft.com/office/drawing/2014/main" id="{00000000-0008-0000-0700-000074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168927</xdr:rowOff>
    </xdr:from>
    <xdr:ext cx="531299" cy="259045"/>
    <xdr:sp macro="" textlink="">
      <xdr:nvSpPr>
        <xdr:cNvPr id="629" name="テキスト ボックス 628">
          <a:extLst>
            <a:ext uri="{FF2B5EF4-FFF2-40B4-BE49-F238E27FC236}">
              <a16:creationId xmlns:a16="http://schemas.microsoft.com/office/drawing/2014/main" id="{00000000-0008-0000-0700-000075020000}"/>
            </a:ext>
          </a:extLst>
        </xdr:cNvPr>
        <xdr:cNvSpPr txBox="1"/>
      </xdr:nvSpPr>
      <xdr:spPr>
        <a:xfrm>
          <a:off x="11914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130827</xdr:rowOff>
    </xdr:from>
    <xdr:ext cx="531299" cy="259045"/>
    <xdr:sp macro="" textlink="">
      <xdr:nvSpPr>
        <xdr:cNvPr id="631" name="テキスト ボックス 630">
          <a:extLst>
            <a:ext uri="{FF2B5EF4-FFF2-40B4-BE49-F238E27FC236}">
              <a16:creationId xmlns:a16="http://schemas.microsoft.com/office/drawing/2014/main" id="{00000000-0008-0000-0700-000077020000}"/>
            </a:ext>
          </a:extLst>
        </xdr:cNvPr>
        <xdr:cNvSpPr txBox="1"/>
      </xdr:nvSpPr>
      <xdr:spPr>
        <a:xfrm>
          <a:off x="11914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32" name="直線コネクタ 631">
          <a:extLst>
            <a:ext uri="{FF2B5EF4-FFF2-40B4-BE49-F238E27FC236}">
              <a16:creationId xmlns:a16="http://schemas.microsoft.com/office/drawing/2014/main" id="{00000000-0008-0000-0700-000078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33" name="テキスト ボックス 632">
          <a:extLst>
            <a:ext uri="{FF2B5EF4-FFF2-40B4-BE49-F238E27FC236}">
              <a16:creationId xmlns:a16="http://schemas.microsoft.com/office/drawing/2014/main" id="{00000000-0008-0000-0700-000079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34" name="直線コネクタ 633">
          <a:extLst>
            <a:ext uri="{FF2B5EF4-FFF2-40B4-BE49-F238E27FC236}">
              <a16:creationId xmlns:a16="http://schemas.microsoft.com/office/drawing/2014/main" id="{00000000-0008-0000-0700-00007A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35" name="テキスト ボックス 634">
          <a:extLst>
            <a:ext uri="{FF2B5EF4-FFF2-40B4-BE49-F238E27FC236}">
              <a16:creationId xmlns:a16="http://schemas.microsoft.com/office/drawing/2014/main" id="{00000000-0008-0000-0700-00007B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36" name="災害復旧費グラフ枠">
          <a:extLst>
            <a:ext uri="{FF2B5EF4-FFF2-40B4-BE49-F238E27FC236}">
              <a16:creationId xmlns:a16="http://schemas.microsoft.com/office/drawing/2014/main" id="{00000000-0008-0000-0700-00007C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52439</xdr:rowOff>
    </xdr:from>
    <xdr:to>
      <xdr:col>85</xdr:col>
      <xdr:colOff>126364</xdr:colOff>
      <xdr:row>79</xdr:row>
      <xdr:rowOff>44450</xdr:rowOff>
    </xdr:to>
    <xdr:cxnSp macro="">
      <xdr:nvCxnSpPr>
        <xdr:cNvPr id="637" name="直線コネクタ 636">
          <a:extLst>
            <a:ext uri="{FF2B5EF4-FFF2-40B4-BE49-F238E27FC236}">
              <a16:creationId xmlns:a16="http://schemas.microsoft.com/office/drawing/2014/main" id="{00000000-0008-0000-0700-00007D020000}"/>
            </a:ext>
          </a:extLst>
        </xdr:cNvPr>
        <xdr:cNvCxnSpPr/>
      </xdr:nvCxnSpPr>
      <xdr:spPr>
        <a:xfrm flipV="1">
          <a:off x="16317595" y="12225389"/>
          <a:ext cx="1269" cy="13636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48277</xdr:rowOff>
    </xdr:from>
    <xdr:ext cx="249299" cy="259045"/>
    <xdr:sp macro="" textlink="">
      <xdr:nvSpPr>
        <xdr:cNvPr id="638" name="災害復旧費最小値テキスト">
          <a:extLst>
            <a:ext uri="{FF2B5EF4-FFF2-40B4-BE49-F238E27FC236}">
              <a16:creationId xmlns:a16="http://schemas.microsoft.com/office/drawing/2014/main" id="{00000000-0008-0000-0700-00007E020000}"/>
            </a:ext>
          </a:extLst>
        </xdr:cNvPr>
        <xdr:cNvSpPr txBox="1"/>
      </xdr:nvSpPr>
      <xdr:spPr>
        <a:xfrm>
          <a:off x="16370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44450</xdr:rowOff>
    </xdr:from>
    <xdr:to>
      <xdr:col>86</xdr:col>
      <xdr:colOff>25400</xdr:colOff>
      <xdr:row>79</xdr:row>
      <xdr:rowOff>44450</xdr:rowOff>
    </xdr:to>
    <xdr:cxnSp macro="">
      <xdr:nvCxnSpPr>
        <xdr:cNvPr id="639" name="直線コネクタ 638">
          <a:extLst>
            <a:ext uri="{FF2B5EF4-FFF2-40B4-BE49-F238E27FC236}">
              <a16:creationId xmlns:a16="http://schemas.microsoft.com/office/drawing/2014/main" id="{00000000-0008-0000-0700-00007F020000}"/>
            </a:ext>
          </a:extLst>
        </xdr:cNvPr>
        <xdr:cNvCxnSpPr/>
      </xdr:nvCxnSpPr>
      <xdr:spPr>
        <a:xfrm>
          <a:off x="16230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170566</xdr:rowOff>
    </xdr:from>
    <xdr:ext cx="599010" cy="259045"/>
    <xdr:sp macro="" textlink="">
      <xdr:nvSpPr>
        <xdr:cNvPr id="640" name="災害復旧費最大値テキスト">
          <a:extLst>
            <a:ext uri="{FF2B5EF4-FFF2-40B4-BE49-F238E27FC236}">
              <a16:creationId xmlns:a16="http://schemas.microsoft.com/office/drawing/2014/main" id="{00000000-0008-0000-0700-000080020000}"/>
            </a:ext>
          </a:extLst>
        </xdr:cNvPr>
        <xdr:cNvSpPr txBox="1"/>
      </xdr:nvSpPr>
      <xdr:spPr>
        <a:xfrm>
          <a:off x="16370300" y="1200061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107,371</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71</xdr:row>
      <xdr:rowOff>52439</xdr:rowOff>
    </xdr:from>
    <xdr:to>
      <xdr:col>86</xdr:col>
      <xdr:colOff>25400</xdr:colOff>
      <xdr:row>71</xdr:row>
      <xdr:rowOff>52439</xdr:rowOff>
    </xdr:to>
    <xdr:cxnSp macro="">
      <xdr:nvCxnSpPr>
        <xdr:cNvPr id="641" name="直線コネクタ 640">
          <a:extLst>
            <a:ext uri="{FF2B5EF4-FFF2-40B4-BE49-F238E27FC236}">
              <a16:creationId xmlns:a16="http://schemas.microsoft.com/office/drawing/2014/main" id="{00000000-0008-0000-0700-000081020000}"/>
            </a:ext>
          </a:extLst>
        </xdr:cNvPr>
        <xdr:cNvCxnSpPr/>
      </xdr:nvCxnSpPr>
      <xdr:spPr>
        <a:xfrm>
          <a:off x="16230600" y="122253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79</xdr:row>
      <xdr:rowOff>34976</xdr:rowOff>
    </xdr:from>
    <xdr:to>
      <xdr:col>85</xdr:col>
      <xdr:colOff>127000</xdr:colOff>
      <xdr:row>79</xdr:row>
      <xdr:rowOff>36818</xdr:rowOff>
    </xdr:to>
    <xdr:cxnSp macro="">
      <xdr:nvCxnSpPr>
        <xdr:cNvPr id="642" name="直線コネクタ 641">
          <a:extLst>
            <a:ext uri="{FF2B5EF4-FFF2-40B4-BE49-F238E27FC236}">
              <a16:creationId xmlns:a16="http://schemas.microsoft.com/office/drawing/2014/main" id="{00000000-0008-0000-0700-000082020000}"/>
            </a:ext>
          </a:extLst>
        </xdr:cNvPr>
        <xdr:cNvCxnSpPr/>
      </xdr:nvCxnSpPr>
      <xdr:spPr>
        <a:xfrm>
          <a:off x="15481300" y="13579526"/>
          <a:ext cx="838200" cy="18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69397</xdr:rowOff>
    </xdr:from>
    <xdr:ext cx="469744" cy="259045"/>
    <xdr:sp macro="" textlink="">
      <xdr:nvSpPr>
        <xdr:cNvPr id="643" name="災害復旧費平均値テキスト">
          <a:extLst>
            <a:ext uri="{FF2B5EF4-FFF2-40B4-BE49-F238E27FC236}">
              <a16:creationId xmlns:a16="http://schemas.microsoft.com/office/drawing/2014/main" id="{00000000-0008-0000-0700-000083020000}"/>
            </a:ext>
          </a:extLst>
        </xdr:cNvPr>
        <xdr:cNvSpPr txBox="1"/>
      </xdr:nvSpPr>
      <xdr:spPr>
        <a:xfrm>
          <a:off x="16370300" y="1327104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9,337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46520</xdr:rowOff>
    </xdr:from>
    <xdr:to>
      <xdr:col>85</xdr:col>
      <xdr:colOff>177800</xdr:colOff>
      <xdr:row>78</xdr:row>
      <xdr:rowOff>148120</xdr:rowOff>
    </xdr:to>
    <xdr:sp macro="" textlink="">
      <xdr:nvSpPr>
        <xdr:cNvPr id="644" name="フローチャート: 判断 643">
          <a:extLst>
            <a:ext uri="{FF2B5EF4-FFF2-40B4-BE49-F238E27FC236}">
              <a16:creationId xmlns:a16="http://schemas.microsoft.com/office/drawing/2014/main" id="{00000000-0008-0000-0700-000084020000}"/>
            </a:ext>
          </a:extLst>
        </xdr:cNvPr>
        <xdr:cNvSpPr/>
      </xdr:nvSpPr>
      <xdr:spPr>
        <a:xfrm>
          <a:off x="16268700" y="134196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33528</xdr:rowOff>
    </xdr:from>
    <xdr:to>
      <xdr:col>81</xdr:col>
      <xdr:colOff>50800</xdr:colOff>
      <xdr:row>79</xdr:row>
      <xdr:rowOff>34976</xdr:rowOff>
    </xdr:to>
    <xdr:cxnSp macro="">
      <xdr:nvCxnSpPr>
        <xdr:cNvPr id="645" name="直線コネクタ 644">
          <a:extLst>
            <a:ext uri="{FF2B5EF4-FFF2-40B4-BE49-F238E27FC236}">
              <a16:creationId xmlns:a16="http://schemas.microsoft.com/office/drawing/2014/main" id="{00000000-0008-0000-0700-000085020000}"/>
            </a:ext>
          </a:extLst>
        </xdr:cNvPr>
        <xdr:cNvCxnSpPr/>
      </xdr:nvCxnSpPr>
      <xdr:spPr>
        <a:xfrm>
          <a:off x="14592300" y="13578078"/>
          <a:ext cx="889000" cy="14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95314</xdr:rowOff>
    </xdr:from>
    <xdr:to>
      <xdr:col>81</xdr:col>
      <xdr:colOff>101600</xdr:colOff>
      <xdr:row>79</xdr:row>
      <xdr:rowOff>25464</xdr:rowOff>
    </xdr:to>
    <xdr:sp macro="" textlink="">
      <xdr:nvSpPr>
        <xdr:cNvPr id="646" name="フローチャート: 判断 645">
          <a:extLst>
            <a:ext uri="{FF2B5EF4-FFF2-40B4-BE49-F238E27FC236}">
              <a16:creationId xmlns:a16="http://schemas.microsoft.com/office/drawing/2014/main" id="{00000000-0008-0000-0700-000086020000}"/>
            </a:ext>
          </a:extLst>
        </xdr:cNvPr>
        <xdr:cNvSpPr/>
      </xdr:nvSpPr>
      <xdr:spPr>
        <a:xfrm>
          <a:off x="15430500" y="13468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77</xdr:row>
      <xdr:rowOff>41991</xdr:rowOff>
    </xdr:from>
    <xdr:ext cx="469744" cy="259045"/>
    <xdr:sp macro="" textlink="">
      <xdr:nvSpPr>
        <xdr:cNvPr id="647" name="テキスト ボックス 646">
          <a:extLst>
            <a:ext uri="{FF2B5EF4-FFF2-40B4-BE49-F238E27FC236}">
              <a16:creationId xmlns:a16="http://schemas.microsoft.com/office/drawing/2014/main" id="{00000000-0008-0000-0700-000087020000}"/>
            </a:ext>
          </a:extLst>
        </xdr:cNvPr>
        <xdr:cNvSpPr txBox="1"/>
      </xdr:nvSpPr>
      <xdr:spPr>
        <a:xfrm>
          <a:off x="15246428" y="132436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79</xdr:row>
      <xdr:rowOff>33528</xdr:rowOff>
    </xdr:from>
    <xdr:to>
      <xdr:col>76</xdr:col>
      <xdr:colOff>114300</xdr:colOff>
      <xdr:row>79</xdr:row>
      <xdr:rowOff>35674</xdr:rowOff>
    </xdr:to>
    <xdr:cxnSp macro="">
      <xdr:nvCxnSpPr>
        <xdr:cNvPr id="648" name="直線コネクタ 647">
          <a:extLst>
            <a:ext uri="{FF2B5EF4-FFF2-40B4-BE49-F238E27FC236}">
              <a16:creationId xmlns:a16="http://schemas.microsoft.com/office/drawing/2014/main" id="{00000000-0008-0000-0700-000088020000}"/>
            </a:ext>
          </a:extLst>
        </xdr:cNvPr>
        <xdr:cNvCxnSpPr/>
      </xdr:nvCxnSpPr>
      <xdr:spPr>
        <a:xfrm flipV="1">
          <a:off x="13703300" y="13578078"/>
          <a:ext cx="889000" cy="21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101600</xdr:rowOff>
    </xdr:from>
    <xdr:to>
      <xdr:col>76</xdr:col>
      <xdr:colOff>165100</xdr:colOff>
      <xdr:row>79</xdr:row>
      <xdr:rowOff>31750</xdr:rowOff>
    </xdr:to>
    <xdr:sp macro="" textlink="">
      <xdr:nvSpPr>
        <xdr:cNvPr id="649" name="フローチャート: 判断 648">
          <a:extLst>
            <a:ext uri="{FF2B5EF4-FFF2-40B4-BE49-F238E27FC236}">
              <a16:creationId xmlns:a16="http://schemas.microsoft.com/office/drawing/2014/main" id="{00000000-0008-0000-0700-000089020000}"/>
            </a:ext>
          </a:extLst>
        </xdr:cNvPr>
        <xdr:cNvSpPr/>
      </xdr:nvSpPr>
      <xdr:spPr>
        <a:xfrm>
          <a:off x="14541500" y="13474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77</xdr:row>
      <xdr:rowOff>48277</xdr:rowOff>
    </xdr:from>
    <xdr:ext cx="469744" cy="259045"/>
    <xdr:sp macro="" textlink="">
      <xdr:nvSpPr>
        <xdr:cNvPr id="650" name="テキスト ボックス 649">
          <a:extLst>
            <a:ext uri="{FF2B5EF4-FFF2-40B4-BE49-F238E27FC236}">
              <a16:creationId xmlns:a16="http://schemas.microsoft.com/office/drawing/2014/main" id="{00000000-0008-0000-0700-00008A020000}"/>
            </a:ext>
          </a:extLst>
        </xdr:cNvPr>
        <xdr:cNvSpPr txBox="1"/>
      </xdr:nvSpPr>
      <xdr:spPr>
        <a:xfrm>
          <a:off x="14357428" y="132499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78</xdr:row>
      <xdr:rowOff>154394</xdr:rowOff>
    </xdr:from>
    <xdr:to>
      <xdr:col>71</xdr:col>
      <xdr:colOff>177800</xdr:colOff>
      <xdr:row>79</xdr:row>
      <xdr:rowOff>35674</xdr:rowOff>
    </xdr:to>
    <xdr:cxnSp macro="">
      <xdr:nvCxnSpPr>
        <xdr:cNvPr id="651" name="直線コネクタ 650">
          <a:extLst>
            <a:ext uri="{FF2B5EF4-FFF2-40B4-BE49-F238E27FC236}">
              <a16:creationId xmlns:a16="http://schemas.microsoft.com/office/drawing/2014/main" id="{00000000-0008-0000-0700-00008B020000}"/>
            </a:ext>
          </a:extLst>
        </xdr:cNvPr>
        <xdr:cNvCxnSpPr/>
      </xdr:nvCxnSpPr>
      <xdr:spPr>
        <a:xfrm>
          <a:off x="12814300" y="13527494"/>
          <a:ext cx="889000" cy="527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74307</xdr:rowOff>
    </xdr:from>
    <xdr:to>
      <xdr:col>72</xdr:col>
      <xdr:colOff>38100</xdr:colOff>
      <xdr:row>79</xdr:row>
      <xdr:rowOff>4457</xdr:rowOff>
    </xdr:to>
    <xdr:sp macro="" textlink="">
      <xdr:nvSpPr>
        <xdr:cNvPr id="652" name="フローチャート: 判断 651">
          <a:extLst>
            <a:ext uri="{FF2B5EF4-FFF2-40B4-BE49-F238E27FC236}">
              <a16:creationId xmlns:a16="http://schemas.microsoft.com/office/drawing/2014/main" id="{00000000-0008-0000-0700-00008C020000}"/>
            </a:ext>
          </a:extLst>
        </xdr:cNvPr>
        <xdr:cNvSpPr/>
      </xdr:nvSpPr>
      <xdr:spPr>
        <a:xfrm>
          <a:off x="13652500" y="134474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77</xdr:row>
      <xdr:rowOff>20984</xdr:rowOff>
    </xdr:from>
    <xdr:ext cx="469744" cy="259045"/>
    <xdr:sp macro="" textlink="">
      <xdr:nvSpPr>
        <xdr:cNvPr id="653" name="テキスト ボックス 652">
          <a:extLst>
            <a:ext uri="{FF2B5EF4-FFF2-40B4-BE49-F238E27FC236}">
              <a16:creationId xmlns:a16="http://schemas.microsoft.com/office/drawing/2014/main" id="{00000000-0008-0000-0700-00008D020000}"/>
            </a:ext>
          </a:extLst>
        </xdr:cNvPr>
        <xdr:cNvSpPr txBox="1"/>
      </xdr:nvSpPr>
      <xdr:spPr>
        <a:xfrm>
          <a:off x="13468428" y="132226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50178</xdr:rowOff>
    </xdr:from>
    <xdr:to>
      <xdr:col>67</xdr:col>
      <xdr:colOff>101600</xdr:colOff>
      <xdr:row>78</xdr:row>
      <xdr:rowOff>151778</xdr:rowOff>
    </xdr:to>
    <xdr:sp macro="" textlink="">
      <xdr:nvSpPr>
        <xdr:cNvPr id="654" name="フローチャート: 判断 653">
          <a:extLst>
            <a:ext uri="{FF2B5EF4-FFF2-40B4-BE49-F238E27FC236}">
              <a16:creationId xmlns:a16="http://schemas.microsoft.com/office/drawing/2014/main" id="{00000000-0008-0000-0700-00008E020000}"/>
            </a:ext>
          </a:extLst>
        </xdr:cNvPr>
        <xdr:cNvSpPr/>
      </xdr:nvSpPr>
      <xdr:spPr>
        <a:xfrm>
          <a:off x="12763500" y="134232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76</xdr:row>
      <xdr:rowOff>168305</xdr:rowOff>
    </xdr:from>
    <xdr:ext cx="469744" cy="259045"/>
    <xdr:sp macro="" textlink="">
      <xdr:nvSpPr>
        <xdr:cNvPr id="655" name="テキスト ボックス 654">
          <a:extLst>
            <a:ext uri="{FF2B5EF4-FFF2-40B4-BE49-F238E27FC236}">
              <a16:creationId xmlns:a16="http://schemas.microsoft.com/office/drawing/2014/main" id="{00000000-0008-0000-0700-00008F020000}"/>
            </a:ext>
          </a:extLst>
        </xdr:cNvPr>
        <xdr:cNvSpPr txBox="1"/>
      </xdr:nvSpPr>
      <xdr:spPr>
        <a:xfrm>
          <a:off x="12579428" y="131985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56" name="テキスト ボックス 655">
          <a:extLst>
            <a:ext uri="{FF2B5EF4-FFF2-40B4-BE49-F238E27FC236}">
              <a16:creationId xmlns:a16="http://schemas.microsoft.com/office/drawing/2014/main" id="{00000000-0008-0000-0700-000090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57" name="テキスト ボックス 656">
          <a:extLst>
            <a:ext uri="{FF2B5EF4-FFF2-40B4-BE49-F238E27FC236}">
              <a16:creationId xmlns:a16="http://schemas.microsoft.com/office/drawing/2014/main" id="{00000000-0008-0000-0700-000091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58" name="テキスト ボックス 657">
          <a:extLst>
            <a:ext uri="{FF2B5EF4-FFF2-40B4-BE49-F238E27FC236}">
              <a16:creationId xmlns:a16="http://schemas.microsoft.com/office/drawing/2014/main" id="{00000000-0008-0000-0700-000092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59" name="テキスト ボックス 658">
          <a:extLst>
            <a:ext uri="{FF2B5EF4-FFF2-40B4-BE49-F238E27FC236}">
              <a16:creationId xmlns:a16="http://schemas.microsoft.com/office/drawing/2014/main" id="{00000000-0008-0000-0700-000093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60" name="テキスト ボックス 659">
          <a:extLst>
            <a:ext uri="{FF2B5EF4-FFF2-40B4-BE49-F238E27FC236}">
              <a16:creationId xmlns:a16="http://schemas.microsoft.com/office/drawing/2014/main" id="{00000000-0008-0000-0700-000094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157468</xdr:rowOff>
    </xdr:from>
    <xdr:to>
      <xdr:col>85</xdr:col>
      <xdr:colOff>177800</xdr:colOff>
      <xdr:row>79</xdr:row>
      <xdr:rowOff>87618</xdr:rowOff>
    </xdr:to>
    <xdr:sp macro="" textlink="">
      <xdr:nvSpPr>
        <xdr:cNvPr id="661" name="楕円 660">
          <a:extLst>
            <a:ext uri="{FF2B5EF4-FFF2-40B4-BE49-F238E27FC236}">
              <a16:creationId xmlns:a16="http://schemas.microsoft.com/office/drawing/2014/main" id="{00000000-0008-0000-0700-000095020000}"/>
            </a:ext>
          </a:extLst>
        </xdr:cNvPr>
        <xdr:cNvSpPr/>
      </xdr:nvSpPr>
      <xdr:spPr>
        <a:xfrm>
          <a:off x="16268700" y="135305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72395</xdr:rowOff>
    </xdr:from>
    <xdr:ext cx="378565" cy="259045"/>
    <xdr:sp macro="" textlink="">
      <xdr:nvSpPr>
        <xdr:cNvPr id="662" name="災害復旧費該当値テキスト">
          <a:extLst>
            <a:ext uri="{FF2B5EF4-FFF2-40B4-BE49-F238E27FC236}">
              <a16:creationId xmlns:a16="http://schemas.microsoft.com/office/drawing/2014/main" id="{00000000-0008-0000-0700-000096020000}"/>
            </a:ext>
          </a:extLst>
        </xdr:cNvPr>
        <xdr:cNvSpPr txBox="1"/>
      </xdr:nvSpPr>
      <xdr:spPr>
        <a:xfrm>
          <a:off x="16370300" y="1344549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155626</xdr:rowOff>
    </xdr:from>
    <xdr:to>
      <xdr:col>81</xdr:col>
      <xdr:colOff>101600</xdr:colOff>
      <xdr:row>79</xdr:row>
      <xdr:rowOff>85776</xdr:rowOff>
    </xdr:to>
    <xdr:sp macro="" textlink="">
      <xdr:nvSpPr>
        <xdr:cNvPr id="663" name="楕円 662">
          <a:extLst>
            <a:ext uri="{FF2B5EF4-FFF2-40B4-BE49-F238E27FC236}">
              <a16:creationId xmlns:a16="http://schemas.microsoft.com/office/drawing/2014/main" id="{00000000-0008-0000-0700-000097020000}"/>
            </a:ext>
          </a:extLst>
        </xdr:cNvPr>
        <xdr:cNvSpPr/>
      </xdr:nvSpPr>
      <xdr:spPr>
        <a:xfrm>
          <a:off x="15430500" y="135287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79</xdr:row>
      <xdr:rowOff>76903</xdr:rowOff>
    </xdr:from>
    <xdr:ext cx="378565" cy="259045"/>
    <xdr:sp macro="" textlink="">
      <xdr:nvSpPr>
        <xdr:cNvPr id="664" name="テキスト ボックス 663">
          <a:extLst>
            <a:ext uri="{FF2B5EF4-FFF2-40B4-BE49-F238E27FC236}">
              <a16:creationId xmlns:a16="http://schemas.microsoft.com/office/drawing/2014/main" id="{00000000-0008-0000-0700-000098020000}"/>
            </a:ext>
          </a:extLst>
        </xdr:cNvPr>
        <xdr:cNvSpPr txBox="1"/>
      </xdr:nvSpPr>
      <xdr:spPr>
        <a:xfrm>
          <a:off x="15292017" y="1362145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154178</xdr:rowOff>
    </xdr:from>
    <xdr:to>
      <xdr:col>76</xdr:col>
      <xdr:colOff>165100</xdr:colOff>
      <xdr:row>79</xdr:row>
      <xdr:rowOff>84328</xdr:rowOff>
    </xdr:to>
    <xdr:sp macro="" textlink="">
      <xdr:nvSpPr>
        <xdr:cNvPr id="665" name="楕円 664">
          <a:extLst>
            <a:ext uri="{FF2B5EF4-FFF2-40B4-BE49-F238E27FC236}">
              <a16:creationId xmlns:a16="http://schemas.microsoft.com/office/drawing/2014/main" id="{00000000-0008-0000-0700-000099020000}"/>
            </a:ext>
          </a:extLst>
        </xdr:cNvPr>
        <xdr:cNvSpPr/>
      </xdr:nvSpPr>
      <xdr:spPr>
        <a:xfrm>
          <a:off x="14541500" y="135272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79</xdr:row>
      <xdr:rowOff>75455</xdr:rowOff>
    </xdr:from>
    <xdr:ext cx="378565" cy="259045"/>
    <xdr:sp macro="" textlink="">
      <xdr:nvSpPr>
        <xdr:cNvPr id="666" name="テキスト ボックス 665">
          <a:extLst>
            <a:ext uri="{FF2B5EF4-FFF2-40B4-BE49-F238E27FC236}">
              <a16:creationId xmlns:a16="http://schemas.microsoft.com/office/drawing/2014/main" id="{00000000-0008-0000-0700-00009A020000}"/>
            </a:ext>
          </a:extLst>
        </xdr:cNvPr>
        <xdr:cNvSpPr txBox="1"/>
      </xdr:nvSpPr>
      <xdr:spPr>
        <a:xfrm>
          <a:off x="14403017" y="1362000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156324</xdr:rowOff>
    </xdr:from>
    <xdr:to>
      <xdr:col>72</xdr:col>
      <xdr:colOff>38100</xdr:colOff>
      <xdr:row>79</xdr:row>
      <xdr:rowOff>86474</xdr:rowOff>
    </xdr:to>
    <xdr:sp macro="" textlink="">
      <xdr:nvSpPr>
        <xdr:cNvPr id="667" name="楕円 666">
          <a:extLst>
            <a:ext uri="{FF2B5EF4-FFF2-40B4-BE49-F238E27FC236}">
              <a16:creationId xmlns:a16="http://schemas.microsoft.com/office/drawing/2014/main" id="{00000000-0008-0000-0700-00009B020000}"/>
            </a:ext>
          </a:extLst>
        </xdr:cNvPr>
        <xdr:cNvSpPr/>
      </xdr:nvSpPr>
      <xdr:spPr>
        <a:xfrm>
          <a:off x="13652500" y="135294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179017</xdr:colOff>
      <xdr:row>79</xdr:row>
      <xdr:rowOff>77601</xdr:rowOff>
    </xdr:from>
    <xdr:ext cx="378565" cy="259045"/>
    <xdr:sp macro="" textlink="">
      <xdr:nvSpPr>
        <xdr:cNvPr id="668" name="テキスト ボックス 667">
          <a:extLst>
            <a:ext uri="{FF2B5EF4-FFF2-40B4-BE49-F238E27FC236}">
              <a16:creationId xmlns:a16="http://schemas.microsoft.com/office/drawing/2014/main" id="{00000000-0008-0000-0700-00009C020000}"/>
            </a:ext>
          </a:extLst>
        </xdr:cNvPr>
        <xdr:cNvSpPr txBox="1"/>
      </xdr:nvSpPr>
      <xdr:spPr>
        <a:xfrm>
          <a:off x="13514017" y="1362215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103594</xdr:rowOff>
    </xdr:from>
    <xdr:to>
      <xdr:col>67</xdr:col>
      <xdr:colOff>101600</xdr:colOff>
      <xdr:row>79</xdr:row>
      <xdr:rowOff>33744</xdr:rowOff>
    </xdr:to>
    <xdr:sp macro="" textlink="">
      <xdr:nvSpPr>
        <xdr:cNvPr id="669" name="楕円 668">
          <a:extLst>
            <a:ext uri="{FF2B5EF4-FFF2-40B4-BE49-F238E27FC236}">
              <a16:creationId xmlns:a16="http://schemas.microsoft.com/office/drawing/2014/main" id="{00000000-0008-0000-0700-00009D020000}"/>
            </a:ext>
          </a:extLst>
        </xdr:cNvPr>
        <xdr:cNvSpPr/>
      </xdr:nvSpPr>
      <xdr:spPr>
        <a:xfrm>
          <a:off x="12763500" y="134766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79</xdr:row>
      <xdr:rowOff>24871</xdr:rowOff>
    </xdr:from>
    <xdr:ext cx="469744" cy="259045"/>
    <xdr:sp macro="" textlink="">
      <xdr:nvSpPr>
        <xdr:cNvPr id="670" name="テキスト ボックス 669">
          <a:extLst>
            <a:ext uri="{FF2B5EF4-FFF2-40B4-BE49-F238E27FC236}">
              <a16:creationId xmlns:a16="http://schemas.microsoft.com/office/drawing/2014/main" id="{00000000-0008-0000-0700-00009E020000}"/>
            </a:ext>
          </a:extLst>
        </xdr:cNvPr>
        <xdr:cNvSpPr txBox="1"/>
      </xdr:nvSpPr>
      <xdr:spPr>
        <a:xfrm>
          <a:off x="12579428" y="135694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71" name="正方形/長方形 670">
          <a:extLst>
            <a:ext uri="{FF2B5EF4-FFF2-40B4-BE49-F238E27FC236}">
              <a16:creationId xmlns:a16="http://schemas.microsoft.com/office/drawing/2014/main" id="{00000000-0008-0000-0700-00009F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72" name="正方形/長方形 671">
          <a:extLst>
            <a:ext uri="{FF2B5EF4-FFF2-40B4-BE49-F238E27FC236}">
              <a16:creationId xmlns:a16="http://schemas.microsoft.com/office/drawing/2014/main" id="{00000000-0008-0000-0700-0000A0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73" name="正方形/長方形 672">
          <a:extLst>
            <a:ext uri="{FF2B5EF4-FFF2-40B4-BE49-F238E27FC236}">
              <a16:creationId xmlns:a16="http://schemas.microsoft.com/office/drawing/2014/main" id="{00000000-0008-0000-0700-0000A1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74" name="正方形/長方形 673">
          <a:extLst>
            <a:ext uri="{FF2B5EF4-FFF2-40B4-BE49-F238E27FC236}">
              <a16:creationId xmlns:a16="http://schemas.microsoft.com/office/drawing/2014/main" id="{00000000-0008-0000-0700-0000A2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75" name="正方形/長方形 674">
          <a:extLst>
            <a:ext uri="{FF2B5EF4-FFF2-40B4-BE49-F238E27FC236}">
              <a16:creationId xmlns:a16="http://schemas.microsoft.com/office/drawing/2014/main" id="{00000000-0008-0000-0700-0000A3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44,200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76" name="正方形/長方形 675">
          <a:extLst>
            <a:ext uri="{FF2B5EF4-FFF2-40B4-BE49-F238E27FC236}">
              <a16:creationId xmlns:a16="http://schemas.microsoft.com/office/drawing/2014/main" id="{00000000-0008-0000-0700-0000A4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77" name="正方形/長方形 676">
          <a:extLst>
            <a:ext uri="{FF2B5EF4-FFF2-40B4-BE49-F238E27FC236}">
              <a16:creationId xmlns:a16="http://schemas.microsoft.com/office/drawing/2014/main" id="{00000000-0008-0000-0700-0000A5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41,223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78" name="正方形/長方形 677">
          <a:extLst>
            <a:ext uri="{FF2B5EF4-FFF2-40B4-BE49-F238E27FC236}">
              <a16:creationId xmlns:a16="http://schemas.microsoft.com/office/drawing/2014/main" id="{00000000-0008-0000-0700-0000A6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79" name="テキスト ボックス 678">
          <a:extLst>
            <a:ext uri="{FF2B5EF4-FFF2-40B4-BE49-F238E27FC236}">
              <a16:creationId xmlns:a16="http://schemas.microsoft.com/office/drawing/2014/main" id="{00000000-0008-0000-0700-0000A7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80" name="直線コネクタ 679">
          <a:extLst>
            <a:ext uri="{FF2B5EF4-FFF2-40B4-BE49-F238E27FC236}">
              <a16:creationId xmlns:a16="http://schemas.microsoft.com/office/drawing/2014/main" id="{00000000-0008-0000-0700-0000A8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81" name="直線コネクタ 680">
          <a:extLst>
            <a:ext uri="{FF2B5EF4-FFF2-40B4-BE49-F238E27FC236}">
              <a16:creationId xmlns:a16="http://schemas.microsoft.com/office/drawing/2014/main" id="{00000000-0008-0000-0700-0000A9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82" name="テキスト ボックス 681">
          <a:extLst>
            <a:ext uri="{FF2B5EF4-FFF2-40B4-BE49-F238E27FC236}">
              <a16:creationId xmlns:a16="http://schemas.microsoft.com/office/drawing/2014/main" id="{00000000-0008-0000-0700-0000AA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83" name="直線コネクタ 682">
          <a:extLst>
            <a:ext uri="{FF2B5EF4-FFF2-40B4-BE49-F238E27FC236}">
              <a16:creationId xmlns:a16="http://schemas.microsoft.com/office/drawing/2014/main" id="{00000000-0008-0000-0700-0000AB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84" name="テキスト ボックス 683">
          <a:extLst>
            <a:ext uri="{FF2B5EF4-FFF2-40B4-BE49-F238E27FC236}">
              <a16:creationId xmlns:a16="http://schemas.microsoft.com/office/drawing/2014/main" id="{00000000-0008-0000-0700-0000AC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85" name="直線コネクタ 684">
          <a:extLst>
            <a:ext uri="{FF2B5EF4-FFF2-40B4-BE49-F238E27FC236}">
              <a16:creationId xmlns:a16="http://schemas.microsoft.com/office/drawing/2014/main" id="{00000000-0008-0000-0700-0000AD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168927</xdr:rowOff>
    </xdr:from>
    <xdr:ext cx="531299" cy="259045"/>
    <xdr:sp macro="" textlink="">
      <xdr:nvSpPr>
        <xdr:cNvPr id="686" name="テキスト ボックス 685">
          <a:extLst>
            <a:ext uri="{FF2B5EF4-FFF2-40B4-BE49-F238E27FC236}">
              <a16:creationId xmlns:a16="http://schemas.microsoft.com/office/drawing/2014/main" id="{00000000-0008-0000-0700-0000AE020000}"/>
            </a:ext>
          </a:extLst>
        </xdr:cNvPr>
        <xdr:cNvSpPr txBox="1"/>
      </xdr:nvSpPr>
      <xdr:spPr>
        <a:xfrm>
          <a:off x="11914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87" name="直線コネクタ 686">
          <a:extLst>
            <a:ext uri="{FF2B5EF4-FFF2-40B4-BE49-F238E27FC236}">
              <a16:creationId xmlns:a16="http://schemas.microsoft.com/office/drawing/2014/main" id="{00000000-0008-0000-0700-0000AF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91</xdr:row>
      <xdr:rowOff>130827</xdr:rowOff>
    </xdr:from>
    <xdr:ext cx="531299" cy="259045"/>
    <xdr:sp macro="" textlink="">
      <xdr:nvSpPr>
        <xdr:cNvPr id="688" name="テキスト ボックス 687">
          <a:extLst>
            <a:ext uri="{FF2B5EF4-FFF2-40B4-BE49-F238E27FC236}">
              <a16:creationId xmlns:a16="http://schemas.microsoft.com/office/drawing/2014/main" id="{00000000-0008-0000-0700-0000B0020000}"/>
            </a:ext>
          </a:extLst>
        </xdr:cNvPr>
        <xdr:cNvSpPr txBox="1"/>
      </xdr:nvSpPr>
      <xdr:spPr>
        <a:xfrm>
          <a:off x="11914701" y="1573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89" name="直線コネクタ 688">
          <a:extLst>
            <a:ext uri="{FF2B5EF4-FFF2-40B4-BE49-F238E27FC236}">
              <a16:creationId xmlns:a16="http://schemas.microsoft.com/office/drawing/2014/main" id="{00000000-0008-0000-0700-0000B1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90" name="テキスト ボックス 689">
          <a:extLst>
            <a:ext uri="{FF2B5EF4-FFF2-40B4-BE49-F238E27FC236}">
              <a16:creationId xmlns:a16="http://schemas.microsoft.com/office/drawing/2014/main" id="{00000000-0008-0000-0700-0000B2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91" name="直線コネクタ 690">
          <a:extLst>
            <a:ext uri="{FF2B5EF4-FFF2-40B4-BE49-F238E27FC236}">
              <a16:creationId xmlns:a16="http://schemas.microsoft.com/office/drawing/2014/main" id="{00000000-0008-0000-0700-0000B3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92" name="テキスト ボックス 691">
          <a:extLst>
            <a:ext uri="{FF2B5EF4-FFF2-40B4-BE49-F238E27FC236}">
              <a16:creationId xmlns:a16="http://schemas.microsoft.com/office/drawing/2014/main" id="{00000000-0008-0000-0700-0000B4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93" name="公債費グラフ枠">
          <a:extLst>
            <a:ext uri="{FF2B5EF4-FFF2-40B4-BE49-F238E27FC236}">
              <a16:creationId xmlns:a16="http://schemas.microsoft.com/office/drawing/2014/main" id="{00000000-0008-0000-0700-0000B5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16675</xdr:rowOff>
    </xdr:from>
    <xdr:to>
      <xdr:col>85</xdr:col>
      <xdr:colOff>126364</xdr:colOff>
      <xdr:row>99</xdr:row>
      <xdr:rowOff>12548</xdr:rowOff>
    </xdr:to>
    <xdr:cxnSp macro="">
      <xdr:nvCxnSpPr>
        <xdr:cNvPr id="694" name="直線コネクタ 693">
          <a:extLst>
            <a:ext uri="{FF2B5EF4-FFF2-40B4-BE49-F238E27FC236}">
              <a16:creationId xmlns:a16="http://schemas.microsoft.com/office/drawing/2014/main" id="{00000000-0008-0000-0700-0000B6020000}"/>
            </a:ext>
          </a:extLst>
        </xdr:cNvPr>
        <xdr:cNvCxnSpPr/>
      </xdr:nvCxnSpPr>
      <xdr:spPr>
        <a:xfrm flipV="1">
          <a:off x="16317595" y="15447175"/>
          <a:ext cx="1269" cy="153892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16375</xdr:rowOff>
    </xdr:from>
    <xdr:ext cx="469744" cy="259045"/>
    <xdr:sp macro="" textlink="">
      <xdr:nvSpPr>
        <xdr:cNvPr id="695" name="公債費最小値テキスト">
          <a:extLst>
            <a:ext uri="{FF2B5EF4-FFF2-40B4-BE49-F238E27FC236}">
              <a16:creationId xmlns:a16="http://schemas.microsoft.com/office/drawing/2014/main" id="{00000000-0008-0000-0700-0000B7020000}"/>
            </a:ext>
          </a:extLst>
        </xdr:cNvPr>
        <xdr:cNvSpPr txBox="1"/>
      </xdr:nvSpPr>
      <xdr:spPr>
        <a:xfrm>
          <a:off x="16370300" y="169899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12548</xdr:rowOff>
    </xdr:from>
    <xdr:to>
      <xdr:col>86</xdr:col>
      <xdr:colOff>25400</xdr:colOff>
      <xdr:row>99</xdr:row>
      <xdr:rowOff>12548</xdr:rowOff>
    </xdr:to>
    <xdr:cxnSp macro="">
      <xdr:nvCxnSpPr>
        <xdr:cNvPr id="696" name="直線コネクタ 695">
          <a:extLst>
            <a:ext uri="{FF2B5EF4-FFF2-40B4-BE49-F238E27FC236}">
              <a16:creationId xmlns:a16="http://schemas.microsoft.com/office/drawing/2014/main" id="{00000000-0008-0000-0700-0000B8020000}"/>
            </a:ext>
          </a:extLst>
        </xdr:cNvPr>
        <xdr:cNvCxnSpPr/>
      </xdr:nvCxnSpPr>
      <xdr:spPr>
        <a:xfrm>
          <a:off x="16230600" y="169860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88</xdr:row>
      <xdr:rowOff>134802</xdr:rowOff>
    </xdr:from>
    <xdr:ext cx="599010" cy="259045"/>
    <xdr:sp macro="" textlink="">
      <xdr:nvSpPr>
        <xdr:cNvPr id="697" name="公債費最大値テキスト">
          <a:extLst>
            <a:ext uri="{FF2B5EF4-FFF2-40B4-BE49-F238E27FC236}">
              <a16:creationId xmlns:a16="http://schemas.microsoft.com/office/drawing/2014/main" id="{00000000-0008-0000-0700-0000B9020000}"/>
            </a:ext>
          </a:extLst>
        </xdr:cNvPr>
        <xdr:cNvSpPr txBox="1"/>
      </xdr:nvSpPr>
      <xdr:spPr>
        <a:xfrm>
          <a:off x="16370300" y="152224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123,687</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90</xdr:row>
      <xdr:rowOff>16675</xdr:rowOff>
    </xdr:from>
    <xdr:to>
      <xdr:col>86</xdr:col>
      <xdr:colOff>25400</xdr:colOff>
      <xdr:row>90</xdr:row>
      <xdr:rowOff>16675</xdr:rowOff>
    </xdr:to>
    <xdr:cxnSp macro="">
      <xdr:nvCxnSpPr>
        <xdr:cNvPr id="698" name="直線コネクタ 697">
          <a:extLst>
            <a:ext uri="{FF2B5EF4-FFF2-40B4-BE49-F238E27FC236}">
              <a16:creationId xmlns:a16="http://schemas.microsoft.com/office/drawing/2014/main" id="{00000000-0008-0000-0700-0000BA020000}"/>
            </a:ext>
          </a:extLst>
        </xdr:cNvPr>
        <xdr:cNvCxnSpPr/>
      </xdr:nvCxnSpPr>
      <xdr:spPr>
        <a:xfrm>
          <a:off x="16230600" y="154471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96</xdr:row>
      <xdr:rowOff>147332</xdr:rowOff>
    </xdr:from>
    <xdr:to>
      <xdr:col>85</xdr:col>
      <xdr:colOff>127000</xdr:colOff>
      <xdr:row>96</xdr:row>
      <xdr:rowOff>154812</xdr:rowOff>
    </xdr:to>
    <xdr:cxnSp macro="">
      <xdr:nvCxnSpPr>
        <xdr:cNvPr id="699" name="直線コネクタ 698">
          <a:extLst>
            <a:ext uri="{FF2B5EF4-FFF2-40B4-BE49-F238E27FC236}">
              <a16:creationId xmlns:a16="http://schemas.microsoft.com/office/drawing/2014/main" id="{00000000-0008-0000-0700-0000BB020000}"/>
            </a:ext>
          </a:extLst>
        </xdr:cNvPr>
        <xdr:cNvCxnSpPr/>
      </xdr:nvCxnSpPr>
      <xdr:spPr>
        <a:xfrm flipV="1">
          <a:off x="15481300" y="16606532"/>
          <a:ext cx="838200" cy="7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93</xdr:row>
      <xdr:rowOff>134447</xdr:rowOff>
    </xdr:from>
    <xdr:ext cx="534377" cy="259045"/>
    <xdr:sp macro="" textlink="">
      <xdr:nvSpPr>
        <xdr:cNvPr id="700" name="公債費平均値テキスト">
          <a:extLst>
            <a:ext uri="{FF2B5EF4-FFF2-40B4-BE49-F238E27FC236}">
              <a16:creationId xmlns:a16="http://schemas.microsoft.com/office/drawing/2014/main" id="{00000000-0008-0000-0700-0000BC020000}"/>
            </a:ext>
          </a:extLst>
        </xdr:cNvPr>
        <xdr:cNvSpPr txBox="1"/>
      </xdr:nvSpPr>
      <xdr:spPr>
        <a:xfrm>
          <a:off x="16370300" y="1607929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58,215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94</xdr:row>
      <xdr:rowOff>111570</xdr:rowOff>
    </xdr:from>
    <xdr:to>
      <xdr:col>85</xdr:col>
      <xdr:colOff>177800</xdr:colOff>
      <xdr:row>95</xdr:row>
      <xdr:rowOff>41720</xdr:rowOff>
    </xdr:to>
    <xdr:sp macro="" textlink="">
      <xdr:nvSpPr>
        <xdr:cNvPr id="701" name="フローチャート: 判断 700">
          <a:extLst>
            <a:ext uri="{FF2B5EF4-FFF2-40B4-BE49-F238E27FC236}">
              <a16:creationId xmlns:a16="http://schemas.microsoft.com/office/drawing/2014/main" id="{00000000-0008-0000-0700-0000BD020000}"/>
            </a:ext>
          </a:extLst>
        </xdr:cNvPr>
        <xdr:cNvSpPr/>
      </xdr:nvSpPr>
      <xdr:spPr>
        <a:xfrm>
          <a:off x="16268700" y="162278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96</xdr:row>
      <xdr:rowOff>154812</xdr:rowOff>
    </xdr:from>
    <xdr:to>
      <xdr:col>81</xdr:col>
      <xdr:colOff>50800</xdr:colOff>
      <xdr:row>97</xdr:row>
      <xdr:rowOff>14072</xdr:rowOff>
    </xdr:to>
    <xdr:cxnSp macro="">
      <xdr:nvCxnSpPr>
        <xdr:cNvPr id="702" name="直線コネクタ 701">
          <a:extLst>
            <a:ext uri="{FF2B5EF4-FFF2-40B4-BE49-F238E27FC236}">
              <a16:creationId xmlns:a16="http://schemas.microsoft.com/office/drawing/2014/main" id="{00000000-0008-0000-0700-0000BE020000}"/>
            </a:ext>
          </a:extLst>
        </xdr:cNvPr>
        <xdr:cNvCxnSpPr/>
      </xdr:nvCxnSpPr>
      <xdr:spPr>
        <a:xfrm flipV="1">
          <a:off x="14592300" y="16614012"/>
          <a:ext cx="889000" cy="307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94</xdr:row>
      <xdr:rowOff>88316</xdr:rowOff>
    </xdr:from>
    <xdr:to>
      <xdr:col>81</xdr:col>
      <xdr:colOff>101600</xdr:colOff>
      <xdr:row>95</xdr:row>
      <xdr:rowOff>18466</xdr:rowOff>
    </xdr:to>
    <xdr:sp macro="" textlink="">
      <xdr:nvSpPr>
        <xdr:cNvPr id="703" name="フローチャート: 判断 702">
          <a:extLst>
            <a:ext uri="{FF2B5EF4-FFF2-40B4-BE49-F238E27FC236}">
              <a16:creationId xmlns:a16="http://schemas.microsoft.com/office/drawing/2014/main" id="{00000000-0008-0000-0700-0000BF020000}"/>
            </a:ext>
          </a:extLst>
        </xdr:cNvPr>
        <xdr:cNvSpPr/>
      </xdr:nvSpPr>
      <xdr:spPr>
        <a:xfrm>
          <a:off x="15430500" y="162046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93</xdr:row>
      <xdr:rowOff>34993</xdr:rowOff>
    </xdr:from>
    <xdr:ext cx="534377" cy="259045"/>
    <xdr:sp macro="" textlink="">
      <xdr:nvSpPr>
        <xdr:cNvPr id="704" name="テキスト ボックス 703">
          <a:extLst>
            <a:ext uri="{FF2B5EF4-FFF2-40B4-BE49-F238E27FC236}">
              <a16:creationId xmlns:a16="http://schemas.microsoft.com/office/drawing/2014/main" id="{00000000-0008-0000-0700-0000C0020000}"/>
            </a:ext>
          </a:extLst>
        </xdr:cNvPr>
        <xdr:cNvSpPr txBox="1"/>
      </xdr:nvSpPr>
      <xdr:spPr>
        <a:xfrm>
          <a:off x="15214111" y="159798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14072</xdr:rowOff>
    </xdr:from>
    <xdr:to>
      <xdr:col>76</xdr:col>
      <xdr:colOff>114300</xdr:colOff>
      <xdr:row>97</xdr:row>
      <xdr:rowOff>49848</xdr:rowOff>
    </xdr:to>
    <xdr:cxnSp macro="">
      <xdr:nvCxnSpPr>
        <xdr:cNvPr id="705" name="直線コネクタ 704">
          <a:extLst>
            <a:ext uri="{FF2B5EF4-FFF2-40B4-BE49-F238E27FC236}">
              <a16:creationId xmlns:a16="http://schemas.microsoft.com/office/drawing/2014/main" id="{00000000-0008-0000-0700-0000C1020000}"/>
            </a:ext>
          </a:extLst>
        </xdr:cNvPr>
        <xdr:cNvCxnSpPr/>
      </xdr:nvCxnSpPr>
      <xdr:spPr>
        <a:xfrm flipV="1">
          <a:off x="13703300" y="16644722"/>
          <a:ext cx="889000" cy="357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94</xdr:row>
      <xdr:rowOff>112319</xdr:rowOff>
    </xdr:from>
    <xdr:to>
      <xdr:col>76</xdr:col>
      <xdr:colOff>165100</xdr:colOff>
      <xdr:row>95</xdr:row>
      <xdr:rowOff>42469</xdr:rowOff>
    </xdr:to>
    <xdr:sp macro="" textlink="">
      <xdr:nvSpPr>
        <xdr:cNvPr id="706" name="フローチャート: 判断 705">
          <a:extLst>
            <a:ext uri="{FF2B5EF4-FFF2-40B4-BE49-F238E27FC236}">
              <a16:creationId xmlns:a16="http://schemas.microsoft.com/office/drawing/2014/main" id="{00000000-0008-0000-0700-0000C2020000}"/>
            </a:ext>
          </a:extLst>
        </xdr:cNvPr>
        <xdr:cNvSpPr/>
      </xdr:nvSpPr>
      <xdr:spPr>
        <a:xfrm>
          <a:off x="14541500" y="162286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93</xdr:row>
      <xdr:rowOff>58996</xdr:rowOff>
    </xdr:from>
    <xdr:ext cx="534377" cy="259045"/>
    <xdr:sp macro="" textlink="">
      <xdr:nvSpPr>
        <xdr:cNvPr id="707" name="テキスト ボックス 706">
          <a:extLst>
            <a:ext uri="{FF2B5EF4-FFF2-40B4-BE49-F238E27FC236}">
              <a16:creationId xmlns:a16="http://schemas.microsoft.com/office/drawing/2014/main" id="{00000000-0008-0000-0700-0000C3020000}"/>
            </a:ext>
          </a:extLst>
        </xdr:cNvPr>
        <xdr:cNvSpPr txBox="1"/>
      </xdr:nvSpPr>
      <xdr:spPr>
        <a:xfrm>
          <a:off x="14325111" y="160038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49848</xdr:rowOff>
    </xdr:from>
    <xdr:to>
      <xdr:col>71</xdr:col>
      <xdr:colOff>177800</xdr:colOff>
      <xdr:row>97</xdr:row>
      <xdr:rowOff>52299</xdr:rowOff>
    </xdr:to>
    <xdr:cxnSp macro="">
      <xdr:nvCxnSpPr>
        <xdr:cNvPr id="708" name="直線コネクタ 707">
          <a:extLst>
            <a:ext uri="{FF2B5EF4-FFF2-40B4-BE49-F238E27FC236}">
              <a16:creationId xmlns:a16="http://schemas.microsoft.com/office/drawing/2014/main" id="{00000000-0008-0000-0700-0000C4020000}"/>
            </a:ext>
          </a:extLst>
        </xdr:cNvPr>
        <xdr:cNvCxnSpPr/>
      </xdr:nvCxnSpPr>
      <xdr:spPr>
        <a:xfrm flipV="1">
          <a:off x="12814300" y="16680498"/>
          <a:ext cx="889000" cy="24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94</xdr:row>
      <xdr:rowOff>139661</xdr:rowOff>
    </xdr:from>
    <xdr:to>
      <xdr:col>72</xdr:col>
      <xdr:colOff>38100</xdr:colOff>
      <xdr:row>95</xdr:row>
      <xdr:rowOff>69811</xdr:rowOff>
    </xdr:to>
    <xdr:sp macro="" textlink="">
      <xdr:nvSpPr>
        <xdr:cNvPr id="709" name="フローチャート: 判断 708">
          <a:extLst>
            <a:ext uri="{FF2B5EF4-FFF2-40B4-BE49-F238E27FC236}">
              <a16:creationId xmlns:a16="http://schemas.microsoft.com/office/drawing/2014/main" id="{00000000-0008-0000-0700-0000C5020000}"/>
            </a:ext>
          </a:extLst>
        </xdr:cNvPr>
        <xdr:cNvSpPr/>
      </xdr:nvSpPr>
      <xdr:spPr>
        <a:xfrm>
          <a:off x="13652500" y="162559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93</xdr:row>
      <xdr:rowOff>86338</xdr:rowOff>
    </xdr:from>
    <xdr:ext cx="534377" cy="259045"/>
    <xdr:sp macro="" textlink="">
      <xdr:nvSpPr>
        <xdr:cNvPr id="710" name="テキスト ボックス 709">
          <a:extLst>
            <a:ext uri="{FF2B5EF4-FFF2-40B4-BE49-F238E27FC236}">
              <a16:creationId xmlns:a16="http://schemas.microsoft.com/office/drawing/2014/main" id="{00000000-0008-0000-0700-0000C6020000}"/>
            </a:ext>
          </a:extLst>
        </xdr:cNvPr>
        <xdr:cNvSpPr txBox="1"/>
      </xdr:nvSpPr>
      <xdr:spPr>
        <a:xfrm>
          <a:off x="13436111" y="160311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94</xdr:row>
      <xdr:rowOff>148019</xdr:rowOff>
    </xdr:from>
    <xdr:to>
      <xdr:col>67</xdr:col>
      <xdr:colOff>101600</xdr:colOff>
      <xdr:row>95</xdr:row>
      <xdr:rowOff>78169</xdr:rowOff>
    </xdr:to>
    <xdr:sp macro="" textlink="">
      <xdr:nvSpPr>
        <xdr:cNvPr id="711" name="フローチャート: 判断 710">
          <a:extLst>
            <a:ext uri="{FF2B5EF4-FFF2-40B4-BE49-F238E27FC236}">
              <a16:creationId xmlns:a16="http://schemas.microsoft.com/office/drawing/2014/main" id="{00000000-0008-0000-0700-0000C7020000}"/>
            </a:ext>
          </a:extLst>
        </xdr:cNvPr>
        <xdr:cNvSpPr/>
      </xdr:nvSpPr>
      <xdr:spPr>
        <a:xfrm>
          <a:off x="12763500" y="162643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93</xdr:row>
      <xdr:rowOff>94696</xdr:rowOff>
    </xdr:from>
    <xdr:ext cx="534377" cy="259045"/>
    <xdr:sp macro="" textlink="">
      <xdr:nvSpPr>
        <xdr:cNvPr id="712" name="テキスト ボックス 711">
          <a:extLst>
            <a:ext uri="{FF2B5EF4-FFF2-40B4-BE49-F238E27FC236}">
              <a16:creationId xmlns:a16="http://schemas.microsoft.com/office/drawing/2014/main" id="{00000000-0008-0000-0700-0000C8020000}"/>
            </a:ext>
          </a:extLst>
        </xdr:cNvPr>
        <xdr:cNvSpPr txBox="1"/>
      </xdr:nvSpPr>
      <xdr:spPr>
        <a:xfrm>
          <a:off x="12547111" y="160395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13" name="テキスト ボックス 712">
          <a:extLst>
            <a:ext uri="{FF2B5EF4-FFF2-40B4-BE49-F238E27FC236}">
              <a16:creationId xmlns:a16="http://schemas.microsoft.com/office/drawing/2014/main" id="{00000000-0008-0000-0700-0000C9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14" name="テキスト ボックス 713">
          <a:extLst>
            <a:ext uri="{FF2B5EF4-FFF2-40B4-BE49-F238E27FC236}">
              <a16:creationId xmlns:a16="http://schemas.microsoft.com/office/drawing/2014/main" id="{00000000-0008-0000-0700-0000CA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15" name="テキスト ボックス 714">
          <a:extLst>
            <a:ext uri="{FF2B5EF4-FFF2-40B4-BE49-F238E27FC236}">
              <a16:creationId xmlns:a16="http://schemas.microsoft.com/office/drawing/2014/main" id="{00000000-0008-0000-0700-0000CB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16" name="テキスト ボックス 715">
          <a:extLst>
            <a:ext uri="{FF2B5EF4-FFF2-40B4-BE49-F238E27FC236}">
              <a16:creationId xmlns:a16="http://schemas.microsoft.com/office/drawing/2014/main" id="{00000000-0008-0000-0700-0000CC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17" name="テキスト ボックス 716">
          <a:extLst>
            <a:ext uri="{FF2B5EF4-FFF2-40B4-BE49-F238E27FC236}">
              <a16:creationId xmlns:a16="http://schemas.microsoft.com/office/drawing/2014/main" id="{00000000-0008-0000-0700-0000CD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96532</xdr:rowOff>
    </xdr:from>
    <xdr:to>
      <xdr:col>85</xdr:col>
      <xdr:colOff>177800</xdr:colOff>
      <xdr:row>97</xdr:row>
      <xdr:rowOff>26682</xdr:rowOff>
    </xdr:to>
    <xdr:sp macro="" textlink="">
      <xdr:nvSpPr>
        <xdr:cNvPr id="718" name="楕円 717">
          <a:extLst>
            <a:ext uri="{FF2B5EF4-FFF2-40B4-BE49-F238E27FC236}">
              <a16:creationId xmlns:a16="http://schemas.microsoft.com/office/drawing/2014/main" id="{00000000-0008-0000-0700-0000CE020000}"/>
            </a:ext>
          </a:extLst>
        </xdr:cNvPr>
        <xdr:cNvSpPr/>
      </xdr:nvSpPr>
      <xdr:spPr>
        <a:xfrm>
          <a:off x="16268700" y="165557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74959</xdr:rowOff>
    </xdr:from>
    <xdr:ext cx="534377" cy="259045"/>
    <xdr:sp macro="" textlink="">
      <xdr:nvSpPr>
        <xdr:cNvPr id="719" name="公債費該当値テキスト">
          <a:extLst>
            <a:ext uri="{FF2B5EF4-FFF2-40B4-BE49-F238E27FC236}">
              <a16:creationId xmlns:a16="http://schemas.microsoft.com/office/drawing/2014/main" id="{00000000-0008-0000-0700-0000CF020000}"/>
            </a:ext>
          </a:extLst>
        </xdr:cNvPr>
        <xdr:cNvSpPr txBox="1"/>
      </xdr:nvSpPr>
      <xdr:spPr>
        <a:xfrm>
          <a:off x="16370300" y="165341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32,399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96</xdr:row>
      <xdr:rowOff>104012</xdr:rowOff>
    </xdr:from>
    <xdr:to>
      <xdr:col>81</xdr:col>
      <xdr:colOff>101600</xdr:colOff>
      <xdr:row>97</xdr:row>
      <xdr:rowOff>34162</xdr:rowOff>
    </xdr:to>
    <xdr:sp macro="" textlink="">
      <xdr:nvSpPr>
        <xdr:cNvPr id="720" name="楕円 719">
          <a:extLst>
            <a:ext uri="{FF2B5EF4-FFF2-40B4-BE49-F238E27FC236}">
              <a16:creationId xmlns:a16="http://schemas.microsoft.com/office/drawing/2014/main" id="{00000000-0008-0000-0700-0000D0020000}"/>
            </a:ext>
          </a:extLst>
        </xdr:cNvPr>
        <xdr:cNvSpPr/>
      </xdr:nvSpPr>
      <xdr:spPr>
        <a:xfrm>
          <a:off x="15430500" y="165632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97</xdr:row>
      <xdr:rowOff>25289</xdr:rowOff>
    </xdr:from>
    <xdr:ext cx="534377" cy="259045"/>
    <xdr:sp macro="" textlink="">
      <xdr:nvSpPr>
        <xdr:cNvPr id="721" name="テキスト ボックス 720">
          <a:extLst>
            <a:ext uri="{FF2B5EF4-FFF2-40B4-BE49-F238E27FC236}">
              <a16:creationId xmlns:a16="http://schemas.microsoft.com/office/drawing/2014/main" id="{00000000-0008-0000-0700-0000D1020000}"/>
            </a:ext>
          </a:extLst>
        </xdr:cNvPr>
        <xdr:cNvSpPr txBox="1"/>
      </xdr:nvSpPr>
      <xdr:spPr>
        <a:xfrm>
          <a:off x="15214111" y="166559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31,810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96</xdr:row>
      <xdr:rowOff>134722</xdr:rowOff>
    </xdr:from>
    <xdr:to>
      <xdr:col>76</xdr:col>
      <xdr:colOff>165100</xdr:colOff>
      <xdr:row>97</xdr:row>
      <xdr:rowOff>64872</xdr:rowOff>
    </xdr:to>
    <xdr:sp macro="" textlink="">
      <xdr:nvSpPr>
        <xdr:cNvPr id="722" name="楕円 721">
          <a:extLst>
            <a:ext uri="{FF2B5EF4-FFF2-40B4-BE49-F238E27FC236}">
              <a16:creationId xmlns:a16="http://schemas.microsoft.com/office/drawing/2014/main" id="{00000000-0008-0000-0700-0000D2020000}"/>
            </a:ext>
          </a:extLst>
        </xdr:cNvPr>
        <xdr:cNvSpPr/>
      </xdr:nvSpPr>
      <xdr:spPr>
        <a:xfrm>
          <a:off x="14541500" y="165939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97</xdr:row>
      <xdr:rowOff>55999</xdr:rowOff>
    </xdr:from>
    <xdr:ext cx="534377" cy="259045"/>
    <xdr:sp macro="" textlink="">
      <xdr:nvSpPr>
        <xdr:cNvPr id="723" name="テキスト ボックス 722">
          <a:extLst>
            <a:ext uri="{FF2B5EF4-FFF2-40B4-BE49-F238E27FC236}">
              <a16:creationId xmlns:a16="http://schemas.microsoft.com/office/drawing/2014/main" id="{00000000-0008-0000-0700-0000D3020000}"/>
            </a:ext>
          </a:extLst>
        </xdr:cNvPr>
        <xdr:cNvSpPr txBox="1"/>
      </xdr:nvSpPr>
      <xdr:spPr>
        <a:xfrm>
          <a:off x="14325111" y="166866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29,392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96</xdr:row>
      <xdr:rowOff>170498</xdr:rowOff>
    </xdr:from>
    <xdr:to>
      <xdr:col>72</xdr:col>
      <xdr:colOff>38100</xdr:colOff>
      <xdr:row>97</xdr:row>
      <xdr:rowOff>100648</xdr:rowOff>
    </xdr:to>
    <xdr:sp macro="" textlink="">
      <xdr:nvSpPr>
        <xdr:cNvPr id="724" name="楕円 723">
          <a:extLst>
            <a:ext uri="{FF2B5EF4-FFF2-40B4-BE49-F238E27FC236}">
              <a16:creationId xmlns:a16="http://schemas.microsoft.com/office/drawing/2014/main" id="{00000000-0008-0000-0700-0000D4020000}"/>
            </a:ext>
          </a:extLst>
        </xdr:cNvPr>
        <xdr:cNvSpPr/>
      </xdr:nvSpPr>
      <xdr:spPr>
        <a:xfrm>
          <a:off x="13652500" y="166296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97</xdr:row>
      <xdr:rowOff>91775</xdr:rowOff>
    </xdr:from>
    <xdr:ext cx="534377" cy="259045"/>
    <xdr:sp macro="" textlink="">
      <xdr:nvSpPr>
        <xdr:cNvPr id="725" name="テキスト ボックス 724">
          <a:extLst>
            <a:ext uri="{FF2B5EF4-FFF2-40B4-BE49-F238E27FC236}">
              <a16:creationId xmlns:a16="http://schemas.microsoft.com/office/drawing/2014/main" id="{00000000-0008-0000-0700-0000D5020000}"/>
            </a:ext>
          </a:extLst>
        </xdr:cNvPr>
        <xdr:cNvSpPr txBox="1"/>
      </xdr:nvSpPr>
      <xdr:spPr>
        <a:xfrm>
          <a:off x="13436111" y="167224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1499</xdr:rowOff>
    </xdr:from>
    <xdr:to>
      <xdr:col>67</xdr:col>
      <xdr:colOff>101600</xdr:colOff>
      <xdr:row>97</xdr:row>
      <xdr:rowOff>103099</xdr:rowOff>
    </xdr:to>
    <xdr:sp macro="" textlink="">
      <xdr:nvSpPr>
        <xdr:cNvPr id="726" name="楕円 725">
          <a:extLst>
            <a:ext uri="{FF2B5EF4-FFF2-40B4-BE49-F238E27FC236}">
              <a16:creationId xmlns:a16="http://schemas.microsoft.com/office/drawing/2014/main" id="{00000000-0008-0000-0700-0000D6020000}"/>
            </a:ext>
          </a:extLst>
        </xdr:cNvPr>
        <xdr:cNvSpPr/>
      </xdr:nvSpPr>
      <xdr:spPr>
        <a:xfrm>
          <a:off x="12763500" y="166321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94226</xdr:rowOff>
    </xdr:from>
    <xdr:ext cx="534377" cy="259045"/>
    <xdr:sp macro="" textlink="">
      <xdr:nvSpPr>
        <xdr:cNvPr id="727" name="テキスト ボックス 726">
          <a:extLst>
            <a:ext uri="{FF2B5EF4-FFF2-40B4-BE49-F238E27FC236}">
              <a16:creationId xmlns:a16="http://schemas.microsoft.com/office/drawing/2014/main" id="{00000000-0008-0000-0700-0000D7020000}"/>
            </a:ext>
          </a:extLst>
        </xdr:cNvPr>
        <xdr:cNvSpPr txBox="1"/>
      </xdr:nvSpPr>
      <xdr:spPr>
        <a:xfrm>
          <a:off x="12547111" y="167248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26,382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28" name="正方形/長方形 727">
          <a:extLst>
            <a:ext uri="{FF2B5EF4-FFF2-40B4-BE49-F238E27FC236}">
              <a16:creationId xmlns:a16="http://schemas.microsoft.com/office/drawing/2014/main" id="{00000000-0008-0000-0700-0000D8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29" name="正方形/長方形 728">
          <a:extLst>
            <a:ext uri="{FF2B5EF4-FFF2-40B4-BE49-F238E27FC236}">
              <a16:creationId xmlns:a16="http://schemas.microsoft.com/office/drawing/2014/main" id="{00000000-0008-0000-0700-0000D9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30" name="正方形/長方形 729">
          <a:extLst>
            <a:ext uri="{FF2B5EF4-FFF2-40B4-BE49-F238E27FC236}">
              <a16:creationId xmlns:a16="http://schemas.microsoft.com/office/drawing/2014/main" id="{00000000-0008-0000-0700-0000DA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31" name="正方形/長方形 730">
          <a:extLst>
            <a:ext uri="{FF2B5EF4-FFF2-40B4-BE49-F238E27FC236}">
              <a16:creationId xmlns:a16="http://schemas.microsoft.com/office/drawing/2014/main" id="{00000000-0008-0000-0700-0000DB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32" name="正方形/長方形 731">
          <a:extLst>
            <a:ext uri="{FF2B5EF4-FFF2-40B4-BE49-F238E27FC236}">
              <a16:creationId xmlns:a16="http://schemas.microsoft.com/office/drawing/2014/main" id="{00000000-0008-0000-0700-0000DC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33" name="正方形/長方形 732">
          <a:extLst>
            <a:ext uri="{FF2B5EF4-FFF2-40B4-BE49-F238E27FC236}">
              <a16:creationId xmlns:a16="http://schemas.microsoft.com/office/drawing/2014/main" id="{00000000-0008-0000-0700-0000DD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34" name="正方形/長方形 733">
          <a:extLst>
            <a:ext uri="{FF2B5EF4-FFF2-40B4-BE49-F238E27FC236}">
              <a16:creationId xmlns:a16="http://schemas.microsoft.com/office/drawing/2014/main" id="{00000000-0008-0000-0700-0000DE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35" name="正方形/長方形 734">
          <a:extLst>
            <a:ext uri="{FF2B5EF4-FFF2-40B4-BE49-F238E27FC236}">
              <a16:creationId xmlns:a16="http://schemas.microsoft.com/office/drawing/2014/main" id="{00000000-0008-0000-0700-0000DF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36" name="テキスト ボックス 735">
          <a:extLst>
            <a:ext uri="{FF2B5EF4-FFF2-40B4-BE49-F238E27FC236}">
              <a16:creationId xmlns:a16="http://schemas.microsoft.com/office/drawing/2014/main" id="{00000000-0008-0000-0700-0000E0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37" name="直線コネクタ 736">
          <a:extLst>
            <a:ext uri="{FF2B5EF4-FFF2-40B4-BE49-F238E27FC236}">
              <a16:creationId xmlns:a16="http://schemas.microsoft.com/office/drawing/2014/main" id="{00000000-0008-0000-0700-0000E1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38" name="直線コネクタ 737">
          <a:extLst>
            <a:ext uri="{FF2B5EF4-FFF2-40B4-BE49-F238E27FC236}">
              <a16:creationId xmlns:a16="http://schemas.microsoft.com/office/drawing/2014/main" id="{00000000-0008-0000-0700-0000E2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39" name="テキスト ボックス 738">
          <a:extLst>
            <a:ext uri="{FF2B5EF4-FFF2-40B4-BE49-F238E27FC236}">
              <a16:creationId xmlns:a16="http://schemas.microsoft.com/office/drawing/2014/main" id="{00000000-0008-0000-0700-0000E3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40" name="直線コネクタ 739">
          <a:extLst>
            <a:ext uri="{FF2B5EF4-FFF2-40B4-BE49-F238E27FC236}">
              <a16:creationId xmlns:a16="http://schemas.microsoft.com/office/drawing/2014/main" id="{00000000-0008-0000-0700-0000E4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35</xdr:row>
      <xdr:rowOff>54627</xdr:rowOff>
    </xdr:from>
    <xdr:ext cx="377026" cy="259045"/>
    <xdr:sp macro="" textlink="">
      <xdr:nvSpPr>
        <xdr:cNvPr id="741" name="テキスト ボックス 740">
          <a:extLst>
            <a:ext uri="{FF2B5EF4-FFF2-40B4-BE49-F238E27FC236}">
              <a16:creationId xmlns:a16="http://schemas.microsoft.com/office/drawing/2014/main" id="{00000000-0008-0000-0700-0000E5020000}"/>
            </a:ext>
          </a:extLst>
        </xdr:cNvPr>
        <xdr:cNvSpPr txBox="1"/>
      </xdr:nvSpPr>
      <xdr:spPr>
        <a:xfrm>
          <a:off x="17910974" y="60553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42" name="直線コネクタ 741">
          <a:extLst>
            <a:ext uri="{FF2B5EF4-FFF2-40B4-BE49-F238E27FC236}">
              <a16:creationId xmlns:a16="http://schemas.microsoft.com/office/drawing/2014/main" id="{00000000-0008-0000-0700-0000E6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32</xdr:row>
      <xdr:rowOff>111777</xdr:rowOff>
    </xdr:from>
    <xdr:ext cx="377026" cy="259045"/>
    <xdr:sp macro="" textlink="">
      <xdr:nvSpPr>
        <xdr:cNvPr id="743" name="テキスト ボックス 742">
          <a:extLst>
            <a:ext uri="{FF2B5EF4-FFF2-40B4-BE49-F238E27FC236}">
              <a16:creationId xmlns:a16="http://schemas.microsoft.com/office/drawing/2014/main" id="{00000000-0008-0000-0700-0000E7020000}"/>
            </a:ext>
          </a:extLst>
        </xdr:cNvPr>
        <xdr:cNvSpPr txBox="1"/>
      </xdr:nvSpPr>
      <xdr:spPr>
        <a:xfrm>
          <a:off x="17910974" y="55981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44" name="直線コネクタ 743">
          <a:extLst>
            <a:ext uri="{FF2B5EF4-FFF2-40B4-BE49-F238E27FC236}">
              <a16:creationId xmlns:a16="http://schemas.microsoft.com/office/drawing/2014/main" id="{00000000-0008-0000-0700-0000E8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29</xdr:row>
      <xdr:rowOff>168927</xdr:rowOff>
    </xdr:from>
    <xdr:ext cx="377026" cy="259045"/>
    <xdr:sp macro="" textlink="">
      <xdr:nvSpPr>
        <xdr:cNvPr id="745" name="テキスト ボックス 744">
          <a:extLst>
            <a:ext uri="{FF2B5EF4-FFF2-40B4-BE49-F238E27FC236}">
              <a16:creationId xmlns:a16="http://schemas.microsoft.com/office/drawing/2014/main" id="{00000000-0008-0000-0700-0000E9020000}"/>
            </a:ext>
          </a:extLst>
        </xdr:cNvPr>
        <xdr:cNvSpPr txBox="1"/>
      </xdr:nvSpPr>
      <xdr:spPr>
        <a:xfrm>
          <a:off x="17910974" y="51409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46" name="直線コネクタ 745">
          <a:extLst>
            <a:ext uri="{FF2B5EF4-FFF2-40B4-BE49-F238E27FC236}">
              <a16:creationId xmlns:a16="http://schemas.microsoft.com/office/drawing/2014/main" id="{00000000-0008-0000-0700-0000EA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3974</xdr:colOff>
      <xdr:row>27</xdr:row>
      <xdr:rowOff>54627</xdr:rowOff>
    </xdr:from>
    <xdr:ext cx="377026" cy="259045"/>
    <xdr:sp macro="" textlink="">
      <xdr:nvSpPr>
        <xdr:cNvPr id="747" name="テキスト ボックス 746">
          <a:extLst>
            <a:ext uri="{FF2B5EF4-FFF2-40B4-BE49-F238E27FC236}">
              <a16:creationId xmlns:a16="http://schemas.microsoft.com/office/drawing/2014/main" id="{00000000-0008-0000-0700-0000EB020000}"/>
            </a:ext>
          </a:extLst>
        </xdr:cNvPr>
        <xdr:cNvSpPr txBox="1"/>
      </xdr:nvSpPr>
      <xdr:spPr>
        <a:xfrm>
          <a:off x="17910974" y="4683777"/>
          <a:ext cx="37702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8" name="諸支出金グラフ枠">
          <a:extLst>
            <a:ext uri="{FF2B5EF4-FFF2-40B4-BE49-F238E27FC236}">
              <a16:creationId xmlns:a16="http://schemas.microsoft.com/office/drawing/2014/main" id="{00000000-0008-0000-0700-0000EC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141986</xdr:rowOff>
    </xdr:from>
    <xdr:to>
      <xdr:col>116</xdr:col>
      <xdr:colOff>62864</xdr:colOff>
      <xdr:row>38</xdr:row>
      <xdr:rowOff>139700</xdr:rowOff>
    </xdr:to>
    <xdr:cxnSp macro="">
      <xdr:nvCxnSpPr>
        <xdr:cNvPr id="749" name="直線コネクタ 748">
          <a:extLst>
            <a:ext uri="{FF2B5EF4-FFF2-40B4-BE49-F238E27FC236}">
              <a16:creationId xmlns:a16="http://schemas.microsoft.com/office/drawing/2014/main" id="{00000000-0008-0000-0700-0000ED020000}"/>
            </a:ext>
          </a:extLst>
        </xdr:cNvPr>
        <xdr:cNvCxnSpPr/>
      </xdr:nvCxnSpPr>
      <xdr:spPr>
        <a:xfrm flipV="1">
          <a:off x="22159595" y="5456936"/>
          <a:ext cx="1269" cy="119786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153179</xdr:rowOff>
    </xdr:from>
    <xdr:ext cx="249299" cy="259045"/>
    <xdr:sp macro="" textlink="">
      <xdr:nvSpPr>
        <xdr:cNvPr id="750" name="諸支出金最小値テキスト">
          <a:extLst>
            <a:ext uri="{FF2B5EF4-FFF2-40B4-BE49-F238E27FC236}">
              <a16:creationId xmlns:a16="http://schemas.microsoft.com/office/drawing/2014/main" id="{00000000-0008-0000-0700-0000EE020000}"/>
            </a:ext>
          </a:extLst>
        </xdr:cNvPr>
        <xdr:cNvSpPr txBox="1"/>
      </xdr:nvSpPr>
      <xdr:spPr>
        <a:xfrm>
          <a:off x="22212300" y="666827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51" name="直線コネクタ 750">
          <a:extLst>
            <a:ext uri="{FF2B5EF4-FFF2-40B4-BE49-F238E27FC236}">
              <a16:creationId xmlns:a16="http://schemas.microsoft.com/office/drawing/2014/main" id="{00000000-0008-0000-0700-0000EF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88663</xdr:rowOff>
    </xdr:from>
    <xdr:ext cx="378565" cy="259045"/>
    <xdr:sp macro="" textlink="">
      <xdr:nvSpPr>
        <xdr:cNvPr id="752" name="諸支出金最大値テキスト">
          <a:extLst>
            <a:ext uri="{FF2B5EF4-FFF2-40B4-BE49-F238E27FC236}">
              <a16:creationId xmlns:a16="http://schemas.microsoft.com/office/drawing/2014/main" id="{00000000-0008-0000-0700-0000F0020000}"/>
            </a:ext>
          </a:extLst>
        </xdr:cNvPr>
        <xdr:cNvSpPr txBox="1"/>
      </xdr:nvSpPr>
      <xdr:spPr>
        <a:xfrm>
          <a:off x="22212300" y="523216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524</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31</xdr:row>
      <xdr:rowOff>141986</xdr:rowOff>
    </xdr:from>
    <xdr:to>
      <xdr:col>116</xdr:col>
      <xdr:colOff>152400</xdr:colOff>
      <xdr:row>31</xdr:row>
      <xdr:rowOff>141986</xdr:rowOff>
    </xdr:to>
    <xdr:cxnSp macro="">
      <xdr:nvCxnSpPr>
        <xdr:cNvPr id="753" name="直線コネクタ 752">
          <a:extLst>
            <a:ext uri="{FF2B5EF4-FFF2-40B4-BE49-F238E27FC236}">
              <a16:creationId xmlns:a16="http://schemas.microsoft.com/office/drawing/2014/main" id="{00000000-0008-0000-0700-0000F1020000}"/>
            </a:ext>
          </a:extLst>
        </xdr:cNvPr>
        <xdr:cNvCxnSpPr/>
      </xdr:nvCxnSpPr>
      <xdr:spPr>
        <a:xfrm>
          <a:off x="22072600" y="54569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139700</xdr:rowOff>
    </xdr:from>
    <xdr:to>
      <xdr:col>116</xdr:col>
      <xdr:colOff>63500</xdr:colOff>
      <xdr:row>38</xdr:row>
      <xdr:rowOff>139700</xdr:rowOff>
    </xdr:to>
    <xdr:cxnSp macro="">
      <xdr:nvCxnSpPr>
        <xdr:cNvPr id="754" name="直線コネクタ 753">
          <a:extLst>
            <a:ext uri="{FF2B5EF4-FFF2-40B4-BE49-F238E27FC236}">
              <a16:creationId xmlns:a16="http://schemas.microsoft.com/office/drawing/2014/main" id="{00000000-0008-0000-0700-0000F2020000}"/>
            </a:ext>
          </a:extLst>
        </xdr:cNvPr>
        <xdr:cNvCxnSpPr/>
      </xdr:nvCxnSpPr>
      <xdr:spPr>
        <a:xfrm>
          <a:off x="21323300" y="6654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70629</xdr:rowOff>
    </xdr:from>
    <xdr:ext cx="313932" cy="259045"/>
    <xdr:sp macro="" textlink="">
      <xdr:nvSpPr>
        <xdr:cNvPr id="755" name="諸支出金平均値テキスト">
          <a:extLst>
            <a:ext uri="{FF2B5EF4-FFF2-40B4-BE49-F238E27FC236}">
              <a16:creationId xmlns:a16="http://schemas.microsoft.com/office/drawing/2014/main" id="{00000000-0008-0000-0700-0000F3020000}"/>
            </a:ext>
          </a:extLst>
        </xdr:cNvPr>
        <xdr:cNvSpPr txBox="1"/>
      </xdr:nvSpPr>
      <xdr:spPr>
        <a:xfrm>
          <a:off x="22212300" y="6414279"/>
          <a:ext cx="313932"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47752</xdr:rowOff>
    </xdr:from>
    <xdr:to>
      <xdr:col>116</xdr:col>
      <xdr:colOff>114300</xdr:colOff>
      <xdr:row>38</xdr:row>
      <xdr:rowOff>149352</xdr:rowOff>
    </xdr:to>
    <xdr:sp macro="" textlink="">
      <xdr:nvSpPr>
        <xdr:cNvPr id="756" name="フローチャート: 判断 755">
          <a:extLst>
            <a:ext uri="{FF2B5EF4-FFF2-40B4-BE49-F238E27FC236}">
              <a16:creationId xmlns:a16="http://schemas.microsoft.com/office/drawing/2014/main" id="{00000000-0008-0000-0700-0000F4020000}"/>
            </a:ext>
          </a:extLst>
        </xdr:cNvPr>
        <xdr:cNvSpPr/>
      </xdr:nvSpPr>
      <xdr:spPr>
        <a:xfrm>
          <a:off x="22110700" y="65628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57" name="直線コネクタ 756">
          <a:extLst>
            <a:ext uri="{FF2B5EF4-FFF2-40B4-BE49-F238E27FC236}">
              <a16:creationId xmlns:a16="http://schemas.microsoft.com/office/drawing/2014/main" id="{00000000-0008-0000-0700-0000F5020000}"/>
            </a:ext>
          </a:extLst>
        </xdr:cNvPr>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47752</xdr:rowOff>
    </xdr:from>
    <xdr:to>
      <xdr:col>112</xdr:col>
      <xdr:colOff>38100</xdr:colOff>
      <xdr:row>38</xdr:row>
      <xdr:rowOff>149352</xdr:rowOff>
    </xdr:to>
    <xdr:sp macro="" textlink="">
      <xdr:nvSpPr>
        <xdr:cNvPr id="758" name="フローチャート: 判断 757">
          <a:extLst>
            <a:ext uri="{FF2B5EF4-FFF2-40B4-BE49-F238E27FC236}">
              <a16:creationId xmlns:a16="http://schemas.microsoft.com/office/drawing/2014/main" id="{00000000-0008-0000-0700-0000F6020000}"/>
            </a:ext>
          </a:extLst>
        </xdr:cNvPr>
        <xdr:cNvSpPr/>
      </xdr:nvSpPr>
      <xdr:spPr>
        <a:xfrm>
          <a:off x="21272500" y="65628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20833</xdr:colOff>
      <xdr:row>36</xdr:row>
      <xdr:rowOff>165879</xdr:rowOff>
    </xdr:from>
    <xdr:ext cx="313932" cy="259045"/>
    <xdr:sp macro="" textlink="">
      <xdr:nvSpPr>
        <xdr:cNvPr id="759" name="テキスト ボックス 758">
          <a:extLst>
            <a:ext uri="{FF2B5EF4-FFF2-40B4-BE49-F238E27FC236}">
              <a16:creationId xmlns:a16="http://schemas.microsoft.com/office/drawing/2014/main" id="{00000000-0008-0000-0700-0000F7020000}"/>
            </a:ext>
          </a:extLst>
        </xdr:cNvPr>
        <xdr:cNvSpPr txBox="1"/>
      </xdr:nvSpPr>
      <xdr:spPr>
        <a:xfrm>
          <a:off x="21166333" y="633807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60" name="直線コネクタ 759">
          <a:extLst>
            <a:ext uri="{FF2B5EF4-FFF2-40B4-BE49-F238E27FC236}">
              <a16:creationId xmlns:a16="http://schemas.microsoft.com/office/drawing/2014/main" id="{00000000-0008-0000-0700-0000F8020000}"/>
            </a:ext>
          </a:extLst>
        </xdr:cNvPr>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47752</xdr:rowOff>
    </xdr:from>
    <xdr:to>
      <xdr:col>107</xdr:col>
      <xdr:colOff>101600</xdr:colOff>
      <xdr:row>38</xdr:row>
      <xdr:rowOff>149352</xdr:rowOff>
    </xdr:to>
    <xdr:sp macro="" textlink="">
      <xdr:nvSpPr>
        <xdr:cNvPr id="761" name="フローチャート: 判断 760">
          <a:extLst>
            <a:ext uri="{FF2B5EF4-FFF2-40B4-BE49-F238E27FC236}">
              <a16:creationId xmlns:a16="http://schemas.microsoft.com/office/drawing/2014/main" id="{00000000-0008-0000-0700-0000F9020000}"/>
            </a:ext>
          </a:extLst>
        </xdr:cNvPr>
        <xdr:cNvSpPr/>
      </xdr:nvSpPr>
      <xdr:spPr>
        <a:xfrm>
          <a:off x="20383500" y="65628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84333</xdr:colOff>
      <xdr:row>36</xdr:row>
      <xdr:rowOff>165879</xdr:rowOff>
    </xdr:from>
    <xdr:ext cx="313932" cy="259045"/>
    <xdr:sp macro="" textlink="">
      <xdr:nvSpPr>
        <xdr:cNvPr id="762" name="テキスト ボックス 761">
          <a:extLst>
            <a:ext uri="{FF2B5EF4-FFF2-40B4-BE49-F238E27FC236}">
              <a16:creationId xmlns:a16="http://schemas.microsoft.com/office/drawing/2014/main" id="{00000000-0008-0000-0700-0000FA020000}"/>
            </a:ext>
          </a:extLst>
        </xdr:cNvPr>
        <xdr:cNvSpPr txBox="1"/>
      </xdr:nvSpPr>
      <xdr:spPr>
        <a:xfrm>
          <a:off x="20277333" y="633807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139700</xdr:rowOff>
    </xdr:from>
    <xdr:to>
      <xdr:col>102</xdr:col>
      <xdr:colOff>114300</xdr:colOff>
      <xdr:row>38</xdr:row>
      <xdr:rowOff>139700</xdr:rowOff>
    </xdr:to>
    <xdr:cxnSp macro="">
      <xdr:nvCxnSpPr>
        <xdr:cNvPr id="763" name="直線コネクタ 762">
          <a:extLst>
            <a:ext uri="{FF2B5EF4-FFF2-40B4-BE49-F238E27FC236}">
              <a16:creationId xmlns:a16="http://schemas.microsoft.com/office/drawing/2014/main" id="{00000000-0008-0000-0700-0000FB020000}"/>
            </a:ext>
          </a:extLst>
        </xdr:cNvPr>
        <xdr:cNvCxnSpPr/>
      </xdr:nvCxnSpPr>
      <xdr:spPr>
        <a:xfrm>
          <a:off x="18656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36</xdr:row>
      <xdr:rowOff>155194</xdr:rowOff>
    </xdr:from>
    <xdr:to>
      <xdr:col>102</xdr:col>
      <xdr:colOff>165100</xdr:colOff>
      <xdr:row>37</xdr:row>
      <xdr:rowOff>85344</xdr:rowOff>
    </xdr:to>
    <xdr:sp macro="" textlink="">
      <xdr:nvSpPr>
        <xdr:cNvPr id="764" name="フローチャート: 判断 763">
          <a:extLst>
            <a:ext uri="{FF2B5EF4-FFF2-40B4-BE49-F238E27FC236}">
              <a16:creationId xmlns:a16="http://schemas.microsoft.com/office/drawing/2014/main" id="{00000000-0008-0000-0700-0000FC020000}"/>
            </a:ext>
          </a:extLst>
        </xdr:cNvPr>
        <xdr:cNvSpPr/>
      </xdr:nvSpPr>
      <xdr:spPr>
        <a:xfrm>
          <a:off x="19494500" y="63273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35</xdr:row>
      <xdr:rowOff>101871</xdr:rowOff>
    </xdr:from>
    <xdr:ext cx="378565" cy="259045"/>
    <xdr:sp macro="" textlink="">
      <xdr:nvSpPr>
        <xdr:cNvPr id="765" name="テキスト ボックス 764">
          <a:extLst>
            <a:ext uri="{FF2B5EF4-FFF2-40B4-BE49-F238E27FC236}">
              <a16:creationId xmlns:a16="http://schemas.microsoft.com/office/drawing/2014/main" id="{00000000-0008-0000-0700-0000FD020000}"/>
            </a:ext>
          </a:extLst>
        </xdr:cNvPr>
        <xdr:cNvSpPr txBox="1"/>
      </xdr:nvSpPr>
      <xdr:spPr>
        <a:xfrm>
          <a:off x="19356017" y="610262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35</xdr:row>
      <xdr:rowOff>132334</xdr:rowOff>
    </xdr:from>
    <xdr:to>
      <xdr:col>98</xdr:col>
      <xdr:colOff>38100</xdr:colOff>
      <xdr:row>36</xdr:row>
      <xdr:rowOff>62484</xdr:rowOff>
    </xdr:to>
    <xdr:sp macro="" textlink="">
      <xdr:nvSpPr>
        <xdr:cNvPr id="766" name="フローチャート: 判断 765">
          <a:extLst>
            <a:ext uri="{FF2B5EF4-FFF2-40B4-BE49-F238E27FC236}">
              <a16:creationId xmlns:a16="http://schemas.microsoft.com/office/drawing/2014/main" id="{00000000-0008-0000-0700-0000FE020000}"/>
            </a:ext>
          </a:extLst>
        </xdr:cNvPr>
        <xdr:cNvSpPr/>
      </xdr:nvSpPr>
      <xdr:spPr>
        <a:xfrm>
          <a:off x="18605500" y="61330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34</xdr:row>
      <xdr:rowOff>79011</xdr:rowOff>
    </xdr:from>
    <xdr:ext cx="378565" cy="259045"/>
    <xdr:sp macro="" textlink="">
      <xdr:nvSpPr>
        <xdr:cNvPr id="767" name="テキスト ボックス 766">
          <a:extLst>
            <a:ext uri="{FF2B5EF4-FFF2-40B4-BE49-F238E27FC236}">
              <a16:creationId xmlns:a16="http://schemas.microsoft.com/office/drawing/2014/main" id="{00000000-0008-0000-0700-0000FF020000}"/>
            </a:ext>
          </a:extLst>
        </xdr:cNvPr>
        <xdr:cNvSpPr txBox="1"/>
      </xdr:nvSpPr>
      <xdr:spPr>
        <a:xfrm>
          <a:off x="18467017" y="590831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8" name="テキスト ボックス 767">
          <a:extLst>
            <a:ext uri="{FF2B5EF4-FFF2-40B4-BE49-F238E27FC236}">
              <a16:creationId xmlns:a16="http://schemas.microsoft.com/office/drawing/2014/main" id="{00000000-0008-0000-0700-00000003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9" name="テキスト ボックス 768">
          <a:extLst>
            <a:ext uri="{FF2B5EF4-FFF2-40B4-BE49-F238E27FC236}">
              <a16:creationId xmlns:a16="http://schemas.microsoft.com/office/drawing/2014/main" id="{00000000-0008-0000-0700-00000103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70" name="テキスト ボックス 769">
          <a:extLst>
            <a:ext uri="{FF2B5EF4-FFF2-40B4-BE49-F238E27FC236}">
              <a16:creationId xmlns:a16="http://schemas.microsoft.com/office/drawing/2014/main" id="{00000000-0008-0000-0700-00000203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71" name="テキスト ボックス 770">
          <a:extLst>
            <a:ext uri="{FF2B5EF4-FFF2-40B4-BE49-F238E27FC236}">
              <a16:creationId xmlns:a16="http://schemas.microsoft.com/office/drawing/2014/main" id="{00000000-0008-0000-0700-00000303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72" name="テキスト ボックス 771">
          <a:extLst>
            <a:ext uri="{FF2B5EF4-FFF2-40B4-BE49-F238E27FC236}">
              <a16:creationId xmlns:a16="http://schemas.microsoft.com/office/drawing/2014/main" id="{00000000-0008-0000-0700-00000403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88900</xdr:rowOff>
    </xdr:from>
    <xdr:to>
      <xdr:col>116</xdr:col>
      <xdr:colOff>114300</xdr:colOff>
      <xdr:row>39</xdr:row>
      <xdr:rowOff>19050</xdr:rowOff>
    </xdr:to>
    <xdr:sp macro="" textlink="">
      <xdr:nvSpPr>
        <xdr:cNvPr id="773" name="楕円 772">
          <a:extLst>
            <a:ext uri="{FF2B5EF4-FFF2-40B4-BE49-F238E27FC236}">
              <a16:creationId xmlns:a16="http://schemas.microsoft.com/office/drawing/2014/main" id="{00000000-0008-0000-0700-000005030000}"/>
            </a:ext>
          </a:extLst>
        </xdr:cNvPr>
        <xdr:cNvSpPr/>
      </xdr:nvSpPr>
      <xdr:spPr>
        <a:xfrm>
          <a:off x="221107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26179</xdr:rowOff>
    </xdr:from>
    <xdr:ext cx="249299" cy="259045"/>
    <xdr:sp macro="" textlink="">
      <xdr:nvSpPr>
        <xdr:cNvPr id="774" name="諸支出金該当値テキスト">
          <a:extLst>
            <a:ext uri="{FF2B5EF4-FFF2-40B4-BE49-F238E27FC236}">
              <a16:creationId xmlns:a16="http://schemas.microsoft.com/office/drawing/2014/main" id="{00000000-0008-0000-0700-000006030000}"/>
            </a:ext>
          </a:extLst>
        </xdr:cNvPr>
        <xdr:cNvSpPr txBox="1"/>
      </xdr:nvSpPr>
      <xdr:spPr>
        <a:xfrm>
          <a:off x="22212300" y="654127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75" name="楕円 774">
          <a:extLst>
            <a:ext uri="{FF2B5EF4-FFF2-40B4-BE49-F238E27FC236}">
              <a16:creationId xmlns:a16="http://schemas.microsoft.com/office/drawing/2014/main" id="{00000000-0008-0000-0700-000007030000}"/>
            </a:ext>
          </a:extLst>
        </xdr:cNvPr>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76" name="テキスト ボックス 775">
          <a:extLst>
            <a:ext uri="{FF2B5EF4-FFF2-40B4-BE49-F238E27FC236}">
              <a16:creationId xmlns:a16="http://schemas.microsoft.com/office/drawing/2014/main" id="{00000000-0008-0000-0700-000008030000}"/>
            </a:ext>
          </a:extLst>
        </xdr:cNvPr>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77" name="楕円 776">
          <a:extLst>
            <a:ext uri="{FF2B5EF4-FFF2-40B4-BE49-F238E27FC236}">
              <a16:creationId xmlns:a16="http://schemas.microsoft.com/office/drawing/2014/main" id="{00000000-0008-0000-0700-000009030000}"/>
            </a:ext>
          </a:extLst>
        </xdr:cNvPr>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78" name="テキスト ボックス 777">
          <a:extLst>
            <a:ext uri="{FF2B5EF4-FFF2-40B4-BE49-F238E27FC236}">
              <a16:creationId xmlns:a16="http://schemas.microsoft.com/office/drawing/2014/main" id="{00000000-0008-0000-0700-00000A030000}"/>
            </a:ext>
          </a:extLst>
        </xdr:cNvPr>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79" name="楕円 778">
          <a:extLst>
            <a:ext uri="{FF2B5EF4-FFF2-40B4-BE49-F238E27FC236}">
              <a16:creationId xmlns:a16="http://schemas.microsoft.com/office/drawing/2014/main" id="{00000000-0008-0000-0700-00000B030000}"/>
            </a:ext>
          </a:extLst>
        </xdr:cNvPr>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80" name="テキスト ボックス 779">
          <a:extLst>
            <a:ext uri="{FF2B5EF4-FFF2-40B4-BE49-F238E27FC236}">
              <a16:creationId xmlns:a16="http://schemas.microsoft.com/office/drawing/2014/main" id="{00000000-0008-0000-0700-00000C030000}"/>
            </a:ext>
          </a:extLst>
        </xdr:cNvPr>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88900</xdr:rowOff>
    </xdr:from>
    <xdr:to>
      <xdr:col>98</xdr:col>
      <xdr:colOff>38100</xdr:colOff>
      <xdr:row>39</xdr:row>
      <xdr:rowOff>19050</xdr:rowOff>
    </xdr:to>
    <xdr:sp macro="" textlink="">
      <xdr:nvSpPr>
        <xdr:cNvPr id="781" name="楕円 780">
          <a:extLst>
            <a:ext uri="{FF2B5EF4-FFF2-40B4-BE49-F238E27FC236}">
              <a16:creationId xmlns:a16="http://schemas.microsoft.com/office/drawing/2014/main" id="{00000000-0008-0000-0700-00000D030000}"/>
            </a:ext>
          </a:extLst>
        </xdr:cNvPr>
        <xdr:cNvSpPr/>
      </xdr:nvSpPr>
      <xdr:spPr>
        <a:xfrm>
          <a:off x="18605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10177</xdr:rowOff>
    </xdr:from>
    <xdr:ext cx="249299" cy="259045"/>
    <xdr:sp macro="" textlink="">
      <xdr:nvSpPr>
        <xdr:cNvPr id="782" name="テキスト ボックス 781">
          <a:extLst>
            <a:ext uri="{FF2B5EF4-FFF2-40B4-BE49-F238E27FC236}">
              <a16:creationId xmlns:a16="http://schemas.microsoft.com/office/drawing/2014/main" id="{00000000-0008-0000-0700-00000E030000}"/>
            </a:ext>
          </a:extLst>
        </xdr:cNvPr>
        <xdr:cNvSpPr txBox="1"/>
      </xdr:nvSpPr>
      <xdr:spPr>
        <a:xfrm>
          <a:off x="18531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83" name="正方形/長方形 782">
          <a:extLst>
            <a:ext uri="{FF2B5EF4-FFF2-40B4-BE49-F238E27FC236}">
              <a16:creationId xmlns:a16="http://schemas.microsoft.com/office/drawing/2014/main" id="{00000000-0008-0000-0700-00000F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84" name="正方形/長方形 783">
          <a:extLst>
            <a:ext uri="{FF2B5EF4-FFF2-40B4-BE49-F238E27FC236}">
              <a16:creationId xmlns:a16="http://schemas.microsoft.com/office/drawing/2014/main" id="{00000000-0008-0000-0700-000010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85" name="正方形/長方形 784">
          <a:extLst>
            <a:ext uri="{FF2B5EF4-FFF2-40B4-BE49-F238E27FC236}">
              <a16:creationId xmlns:a16="http://schemas.microsoft.com/office/drawing/2014/main" id="{00000000-0008-0000-0700-000011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86" name="正方形/長方形 785">
          <a:extLst>
            <a:ext uri="{FF2B5EF4-FFF2-40B4-BE49-F238E27FC236}">
              <a16:creationId xmlns:a16="http://schemas.microsoft.com/office/drawing/2014/main" id="{00000000-0008-0000-0700-000012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87" name="正方形/長方形 786">
          <a:extLst>
            <a:ext uri="{FF2B5EF4-FFF2-40B4-BE49-F238E27FC236}">
              <a16:creationId xmlns:a16="http://schemas.microsoft.com/office/drawing/2014/main" id="{00000000-0008-0000-0700-000013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8" name="正方形/長方形 787">
          <a:extLst>
            <a:ext uri="{FF2B5EF4-FFF2-40B4-BE49-F238E27FC236}">
              <a16:creationId xmlns:a16="http://schemas.microsoft.com/office/drawing/2014/main" id="{00000000-0008-0000-0700-000014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9" name="正方形/長方形 788">
          <a:extLst>
            <a:ext uri="{FF2B5EF4-FFF2-40B4-BE49-F238E27FC236}">
              <a16:creationId xmlns:a16="http://schemas.microsoft.com/office/drawing/2014/main" id="{00000000-0008-0000-0700-000015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90" name="正方形/長方形 789">
          <a:extLst>
            <a:ext uri="{FF2B5EF4-FFF2-40B4-BE49-F238E27FC236}">
              <a16:creationId xmlns:a16="http://schemas.microsoft.com/office/drawing/2014/main" id="{00000000-0008-0000-0700-000016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91" name="テキスト ボックス 790">
          <a:extLst>
            <a:ext uri="{FF2B5EF4-FFF2-40B4-BE49-F238E27FC236}">
              <a16:creationId xmlns:a16="http://schemas.microsoft.com/office/drawing/2014/main" id="{00000000-0008-0000-0700-000017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92" name="直線コネクタ 791">
          <a:extLst>
            <a:ext uri="{FF2B5EF4-FFF2-40B4-BE49-F238E27FC236}">
              <a16:creationId xmlns:a16="http://schemas.microsoft.com/office/drawing/2014/main" id="{00000000-0008-0000-0700-000018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93" name="直線コネクタ 792">
          <a:extLst>
            <a:ext uri="{FF2B5EF4-FFF2-40B4-BE49-F238E27FC236}">
              <a16:creationId xmlns:a16="http://schemas.microsoft.com/office/drawing/2014/main" id="{00000000-0008-0000-0700-000019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94" name="テキスト ボックス 793">
          <a:extLst>
            <a:ext uri="{FF2B5EF4-FFF2-40B4-BE49-F238E27FC236}">
              <a16:creationId xmlns:a16="http://schemas.microsoft.com/office/drawing/2014/main" id="{00000000-0008-0000-0700-00001A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5" name="直線コネクタ 794">
          <a:extLst>
            <a:ext uri="{FF2B5EF4-FFF2-40B4-BE49-F238E27FC236}">
              <a16:creationId xmlns:a16="http://schemas.microsoft.com/office/drawing/2014/main" id="{00000000-0008-0000-0700-00001B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96" name="テキスト ボックス 795">
          <a:extLst>
            <a:ext uri="{FF2B5EF4-FFF2-40B4-BE49-F238E27FC236}">
              <a16:creationId xmlns:a16="http://schemas.microsoft.com/office/drawing/2014/main" id="{00000000-0008-0000-0700-00001C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7" name="前年度繰上充用金グラフ枠">
          <a:extLst>
            <a:ext uri="{FF2B5EF4-FFF2-40B4-BE49-F238E27FC236}">
              <a16:creationId xmlns:a16="http://schemas.microsoft.com/office/drawing/2014/main" id="{00000000-0008-0000-0700-00001D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98" name="直線コネクタ 797">
          <a:extLst>
            <a:ext uri="{FF2B5EF4-FFF2-40B4-BE49-F238E27FC236}">
              <a16:creationId xmlns:a16="http://schemas.microsoft.com/office/drawing/2014/main" id="{00000000-0008-0000-0700-00001E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99" name="前年度繰上充用金最小値テキスト">
          <a:extLst>
            <a:ext uri="{FF2B5EF4-FFF2-40B4-BE49-F238E27FC236}">
              <a16:creationId xmlns:a16="http://schemas.microsoft.com/office/drawing/2014/main" id="{00000000-0008-0000-0700-00001F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800" name="直線コネクタ 799">
          <a:extLst>
            <a:ext uri="{FF2B5EF4-FFF2-40B4-BE49-F238E27FC236}">
              <a16:creationId xmlns:a16="http://schemas.microsoft.com/office/drawing/2014/main" id="{00000000-0008-0000-0700-000020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801" name="前年度繰上充用金最大値テキスト">
          <a:extLst>
            <a:ext uri="{FF2B5EF4-FFF2-40B4-BE49-F238E27FC236}">
              <a16:creationId xmlns:a16="http://schemas.microsoft.com/office/drawing/2014/main" id="{00000000-0008-0000-0700-000021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802" name="直線コネクタ 801">
          <a:extLst>
            <a:ext uri="{FF2B5EF4-FFF2-40B4-BE49-F238E27FC236}">
              <a16:creationId xmlns:a16="http://schemas.microsoft.com/office/drawing/2014/main" id="{00000000-0008-0000-0700-000022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803" name="直線コネクタ 802">
          <a:extLst>
            <a:ext uri="{FF2B5EF4-FFF2-40B4-BE49-F238E27FC236}">
              <a16:creationId xmlns:a16="http://schemas.microsoft.com/office/drawing/2014/main" id="{00000000-0008-0000-0700-000023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804" name="前年度繰上充用金平均値テキスト">
          <a:extLst>
            <a:ext uri="{FF2B5EF4-FFF2-40B4-BE49-F238E27FC236}">
              <a16:creationId xmlns:a16="http://schemas.microsoft.com/office/drawing/2014/main" id="{00000000-0008-0000-0700-000024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05" name="フローチャート: 判断 804">
          <a:extLst>
            <a:ext uri="{FF2B5EF4-FFF2-40B4-BE49-F238E27FC236}">
              <a16:creationId xmlns:a16="http://schemas.microsoft.com/office/drawing/2014/main" id="{00000000-0008-0000-0700-000025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806" name="直線コネクタ 805">
          <a:extLst>
            <a:ext uri="{FF2B5EF4-FFF2-40B4-BE49-F238E27FC236}">
              <a16:creationId xmlns:a16="http://schemas.microsoft.com/office/drawing/2014/main" id="{00000000-0008-0000-0700-000026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807" name="フローチャート: 判断 806">
          <a:extLst>
            <a:ext uri="{FF2B5EF4-FFF2-40B4-BE49-F238E27FC236}">
              <a16:creationId xmlns:a16="http://schemas.microsoft.com/office/drawing/2014/main" id="{00000000-0008-0000-0700-000027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08" name="テキスト ボックス 807">
          <a:extLst>
            <a:ext uri="{FF2B5EF4-FFF2-40B4-BE49-F238E27FC236}">
              <a16:creationId xmlns:a16="http://schemas.microsoft.com/office/drawing/2014/main" id="{00000000-0008-0000-0700-000028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09" name="直線コネクタ 808">
          <a:extLst>
            <a:ext uri="{FF2B5EF4-FFF2-40B4-BE49-F238E27FC236}">
              <a16:creationId xmlns:a16="http://schemas.microsoft.com/office/drawing/2014/main" id="{00000000-0008-0000-0700-000029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10" name="フローチャート: 判断 809">
          <a:extLst>
            <a:ext uri="{FF2B5EF4-FFF2-40B4-BE49-F238E27FC236}">
              <a16:creationId xmlns:a16="http://schemas.microsoft.com/office/drawing/2014/main" id="{00000000-0008-0000-0700-00002A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11" name="テキスト ボックス 810">
          <a:extLst>
            <a:ext uri="{FF2B5EF4-FFF2-40B4-BE49-F238E27FC236}">
              <a16:creationId xmlns:a16="http://schemas.microsoft.com/office/drawing/2014/main" id="{00000000-0008-0000-0700-00002B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12" name="直線コネクタ 811">
          <a:extLst>
            <a:ext uri="{FF2B5EF4-FFF2-40B4-BE49-F238E27FC236}">
              <a16:creationId xmlns:a16="http://schemas.microsoft.com/office/drawing/2014/main" id="{00000000-0008-0000-0700-00002C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13" name="フローチャート: 判断 812">
          <a:extLst>
            <a:ext uri="{FF2B5EF4-FFF2-40B4-BE49-F238E27FC236}">
              <a16:creationId xmlns:a16="http://schemas.microsoft.com/office/drawing/2014/main" id="{00000000-0008-0000-0700-00002D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14" name="テキスト ボックス 813">
          <a:extLst>
            <a:ext uri="{FF2B5EF4-FFF2-40B4-BE49-F238E27FC236}">
              <a16:creationId xmlns:a16="http://schemas.microsoft.com/office/drawing/2014/main" id="{00000000-0008-0000-0700-00002E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5" name="フローチャート: 判断 814">
          <a:extLst>
            <a:ext uri="{FF2B5EF4-FFF2-40B4-BE49-F238E27FC236}">
              <a16:creationId xmlns:a16="http://schemas.microsoft.com/office/drawing/2014/main" id="{00000000-0008-0000-0700-00002F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16" name="テキスト ボックス 815">
          <a:extLst>
            <a:ext uri="{FF2B5EF4-FFF2-40B4-BE49-F238E27FC236}">
              <a16:creationId xmlns:a16="http://schemas.microsoft.com/office/drawing/2014/main" id="{00000000-0008-0000-0700-000030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7" name="テキスト ボックス 816">
          <a:extLst>
            <a:ext uri="{FF2B5EF4-FFF2-40B4-BE49-F238E27FC236}">
              <a16:creationId xmlns:a16="http://schemas.microsoft.com/office/drawing/2014/main" id="{00000000-0008-0000-0700-000031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8" name="テキスト ボックス 817">
          <a:extLst>
            <a:ext uri="{FF2B5EF4-FFF2-40B4-BE49-F238E27FC236}">
              <a16:creationId xmlns:a16="http://schemas.microsoft.com/office/drawing/2014/main" id="{00000000-0008-0000-0700-000032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9" name="テキスト ボックス 818">
          <a:extLst>
            <a:ext uri="{FF2B5EF4-FFF2-40B4-BE49-F238E27FC236}">
              <a16:creationId xmlns:a16="http://schemas.microsoft.com/office/drawing/2014/main" id="{00000000-0008-0000-0700-000033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20" name="テキスト ボックス 819">
          <a:extLst>
            <a:ext uri="{FF2B5EF4-FFF2-40B4-BE49-F238E27FC236}">
              <a16:creationId xmlns:a16="http://schemas.microsoft.com/office/drawing/2014/main" id="{00000000-0008-0000-0700-000034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21" name="テキスト ボックス 820">
          <a:extLst>
            <a:ext uri="{FF2B5EF4-FFF2-40B4-BE49-F238E27FC236}">
              <a16:creationId xmlns:a16="http://schemas.microsoft.com/office/drawing/2014/main" id="{00000000-0008-0000-0700-000035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22" name="楕円 821">
          <a:extLst>
            <a:ext uri="{FF2B5EF4-FFF2-40B4-BE49-F238E27FC236}">
              <a16:creationId xmlns:a16="http://schemas.microsoft.com/office/drawing/2014/main" id="{00000000-0008-0000-0700-000036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23" name="前年度繰上充用金該当値テキスト">
          <a:extLst>
            <a:ext uri="{FF2B5EF4-FFF2-40B4-BE49-F238E27FC236}">
              <a16:creationId xmlns:a16="http://schemas.microsoft.com/office/drawing/2014/main" id="{00000000-0008-0000-0700-000037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24" name="楕円 823">
          <a:extLst>
            <a:ext uri="{FF2B5EF4-FFF2-40B4-BE49-F238E27FC236}">
              <a16:creationId xmlns:a16="http://schemas.microsoft.com/office/drawing/2014/main" id="{00000000-0008-0000-0700-000038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25" name="テキスト ボックス 824">
          <a:extLst>
            <a:ext uri="{FF2B5EF4-FFF2-40B4-BE49-F238E27FC236}">
              <a16:creationId xmlns:a16="http://schemas.microsoft.com/office/drawing/2014/main" id="{00000000-0008-0000-0700-000039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26" name="楕円 825">
          <a:extLst>
            <a:ext uri="{FF2B5EF4-FFF2-40B4-BE49-F238E27FC236}">
              <a16:creationId xmlns:a16="http://schemas.microsoft.com/office/drawing/2014/main" id="{00000000-0008-0000-0700-00003A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27" name="テキスト ボックス 826">
          <a:extLst>
            <a:ext uri="{FF2B5EF4-FFF2-40B4-BE49-F238E27FC236}">
              <a16:creationId xmlns:a16="http://schemas.microsoft.com/office/drawing/2014/main" id="{00000000-0008-0000-0700-00003B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28" name="楕円 827">
          <a:extLst>
            <a:ext uri="{FF2B5EF4-FFF2-40B4-BE49-F238E27FC236}">
              <a16:creationId xmlns:a16="http://schemas.microsoft.com/office/drawing/2014/main" id="{00000000-0008-0000-0700-00003C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29" name="テキスト ボックス 828">
          <a:extLst>
            <a:ext uri="{FF2B5EF4-FFF2-40B4-BE49-F238E27FC236}">
              <a16:creationId xmlns:a16="http://schemas.microsoft.com/office/drawing/2014/main" id="{00000000-0008-0000-0700-00003D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30" name="楕円 829">
          <a:extLst>
            <a:ext uri="{FF2B5EF4-FFF2-40B4-BE49-F238E27FC236}">
              <a16:creationId xmlns:a16="http://schemas.microsoft.com/office/drawing/2014/main" id="{00000000-0008-0000-0700-00003E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31" name="テキスト ボックス 830">
          <a:extLst>
            <a:ext uri="{FF2B5EF4-FFF2-40B4-BE49-F238E27FC236}">
              <a16:creationId xmlns:a16="http://schemas.microsoft.com/office/drawing/2014/main" id="{00000000-0008-0000-0700-00003F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32" name="正方形/長方形 831">
          <a:extLst>
            <a:ext uri="{FF2B5EF4-FFF2-40B4-BE49-F238E27FC236}">
              <a16:creationId xmlns:a16="http://schemas.microsoft.com/office/drawing/2014/main" id="{00000000-0008-0000-0700-000040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33" name="正方形/長方形 832">
          <a:extLst>
            <a:ext uri="{FF2B5EF4-FFF2-40B4-BE49-F238E27FC236}">
              <a16:creationId xmlns:a16="http://schemas.microsoft.com/office/drawing/2014/main" id="{00000000-0008-0000-0700-000041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34" name="テキスト ボックス 833">
          <a:extLst>
            <a:ext uri="{FF2B5EF4-FFF2-40B4-BE49-F238E27FC236}">
              <a16:creationId xmlns:a16="http://schemas.microsoft.com/office/drawing/2014/main" id="{00000000-0008-0000-0700-000042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概ね類似団体内平均より下回っているものの、労働費、土木費が上回っている。労働費は中小企業従業員の福利厚生を高めるため、一般社団法人伊勢地域勤労者福祉サービスセンター（ジョイワーク）への加入促進支援、自治体協調融資（生活・住宅）を行ってい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土木費は、外城田川の防災対策、道路維持修繕や橋梁長寿命化などへ取り組んだことによるもの。</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Ｒ２～Ｒ３年の消防費の伸びは、防災行政無線のデジタル化更新工事及び消防出張所新築移転工事によるもの。</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300">
              <a:latin typeface="ＭＳ ゴシック" pitchFamily="49" charset="-128"/>
              <a:ea typeface="ＭＳ ゴシック" pitchFamily="49" charset="-128"/>
            </a:rPr>
            <a:t>【</a:t>
          </a:r>
          <a:r>
            <a:rPr kumimoji="1" lang="ja-JP" altLang="en-US" sz="1300">
              <a:latin typeface="ＭＳ ゴシック" pitchFamily="49" charset="-128"/>
              <a:ea typeface="ＭＳ ゴシック" pitchFamily="49" charset="-128"/>
            </a:rPr>
            <a:t>財政調整基金残高</a:t>
          </a:r>
          <a:r>
            <a:rPr kumimoji="1" lang="en-US" altLang="ja-JP" sz="1300">
              <a:latin typeface="ＭＳ ゴシック" pitchFamily="49" charset="-128"/>
              <a:ea typeface="ＭＳ ゴシック" pitchFamily="49" charset="-128"/>
            </a:rPr>
            <a:t>】</a:t>
          </a:r>
        </a:p>
        <a:p>
          <a:r>
            <a:rPr kumimoji="1" lang="ja-JP" altLang="en-US" sz="1300">
              <a:latin typeface="ＭＳ ゴシック" pitchFamily="49" charset="-128"/>
              <a:ea typeface="ＭＳ ゴシック" pitchFamily="49" charset="-128"/>
            </a:rPr>
            <a:t>中長期的な見通しのもとに、決算剰余金を中心に積み立てるともにい、最低水準の取崩しに努めている。今後も計画的な基金積立を行い、高い水準の維持を目指す。</a:t>
          </a:r>
          <a:endParaRPr kumimoji="1" lang="en-US" altLang="ja-JP" sz="1300">
            <a:latin typeface="ＭＳ ゴシック" pitchFamily="49" charset="-128"/>
            <a:ea typeface="ＭＳ ゴシック" pitchFamily="49" charset="-128"/>
          </a:endParaRPr>
        </a:p>
        <a:p>
          <a:r>
            <a:rPr kumimoji="1" lang="en-US" altLang="ja-JP" sz="1300">
              <a:latin typeface="ＭＳ ゴシック" pitchFamily="49" charset="-128"/>
              <a:ea typeface="ＭＳ ゴシック" pitchFamily="49" charset="-128"/>
            </a:rPr>
            <a:t>【</a:t>
          </a:r>
          <a:r>
            <a:rPr kumimoji="1" lang="ja-JP" altLang="en-US" sz="1300">
              <a:latin typeface="ＭＳ ゴシック" pitchFamily="49" charset="-128"/>
              <a:ea typeface="ＭＳ ゴシック" pitchFamily="49" charset="-128"/>
            </a:rPr>
            <a:t>実質収支額・実質単年度収支</a:t>
          </a:r>
          <a:r>
            <a:rPr kumimoji="1" lang="en-US" altLang="ja-JP" sz="1300">
              <a:latin typeface="ＭＳ ゴシック" pitchFamily="49" charset="-128"/>
              <a:ea typeface="ＭＳ ゴシック" pitchFamily="49" charset="-128"/>
            </a:rPr>
            <a:t>】</a:t>
          </a:r>
        </a:p>
        <a:p>
          <a:r>
            <a:rPr kumimoji="1" lang="ja-JP" altLang="en-US" sz="1300">
              <a:latin typeface="ＭＳ ゴシック" pitchFamily="49" charset="-128"/>
              <a:ea typeface="ＭＳ ゴシック" pitchFamily="49" charset="-128"/>
            </a:rPr>
            <a:t>実質収支額は、継続して概ね標準財政規模の５％前後で推移しているが、実質単年度収支は基金の取崩しを行ったため、前年度に引き続き赤字となった。今後も適正な財政運営に努める。</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一般会計及び各事業会計については、各経費の圧縮、自主財源の確保等にも努め、黒字を維持している状況にあるが、今後も計画的な事業運営を図り、健全な財政運営に努める。</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赤字となっていた住宅新築資金等貸付事業特別会計を、令和３年度で廃止としたため、連結実質赤字比率は、その他の会計では黒字となり、比率なしとしている。</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今後においても、各会計の収支を注視しつつ、これを継続することを目標とする。</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a:extLst>
            <a:ext uri="{FF2B5EF4-FFF2-40B4-BE49-F238E27FC236}">
              <a16:creationId xmlns:a16="http://schemas.microsoft.com/office/drawing/2014/main" id="{00000000-0008-0000-0900-000012000000}"/>
            </a:ext>
          </a:extLst>
        </xdr:cNvPr>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40</xdr:row>
      <xdr:rowOff>88900</xdr:rowOff>
    </xdr:from>
    <xdr:to>
      <xdr:col>1</xdr:col>
      <xdr:colOff>638175</xdr:colOff>
      <xdr:row>40</xdr:row>
      <xdr:rowOff>377825</xdr:rowOff>
    </xdr:to>
    <xdr:sp macro="" textlink="">
      <xdr:nvSpPr>
        <xdr:cNvPr id="19" name="凡例8">
          <a:extLst>
            <a:ext uri="{FF2B5EF4-FFF2-40B4-BE49-F238E27FC236}">
              <a16:creationId xmlns:a16="http://schemas.microsoft.com/office/drawing/2014/main" id="{00000000-0008-0000-0900-000013000000}"/>
            </a:ext>
          </a:extLst>
        </xdr:cNvPr>
        <xdr:cNvSpPr/>
      </xdr:nvSpPr>
      <xdr:spPr bwMode="auto">
        <a:xfrm>
          <a:off x="635000" y="10947400"/>
          <a:ext cx="508000" cy="288925"/>
        </a:xfrm>
        <a:prstGeom prst="rect">
          <a:avLst/>
        </a:prstGeom>
        <a:solidFill>
          <a:srgbClr val="00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20" name="凡例9">
          <a:extLst>
            <a:ext uri="{FF2B5EF4-FFF2-40B4-BE49-F238E27FC236}">
              <a16:creationId xmlns:a16="http://schemas.microsoft.com/office/drawing/2014/main" id="{00000000-0008-0000-0900-000014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1" name="凡例10">
          <a:extLst>
            <a:ext uri="{FF2B5EF4-FFF2-40B4-BE49-F238E27FC236}">
              <a16:creationId xmlns:a16="http://schemas.microsoft.com/office/drawing/2014/main" id="{00000000-0008-0000-0900-000015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実質公債費比率（分子）は、過去からの新規起債発行の抑制により、近年はほぼ横ばい状態であったが、元利償還金等の増加により上昇した。</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今後も新規地方債発行の抑制を基調とし、適切な事業実施と繰上償還を実施することにより、実質公債費比率の健全化に努める。</a:t>
          </a: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対象なし</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前年度同様、公営企業等繰入・組合等負担等の減少により将来負担額は減少している。</a:t>
          </a:r>
          <a:endParaRPr kumimoji="1" lang="en-US" altLang="ja-JP" sz="1400">
            <a:latin typeface="ＭＳ ゴシック" pitchFamily="49" charset="-128"/>
            <a:ea typeface="ＭＳ ゴシック" pitchFamily="49" charset="-128"/>
          </a:endParaRPr>
        </a:p>
        <a:p>
          <a:r>
            <a:rPr kumimoji="1" lang="ja-JP" altLang="en-US" sz="1400">
              <a:latin typeface="ＭＳ ゴシック" pitchFamily="49" charset="-128"/>
              <a:ea typeface="ＭＳ ゴシック" pitchFamily="49" charset="-128"/>
            </a:rPr>
            <a:t>一方で、地方債の現在高が横ばい状態のため、引き続き新規地方債発効を抑制しつつ、充当可能財源の確保に努め、将来負担比率の更なる健全化を目指す。</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5</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三重県玉城町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公共施設整備基金に</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65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百万円、災害救助基金に５百万円等の積み立てた一方、財政調整基金では余剰金積立てを差し引き</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64</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百万円を取崩したこと、企業版ふるさと納税地方創生基金を</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50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百万円取崩したこと等により、基金全体としては、１億</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14</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百万円の減となった。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それぞれの基金条例に定める額及び目的に応じて積立て、取崩しを行う。</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地域福祉基金：高齢者等の保健福祉の増進を図るため。</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活性化対策事業基金：活性化対策事業に要する経費の財源に充てる。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活性化対策事業基金：活性化対策事業に</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63</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百万円充当したことによる減少。</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企業版ふるさと納税地方創生基金：企業版ふるさと納税活用支援事業に充当したため、</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50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百万の減少。</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公共施設整備基金：公共施設長寿命化対策の財源として</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35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百万円充当した一方、今後も複数の公共施設長寿命化対策が計画されていることから積立てを行ったため増加。</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各種基金の目的により積み立てる。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基金全体の増減理由のとおり、財政調整基金を</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64</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百万円取崩した。</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地方財政法（昭和</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23</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年法律第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109</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号）第４の３第１項及び第２項並びに第７条第１項及び第２項に定める額を積み立てる。また、災害復旧、地方債の繰上償還その他財源の不足が生じたときの財源を積み立てる。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臨時財政特例債分として積立てをしたが、町債の償還に充てるため取崩しを行い、差し引き２百万円の増加。</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町債の償還及び町債の適正な管理に必要な財源を確保していく。</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macro="">
      <xdr:nvGraphicFramePr>
        <xdr:cNvPr id="2" name="グラフ1">
          <a:extLst>
            <a:ext uri="{FF2B5EF4-FFF2-40B4-BE49-F238E27FC236}">
              <a16:creationId xmlns:a16="http://schemas.microsoft.com/office/drawing/2014/main" id="{82DF3F57-4114-4A97-83A1-9315AB8621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macro="">
      <xdr:nvGraphicFramePr>
        <xdr:cNvPr id="3" name="グラフ2">
          <a:extLst>
            <a:ext uri="{FF2B5EF4-FFF2-40B4-BE49-F238E27FC236}">
              <a16:creationId xmlns:a16="http://schemas.microsoft.com/office/drawing/2014/main" id="{A1C1C3A4-7C54-4ED7-970F-545FE2E4FA9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355600</xdr:colOff>
      <xdr:row>0</xdr:row>
      <xdr:rowOff>63500</xdr:rowOff>
    </xdr:from>
    <xdr:to>
      <xdr:col>66</xdr:col>
      <xdr:colOff>187325</xdr:colOff>
      <xdr:row>1</xdr:row>
      <xdr:rowOff>155575</xdr:rowOff>
    </xdr:to>
    <xdr:sp macro="" textlink="">
      <xdr:nvSpPr>
        <xdr:cNvPr id="4" name="正方形/長方形 3">
          <a:extLst>
            <a:ext uri="{FF2B5EF4-FFF2-40B4-BE49-F238E27FC236}">
              <a16:creationId xmlns:a16="http://schemas.microsoft.com/office/drawing/2014/main" id="{F1FA810F-DF07-4B4F-ABFB-DA79434E2154}"/>
            </a:ext>
          </a:extLst>
        </xdr:cNvPr>
        <xdr:cNvSpPr/>
      </xdr:nvSpPr>
      <xdr:spPr>
        <a:xfrm>
          <a:off x="355600" y="635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macro="" textlink="">
      <xdr:nvSpPr>
        <xdr:cNvPr id="5" name="正方形/長方形 4">
          <a:extLst>
            <a:ext uri="{FF2B5EF4-FFF2-40B4-BE49-F238E27FC236}">
              <a16:creationId xmlns:a16="http://schemas.microsoft.com/office/drawing/2014/main" id="{DAD02BAC-9BFE-40A6-9238-4F4633B23D98}"/>
            </a:ext>
          </a:extLst>
        </xdr:cNvPr>
        <xdr:cNvSpPr/>
      </xdr:nvSpPr>
      <xdr:spPr>
        <a:xfrm>
          <a:off x="170307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macro="" textlink="">
      <xdr:nvSpPr>
        <xdr:cNvPr id="6" name="正方形/長方形 5">
          <a:extLst>
            <a:ext uri="{FF2B5EF4-FFF2-40B4-BE49-F238E27FC236}">
              <a16:creationId xmlns:a16="http://schemas.microsoft.com/office/drawing/2014/main" id="{2352C69D-99E5-4E1F-A9F7-99D0F2D6D3DC}"/>
            </a:ext>
          </a:extLst>
        </xdr:cNvPr>
        <xdr:cNvSpPr/>
      </xdr:nvSpPr>
      <xdr:spPr>
        <a:xfrm>
          <a:off x="170561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macro="" textlink="">
      <xdr:nvSpPr>
        <xdr:cNvPr id="7" name="正方形/長方形 6">
          <a:extLst>
            <a:ext uri="{FF2B5EF4-FFF2-40B4-BE49-F238E27FC236}">
              <a16:creationId xmlns:a16="http://schemas.microsoft.com/office/drawing/2014/main" id="{9C05AB75-22B5-4C40-B6F3-61FA7A09E74B}"/>
            </a:ext>
          </a:extLst>
        </xdr:cNvPr>
        <xdr:cNvSpPr/>
      </xdr:nvSpPr>
      <xdr:spPr>
        <a:xfrm>
          <a:off x="170815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73</xdr:col>
      <xdr:colOff>34925</xdr:colOff>
      <xdr:row>0</xdr:row>
      <xdr:rowOff>190500</xdr:rowOff>
    </xdr:from>
    <xdr:to>
      <xdr:col>87</xdr:col>
      <xdr:colOff>28575</xdr:colOff>
      <xdr:row>1</xdr:row>
      <xdr:rowOff>206375</xdr:rowOff>
    </xdr:to>
    <xdr:sp macro="" textlink="">
      <xdr:nvSpPr>
        <xdr:cNvPr id="8" name="正方形/長方形 7">
          <a:extLst>
            <a:ext uri="{FF2B5EF4-FFF2-40B4-BE49-F238E27FC236}">
              <a16:creationId xmlns:a16="http://schemas.microsoft.com/office/drawing/2014/main" id="{B9212654-F249-4C98-B962-1B3191A28D4B}"/>
            </a:ext>
          </a:extLst>
        </xdr:cNvPr>
        <xdr:cNvSpPr/>
      </xdr:nvSpPr>
      <xdr:spPr>
        <a:xfrm>
          <a:off x="142367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macro="" textlink="">
      <xdr:nvSpPr>
        <xdr:cNvPr id="9" name="正方形/長方形 8">
          <a:extLst>
            <a:ext uri="{FF2B5EF4-FFF2-40B4-BE49-F238E27FC236}">
              <a16:creationId xmlns:a16="http://schemas.microsoft.com/office/drawing/2014/main" id="{18F4C8CC-BF24-45A7-B274-A013FF3C70FA}"/>
            </a:ext>
          </a:extLst>
        </xdr:cNvPr>
        <xdr:cNvSpPr/>
      </xdr:nvSpPr>
      <xdr:spPr>
        <a:xfrm>
          <a:off x="142621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macro="" textlink="">
      <xdr:nvSpPr>
        <xdr:cNvPr id="10" name="正方形/長方形 9">
          <a:extLst>
            <a:ext uri="{FF2B5EF4-FFF2-40B4-BE49-F238E27FC236}">
              <a16:creationId xmlns:a16="http://schemas.microsoft.com/office/drawing/2014/main" id="{82EAD4AA-34A2-4A0E-9C7A-602E9C1F3D45}"/>
            </a:ext>
          </a:extLst>
        </xdr:cNvPr>
        <xdr:cNvSpPr/>
      </xdr:nvSpPr>
      <xdr:spPr>
        <a:xfrm>
          <a:off x="142875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482600</xdr:colOff>
      <xdr:row>2</xdr:row>
      <xdr:rowOff>22225</xdr:rowOff>
    </xdr:from>
    <xdr:to>
      <xdr:col>53</xdr:col>
      <xdr:colOff>187325</xdr:colOff>
      <xdr:row>11</xdr:row>
      <xdr:rowOff>104775</xdr:rowOff>
    </xdr:to>
    <xdr:sp macro="" textlink="">
      <xdr:nvSpPr>
        <xdr:cNvPr id="11" name="正方形/長方形 10">
          <a:extLst>
            <a:ext uri="{FF2B5EF4-FFF2-40B4-BE49-F238E27FC236}">
              <a16:creationId xmlns:a16="http://schemas.microsoft.com/office/drawing/2014/main" id="{C5740415-D27D-40EE-87E5-6244BFC818AB}"/>
            </a:ext>
          </a:extLst>
        </xdr:cNvPr>
        <xdr:cNvSpPr/>
      </xdr:nvSpPr>
      <xdr:spPr>
        <a:xfrm>
          <a:off x="4826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macro="" textlink="">
      <xdr:nvSpPr>
        <xdr:cNvPr id="12" name="正方形/長方形 11">
          <a:extLst>
            <a:ext uri="{FF2B5EF4-FFF2-40B4-BE49-F238E27FC236}">
              <a16:creationId xmlns:a16="http://schemas.microsoft.com/office/drawing/2014/main" id="{6F101D8F-D2BA-4DC3-AC34-B91AAABA8134}"/>
            </a:ext>
          </a:extLst>
        </xdr:cNvPr>
        <xdr:cNvSpPr/>
      </xdr:nvSpPr>
      <xdr:spPr>
        <a:xfrm>
          <a:off x="6096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macro="" textlink="">
      <xdr:nvSpPr>
        <xdr:cNvPr id="13" name="正方形/長方形 12">
          <a:extLst>
            <a:ext uri="{FF2B5EF4-FFF2-40B4-BE49-F238E27FC236}">
              <a16:creationId xmlns:a16="http://schemas.microsoft.com/office/drawing/2014/main" id="{8DDBAB96-9F5C-462F-BEA5-74028A5C1371}"/>
            </a:ext>
          </a:extLst>
        </xdr:cNvPr>
        <xdr:cNvSpPr/>
      </xdr:nvSpPr>
      <xdr:spPr>
        <a:xfrm>
          <a:off x="19431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15,107
14,953
40.91
7,575,728
7,265,627
198,909
4,504,558
5,574,783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macro="" textlink="">
      <xdr:nvSpPr>
        <xdr:cNvPr id="14" name="正方形/長方形 13">
          <a:extLst>
            <a:ext uri="{FF2B5EF4-FFF2-40B4-BE49-F238E27FC236}">
              <a16:creationId xmlns:a16="http://schemas.microsoft.com/office/drawing/2014/main" id="{73A55E07-DA1D-4154-9662-583B49C17BBE}"/>
            </a:ext>
          </a:extLst>
        </xdr:cNvPr>
        <xdr:cNvSpPr/>
      </xdr:nvSpPr>
      <xdr:spPr>
        <a:xfrm>
          <a:off x="32766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macro="" textlink="">
      <xdr:nvSpPr>
        <xdr:cNvPr id="15" name="正方形/長方形 14">
          <a:extLst>
            <a:ext uri="{FF2B5EF4-FFF2-40B4-BE49-F238E27FC236}">
              <a16:creationId xmlns:a16="http://schemas.microsoft.com/office/drawing/2014/main" id="{4E6E0EAD-675C-4C84-AEE4-78333F46AAA9}"/>
            </a:ext>
          </a:extLst>
        </xdr:cNvPr>
        <xdr:cNvSpPr/>
      </xdr:nvSpPr>
      <xdr:spPr>
        <a:xfrm>
          <a:off x="48006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macro="" textlink="">
      <xdr:nvSpPr>
        <xdr:cNvPr id="16" name="正方形/長方形 15">
          <a:extLst>
            <a:ext uri="{FF2B5EF4-FFF2-40B4-BE49-F238E27FC236}">
              <a16:creationId xmlns:a16="http://schemas.microsoft.com/office/drawing/2014/main" id="{235E743B-9092-4BAE-9B9C-A336ABADDDC4}"/>
            </a:ext>
          </a:extLst>
        </xdr:cNvPr>
        <xdr:cNvSpPr/>
      </xdr:nvSpPr>
      <xdr:spPr>
        <a:xfrm>
          <a:off x="68326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6.4
24.9</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macro="" textlink="">
      <xdr:nvSpPr>
        <xdr:cNvPr id="17" name="正方形/長方形 16">
          <a:extLst>
            <a:ext uri="{FF2B5EF4-FFF2-40B4-BE49-F238E27FC236}">
              <a16:creationId xmlns:a16="http://schemas.microsoft.com/office/drawing/2014/main" id="{21699BC3-B5F5-42DD-8547-AE1F2C3B4CC9}"/>
            </a:ext>
          </a:extLst>
        </xdr:cNvPr>
        <xdr:cNvSpPr/>
      </xdr:nvSpPr>
      <xdr:spPr>
        <a:xfrm>
          <a:off x="81661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macro="" textlink="">
      <xdr:nvSpPr>
        <xdr:cNvPr id="18" name="正方形/長方形 17">
          <a:extLst>
            <a:ext uri="{FF2B5EF4-FFF2-40B4-BE49-F238E27FC236}">
              <a16:creationId xmlns:a16="http://schemas.microsoft.com/office/drawing/2014/main" id="{27338E61-CDA6-4F21-A3C2-F3059FD116FD}"/>
            </a:ext>
          </a:extLst>
        </xdr:cNvPr>
        <xdr:cNvSpPr/>
      </xdr:nvSpPr>
      <xdr:spPr>
        <a:xfrm>
          <a:off x="48006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macro="" textlink="">
      <xdr:nvSpPr>
        <xdr:cNvPr id="19" name="正方形/長方形 18">
          <a:extLst>
            <a:ext uri="{FF2B5EF4-FFF2-40B4-BE49-F238E27FC236}">
              <a16:creationId xmlns:a16="http://schemas.microsoft.com/office/drawing/2014/main" id="{8CE73668-D796-4937-AD29-36614F9FDFAF}"/>
            </a:ext>
          </a:extLst>
        </xdr:cNvPr>
        <xdr:cNvSpPr/>
      </xdr:nvSpPr>
      <xdr:spPr>
        <a:xfrm>
          <a:off x="68961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56</xdr:col>
      <xdr:colOff>111125</xdr:colOff>
      <xdr:row>2</xdr:row>
      <xdr:rowOff>22225</xdr:rowOff>
    </xdr:from>
    <xdr:to>
      <xdr:col>64</xdr:col>
      <xdr:colOff>111125</xdr:colOff>
      <xdr:row>8</xdr:row>
      <xdr:rowOff>111125</xdr:rowOff>
    </xdr:to>
    <xdr:sp macro="" textlink="">
      <xdr:nvSpPr>
        <xdr:cNvPr id="20" name="角丸四角形 19">
          <a:extLst>
            <a:ext uri="{FF2B5EF4-FFF2-40B4-BE49-F238E27FC236}">
              <a16:creationId xmlns:a16="http://schemas.microsoft.com/office/drawing/2014/main" id="{37A63C75-D211-4B08-94C8-BEB4E23810A1}"/>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macro="" textlink="">
      <xdr:nvSpPr>
        <xdr:cNvPr id="21" name="正方形/長方形 20">
          <a:extLst>
            <a:ext uri="{FF2B5EF4-FFF2-40B4-BE49-F238E27FC236}">
              <a16:creationId xmlns:a16="http://schemas.microsoft.com/office/drawing/2014/main" id="{5AB07382-5A33-4C19-83F8-CAC34BD23CA1}"/>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macro="" textlink="">
      <xdr:nvSpPr>
        <xdr:cNvPr id="22" name="正方形/長方形 21">
          <a:extLst>
            <a:ext uri="{FF2B5EF4-FFF2-40B4-BE49-F238E27FC236}">
              <a16:creationId xmlns:a16="http://schemas.microsoft.com/office/drawing/2014/main" id="{95ED5180-42C8-4E6B-B802-9B66A2FA50AB}"/>
            </a:ext>
          </a:extLst>
        </xdr:cNvPr>
        <xdr:cNvSpPr/>
      </xdr:nvSpPr>
      <xdr:spPr>
        <a:xfrm>
          <a:off x="11334750" y="1219200"/>
          <a:ext cx="1333500" cy="520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macro="" textlink="">
      <xdr:nvSpPr>
        <xdr:cNvPr id="23" name="正方形/長方形 22">
          <a:extLst>
            <a:ext uri="{FF2B5EF4-FFF2-40B4-BE49-F238E27FC236}">
              <a16:creationId xmlns:a16="http://schemas.microsoft.com/office/drawing/2014/main" id="{8E918871-4E28-49B8-A380-68B59074226D}"/>
            </a:ext>
          </a:extLst>
        </xdr:cNvPr>
        <xdr:cNvSpPr/>
      </xdr:nvSpPr>
      <xdr:spPr>
        <a:xfrm>
          <a:off x="11334750" y="1562100"/>
          <a:ext cx="1460500" cy="647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24" name="直線コネクタ 23">
          <a:extLst>
            <a:ext uri="{FF2B5EF4-FFF2-40B4-BE49-F238E27FC236}">
              <a16:creationId xmlns:a16="http://schemas.microsoft.com/office/drawing/2014/main" id="{D9600492-90FA-4B05-9BB3-631FABE2F2C6}"/>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macro="" textlink="">
      <xdr:nvSpPr>
        <xdr:cNvPr id="25" name="楕円 24">
          <a:extLst>
            <a:ext uri="{FF2B5EF4-FFF2-40B4-BE49-F238E27FC236}">
              <a16:creationId xmlns:a16="http://schemas.microsoft.com/office/drawing/2014/main" id="{5A3106D9-1420-49DB-AD17-1C1C4F12E2E1}"/>
            </a:ext>
          </a:extLst>
        </xdr:cNvPr>
        <xdr:cNvSpPr/>
      </xdr:nvSpPr>
      <xdr:spPr>
        <a:xfrm>
          <a:off x="11210925" y="1003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macro="" textlink="">
      <xdr:nvSpPr>
        <xdr:cNvPr id="26" name="フローチャート: 判断 25">
          <a:extLst>
            <a:ext uri="{FF2B5EF4-FFF2-40B4-BE49-F238E27FC236}">
              <a16:creationId xmlns:a16="http://schemas.microsoft.com/office/drawing/2014/main" id="{123E4F68-3710-47DD-9D17-9B6CC0A5A38C}"/>
            </a:ext>
          </a:extLst>
        </xdr:cNvPr>
        <xdr:cNvSpPr/>
      </xdr:nvSpPr>
      <xdr:spPr>
        <a:xfrm>
          <a:off x="11210925" y="130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27" name="直線コネクタ 26">
          <a:extLst>
            <a:ext uri="{FF2B5EF4-FFF2-40B4-BE49-F238E27FC236}">
              <a16:creationId xmlns:a16="http://schemas.microsoft.com/office/drawing/2014/main" id="{6AB77455-BC3F-4024-96BB-378406187F5E}"/>
            </a:ext>
          </a:extLst>
        </xdr:cNvPr>
        <xdr:cNvCxnSpPr/>
      </xdr:nvCxnSpPr>
      <xdr:spPr>
        <a:xfrm>
          <a:off x="11255375" y="15621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28" name="直線コネクタ 27">
          <a:extLst>
            <a:ext uri="{FF2B5EF4-FFF2-40B4-BE49-F238E27FC236}">
              <a16:creationId xmlns:a16="http://schemas.microsoft.com/office/drawing/2014/main" id="{5AD51563-053D-412D-BA68-39FA835FDF6B}"/>
            </a:ext>
          </a:extLst>
        </xdr:cNvPr>
        <xdr:cNvCxnSpPr/>
      </xdr:nvCxnSpPr>
      <xdr:spPr>
        <a:xfrm>
          <a:off x="11176000" y="1562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29" name="直線コネクタ 28">
          <a:extLst>
            <a:ext uri="{FF2B5EF4-FFF2-40B4-BE49-F238E27FC236}">
              <a16:creationId xmlns:a16="http://schemas.microsoft.com/office/drawing/2014/main" id="{FCA18EDF-92BA-49B0-AA59-0F6A67EAA0D6}"/>
            </a:ext>
          </a:extLst>
        </xdr:cNvPr>
        <xdr:cNvCxnSpPr/>
      </xdr:nvCxnSpPr>
      <xdr:spPr>
        <a:xfrm flipV="1">
          <a:off x="11255375" y="18002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30" name="直線コネクタ 29">
          <a:extLst>
            <a:ext uri="{FF2B5EF4-FFF2-40B4-BE49-F238E27FC236}">
              <a16:creationId xmlns:a16="http://schemas.microsoft.com/office/drawing/2014/main" id="{BA18ADEC-2E20-482D-85AA-127E8F3F2A15}"/>
            </a:ext>
          </a:extLst>
        </xdr:cNvPr>
        <xdr:cNvCxnSpPr/>
      </xdr:nvCxnSpPr>
      <xdr:spPr>
        <a:xfrm>
          <a:off x="11176000" y="1943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34925</xdr:rowOff>
    </xdr:from>
    <xdr:ext cx="8896666" cy="259045"/>
    <xdr:sp macro="" textlink="">
      <xdr:nvSpPr>
        <xdr:cNvPr id="31" name="テキスト ボックス 30">
          <a:extLst>
            <a:ext uri="{FF2B5EF4-FFF2-40B4-BE49-F238E27FC236}">
              <a16:creationId xmlns:a16="http://schemas.microsoft.com/office/drawing/2014/main" id="{538FBECA-D156-4FC9-8ACE-B0F00570C072}"/>
            </a:ext>
          </a:extLst>
        </xdr:cNvPr>
        <xdr:cNvSpPr txBox="1"/>
      </xdr:nvSpPr>
      <xdr:spPr>
        <a:xfrm>
          <a:off x="419100" y="27686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104775</xdr:rowOff>
    </xdr:from>
    <xdr:ext cx="6046335" cy="259045"/>
    <xdr:sp macro="" textlink="">
      <xdr:nvSpPr>
        <xdr:cNvPr id="32" name="テキスト ボックス 31">
          <a:extLst>
            <a:ext uri="{FF2B5EF4-FFF2-40B4-BE49-F238E27FC236}">
              <a16:creationId xmlns:a16="http://schemas.microsoft.com/office/drawing/2014/main" id="{82D200DA-9AD5-4B22-8A44-9F13669202ED}"/>
            </a:ext>
          </a:extLst>
        </xdr:cNvPr>
        <xdr:cNvSpPr txBox="1"/>
      </xdr:nvSpPr>
      <xdr:spPr>
        <a:xfrm>
          <a:off x="419100" y="30099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0</xdr:col>
      <xdr:colOff>419100</xdr:colOff>
      <xdr:row>15</xdr:row>
      <xdr:rowOff>3175</xdr:rowOff>
    </xdr:from>
    <xdr:ext cx="8231805" cy="259045"/>
    <xdr:sp macro="" textlink="">
      <xdr:nvSpPr>
        <xdr:cNvPr id="33" name="テキスト ボックス 32">
          <a:extLst>
            <a:ext uri="{FF2B5EF4-FFF2-40B4-BE49-F238E27FC236}">
              <a16:creationId xmlns:a16="http://schemas.microsoft.com/office/drawing/2014/main" id="{54105B9E-F580-4361-B8B3-A3C80BB5BCF6}"/>
            </a:ext>
          </a:extLst>
        </xdr:cNvPr>
        <xdr:cNvSpPr txBox="1"/>
      </xdr:nvSpPr>
      <xdr:spPr>
        <a:xfrm>
          <a:off x="419100" y="32512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0</xdr:col>
      <xdr:colOff>419100</xdr:colOff>
      <xdr:row>16</xdr:row>
      <xdr:rowOff>73025</xdr:rowOff>
    </xdr:from>
    <xdr:ext cx="4433650" cy="259045"/>
    <xdr:sp macro="" textlink="">
      <xdr:nvSpPr>
        <xdr:cNvPr id="34" name="テキスト ボックス 33">
          <a:extLst>
            <a:ext uri="{FF2B5EF4-FFF2-40B4-BE49-F238E27FC236}">
              <a16:creationId xmlns:a16="http://schemas.microsoft.com/office/drawing/2014/main" id="{5CA6CCC9-A676-414D-A4D2-4015D6B3454F}"/>
            </a:ext>
          </a:extLst>
        </xdr:cNvPr>
        <xdr:cNvSpPr txBox="1"/>
      </xdr:nvSpPr>
      <xdr:spPr>
        <a:xfrm>
          <a:off x="419100" y="3492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oneCellAnchor>
    <xdr:from>
      <xdr:col>0</xdr:col>
      <xdr:colOff>419100</xdr:colOff>
      <xdr:row>17</xdr:row>
      <xdr:rowOff>142875</xdr:rowOff>
    </xdr:from>
    <xdr:ext cx="184731" cy="259045"/>
    <xdr:sp macro="" textlink="">
      <xdr:nvSpPr>
        <xdr:cNvPr id="35" name="テキスト ボックス 34">
          <a:extLst>
            <a:ext uri="{FF2B5EF4-FFF2-40B4-BE49-F238E27FC236}">
              <a16:creationId xmlns:a16="http://schemas.microsoft.com/office/drawing/2014/main" id="{B6154A12-ED45-4AF5-BB76-85CB2BF3D4BD}"/>
            </a:ext>
          </a:extLst>
        </xdr:cNvPr>
        <xdr:cNvSpPr txBox="1"/>
      </xdr:nvSpPr>
      <xdr:spPr>
        <a:xfrm>
          <a:off x="419100" y="37338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20</xdr:row>
      <xdr:rowOff>149225</xdr:rowOff>
    </xdr:from>
    <xdr:to>
      <xdr:col>27</xdr:col>
      <xdr:colOff>73025</xdr:colOff>
      <xdr:row>22</xdr:row>
      <xdr:rowOff>28575</xdr:rowOff>
    </xdr:to>
    <xdr:sp macro="" textlink="">
      <xdr:nvSpPr>
        <xdr:cNvPr id="36" name="正方形/長方形 35">
          <a:extLst>
            <a:ext uri="{FF2B5EF4-FFF2-40B4-BE49-F238E27FC236}">
              <a16:creationId xmlns:a16="http://schemas.microsoft.com/office/drawing/2014/main" id="{E0ED46F3-9B79-4224-8309-7EC8C98C495C}"/>
            </a:ext>
          </a:extLst>
        </xdr:cNvPr>
        <xdr:cNvSpPr/>
      </xdr:nvSpPr>
      <xdr:spPr>
        <a:xfrm>
          <a:off x="1270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macro="" textlink="">
      <xdr:nvSpPr>
        <xdr:cNvPr id="37" name="正方形/長方形 36">
          <a:extLst>
            <a:ext uri="{FF2B5EF4-FFF2-40B4-BE49-F238E27FC236}">
              <a16:creationId xmlns:a16="http://schemas.microsoft.com/office/drawing/2014/main" id="{9D65AD77-FC67-4658-97DF-AEC67282012C}"/>
            </a:ext>
          </a:extLst>
        </xdr:cNvPr>
        <xdr:cNvSpPr/>
      </xdr:nvSpPr>
      <xdr:spPr>
        <a:xfrm>
          <a:off x="1986139" y="4624642"/>
          <a:ext cx="1742721"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18</xdr:col>
      <xdr:colOff>102864</xdr:colOff>
      <xdr:row>22</xdr:row>
      <xdr:rowOff>64546</xdr:rowOff>
    </xdr:from>
    <xdr:to>
      <xdr:col>23</xdr:col>
      <xdr:colOff>5085</xdr:colOff>
      <xdr:row>24</xdr:row>
      <xdr:rowOff>30705</xdr:rowOff>
    </xdr:to>
    <xdr:sp macro="" textlink="">
      <xdr:nvSpPr>
        <xdr:cNvPr id="38" name="正方形/長方形 37">
          <a:extLst>
            <a:ext uri="{FF2B5EF4-FFF2-40B4-BE49-F238E27FC236}">
              <a16:creationId xmlns:a16="http://schemas.microsoft.com/office/drawing/2014/main" id="{D761C247-A220-4507-8493-75AA23963517}"/>
            </a:ext>
          </a:extLst>
        </xdr:cNvPr>
        <xdr:cNvSpPr/>
      </xdr:nvSpPr>
      <xdr:spPr>
        <a:xfrm>
          <a:off x="3827139" y="4607971"/>
          <a:ext cx="854721"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[ 71.4</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macro="" textlink="">
      <xdr:nvSpPr>
        <xdr:cNvPr id="39" name="正方形/長方形 38">
          <a:extLst>
            <a:ext uri="{FF2B5EF4-FFF2-40B4-BE49-F238E27FC236}">
              <a16:creationId xmlns:a16="http://schemas.microsoft.com/office/drawing/2014/main" id="{D1C63D44-CCD4-4741-ACD8-62B7730E5B91}"/>
            </a:ext>
          </a:extLst>
        </xdr:cNvPr>
        <xdr:cNvSpPr/>
      </xdr:nvSpPr>
      <xdr:spPr>
        <a:xfrm>
          <a:off x="5461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macro="" textlink="">
      <xdr:nvSpPr>
        <xdr:cNvPr id="40" name="正方形/長方形 39">
          <a:extLst>
            <a:ext uri="{FF2B5EF4-FFF2-40B4-BE49-F238E27FC236}">
              <a16:creationId xmlns:a16="http://schemas.microsoft.com/office/drawing/2014/main" id="{10C2BA4A-32D8-4050-B6E0-D08CF9DB1A63}"/>
            </a:ext>
          </a:extLst>
        </xdr:cNvPr>
        <xdr:cNvSpPr/>
      </xdr:nvSpPr>
      <xdr:spPr>
        <a:xfrm>
          <a:off x="5461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macro="" textlink="">
      <xdr:nvSpPr>
        <xdr:cNvPr id="41" name="正方形/長方形 40">
          <a:extLst>
            <a:ext uri="{FF2B5EF4-FFF2-40B4-BE49-F238E27FC236}">
              <a16:creationId xmlns:a16="http://schemas.microsoft.com/office/drawing/2014/main" id="{3768CBB7-E5D0-40DA-8658-506DDCBAB003}"/>
            </a:ext>
          </a:extLst>
        </xdr:cNvPr>
        <xdr:cNvSpPr/>
      </xdr:nvSpPr>
      <xdr:spPr>
        <a:xfrm>
          <a:off x="6985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macro="" textlink="">
      <xdr:nvSpPr>
        <xdr:cNvPr id="42" name="正方形/長方形 41">
          <a:extLst>
            <a:ext uri="{FF2B5EF4-FFF2-40B4-BE49-F238E27FC236}">
              <a16:creationId xmlns:a16="http://schemas.microsoft.com/office/drawing/2014/main" id="{04E5F560-22D1-479C-825B-8AFCE2835FBF}"/>
            </a:ext>
          </a:extLst>
        </xdr:cNvPr>
        <xdr:cNvSpPr/>
      </xdr:nvSpPr>
      <xdr:spPr>
        <a:xfrm>
          <a:off x="6985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macro="" textlink="">
      <xdr:nvSpPr>
        <xdr:cNvPr id="43" name="正方形/長方形 42">
          <a:extLst>
            <a:ext uri="{FF2B5EF4-FFF2-40B4-BE49-F238E27FC236}">
              <a16:creationId xmlns:a16="http://schemas.microsoft.com/office/drawing/2014/main" id="{4C0D76CC-E1D8-43C6-842D-CE1F076337EF}"/>
            </a:ext>
          </a:extLst>
        </xdr:cNvPr>
        <xdr:cNvSpPr/>
      </xdr:nvSpPr>
      <xdr:spPr>
        <a:xfrm>
          <a:off x="8636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43</xdr:col>
      <xdr:colOff>149225</xdr:colOff>
      <xdr:row>22</xdr:row>
      <xdr:rowOff>28575</xdr:rowOff>
    </xdr:from>
    <xdr:to>
      <xdr:col>51</xdr:col>
      <xdr:colOff>149225</xdr:colOff>
      <xdr:row>23</xdr:row>
      <xdr:rowOff>111125</xdr:rowOff>
    </xdr:to>
    <xdr:sp macro="" textlink="">
      <xdr:nvSpPr>
        <xdr:cNvPr id="44" name="正方形/長方形 43">
          <a:extLst>
            <a:ext uri="{FF2B5EF4-FFF2-40B4-BE49-F238E27FC236}">
              <a16:creationId xmlns:a16="http://schemas.microsoft.com/office/drawing/2014/main" id="{82E46041-4748-460A-9857-86D3E16AE5E5}"/>
            </a:ext>
          </a:extLst>
        </xdr:cNvPr>
        <xdr:cNvSpPr/>
      </xdr:nvSpPr>
      <xdr:spPr>
        <a:xfrm>
          <a:off x="8636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macro="" textlink="">
      <xdr:nvSpPr>
        <xdr:cNvPr id="45" name="正方形/長方形 44">
          <a:extLst>
            <a:ext uri="{FF2B5EF4-FFF2-40B4-BE49-F238E27FC236}">
              <a16:creationId xmlns:a16="http://schemas.microsoft.com/office/drawing/2014/main" id="{C4AF39C3-8D84-4394-9084-BDA28A7286D9}"/>
            </a:ext>
          </a:extLst>
        </xdr:cNvPr>
        <xdr:cNvSpPr/>
      </xdr:nvSpPr>
      <xdr:spPr>
        <a:xfrm>
          <a:off x="1270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macro="" textlink="">
      <xdr:nvSpPr>
        <xdr:cNvPr id="46" name="正方形/長方形 45">
          <a:extLst>
            <a:ext uri="{FF2B5EF4-FFF2-40B4-BE49-F238E27FC236}">
              <a16:creationId xmlns:a16="http://schemas.microsoft.com/office/drawing/2014/main" id="{F67E16E1-583F-415D-A315-1BFA80931CCD}"/>
            </a:ext>
          </a:extLst>
        </xdr:cNvPr>
        <xdr:cNvSpPr/>
      </xdr:nvSpPr>
      <xdr:spPr>
        <a:xfrm>
          <a:off x="5778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macro="" textlink="">
      <xdr:nvSpPr>
        <xdr:cNvPr id="47" name="正方形/長方形 46">
          <a:extLst>
            <a:ext uri="{FF2B5EF4-FFF2-40B4-BE49-F238E27FC236}">
              <a16:creationId xmlns:a16="http://schemas.microsoft.com/office/drawing/2014/main" id="{A4CDDD37-E373-4484-B97C-3593D867C3D0}"/>
            </a:ext>
          </a:extLst>
        </xdr:cNvPr>
        <xdr:cNvSpPr/>
      </xdr:nvSpPr>
      <xdr:spPr>
        <a:xfrm>
          <a:off x="5778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macro="" textlink="" fLocksText="0">
      <xdr:nvSpPr>
        <xdr:cNvPr id="48" name="テキスト ボックス 47">
          <a:extLst>
            <a:ext uri="{FF2B5EF4-FFF2-40B4-BE49-F238E27FC236}">
              <a16:creationId xmlns:a16="http://schemas.microsoft.com/office/drawing/2014/main" id="{6790990F-9B14-4563-8CAF-E1E8EB00A33A}"/>
            </a:ext>
          </a:extLst>
        </xdr:cNvPr>
        <xdr:cNvSpPr txBox="1"/>
      </xdr:nvSpPr>
      <xdr:spPr>
        <a:xfrm>
          <a:off x="5854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latin typeface="ＭＳ Ｐゴシック" panose="020B0600070205080204" pitchFamily="50" charset="-128"/>
              <a:ea typeface="ＭＳ Ｐゴシック" panose="020B0600070205080204" pitchFamily="50" charset="-128"/>
            </a:rPr>
            <a:t>類似団体、全国平均、三重県平均と比べ、高い状況となっている。施設の減価償却（老朽化）が進んでいるといえる。引き続き、公共施設等総合管理計画に基づく長寿命化対策を実施するとともに、立て直し、集約化・複合化を検討する必要がある。</a:t>
          </a:r>
          <a:endParaRPr kumimoji="1" lang="en-US" altLang="ja-JP" sz="1100">
            <a:latin typeface="ＭＳ Ｐゴシック" panose="020B0600070205080204" pitchFamily="50" charset="-128"/>
            <a:ea typeface="ＭＳ Ｐゴシック" panose="020B0600070205080204" pitchFamily="50" charset="-128"/>
          </a:endParaRPr>
        </a:p>
      </xdr:txBody>
    </xdr:sp>
    <xdr:clientData/>
  </xdr:twoCellAnchor>
  <xdr:oneCellAnchor>
    <xdr:from>
      <xdr:col>4</xdr:col>
      <xdr:colOff>174625</xdr:colOff>
      <xdr:row>23</xdr:row>
      <xdr:rowOff>47625</xdr:rowOff>
    </xdr:from>
    <xdr:ext cx="349839" cy="225703"/>
    <xdr:sp macro="" textlink="">
      <xdr:nvSpPr>
        <xdr:cNvPr id="49" name="テキスト ボックス 48">
          <a:extLst>
            <a:ext uri="{FF2B5EF4-FFF2-40B4-BE49-F238E27FC236}">
              <a16:creationId xmlns:a16="http://schemas.microsoft.com/office/drawing/2014/main" id="{A739A68A-60C9-47A1-9526-95E3F873AE87}"/>
            </a:ext>
          </a:extLst>
        </xdr:cNvPr>
        <xdr:cNvSpPr txBox="1"/>
      </xdr:nvSpPr>
      <xdr:spPr>
        <a:xfrm>
          <a:off x="1231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50" name="直線コネクタ 49">
          <a:extLst>
            <a:ext uri="{FF2B5EF4-FFF2-40B4-BE49-F238E27FC236}">
              <a16:creationId xmlns:a16="http://schemas.microsoft.com/office/drawing/2014/main" id="{3E25D589-05C7-425C-A362-0BAB2500054D}"/>
            </a:ext>
          </a:extLst>
        </xdr:cNvPr>
        <xdr:cNvCxnSpPr/>
      </xdr:nvCxnSpPr>
      <xdr:spPr>
        <a:xfrm>
          <a:off x="1270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119536</xdr:colOff>
      <xdr:row>36</xdr:row>
      <xdr:rowOff>74474</xdr:rowOff>
    </xdr:from>
    <xdr:ext cx="410689" cy="225703"/>
    <xdr:sp macro="" textlink="">
      <xdr:nvSpPr>
        <xdr:cNvPr id="51" name="テキスト ボックス 50">
          <a:extLst>
            <a:ext uri="{FF2B5EF4-FFF2-40B4-BE49-F238E27FC236}">
              <a16:creationId xmlns:a16="http://schemas.microsoft.com/office/drawing/2014/main" id="{7E73A626-762A-4456-ADB9-9518205DDE1C}"/>
            </a:ext>
          </a:extLst>
        </xdr:cNvPr>
        <xdr:cNvSpPr txBox="1"/>
      </xdr:nvSpPr>
      <xdr:spPr>
        <a:xfrm>
          <a:off x="795811" y="70181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35</xdr:row>
      <xdr:rowOff>31297</xdr:rowOff>
    </xdr:from>
    <xdr:to>
      <xdr:col>27</xdr:col>
      <xdr:colOff>73025</xdr:colOff>
      <xdr:row>35</xdr:row>
      <xdr:rowOff>31297</xdr:rowOff>
    </xdr:to>
    <xdr:cxnSp macro="">
      <xdr:nvCxnSpPr>
        <xdr:cNvPr id="52" name="直線コネクタ 51">
          <a:extLst>
            <a:ext uri="{FF2B5EF4-FFF2-40B4-BE49-F238E27FC236}">
              <a16:creationId xmlns:a16="http://schemas.microsoft.com/office/drawing/2014/main" id="{89A39F0E-7B8C-4164-907D-50ED8E61B752}"/>
            </a:ext>
          </a:extLst>
        </xdr:cNvPr>
        <xdr:cNvCxnSpPr/>
      </xdr:nvCxnSpPr>
      <xdr:spPr>
        <a:xfrm>
          <a:off x="1270000" y="6803572"/>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34</xdr:row>
      <xdr:rowOff>108946</xdr:rowOff>
    </xdr:from>
    <xdr:ext cx="359394" cy="225703"/>
    <xdr:sp macro="" textlink="">
      <xdr:nvSpPr>
        <xdr:cNvPr id="53" name="テキスト ボックス 52">
          <a:extLst>
            <a:ext uri="{FF2B5EF4-FFF2-40B4-BE49-F238E27FC236}">
              <a16:creationId xmlns:a16="http://schemas.microsoft.com/office/drawing/2014/main" id="{A2EECD19-0CA9-4FA3-B876-E61768D2ED68}"/>
            </a:ext>
          </a:extLst>
        </xdr:cNvPr>
        <xdr:cNvSpPr txBox="1"/>
      </xdr:nvSpPr>
      <xdr:spPr>
        <a:xfrm>
          <a:off x="847106" y="6709771"/>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90.0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33</xdr:row>
      <xdr:rowOff>65768</xdr:rowOff>
    </xdr:from>
    <xdr:to>
      <xdr:col>27</xdr:col>
      <xdr:colOff>73025</xdr:colOff>
      <xdr:row>33</xdr:row>
      <xdr:rowOff>65768</xdr:rowOff>
    </xdr:to>
    <xdr:cxnSp macro="">
      <xdr:nvCxnSpPr>
        <xdr:cNvPr id="54" name="直線コネクタ 53">
          <a:extLst>
            <a:ext uri="{FF2B5EF4-FFF2-40B4-BE49-F238E27FC236}">
              <a16:creationId xmlns:a16="http://schemas.microsoft.com/office/drawing/2014/main" id="{9A48A8FB-C7E4-408F-A771-0E9CA0124529}"/>
            </a:ext>
          </a:extLst>
        </xdr:cNvPr>
        <xdr:cNvCxnSpPr/>
      </xdr:nvCxnSpPr>
      <xdr:spPr>
        <a:xfrm>
          <a:off x="1270000" y="649514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32</xdr:row>
      <xdr:rowOff>143417</xdr:rowOff>
    </xdr:from>
    <xdr:ext cx="359394" cy="225703"/>
    <xdr:sp macro="" textlink="">
      <xdr:nvSpPr>
        <xdr:cNvPr id="55" name="テキスト ボックス 54">
          <a:extLst>
            <a:ext uri="{FF2B5EF4-FFF2-40B4-BE49-F238E27FC236}">
              <a16:creationId xmlns:a16="http://schemas.microsoft.com/office/drawing/2014/main" id="{1B7FFC17-6D80-4E99-82B2-595CFFB7981C}"/>
            </a:ext>
          </a:extLst>
        </xdr:cNvPr>
        <xdr:cNvSpPr txBox="1"/>
      </xdr:nvSpPr>
      <xdr:spPr>
        <a:xfrm>
          <a:off x="847106" y="6401342"/>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31</xdr:row>
      <xdr:rowOff>100239</xdr:rowOff>
    </xdr:from>
    <xdr:to>
      <xdr:col>27</xdr:col>
      <xdr:colOff>73025</xdr:colOff>
      <xdr:row>31</xdr:row>
      <xdr:rowOff>100239</xdr:rowOff>
    </xdr:to>
    <xdr:cxnSp macro="">
      <xdr:nvCxnSpPr>
        <xdr:cNvPr id="56" name="直線コネクタ 55">
          <a:extLst>
            <a:ext uri="{FF2B5EF4-FFF2-40B4-BE49-F238E27FC236}">
              <a16:creationId xmlns:a16="http://schemas.microsoft.com/office/drawing/2014/main" id="{DACC0205-8453-4D18-80CE-FCA17839F7E9}"/>
            </a:ext>
          </a:extLst>
        </xdr:cNvPr>
        <xdr:cNvCxnSpPr/>
      </xdr:nvCxnSpPr>
      <xdr:spPr>
        <a:xfrm>
          <a:off x="1270000" y="6186714"/>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31</xdr:row>
      <xdr:rowOff>6438</xdr:rowOff>
    </xdr:from>
    <xdr:ext cx="359394" cy="225703"/>
    <xdr:sp macro="" textlink="">
      <xdr:nvSpPr>
        <xdr:cNvPr id="57" name="テキスト ボックス 56">
          <a:extLst>
            <a:ext uri="{FF2B5EF4-FFF2-40B4-BE49-F238E27FC236}">
              <a16:creationId xmlns:a16="http://schemas.microsoft.com/office/drawing/2014/main" id="{74E7CB10-4391-41D4-8F21-CB64194A8B18}"/>
            </a:ext>
          </a:extLst>
        </xdr:cNvPr>
        <xdr:cNvSpPr txBox="1"/>
      </xdr:nvSpPr>
      <xdr:spPr>
        <a:xfrm>
          <a:off x="847106" y="6092913"/>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70.0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29</xdr:row>
      <xdr:rowOff>134711</xdr:rowOff>
    </xdr:from>
    <xdr:to>
      <xdr:col>27</xdr:col>
      <xdr:colOff>73025</xdr:colOff>
      <xdr:row>29</xdr:row>
      <xdr:rowOff>134711</xdr:rowOff>
    </xdr:to>
    <xdr:cxnSp macro="">
      <xdr:nvCxnSpPr>
        <xdr:cNvPr id="58" name="直線コネクタ 57">
          <a:extLst>
            <a:ext uri="{FF2B5EF4-FFF2-40B4-BE49-F238E27FC236}">
              <a16:creationId xmlns:a16="http://schemas.microsoft.com/office/drawing/2014/main" id="{7999C75A-6B7E-4B1E-BFFA-EB38529656B2}"/>
            </a:ext>
          </a:extLst>
        </xdr:cNvPr>
        <xdr:cNvCxnSpPr/>
      </xdr:nvCxnSpPr>
      <xdr:spPr>
        <a:xfrm>
          <a:off x="1270000" y="5878286"/>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29</xdr:row>
      <xdr:rowOff>40910</xdr:rowOff>
    </xdr:from>
    <xdr:ext cx="359394" cy="225703"/>
    <xdr:sp macro="" textlink="">
      <xdr:nvSpPr>
        <xdr:cNvPr id="59" name="テキスト ボックス 58">
          <a:extLst>
            <a:ext uri="{FF2B5EF4-FFF2-40B4-BE49-F238E27FC236}">
              <a16:creationId xmlns:a16="http://schemas.microsoft.com/office/drawing/2014/main" id="{5F4BC854-F915-49EC-8FE1-F504C590EE6D}"/>
            </a:ext>
          </a:extLst>
        </xdr:cNvPr>
        <xdr:cNvSpPr txBox="1"/>
      </xdr:nvSpPr>
      <xdr:spPr>
        <a:xfrm>
          <a:off x="847106" y="5784485"/>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27</xdr:row>
      <xdr:rowOff>169182</xdr:rowOff>
    </xdr:from>
    <xdr:to>
      <xdr:col>27</xdr:col>
      <xdr:colOff>73025</xdr:colOff>
      <xdr:row>27</xdr:row>
      <xdr:rowOff>169182</xdr:rowOff>
    </xdr:to>
    <xdr:cxnSp macro="">
      <xdr:nvCxnSpPr>
        <xdr:cNvPr id="60" name="直線コネクタ 59">
          <a:extLst>
            <a:ext uri="{FF2B5EF4-FFF2-40B4-BE49-F238E27FC236}">
              <a16:creationId xmlns:a16="http://schemas.microsoft.com/office/drawing/2014/main" id="{61304BE6-C8CE-42FA-9103-08E2A15D8298}"/>
            </a:ext>
          </a:extLst>
        </xdr:cNvPr>
        <xdr:cNvCxnSpPr/>
      </xdr:nvCxnSpPr>
      <xdr:spPr>
        <a:xfrm>
          <a:off x="1270000" y="556985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27</xdr:row>
      <xdr:rowOff>75381</xdr:rowOff>
    </xdr:from>
    <xdr:ext cx="359394" cy="225703"/>
    <xdr:sp macro="" textlink="">
      <xdr:nvSpPr>
        <xdr:cNvPr id="61" name="テキスト ボックス 60">
          <a:extLst>
            <a:ext uri="{FF2B5EF4-FFF2-40B4-BE49-F238E27FC236}">
              <a16:creationId xmlns:a16="http://schemas.microsoft.com/office/drawing/2014/main" id="{AD0A7247-5FAD-46CE-AFD6-AD8623E55E00}"/>
            </a:ext>
          </a:extLst>
        </xdr:cNvPr>
        <xdr:cNvSpPr txBox="1"/>
      </xdr:nvSpPr>
      <xdr:spPr>
        <a:xfrm>
          <a:off x="847106" y="5476056"/>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50.0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26</xdr:row>
      <xdr:rowOff>32203</xdr:rowOff>
    </xdr:from>
    <xdr:to>
      <xdr:col>27</xdr:col>
      <xdr:colOff>73025</xdr:colOff>
      <xdr:row>26</xdr:row>
      <xdr:rowOff>32203</xdr:rowOff>
    </xdr:to>
    <xdr:cxnSp macro="">
      <xdr:nvCxnSpPr>
        <xdr:cNvPr id="62" name="直線コネクタ 61">
          <a:extLst>
            <a:ext uri="{FF2B5EF4-FFF2-40B4-BE49-F238E27FC236}">
              <a16:creationId xmlns:a16="http://schemas.microsoft.com/office/drawing/2014/main" id="{8FCD312C-B463-4568-8E89-1F1ABFF5F5F9}"/>
            </a:ext>
          </a:extLst>
        </xdr:cNvPr>
        <xdr:cNvCxnSpPr/>
      </xdr:nvCxnSpPr>
      <xdr:spPr>
        <a:xfrm>
          <a:off x="1270000" y="5261428"/>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25</xdr:row>
      <xdr:rowOff>109852</xdr:rowOff>
    </xdr:from>
    <xdr:ext cx="359394" cy="225703"/>
    <xdr:sp macro="" textlink="">
      <xdr:nvSpPr>
        <xdr:cNvPr id="63" name="テキスト ボックス 62">
          <a:extLst>
            <a:ext uri="{FF2B5EF4-FFF2-40B4-BE49-F238E27FC236}">
              <a16:creationId xmlns:a16="http://schemas.microsoft.com/office/drawing/2014/main" id="{957DC9BC-79B5-47B8-9CD7-5EB70F88A47D}"/>
            </a:ext>
          </a:extLst>
        </xdr:cNvPr>
        <xdr:cNvSpPr txBox="1"/>
      </xdr:nvSpPr>
      <xdr:spPr>
        <a:xfrm>
          <a:off x="847106" y="5167627"/>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64" name="直線コネクタ 63">
          <a:extLst>
            <a:ext uri="{FF2B5EF4-FFF2-40B4-BE49-F238E27FC236}">
              <a16:creationId xmlns:a16="http://schemas.microsoft.com/office/drawing/2014/main" id="{02F7229C-597C-4F59-B106-102A64ACD70C}"/>
            </a:ext>
          </a:extLst>
        </xdr:cNvPr>
        <xdr:cNvCxnSpPr/>
      </xdr:nvCxnSpPr>
      <xdr:spPr>
        <a:xfrm>
          <a:off x="1270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23</xdr:row>
      <xdr:rowOff>144324</xdr:rowOff>
    </xdr:from>
    <xdr:ext cx="359394" cy="225703"/>
    <xdr:sp macro="" textlink="">
      <xdr:nvSpPr>
        <xdr:cNvPr id="65" name="テキスト ボックス 64">
          <a:extLst>
            <a:ext uri="{FF2B5EF4-FFF2-40B4-BE49-F238E27FC236}">
              <a16:creationId xmlns:a16="http://schemas.microsoft.com/office/drawing/2014/main" id="{CBAD778C-7447-40BB-A8E9-71EA3C66A90E}"/>
            </a:ext>
          </a:extLst>
        </xdr:cNvPr>
        <xdr:cNvSpPr txBox="1"/>
      </xdr:nvSpPr>
      <xdr:spPr>
        <a:xfrm>
          <a:off x="847106" y="4859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30.0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macro="" textlink="">
      <xdr:nvSpPr>
        <xdr:cNvPr id="66" name="有形固定資産減価償却率グラフ枠">
          <a:extLst>
            <a:ext uri="{FF2B5EF4-FFF2-40B4-BE49-F238E27FC236}">
              <a16:creationId xmlns:a16="http://schemas.microsoft.com/office/drawing/2014/main" id="{8B4C6B3E-6383-42FA-A527-4667DBF6E27A}"/>
            </a:ext>
          </a:extLst>
        </xdr:cNvPr>
        <xdr:cNvSpPr/>
      </xdr:nvSpPr>
      <xdr:spPr>
        <a:xfrm>
          <a:off x="1270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27</xdr:row>
      <xdr:rowOff>11883</xdr:rowOff>
    </xdr:from>
    <xdr:to>
      <xdr:col>23</xdr:col>
      <xdr:colOff>85090</xdr:colOff>
      <xdr:row>34</xdr:row>
      <xdr:rowOff>14605</xdr:rowOff>
    </xdr:to>
    <xdr:cxnSp macro="">
      <xdr:nvCxnSpPr>
        <xdr:cNvPr id="67" name="直線コネクタ 66">
          <a:extLst>
            <a:ext uri="{FF2B5EF4-FFF2-40B4-BE49-F238E27FC236}">
              <a16:creationId xmlns:a16="http://schemas.microsoft.com/office/drawing/2014/main" id="{65446B00-B30E-4939-9725-4069F474F4D8}"/>
            </a:ext>
          </a:extLst>
        </xdr:cNvPr>
        <xdr:cNvCxnSpPr/>
      </xdr:nvCxnSpPr>
      <xdr:spPr>
        <a:xfrm flipV="1">
          <a:off x="4760595" y="5412558"/>
          <a:ext cx="1270" cy="12028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34</xdr:row>
      <xdr:rowOff>18432</xdr:rowOff>
    </xdr:from>
    <xdr:ext cx="405111" cy="259045"/>
    <xdr:sp macro="" textlink="">
      <xdr:nvSpPr>
        <xdr:cNvPr id="68" name="有形固定資産減価償却率最小値テキスト">
          <a:extLst>
            <a:ext uri="{FF2B5EF4-FFF2-40B4-BE49-F238E27FC236}">
              <a16:creationId xmlns:a16="http://schemas.microsoft.com/office/drawing/2014/main" id="{EE5DD31C-EE79-491B-B5C6-8F51B490414C}"/>
            </a:ext>
          </a:extLst>
        </xdr:cNvPr>
        <xdr:cNvSpPr txBox="1"/>
      </xdr:nvSpPr>
      <xdr:spPr>
        <a:xfrm>
          <a:off x="4813300" y="66192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34</xdr:row>
      <xdr:rowOff>14605</xdr:rowOff>
    </xdr:from>
    <xdr:to>
      <xdr:col>23</xdr:col>
      <xdr:colOff>174625</xdr:colOff>
      <xdr:row>34</xdr:row>
      <xdr:rowOff>14605</xdr:rowOff>
    </xdr:to>
    <xdr:cxnSp macro="">
      <xdr:nvCxnSpPr>
        <xdr:cNvPr id="69" name="直線コネクタ 68">
          <a:extLst>
            <a:ext uri="{FF2B5EF4-FFF2-40B4-BE49-F238E27FC236}">
              <a16:creationId xmlns:a16="http://schemas.microsoft.com/office/drawing/2014/main" id="{736FB99A-FE76-44C9-BCBA-4819798A147E}"/>
            </a:ext>
          </a:extLst>
        </xdr:cNvPr>
        <xdr:cNvCxnSpPr/>
      </xdr:nvCxnSpPr>
      <xdr:spPr>
        <a:xfrm>
          <a:off x="4673600" y="66154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25</xdr:row>
      <xdr:rowOff>130010</xdr:rowOff>
    </xdr:from>
    <xdr:ext cx="405111" cy="259045"/>
    <xdr:sp macro="" textlink="">
      <xdr:nvSpPr>
        <xdr:cNvPr id="70" name="有形固定資産減価償却率最大値テキスト">
          <a:extLst>
            <a:ext uri="{FF2B5EF4-FFF2-40B4-BE49-F238E27FC236}">
              <a16:creationId xmlns:a16="http://schemas.microsoft.com/office/drawing/2014/main" id="{C595F894-1487-4A36-9D5C-CCEA80CC8748}"/>
            </a:ext>
          </a:extLst>
        </xdr:cNvPr>
        <xdr:cNvSpPr txBox="1"/>
      </xdr:nvSpPr>
      <xdr:spPr>
        <a:xfrm>
          <a:off x="4813300" y="518778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27</xdr:row>
      <xdr:rowOff>11883</xdr:rowOff>
    </xdr:from>
    <xdr:to>
      <xdr:col>23</xdr:col>
      <xdr:colOff>174625</xdr:colOff>
      <xdr:row>27</xdr:row>
      <xdr:rowOff>11883</xdr:rowOff>
    </xdr:to>
    <xdr:cxnSp macro="">
      <xdr:nvCxnSpPr>
        <xdr:cNvPr id="71" name="直線コネクタ 70">
          <a:extLst>
            <a:ext uri="{FF2B5EF4-FFF2-40B4-BE49-F238E27FC236}">
              <a16:creationId xmlns:a16="http://schemas.microsoft.com/office/drawing/2014/main" id="{CDDC15EA-7630-43F2-8FB0-E665B480BBE2}"/>
            </a:ext>
          </a:extLst>
        </xdr:cNvPr>
        <xdr:cNvCxnSpPr/>
      </xdr:nvCxnSpPr>
      <xdr:spPr>
        <a:xfrm>
          <a:off x="4673600" y="54125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29</xdr:row>
      <xdr:rowOff>129648</xdr:rowOff>
    </xdr:from>
    <xdr:ext cx="405111" cy="259045"/>
    <xdr:sp macro="" textlink="">
      <xdr:nvSpPr>
        <xdr:cNvPr id="72" name="有形固定資産減価償却率平均値テキスト">
          <a:extLst>
            <a:ext uri="{FF2B5EF4-FFF2-40B4-BE49-F238E27FC236}">
              <a16:creationId xmlns:a16="http://schemas.microsoft.com/office/drawing/2014/main" id="{30FFBE75-7DC1-40E6-9185-DFC217746E85}"/>
            </a:ext>
          </a:extLst>
        </xdr:cNvPr>
        <xdr:cNvSpPr txBox="1"/>
      </xdr:nvSpPr>
      <xdr:spPr>
        <a:xfrm>
          <a:off x="4813300" y="587322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30</xdr:row>
      <xdr:rowOff>106771</xdr:rowOff>
    </xdr:from>
    <xdr:to>
      <xdr:col>23</xdr:col>
      <xdr:colOff>136525</xdr:colOff>
      <xdr:row>31</xdr:row>
      <xdr:rowOff>36921</xdr:rowOff>
    </xdr:to>
    <xdr:sp macro="" textlink="">
      <xdr:nvSpPr>
        <xdr:cNvPr id="73" name="フローチャート: 判断 72">
          <a:extLst>
            <a:ext uri="{FF2B5EF4-FFF2-40B4-BE49-F238E27FC236}">
              <a16:creationId xmlns:a16="http://schemas.microsoft.com/office/drawing/2014/main" id="{85A5E3CE-67F9-4AD3-BF47-6B2D3F51E310}"/>
            </a:ext>
          </a:extLst>
        </xdr:cNvPr>
        <xdr:cNvSpPr/>
      </xdr:nvSpPr>
      <xdr:spPr>
        <a:xfrm>
          <a:off x="4711700" y="60217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30</xdr:row>
      <xdr:rowOff>88265</xdr:rowOff>
    </xdr:from>
    <xdr:to>
      <xdr:col>19</xdr:col>
      <xdr:colOff>187325</xdr:colOff>
      <xdr:row>31</xdr:row>
      <xdr:rowOff>18415</xdr:rowOff>
    </xdr:to>
    <xdr:sp macro="" textlink="">
      <xdr:nvSpPr>
        <xdr:cNvPr id="74" name="フローチャート: 判断 73">
          <a:extLst>
            <a:ext uri="{FF2B5EF4-FFF2-40B4-BE49-F238E27FC236}">
              <a16:creationId xmlns:a16="http://schemas.microsoft.com/office/drawing/2014/main" id="{C15B0849-5187-4C26-8CBA-EE7E5807F882}"/>
            </a:ext>
          </a:extLst>
        </xdr:cNvPr>
        <xdr:cNvSpPr/>
      </xdr:nvSpPr>
      <xdr:spPr>
        <a:xfrm>
          <a:off x="4000500" y="6003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30</xdr:row>
      <xdr:rowOff>45085</xdr:rowOff>
    </xdr:from>
    <xdr:to>
      <xdr:col>15</xdr:col>
      <xdr:colOff>187325</xdr:colOff>
      <xdr:row>30</xdr:row>
      <xdr:rowOff>146685</xdr:rowOff>
    </xdr:to>
    <xdr:sp macro="" textlink="">
      <xdr:nvSpPr>
        <xdr:cNvPr id="75" name="フローチャート: 判断 74">
          <a:extLst>
            <a:ext uri="{FF2B5EF4-FFF2-40B4-BE49-F238E27FC236}">
              <a16:creationId xmlns:a16="http://schemas.microsoft.com/office/drawing/2014/main" id="{30087C7E-60FF-4D4F-8B2D-6F13D45FDC38}"/>
            </a:ext>
          </a:extLst>
        </xdr:cNvPr>
        <xdr:cNvSpPr/>
      </xdr:nvSpPr>
      <xdr:spPr>
        <a:xfrm>
          <a:off x="3238500" y="5960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85725</xdr:colOff>
      <xdr:row>30</xdr:row>
      <xdr:rowOff>69759</xdr:rowOff>
    </xdr:from>
    <xdr:to>
      <xdr:col>11</xdr:col>
      <xdr:colOff>187325</xdr:colOff>
      <xdr:row>30</xdr:row>
      <xdr:rowOff>171359</xdr:rowOff>
    </xdr:to>
    <xdr:sp macro="" textlink="">
      <xdr:nvSpPr>
        <xdr:cNvPr id="76" name="フローチャート: 判断 75">
          <a:extLst>
            <a:ext uri="{FF2B5EF4-FFF2-40B4-BE49-F238E27FC236}">
              <a16:creationId xmlns:a16="http://schemas.microsoft.com/office/drawing/2014/main" id="{3C6AEE56-C3E8-4B35-9FA1-7129B186B7EF}"/>
            </a:ext>
          </a:extLst>
        </xdr:cNvPr>
        <xdr:cNvSpPr/>
      </xdr:nvSpPr>
      <xdr:spPr>
        <a:xfrm>
          <a:off x="2476500" y="59847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85725</xdr:colOff>
      <xdr:row>30</xdr:row>
      <xdr:rowOff>97518</xdr:rowOff>
    </xdr:from>
    <xdr:to>
      <xdr:col>7</xdr:col>
      <xdr:colOff>187325</xdr:colOff>
      <xdr:row>31</xdr:row>
      <xdr:rowOff>27668</xdr:rowOff>
    </xdr:to>
    <xdr:sp macro="" textlink="">
      <xdr:nvSpPr>
        <xdr:cNvPr id="77" name="フローチャート: 判断 76">
          <a:extLst>
            <a:ext uri="{FF2B5EF4-FFF2-40B4-BE49-F238E27FC236}">
              <a16:creationId xmlns:a16="http://schemas.microsoft.com/office/drawing/2014/main" id="{F9C0C865-B9EB-4C2C-B50E-16C554E588C7}"/>
            </a:ext>
          </a:extLst>
        </xdr:cNvPr>
        <xdr:cNvSpPr/>
      </xdr:nvSpPr>
      <xdr:spPr>
        <a:xfrm>
          <a:off x="1714500" y="60125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macro="" textlink="">
      <xdr:nvSpPr>
        <xdr:cNvPr id="78" name="テキスト ボックス 77">
          <a:extLst>
            <a:ext uri="{FF2B5EF4-FFF2-40B4-BE49-F238E27FC236}">
              <a16:creationId xmlns:a16="http://schemas.microsoft.com/office/drawing/2014/main" id="{0B883D9C-4EC3-4946-92D7-608E407E06A6}"/>
            </a:ext>
          </a:extLst>
        </xdr:cNvPr>
        <xdr:cNvSpPr txBox="1"/>
      </xdr:nvSpPr>
      <xdr:spPr>
        <a:xfrm>
          <a:off x="4584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R05</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macro="" textlink="">
      <xdr:nvSpPr>
        <xdr:cNvPr id="79" name="テキスト ボックス 78">
          <a:extLst>
            <a:ext uri="{FF2B5EF4-FFF2-40B4-BE49-F238E27FC236}">
              <a16:creationId xmlns:a16="http://schemas.microsoft.com/office/drawing/2014/main" id="{5C115EA9-8E20-439D-8E63-33924BFB5E34}"/>
            </a:ext>
          </a:extLst>
        </xdr:cNvPr>
        <xdr:cNvSpPr txBox="1"/>
      </xdr:nvSpPr>
      <xdr:spPr>
        <a:xfrm>
          <a:off x="3873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R04</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macro="" textlink="">
      <xdr:nvSpPr>
        <xdr:cNvPr id="80" name="テキスト ボックス 79">
          <a:extLst>
            <a:ext uri="{FF2B5EF4-FFF2-40B4-BE49-F238E27FC236}">
              <a16:creationId xmlns:a16="http://schemas.microsoft.com/office/drawing/2014/main" id="{29A8BA17-91CE-4B8B-8BEB-09A30D5BC67F}"/>
            </a:ext>
          </a:extLst>
        </xdr:cNvPr>
        <xdr:cNvSpPr txBox="1"/>
      </xdr:nvSpPr>
      <xdr:spPr>
        <a:xfrm>
          <a:off x="3111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macro="" textlink="">
      <xdr:nvSpPr>
        <xdr:cNvPr id="81" name="テキスト ボックス 80">
          <a:extLst>
            <a:ext uri="{FF2B5EF4-FFF2-40B4-BE49-F238E27FC236}">
              <a16:creationId xmlns:a16="http://schemas.microsoft.com/office/drawing/2014/main" id="{82874CA0-3C0D-49FD-8038-62D023531046}"/>
            </a:ext>
          </a:extLst>
        </xdr:cNvPr>
        <xdr:cNvSpPr txBox="1"/>
      </xdr:nvSpPr>
      <xdr:spPr>
        <a:xfrm>
          <a:off x="2349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macro="" textlink="">
      <xdr:nvSpPr>
        <xdr:cNvPr id="82" name="テキスト ボックス 81">
          <a:extLst>
            <a:ext uri="{FF2B5EF4-FFF2-40B4-BE49-F238E27FC236}">
              <a16:creationId xmlns:a16="http://schemas.microsoft.com/office/drawing/2014/main" id="{D338F7A0-E52E-45C9-9343-2DCC2A92975A}"/>
            </a:ext>
          </a:extLst>
        </xdr:cNvPr>
        <xdr:cNvSpPr txBox="1"/>
      </xdr:nvSpPr>
      <xdr:spPr>
        <a:xfrm>
          <a:off x="1587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31</xdr:row>
      <xdr:rowOff>92619</xdr:rowOff>
    </xdr:from>
    <xdr:to>
      <xdr:col>23</xdr:col>
      <xdr:colOff>136525</xdr:colOff>
      <xdr:row>32</xdr:row>
      <xdr:rowOff>22769</xdr:rowOff>
    </xdr:to>
    <xdr:sp macro="" textlink="">
      <xdr:nvSpPr>
        <xdr:cNvPr id="83" name="楕円 82">
          <a:extLst>
            <a:ext uri="{FF2B5EF4-FFF2-40B4-BE49-F238E27FC236}">
              <a16:creationId xmlns:a16="http://schemas.microsoft.com/office/drawing/2014/main" id="{679884BC-BAC5-4187-9D82-7C7E518397EC}"/>
            </a:ext>
          </a:extLst>
        </xdr:cNvPr>
        <xdr:cNvSpPr/>
      </xdr:nvSpPr>
      <xdr:spPr>
        <a:xfrm>
          <a:off x="4711700" y="61790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136525</xdr:colOff>
      <xdr:row>31</xdr:row>
      <xdr:rowOff>71046</xdr:rowOff>
    </xdr:from>
    <xdr:ext cx="405111" cy="259045"/>
    <xdr:sp macro="" textlink="">
      <xdr:nvSpPr>
        <xdr:cNvPr id="84" name="有形固定資産減価償却率該当値テキスト">
          <a:extLst>
            <a:ext uri="{FF2B5EF4-FFF2-40B4-BE49-F238E27FC236}">
              <a16:creationId xmlns:a16="http://schemas.microsoft.com/office/drawing/2014/main" id="{A81C339B-4975-41A9-BCA3-1C1B444E3EB0}"/>
            </a:ext>
          </a:extLst>
        </xdr:cNvPr>
        <xdr:cNvSpPr txBox="1"/>
      </xdr:nvSpPr>
      <xdr:spPr>
        <a:xfrm>
          <a:off x="4813300" y="615752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31</xdr:row>
      <xdr:rowOff>74114</xdr:rowOff>
    </xdr:from>
    <xdr:to>
      <xdr:col>19</xdr:col>
      <xdr:colOff>187325</xdr:colOff>
      <xdr:row>32</xdr:row>
      <xdr:rowOff>4264</xdr:rowOff>
    </xdr:to>
    <xdr:sp macro="" textlink="">
      <xdr:nvSpPr>
        <xdr:cNvPr id="85" name="楕円 84">
          <a:extLst>
            <a:ext uri="{FF2B5EF4-FFF2-40B4-BE49-F238E27FC236}">
              <a16:creationId xmlns:a16="http://schemas.microsoft.com/office/drawing/2014/main" id="{137E0CF3-1E7F-4F21-B863-826D1CFCACA5}"/>
            </a:ext>
          </a:extLst>
        </xdr:cNvPr>
        <xdr:cNvSpPr/>
      </xdr:nvSpPr>
      <xdr:spPr>
        <a:xfrm>
          <a:off x="4000500" y="61605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136525</xdr:colOff>
      <xdr:row>31</xdr:row>
      <xdr:rowOff>124914</xdr:rowOff>
    </xdr:from>
    <xdr:to>
      <xdr:col>23</xdr:col>
      <xdr:colOff>85725</xdr:colOff>
      <xdr:row>31</xdr:row>
      <xdr:rowOff>143419</xdr:rowOff>
    </xdr:to>
    <xdr:cxnSp macro="">
      <xdr:nvCxnSpPr>
        <xdr:cNvPr id="86" name="直線コネクタ 85">
          <a:extLst>
            <a:ext uri="{FF2B5EF4-FFF2-40B4-BE49-F238E27FC236}">
              <a16:creationId xmlns:a16="http://schemas.microsoft.com/office/drawing/2014/main" id="{817B5D11-9DC9-4DA8-BDE6-1DBC0553CE95}"/>
            </a:ext>
          </a:extLst>
        </xdr:cNvPr>
        <xdr:cNvCxnSpPr/>
      </xdr:nvCxnSpPr>
      <xdr:spPr>
        <a:xfrm>
          <a:off x="4051300" y="6211389"/>
          <a:ext cx="711200" cy="185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85725</xdr:colOff>
      <xdr:row>31</xdr:row>
      <xdr:rowOff>77198</xdr:rowOff>
    </xdr:from>
    <xdr:to>
      <xdr:col>15</xdr:col>
      <xdr:colOff>187325</xdr:colOff>
      <xdr:row>32</xdr:row>
      <xdr:rowOff>7348</xdr:rowOff>
    </xdr:to>
    <xdr:sp macro="" textlink="">
      <xdr:nvSpPr>
        <xdr:cNvPr id="87" name="楕円 86">
          <a:extLst>
            <a:ext uri="{FF2B5EF4-FFF2-40B4-BE49-F238E27FC236}">
              <a16:creationId xmlns:a16="http://schemas.microsoft.com/office/drawing/2014/main" id="{1E03B205-C43F-4F63-8E02-3E04F30C6899}"/>
            </a:ext>
          </a:extLst>
        </xdr:cNvPr>
        <xdr:cNvSpPr/>
      </xdr:nvSpPr>
      <xdr:spPr>
        <a:xfrm>
          <a:off x="3238500" y="61636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31</xdr:row>
      <xdr:rowOff>124914</xdr:rowOff>
    </xdr:from>
    <xdr:to>
      <xdr:col>19</xdr:col>
      <xdr:colOff>136525</xdr:colOff>
      <xdr:row>31</xdr:row>
      <xdr:rowOff>127998</xdr:rowOff>
    </xdr:to>
    <xdr:cxnSp macro="">
      <xdr:nvCxnSpPr>
        <xdr:cNvPr id="88" name="直線コネクタ 87">
          <a:extLst>
            <a:ext uri="{FF2B5EF4-FFF2-40B4-BE49-F238E27FC236}">
              <a16:creationId xmlns:a16="http://schemas.microsoft.com/office/drawing/2014/main" id="{B4493686-1F69-45DA-B014-F295C70E6FD1}"/>
            </a:ext>
          </a:extLst>
        </xdr:cNvPr>
        <xdr:cNvCxnSpPr/>
      </xdr:nvCxnSpPr>
      <xdr:spPr>
        <a:xfrm flipV="1">
          <a:off x="3289300" y="6211389"/>
          <a:ext cx="762000" cy="30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85725</xdr:colOff>
      <xdr:row>31</xdr:row>
      <xdr:rowOff>67945</xdr:rowOff>
    </xdr:from>
    <xdr:to>
      <xdr:col>11</xdr:col>
      <xdr:colOff>187325</xdr:colOff>
      <xdr:row>31</xdr:row>
      <xdr:rowOff>169545</xdr:rowOff>
    </xdr:to>
    <xdr:sp macro="" textlink="">
      <xdr:nvSpPr>
        <xdr:cNvPr id="89" name="楕円 88">
          <a:extLst>
            <a:ext uri="{FF2B5EF4-FFF2-40B4-BE49-F238E27FC236}">
              <a16:creationId xmlns:a16="http://schemas.microsoft.com/office/drawing/2014/main" id="{CBEB7955-7B76-4644-85EA-EB926E2A0FAC}"/>
            </a:ext>
          </a:extLst>
        </xdr:cNvPr>
        <xdr:cNvSpPr/>
      </xdr:nvSpPr>
      <xdr:spPr>
        <a:xfrm>
          <a:off x="2476500" y="61544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136525</xdr:colOff>
      <xdr:row>31</xdr:row>
      <xdr:rowOff>118745</xdr:rowOff>
    </xdr:from>
    <xdr:to>
      <xdr:col>15</xdr:col>
      <xdr:colOff>136525</xdr:colOff>
      <xdr:row>31</xdr:row>
      <xdr:rowOff>127998</xdr:rowOff>
    </xdr:to>
    <xdr:cxnSp macro="">
      <xdr:nvCxnSpPr>
        <xdr:cNvPr id="90" name="直線コネクタ 89">
          <a:extLst>
            <a:ext uri="{FF2B5EF4-FFF2-40B4-BE49-F238E27FC236}">
              <a16:creationId xmlns:a16="http://schemas.microsoft.com/office/drawing/2014/main" id="{C8F77FEB-EDDB-40F9-8A83-DE002826D7E2}"/>
            </a:ext>
          </a:extLst>
        </xdr:cNvPr>
        <xdr:cNvCxnSpPr/>
      </xdr:nvCxnSpPr>
      <xdr:spPr>
        <a:xfrm>
          <a:off x="2527300" y="6205220"/>
          <a:ext cx="762000" cy="92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85725</xdr:colOff>
      <xdr:row>31</xdr:row>
      <xdr:rowOff>30933</xdr:rowOff>
    </xdr:from>
    <xdr:to>
      <xdr:col>7</xdr:col>
      <xdr:colOff>187325</xdr:colOff>
      <xdr:row>31</xdr:row>
      <xdr:rowOff>132533</xdr:rowOff>
    </xdr:to>
    <xdr:sp macro="" textlink="">
      <xdr:nvSpPr>
        <xdr:cNvPr id="91" name="楕円 90">
          <a:extLst>
            <a:ext uri="{FF2B5EF4-FFF2-40B4-BE49-F238E27FC236}">
              <a16:creationId xmlns:a16="http://schemas.microsoft.com/office/drawing/2014/main" id="{3B434768-6EAD-4839-8CAB-D07A83A6D64F}"/>
            </a:ext>
          </a:extLst>
        </xdr:cNvPr>
        <xdr:cNvSpPr/>
      </xdr:nvSpPr>
      <xdr:spPr>
        <a:xfrm>
          <a:off x="1714500" y="61174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136525</xdr:colOff>
      <xdr:row>31</xdr:row>
      <xdr:rowOff>81733</xdr:rowOff>
    </xdr:from>
    <xdr:to>
      <xdr:col>11</xdr:col>
      <xdr:colOff>136525</xdr:colOff>
      <xdr:row>31</xdr:row>
      <xdr:rowOff>118745</xdr:rowOff>
    </xdr:to>
    <xdr:cxnSp macro="">
      <xdr:nvCxnSpPr>
        <xdr:cNvPr id="92" name="直線コネクタ 91">
          <a:extLst>
            <a:ext uri="{FF2B5EF4-FFF2-40B4-BE49-F238E27FC236}">
              <a16:creationId xmlns:a16="http://schemas.microsoft.com/office/drawing/2014/main" id="{829907A7-7FF7-48B1-868F-5BE1D7B7FD76}"/>
            </a:ext>
          </a:extLst>
        </xdr:cNvPr>
        <xdr:cNvCxnSpPr/>
      </xdr:nvCxnSpPr>
      <xdr:spPr>
        <a:xfrm>
          <a:off x="1765300" y="6168208"/>
          <a:ext cx="762000" cy="370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111769</xdr:colOff>
      <xdr:row>29</xdr:row>
      <xdr:rowOff>34942</xdr:rowOff>
    </xdr:from>
    <xdr:ext cx="405111" cy="259045"/>
    <xdr:sp macro="" textlink="">
      <xdr:nvSpPr>
        <xdr:cNvPr id="93" name="n_1aveValue有形固定資産減価償却率">
          <a:extLst>
            <a:ext uri="{FF2B5EF4-FFF2-40B4-BE49-F238E27FC236}">
              <a16:creationId xmlns:a16="http://schemas.microsoft.com/office/drawing/2014/main" id="{4A5974E2-BFCB-4FFF-A832-8CBFA82525D0}"/>
            </a:ext>
          </a:extLst>
        </xdr:cNvPr>
        <xdr:cNvSpPr txBox="1"/>
      </xdr:nvSpPr>
      <xdr:spPr>
        <a:xfrm>
          <a:off x="3836044" y="57785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28</xdr:row>
      <xdr:rowOff>163212</xdr:rowOff>
    </xdr:from>
    <xdr:ext cx="405111" cy="259045"/>
    <xdr:sp macro="" textlink="">
      <xdr:nvSpPr>
        <xdr:cNvPr id="94" name="n_2aveValue有形固定資産減価償却率">
          <a:extLst>
            <a:ext uri="{FF2B5EF4-FFF2-40B4-BE49-F238E27FC236}">
              <a16:creationId xmlns:a16="http://schemas.microsoft.com/office/drawing/2014/main" id="{D7FD8210-7239-4D88-BB49-39CD848E32E1}"/>
            </a:ext>
          </a:extLst>
        </xdr:cNvPr>
        <xdr:cNvSpPr txBox="1"/>
      </xdr:nvSpPr>
      <xdr:spPr>
        <a:xfrm>
          <a:off x="3086744" y="57353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29</xdr:row>
      <xdr:rowOff>16436</xdr:rowOff>
    </xdr:from>
    <xdr:ext cx="405111" cy="259045"/>
    <xdr:sp macro="" textlink="">
      <xdr:nvSpPr>
        <xdr:cNvPr id="95" name="n_3aveValue有形固定資産減価償却率">
          <a:extLst>
            <a:ext uri="{FF2B5EF4-FFF2-40B4-BE49-F238E27FC236}">
              <a16:creationId xmlns:a16="http://schemas.microsoft.com/office/drawing/2014/main" id="{AA0784A2-4B5C-4F55-99FC-16262E90DEF1}"/>
            </a:ext>
          </a:extLst>
        </xdr:cNvPr>
        <xdr:cNvSpPr txBox="1"/>
      </xdr:nvSpPr>
      <xdr:spPr>
        <a:xfrm>
          <a:off x="2324744" y="576001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29</xdr:row>
      <xdr:rowOff>44195</xdr:rowOff>
    </xdr:from>
    <xdr:ext cx="405111" cy="259045"/>
    <xdr:sp macro="" textlink="">
      <xdr:nvSpPr>
        <xdr:cNvPr id="96" name="n_4aveValue有形固定資産減価償却率">
          <a:extLst>
            <a:ext uri="{FF2B5EF4-FFF2-40B4-BE49-F238E27FC236}">
              <a16:creationId xmlns:a16="http://schemas.microsoft.com/office/drawing/2014/main" id="{9EF97702-6784-4507-AA7F-3D60518037AB}"/>
            </a:ext>
          </a:extLst>
        </xdr:cNvPr>
        <xdr:cNvSpPr txBox="1"/>
      </xdr:nvSpPr>
      <xdr:spPr>
        <a:xfrm>
          <a:off x="1562744" y="57877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31</xdr:row>
      <xdr:rowOff>166841</xdr:rowOff>
    </xdr:from>
    <xdr:ext cx="405111" cy="259045"/>
    <xdr:sp macro="" textlink="">
      <xdr:nvSpPr>
        <xdr:cNvPr id="97" name="n_1mainValue有形固定資産減価償却率">
          <a:extLst>
            <a:ext uri="{FF2B5EF4-FFF2-40B4-BE49-F238E27FC236}">
              <a16:creationId xmlns:a16="http://schemas.microsoft.com/office/drawing/2014/main" id="{F89FAC94-ECB9-44B4-9915-C0D50E4A207D}"/>
            </a:ext>
          </a:extLst>
        </xdr:cNvPr>
        <xdr:cNvSpPr txBox="1"/>
      </xdr:nvSpPr>
      <xdr:spPr>
        <a:xfrm>
          <a:off x="3836044" y="62533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31</xdr:row>
      <xdr:rowOff>169925</xdr:rowOff>
    </xdr:from>
    <xdr:ext cx="405111" cy="259045"/>
    <xdr:sp macro="" textlink="">
      <xdr:nvSpPr>
        <xdr:cNvPr id="98" name="n_2mainValue有形固定資産減価償却率">
          <a:extLst>
            <a:ext uri="{FF2B5EF4-FFF2-40B4-BE49-F238E27FC236}">
              <a16:creationId xmlns:a16="http://schemas.microsoft.com/office/drawing/2014/main" id="{83A37169-1FC6-4FC6-9C84-8A88E121DC21}"/>
            </a:ext>
          </a:extLst>
        </xdr:cNvPr>
        <xdr:cNvSpPr txBox="1"/>
      </xdr:nvSpPr>
      <xdr:spPr>
        <a:xfrm>
          <a:off x="3086744" y="625640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31</xdr:row>
      <xdr:rowOff>160672</xdr:rowOff>
    </xdr:from>
    <xdr:ext cx="405111" cy="259045"/>
    <xdr:sp macro="" textlink="">
      <xdr:nvSpPr>
        <xdr:cNvPr id="99" name="n_3mainValue有形固定資産減価償却率">
          <a:extLst>
            <a:ext uri="{FF2B5EF4-FFF2-40B4-BE49-F238E27FC236}">
              <a16:creationId xmlns:a16="http://schemas.microsoft.com/office/drawing/2014/main" id="{2BE536ED-77BB-4746-BF7F-FCF3E54C6E96}"/>
            </a:ext>
          </a:extLst>
        </xdr:cNvPr>
        <xdr:cNvSpPr txBox="1"/>
      </xdr:nvSpPr>
      <xdr:spPr>
        <a:xfrm>
          <a:off x="2324744" y="62471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31</xdr:row>
      <xdr:rowOff>123660</xdr:rowOff>
    </xdr:from>
    <xdr:ext cx="405111" cy="259045"/>
    <xdr:sp macro="" textlink="">
      <xdr:nvSpPr>
        <xdr:cNvPr id="100" name="n_4mainValue有形固定資産減価償却率">
          <a:extLst>
            <a:ext uri="{FF2B5EF4-FFF2-40B4-BE49-F238E27FC236}">
              <a16:creationId xmlns:a16="http://schemas.microsoft.com/office/drawing/2014/main" id="{DBC6F098-C58A-4549-8C76-F34ECF44144B}"/>
            </a:ext>
          </a:extLst>
        </xdr:cNvPr>
        <xdr:cNvSpPr txBox="1"/>
      </xdr:nvSpPr>
      <xdr:spPr>
        <a:xfrm>
          <a:off x="1562744" y="621013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macro="" textlink="">
      <xdr:nvSpPr>
        <xdr:cNvPr id="101" name="正方形/長方形 100">
          <a:extLst>
            <a:ext uri="{FF2B5EF4-FFF2-40B4-BE49-F238E27FC236}">
              <a16:creationId xmlns:a16="http://schemas.microsoft.com/office/drawing/2014/main" id="{2F999A2C-F367-469F-B5E2-9C43F44A85D8}"/>
            </a:ext>
          </a:extLst>
        </xdr:cNvPr>
        <xdr:cNvSpPr/>
      </xdr:nvSpPr>
      <xdr:spPr>
        <a:xfrm>
          <a:off x="11303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（参考）債務償還比率</a:t>
          </a:r>
        </a:p>
      </xdr:txBody>
    </xdr:sp>
    <xdr:clientData/>
  </xdr:twoCellAnchor>
  <xdr:twoCellAnchor>
    <xdr:from>
      <xdr:col>63</xdr:col>
      <xdr:colOff>76468</xdr:colOff>
      <xdr:row>22</xdr:row>
      <xdr:rowOff>81217</xdr:rowOff>
    </xdr:from>
    <xdr:to>
      <xdr:col>68</xdr:col>
      <xdr:colOff>158482</xdr:colOff>
      <xdr:row>24</xdr:row>
      <xdr:rowOff>14034</xdr:rowOff>
    </xdr:to>
    <xdr:sp macro="" textlink="">
      <xdr:nvSpPr>
        <xdr:cNvPr id="102" name="正方形/長方形 101">
          <a:extLst>
            <a:ext uri="{FF2B5EF4-FFF2-40B4-BE49-F238E27FC236}">
              <a16:creationId xmlns:a16="http://schemas.microsoft.com/office/drawing/2014/main" id="{F076844E-098B-4241-978E-4FEE601ED961}"/>
            </a:ext>
          </a:extLst>
        </xdr:cNvPr>
        <xdr:cNvSpPr/>
      </xdr:nvSpPr>
      <xdr:spPr>
        <a:xfrm>
          <a:off x="12373243" y="4624642"/>
          <a:ext cx="1034514"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債務償還比率</a:t>
          </a:r>
        </a:p>
      </xdr:txBody>
    </xdr:sp>
    <xdr:clientData/>
  </xdr:twoCellAnchor>
  <xdr:twoCellAnchor>
    <xdr:from>
      <xdr:col>70</xdr:col>
      <xdr:colOff>187865</xdr:colOff>
      <xdr:row>22</xdr:row>
      <xdr:rowOff>64546</xdr:rowOff>
    </xdr:from>
    <xdr:to>
      <xdr:col>75</xdr:col>
      <xdr:colOff>174084</xdr:colOff>
      <xdr:row>24</xdr:row>
      <xdr:rowOff>30705</xdr:rowOff>
    </xdr:to>
    <xdr:sp macro="" textlink="">
      <xdr:nvSpPr>
        <xdr:cNvPr id="103" name="正方形/長方形 102">
          <a:extLst>
            <a:ext uri="{FF2B5EF4-FFF2-40B4-BE49-F238E27FC236}">
              <a16:creationId xmlns:a16="http://schemas.microsoft.com/office/drawing/2014/main" id="{40A540BB-7F3A-4E4D-9696-6F53BB1BF429}"/>
            </a:ext>
          </a:extLst>
        </xdr:cNvPr>
        <xdr:cNvSpPr/>
      </xdr:nvSpPr>
      <xdr:spPr>
        <a:xfrm>
          <a:off x="13818140" y="4607971"/>
          <a:ext cx="938719"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[ 438.0</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macro="" textlink="">
      <xdr:nvSpPr>
        <xdr:cNvPr id="104" name="正方形/長方形 103">
          <a:extLst>
            <a:ext uri="{FF2B5EF4-FFF2-40B4-BE49-F238E27FC236}">
              <a16:creationId xmlns:a16="http://schemas.microsoft.com/office/drawing/2014/main" id="{7FBBEAB0-8A2C-4BB7-8AE7-009D64062D10}"/>
            </a:ext>
          </a:extLst>
        </xdr:cNvPr>
        <xdr:cNvSpPr/>
      </xdr:nvSpPr>
      <xdr:spPr>
        <a:xfrm>
          <a:off x="15494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macro="" textlink="">
      <xdr:nvSpPr>
        <xdr:cNvPr id="105" name="正方形/長方形 104">
          <a:extLst>
            <a:ext uri="{FF2B5EF4-FFF2-40B4-BE49-F238E27FC236}">
              <a16:creationId xmlns:a16="http://schemas.microsoft.com/office/drawing/2014/main" id="{D2D03782-5FC2-4866-89EC-0AD267D258B6}"/>
            </a:ext>
          </a:extLst>
        </xdr:cNvPr>
        <xdr:cNvSpPr/>
      </xdr:nvSpPr>
      <xdr:spPr>
        <a:xfrm>
          <a:off x="15494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macro="" textlink="">
      <xdr:nvSpPr>
        <xdr:cNvPr id="106" name="正方形/長方形 105">
          <a:extLst>
            <a:ext uri="{FF2B5EF4-FFF2-40B4-BE49-F238E27FC236}">
              <a16:creationId xmlns:a16="http://schemas.microsoft.com/office/drawing/2014/main" id="{4507AFF6-0354-4E37-A1B7-6B6381520A55}"/>
            </a:ext>
          </a:extLst>
        </xdr:cNvPr>
        <xdr:cNvSpPr/>
      </xdr:nvSpPr>
      <xdr:spPr>
        <a:xfrm>
          <a:off x="17018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macro="" textlink="">
      <xdr:nvSpPr>
        <xdr:cNvPr id="107" name="正方形/長方形 106">
          <a:extLst>
            <a:ext uri="{FF2B5EF4-FFF2-40B4-BE49-F238E27FC236}">
              <a16:creationId xmlns:a16="http://schemas.microsoft.com/office/drawing/2014/main" id="{23F3B832-B2DF-4E78-9A1A-87DFC201D400}"/>
            </a:ext>
          </a:extLst>
        </xdr:cNvPr>
        <xdr:cNvSpPr/>
      </xdr:nvSpPr>
      <xdr:spPr>
        <a:xfrm>
          <a:off x="17018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macro="" textlink="">
      <xdr:nvSpPr>
        <xdr:cNvPr id="108" name="正方形/長方形 107">
          <a:extLst>
            <a:ext uri="{FF2B5EF4-FFF2-40B4-BE49-F238E27FC236}">
              <a16:creationId xmlns:a16="http://schemas.microsoft.com/office/drawing/2014/main" id="{E042ADB1-FC79-4C71-9457-125666EDEB0F}"/>
            </a:ext>
          </a:extLst>
        </xdr:cNvPr>
        <xdr:cNvSpPr/>
      </xdr:nvSpPr>
      <xdr:spPr>
        <a:xfrm>
          <a:off x="18669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96</xdr:col>
      <xdr:colOff>85725</xdr:colOff>
      <xdr:row>22</xdr:row>
      <xdr:rowOff>28575</xdr:rowOff>
    </xdr:from>
    <xdr:to>
      <xdr:col>104</xdr:col>
      <xdr:colOff>85725</xdr:colOff>
      <xdr:row>23</xdr:row>
      <xdr:rowOff>111125</xdr:rowOff>
    </xdr:to>
    <xdr:sp macro="" textlink="">
      <xdr:nvSpPr>
        <xdr:cNvPr id="109" name="正方形/長方形 108">
          <a:extLst>
            <a:ext uri="{FF2B5EF4-FFF2-40B4-BE49-F238E27FC236}">
              <a16:creationId xmlns:a16="http://schemas.microsoft.com/office/drawing/2014/main" id="{D33E6EBC-B54D-452D-A3DC-CC72DEB8B7F3}"/>
            </a:ext>
          </a:extLst>
        </xdr:cNvPr>
        <xdr:cNvSpPr/>
      </xdr:nvSpPr>
      <xdr:spPr>
        <a:xfrm>
          <a:off x="18669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macro="" textlink="">
      <xdr:nvSpPr>
        <xdr:cNvPr id="110" name="正方形/長方形 109">
          <a:extLst>
            <a:ext uri="{FF2B5EF4-FFF2-40B4-BE49-F238E27FC236}">
              <a16:creationId xmlns:a16="http://schemas.microsoft.com/office/drawing/2014/main" id="{6A5D1E0D-41EB-4D4F-8F8C-BBF8B9E0A726}"/>
            </a:ext>
          </a:extLst>
        </xdr:cNvPr>
        <xdr:cNvSpPr/>
      </xdr:nvSpPr>
      <xdr:spPr>
        <a:xfrm>
          <a:off x="11303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macro="" textlink="">
      <xdr:nvSpPr>
        <xdr:cNvPr id="111" name="正方形/長方形 110">
          <a:extLst>
            <a:ext uri="{FF2B5EF4-FFF2-40B4-BE49-F238E27FC236}">
              <a16:creationId xmlns:a16="http://schemas.microsoft.com/office/drawing/2014/main" id="{8268BCA5-3334-4857-819C-E7C76840FCF1}"/>
            </a:ext>
          </a:extLst>
        </xdr:cNvPr>
        <xdr:cNvSpPr/>
      </xdr:nvSpPr>
      <xdr:spPr>
        <a:xfrm>
          <a:off x="15811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macro="" textlink="">
      <xdr:nvSpPr>
        <xdr:cNvPr id="112" name="正方形/長方形 111">
          <a:extLst>
            <a:ext uri="{FF2B5EF4-FFF2-40B4-BE49-F238E27FC236}">
              <a16:creationId xmlns:a16="http://schemas.microsoft.com/office/drawing/2014/main" id="{4EF3F430-CEC5-4368-B429-587F1C98DA50}"/>
            </a:ext>
          </a:extLst>
        </xdr:cNvPr>
        <xdr:cNvSpPr/>
      </xdr:nvSpPr>
      <xdr:spPr>
        <a:xfrm>
          <a:off x="15811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債務償還比率の分析欄</a:t>
          </a:r>
        </a:p>
      </xdr:txBody>
    </xdr:sp>
    <xdr:clientData/>
  </xdr:twoCellAnchor>
  <xdr:twoCellAnchor>
    <xdr:from>
      <xdr:col>81</xdr:col>
      <xdr:colOff>161925</xdr:colOff>
      <xdr:row>26</xdr:row>
      <xdr:rowOff>15875</xdr:rowOff>
    </xdr:from>
    <xdr:to>
      <xdr:col>105</xdr:col>
      <xdr:colOff>149225</xdr:colOff>
      <xdr:row>36</xdr:row>
      <xdr:rowOff>79375</xdr:rowOff>
    </xdr:to>
    <xdr:sp macro="" textlink="" fLocksText="0">
      <xdr:nvSpPr>
        <xdr:cNvPr id="113" name="テキスト ボックス 112">
          <a:extLst>
            <a:ext uri="{FF2B5EF4-FFF2-40B4-BE49-F238E27FC236}">
              <a16:creationId xmlns:a16="http://schemas.microsoft.com/office/drawing/2014/main" id="{8D93D4E5-E701-45AD-A552-3AF67AF3479F}"/>
            </a:ext>
          </a:extLst>
        </xdr:cNvPr>
        <xdr:cNvSpPr txBox="1"/>
      </xdr:nvSpPr>
      <xdr:spPr>
        <a:xfrm>
          <a:off x="15887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latin typeface="ＭＳ Ｐゴシック" panose="020B0600070205080204" pitchFamily="50" charset="-128"/>
              <a:ea typeface="ＭＳ Ｐゴシック" panose="020B0600070205080204" pitchFamily="50" charset="-128"/>
            </a:rPr>
            <a:t>将来負担額、地方債の現在高は若干減少しているものの、類似団体平均、三重県平均より高くなっている。全国平均と比べて低くなっているが、近年増加傾向となっている。</a:t>
          </a:r>
        </a:p>
        <a:p>
          <a:r>
            <a:rPr kumimoji="1" lang="ja-JP" altLang="en-US" sz="1100">
              <a:latin typeface="ＭＳ Ｐゴシック" panose="020B0600070205080204" pitchFamily="50" charset="-128"/>
              <a:ea typeface="ＭＳ Ｐゴシック" panose="020B0600070205080204" pitchFamily="50" charset="-128"/>
            </a:rPr>
            <a:t>施設の老朽化により今後も起債発行の増加傾向が継続することから、適切な事業規模を勘案しながら財政運営を行う必要がある。</a:t>
          </a:r>
        </a:p>
      </xdr:txBody>
    </xdr:sp>
    <xdr:clientData/>
  </xdr:twoCellAnchor>
  <xdr:oneCellAnchor>
    <xdr:from>
      <xdr:col>57</xdr:col>
      <xdr:colOff>111125</xdr:colOff>
      <xdr:row>23</xdr:row>
      <xdr:rowOff>47625</xdr:rowOff>
    </xdr:from>
    <xdr:ext cx="349839" cy="225703"/>
    <xdr:sp macro="" textlink="">
      <xdr:nvSpPr>
        <xdr:cNvPr id="114" name="テキスト ボックス 113">
          <a:extLst>
            <a:ext uri="{FF2B5EF4-FFF2-40B4-BE49-F238E27FC236}">
              <a16:creationId xmlns:a16="http://schemas.microsoft.com/office/drawing/2014/main" id="{7D2600DA-9FED-4131-9DC8-EABB782D29CC}"/>
            </a:ext>
          </a:extLst>
        </xdr:cNvPr>
        <xdr:cNvSpPr txBox="1"/>
      </xdr:nvSpPr>
      <xdr:spPr>
        <a:xfrm>
          <a:off x="11264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115" name="直線コネクタ 114">
          <a:extLst>
            <a:ext uri="{FF2B5EF4-FFF2-40B4-BE49-F238E27FC236}">
              <a16:creationId xmlns:a16="http://schemas.microsoft.com/office/drawing/2014/main" id="{FE13EDDA-A36C-4503-ABC0-FF1703A225C2}"/>
            </a:ext>
          </a:extLst>
        </xdr:cNvPr>
        <xdr:cNvCxnSpPr/>
      </xdr:nvCxnSpPr>
      <xdr:spPr>
        <a:xfrm>
          <a:off x="11303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36</xdr:row>
      <xdr:rowOff>74474</xdr:rowOff>
    </xdr:from>
    <xdr:ext cx="482824" cy="225703"/>
    <xdr:sp macro="" textlink="">
      <xdr:nvSpPr>
        <xdr:cNvPr id="116" name="テキスト ボックス 115">
          <a:extLst>
            <a:ext uri="{FF2B5EF4-FFF2-40B4-BE49-F238E27FC236}">
              <a16:creationId xmlns:a16="http://schemas.microsoft.com/office/drawing/2014/main" id="{5CA03C7C-64DD-48C9-9594-2A1B38E21A06}"/>
            </a:ext>
          </a:extLst>
        </xdr:cNvPr>
        <xdr:cNvSpPr txBox="1"/>
      </xdr:nvSpPr>
      <xdr:spPr>
        <a:xfrm>
          <a:off x="10756676" y="7018199"/>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34</xdr:row>
      <xdr:rowOff>151342</xdr:rowOff>
    </xdr:from>
    <xdr:to>
      <xdr:col>80</xdr:col>
      <xdr:colOff>9525</xdr:colOff>
      <xdr:row>34</xdr:row>
      <xdr:rowOff>151342</xdr:rowOff>
    </xdr:to>
    <xdr:cxnSp macro="">
      <xdr:nvCxnSpPr>
        <xdr:cNvPr id="117" name="直線コネクタ 116">
          <a:extLst>
            <a:ext uri="{FF2B5EF4-FFF2-40B4-BE49-F238E27FC236}">
              <a16:creationId xmlns:a16="http://schemas.microsoft.com/office/drawing/2014/main" id="{1E0F8C8E-2F8F-47AF-B2D4-9C8BDDFA815A}"/>
            </a:ext>
          </a:extLst>
        </xdr:cNvPr>
        <xdr:cNvCxnSpPr/>
      </xdr:nvCxnSpPr>
      <xdr:spPr>
        <a:xfrm>
          <a:off x="11303000" y="67521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34</xdr:row>
      <xdr:rowOff>57541</xdr:rowOff>
    </xdr:from>
    <xdr:ext cx="410689" cy="225703"/>
    <xdr:sp macro="" textlink="">
      <xdr:nvSpPr>
        <xdr:cNvPr id="118" name="テキスト ボックス 117">
          <a:extLst>
            <a:ext uri="{FF2B5EF4-FFF2-40B4-BE49-F238E27FC236}">
              <a16:creationId xmlns:a16="http://schemas.microsoft.com/office/drawing/2014/main" id="{A5FBC5CB-F4EA-4CDA-A0BE-50170AB292A0}"/>
            </a:ext>
          </a:extLst>
        </xdr:cNvPr>
        <xdr:cNvSpPr txBox="1"/>
      </xdr:nvSpPr>
      <xdr:spPr>
        <a:xfrm>
          <a:off x="10828811" y="665836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32</xdr:row>
      <xdr:rowOff>134408</xdr:rowOff>
    </xdr:from>
    <xdr:to>
      <xdr:col>80</xdr:col>
      <xdr:colOff>9525</xdr:colOff>
      <xdr:row>32</xdr:row>
      <xdr:rowOff>134408</xdr:rowOff>
    </xdr:to>
    <xdr:cxnSp macro="">
      <xdr:nvCxnSpPr>
        <xdr:cNvPr id="119" name="直線コネクタ 118">
          <a:extLst>
            <a:ext uri="{FF2B5EF4-FFF2-40B4-BE49-F238E27FC236}">
              <a16:creationId xmlns:a16="http://schemas.microsoft.com/office/drawing/2014/main" id="{A72EBF42-62BE-4641-A4C0-0EF32818BEC8}"/>
            </a:ext>
          </a:extLst>
        </xdr:cNvPr>
        <xdr:cNvCxnSpPr/>
      </xdr:nvCxnSpPr>
      <xdr:spPr>
        <a:xfrm>
          <a:off x="11303000" y="63923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32</xdr:row>
      <xdr:rowOff>40607</xdr:rowOff>
    </xdr:from>
    <xdr:ext cx="410689" cy="225703"/>
    <xdr:sp macro="" textlink="">
      <xdr:nvSpPr>
        <xdr:cNvPr id="120" name="テキスト ボックス 119">
          <a:extLst>
            <a:ext uri="{FF2B5EF4-FFF2-40B4-BE49-F238E27FC236}">
              <a16:creationId xmlns:a16="http://schemas.microsoft.com/office/drawing/2014/main" id="{2023FEBF-B357-4C55-8CC1-41798601BB98}"/>
            </a:ext>
          </a:extLst>
        </xdr:cNvPr>
        <xdr:cNvSpPr txBox="1"/>
      </xdr:nvSpPr>
      <xdr:spPr>
        <a:xfrm>
          <a:off x="10828811" y="6298532"/>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30</xdr:row>
      <xdr:rowOff>117475</xdr:rowOff>
    </xdr:from>
    <xdr:to>
      <xdr:col>80</xdr:col>
      <xdr:colOff>9525</xdr:colOff>
      <xdr:row>30</xdr:row>
      <xdr:rowOff>117475</xdr:rowOff>
    </xdr:to>
    <xdr:cxnSp macro="">
      <xdr:nvCxnSpPr>
        <xdr:cNvPr id="121" name="直線コネクタ 120">
          <a:extLst>
            <a:ext uri="{FF2B5EF4-FFF2-40B4-BE49-F238E27FC236}">
              <a16:creationId xmlns:a16="http://schemas.microsoft.com/office/drawing/2014/main" id="{FF09569F-8F94-452E-B04B-3C36536F6756}"/>
            </a:ext>
          </a:extLst>
        </xdr:cNvPr>
        <xdr:cNvCxnSpPr/>
      </xdr:nvCxnSpPr>
      <xdr:spPr>
        <a:xfrm>
          <a:off x="11303000" y="60325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30</xdr:row>
      <xdr:rowOff>23674</xdr:rowOff>
    </xdr:from>
    <xdr:ext cx="410689" cy="225703"/>
    <xdr:sp macro="" textlink="">
      <xdr:nvSpPr>
        <xdr:cNvPr id="122" name="テキスト ボックス 121">
          <a:extLst>
            <a:ext uri="{FF2B5EF4-FFF2-40B4-BE49-F238E27FC236}">
              <a16:creationId xmlns:a16="http://schemas.microsoft.com/office/drawing/2014/main" id="{108DD47D-80C7-42F5-B4F3-FEAE378ED000}"/>
            </a:ext>
          </a:extLst>
        </xdr:cNvPr>
        <xdr:cNvSpPr txBox="1"/>
      </xdr:nvSpPr>
      <xdr:spPr>
        <a:xfrm>
          <a:off x="10828811" y="59386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28</xdr:row>
      <xdr:rowOff>100542</xdr:rowOff>
    </xdr:from>
    <xdr:to>
      <xdr:col>80</xdr:col>
      <xdr:colOff>9525</xdr:colOff>
      <xdr:row>28</xdr:row>
      <xdr:rowOff>100542</xdr:rowOff>
    </xdr:to>
    <xdr:cxnSp macro="">
      <xdr:nvCxnSpPr>
        <xdr:cNvPr id="123" name="直線コネクタ 122">
          <a:extLst>
            <a:ext uri="{FF2B5EF4-FFF2-40B4-BE49-F238E27FC236}">
              <a16:creationId xmlns:a16="http://schemas.microsoft.com/office/drawing/2014/main" id="{5E35C884-752E-4FF7-BCCB-764FECC67FCE}"/>
            </a:ext>
          </a:extLst>
        </xdr:cNvPr>
        <xdr:cNvCxnSpPr/>
      </xdr:nvCxnSpPr>
      <xdr:spPr>
        <a:xfrm>
          <a:off x="11303000" y="56726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28</xdr:row>
      <xdr:rowOff>6741</xdr:rowOff>
    </xdr:from>
    <xdr:ext cx="410689" cy="225703"/>
    <xdr:sp macro="" textlink="">
      <xdr:nvSpPr>
        <xdr:cNvPr id="124" name="テキスト ボックス 123">
          <a:extLst>
            <a:ext uri="{FF2B5EF4-FFF2-40B4-BE49-F238E27FC236}">
              <a16:creationId xmlns:a16="http://schemas.microsoft.com/office/drawing/2014/main" id="{CE3AA7F2-1C92-4F47-98BC-6CC172F7973A}"/>
            </a:ext>
          </a:extLst>
        </xdr:cNvPr>
        <xdr:cNvSpPr txBox="1"/>
      </xdr:nvSpPr>
      <xdr:spPr>
        <a:xfrm>
          <a:off x="10828811" y="557886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83608</xdr:rowOff>
    </xdr:from>
    <xdr:to>
      <xdr:col>80</xdr:col>
      <xdr:colOff>9525</xdr:colOff>
      <xdr:row>26</xdr:row>
      <xdr:rowOff>83608</xdr:rowOff>
    </xdr:to>
    <xdr:cxnSp macro="">
      <xdr:nvCxnSpPr>
        <xdr:cNvPr id="125" name="直線コネクタ 124">
          <a:extLst>
            <a:ext uri="{FF2B5EF4-FFF2-40B4-BE49-F238E27FC236}">
              <a16:creationId xmlns:a16="http://schemas.microsoft.com/office/drawing/2014/main" id="{F97253DF-F8F4-41DB-AB60-96CFC0A32D79}"/>
            </a:ext>
          </a:extLst>
        </xdr:cNvPr>
        <xdr:cNvCxnSpPr/>
      </xdr:nvCxnSpPr>
      <xdr:spPr>
        <a:xfrm>
          <a:off x="11303000" y="53128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25</xdr:row>
      <xdr:rowOff>161257</xdr:rowOff>
    </xdr:from>
    <xdr:ext cx="308097" cy="225703"/>
    <xdr:sp macro="" textlink="">
      <xdr:nvSpPr>
        <xdr:cNvPr id="126" name="テキスト ボックス 125">
          <a:extLst>
            <a:ext uri="{FF2B5EF4-FFF2-40B4-BE49-F238E27FC236}">
              <a16:creationId xmlns:a16="http://schemas.microsoft.com/office/drawing/2014/main" id="{5F9EDC2A-CB36-43CC-8BF0-7EAFA4A43D8D}"/>
            </a:ext>
          </a:extLst>
        </xdr:cNvPr>
        <xdr:cNvSpPr txBox="1"/>
      </xdr:nvSpPr>
      <xdr:spPr>
        <a:xfrm>
          <a:off x="10931403" y="5219032"/>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27" name="直線コネクタ 126">
          <a:extLst>
            <a:ext uri="{FF2B5EF4-FFF2-40B4-BE49-F238E27FC236}">
              <a16:creationId xmlns:a16="http://schemas.microsoft.com/office/drawing/2014/main" id="{FD37322A-886D-46FF-8520-97E00E2B9E7F}"/>
            </a:ext>
          </a:extLst>
        </xdr:cNvPr>
        <xdr:cNvCxnSpPr/>
      </xdr:nvCxnSpPr>
      <xdr:spPr>
        <a:xfrm>
          <a:off x="11303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149225</xdr:colOff>
      <xdr:row>24</xdr:row>
      <xdr:rowOff>66675</xdr:rowOff>
    </xdr:from>
    <xdr:to>
      <xdr:col>80</xdr:col>
      <xdr:colOff>9525</xdr:colOff>
      <xdr:row>36</xdr:row>
      <xdr:rowOff>168275</xdr:rowOff>
    </xdr:to>
    <xdr:sp macro="" textlink="">
      <xdr:nvSpPr>
        <xdr:cNvPr id="128" name="債務償還比率グラフ枠">
          <a:extLst>
            <a:ext uri="{FF2B5EF4-FFF2-40B4-BE49-F238E27FC236}">
              <a16:creationId xmlns:a16="http://schemas.microsoft.com/office/drawing/2014/main" id="{75ED092D-7EFC-469A-A394-7FBAB9022958}"/>
            </a:ext>
          </a:extLst>
        </xdr:cNvPr>
        <xdr:cNvSpPr/>
      </xdr:nvSpPr>
      <xdr:spPr>
        <a:xfrm>
          <a:off x="11303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26</xdr:row>
      <xdr:rowOff>83608</xdr:rowOff>
    </xdr:from>
    <xdr:to>
      <xdr:col>76</xdr:col>
      <xdr:colOff>21589</xdr:colOff>
      <xdr:row>35</xdr:row>
      <xdr:rowOff>28829</xdr:rowOff>
    </xdr:to>
    <xdr:cxnSp macro="">
      <xdr:nvCxnSpPr>
        <xdr:cNvPr id="129" name="直線コネクタ 128">
          <a:extLst>
            <a:ext uri="{FF2B5EF4-FFF2-40B4-BE49-F238E27FC236}">
              <a16:creationId xmlns:a16="http://schemas.microsoft.com/office/drawing/2014/main" id="{36461362-40CF-44E6-B33C-5BB44DCC5265}"/>
            </a:ext>
          </a:extLst>
        </xdr:cNvPr>
        <xdr:cNvCxnSpPr/>
      </xdr:nvCxnSpPr>
      <xdr:spPr>
        <a:xfrm flipV="1">
          <a:off x="14793595" y="5312833"/>
          <a:ext cx="1269" cy="14882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35</xdr:row>
      <xdr:rowOff>32656</xdr:rowOff>
    </xdr:from>
    <xdr:ext cx="469744" cy="259045"/>
    <xdr:sp macro="" textlink="">
      <xdr:nvSpPr>
        <xdr:cNvPr id="130" name="債務償還比率最小値テキスト">
          <a:extLst>
            <a:ext uri="{FF2B5EF4-FFF2-40B4-BE49-F238E27FC236}">
              <a16:creationId xmlns:a16="http://schemas.microsoft.com/office/drawing/2014/main" id="{4AC0ED9B-3E46-4BDA-B368-A1CF444789CD}"/>
            </a:ext>
          </a:extLst>
        </xdr:cNvPr>
        <xdr:cNvSpPr txBox="1"/>
      </xdr:nvSpPr>
      <xdr:spPr>
        <a:xfrm>
          <a:off x="14846300" y="68049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827.2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35</xdr:row>
      <xdr:rowOff>28829</xdr:rowOff>
    </xdr:from>
    <xdr:to>
      <xdr:col>76</xdr:col>
      <xdr:colOff>111125</xdr:colOff>
      <xdr:row>35</xdr:row>
      <xdr:rowOff>28829</xdr:rowOff>
    </xdr:to>
    <xdr:cxnSp macro="">
      <xdr:nvCxnSpPr>
        <xdr:cNvPr id="131" name="直線コネクタ 130">
          <a:extLst>
            <a:ext uri="{FF2B5EF4-FFF2-40B4-BE49-F238E27FC236}">
              <a16:creationId xmlns:a16="http://schemas.microsoft.com/office/drawing/2014/main" id="{3956FEF4-AE62-47B2-83F5-6A04F6C7DF0E}"/>
            </a:ext>
          </a:extLst>
        </xdr:cNvPr>
        <xdr:cNvCxnSpPr/>
      </xdr:nvCxnSpPr>
      <xdr:spPr>
        <a:xfrm>
          <a:off x="14706600" y="68011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25</xdr:row>
      <xdr:rowOff>30285</xdr:rowOff>
    </xdr:from>
    <xdr:ext cx="340478" cy="259045"/>
    <xdr:sp macro="" textlink="">
      <xdr:nvSpPr>
        <xdr:cNvPr id="132" name="債務償還比率最大値テキスト">
          <a:extLst>
            <a:ext uri="{FF2B5EF4-FFF2-40B4-BE49-F238E27FC236}">
              <a16:creationId xmlns:a16="http://schemas.microsoft.com/office/drawing/2014/main" id="{7716EEBC-9B79-490A-BE3C-97EA23C5758D}"/>
            </a:ext>
          </a:extLst>
        </xdr:cNvPr>
        <xdr:cNvSpPr txBox="1"/>
      </xdr:nvSpPr>
      <xdr:spPr>
        <a:xfrm>
          <a:off x="14846300" y="5088060"/>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26</xdr:row>
      <xdr:rowOff>83608</xdr:rowOff>
    </xdr:from>
    <xdr:to>
      <xdr:col>76</xdr:col>
      <xdr:colOff>111125</xdr:colOff>
      <xdr:row>26</xdr:row>
      <xdr:rowOff>83608</xdr:rowOff>
    </xdr:to>
    <xdr:cxnSp macro="">
      <xdr:nvCxnSpPr>
        <xdr:cNvPr id="133" name="直線コネクタ 132">
          <a:extLst>
            <a:ext uri="{FF2B5EF4-FFF2-40B4-BE49-F238E27FC236}">
              <a16:creationId xmlns:a16="http://schemas.microsoft.com/office/drawing/2014/main" id="{484D9266-6B28-4A1F-81E0-944ABC0963C4}"/>
            </a:ext>
          </a:extLst>
        </xdr:cNvPr>
        <xdr:cNvCxnSpPr/>
      </xdr:nvCxnSpPr>
      <xdr:spPr>
        <a:xfrm>
          <a:off x="14706600" y="53128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29</xdr:row>
      <xdr:rowOff>31799</xdr:rowOff>
    </xdr:from>
    <xdr:ext cx="469744" cy="259045"/>
    <xdr:sp macro="" textlink="">
      <xdr:nvSpPr>
        <xdr:cNvPr id="134" name="債務償還比率平均値テキスト">
          <a:extLst>
            <a:ext uri="{FF2B5EF4-FFF2-40B4-BE49-F238E27FC236}">
              <a16:creationId xmlns:a16="http://schemas.microsoft.com/office/drawing/2014/main" id="{1E861A03-CAB3-4202-A1B1-28D349887ED1}"/>
            </a:ext>
          </a:extLst>
        </xdr:cNvPr>
        <xdr:cNvSpPr txBox="1"/>
      </xdr:nvSpPr>
      <xdr:spPr>
        <a:xfrm>
          <a:off x="14846300" y="577537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367.9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30</xdr:row>
      <xdr:rowOff>8922</xdr:rowOff>
    </xdr:from>
    <xdr:to>
      <xdr:col>76</xdr:col>
      <xdr:colOff>73025</xdr:colOff>
      <xdr:row>30</xdr:row>
      <xdr:rowOff>110522</xdr:rowOff>
    </xdr:to>
    <xdr:sp macro="" textlink="">
      <xdr:nvSpPr>
        <xdr:cNvPr id="135" name="フローチャート: 判断 134">
          <a:extLst>
            <a:ext uri="{FF2B5EF4-FFF2-40B4-BE49-F238E27FC236}">
              <a16:creationId xmlns:a16="http://schemas.microsoft.com/office/drawing/2014/main" id="{CD0F5CBD-2AD5-4704-8BEF-2FB790EF3513}"/>
            </a:ext>
          </a:extLst>
        </xdr:cNvPr>
        <xdr:cNvSpPr/>
      </xdr:nvSpPr>
      <xdr:spPr>
        <a:xfrm>
          <a:off x="14744700" y="59239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22225</xdr:colOff>
      <xdr:row>30</xdr:row>
      <xdr:rowOff>9282</xdr:rowOff>
    </xdr:from>
    <xdr:to>
      <xdr:col>72</xdr:col>
      <xdr:colOff>123825</xdr:colOff>
      <xdr:row>30</xdr:row>
      <xdr:rowOff>110882</xdr:rowOff>
    </xdr:to>
    <xdr:sp macro="" textlink="">
      <xdr:nvSpPr>
        <xdr:cNvPr id="136" name="フローチャート: 判断 135">
          <a:extLst>
            <a:ext uri="{FF2B5EF4-FFF2-40B4-BE49-F238E27FC236}">
              <a16:creationId xmlns:a16="http://schemas.microsoft.com/office/drawing/2014/main" id="{FB1EBD12-FAD0-4CE6-869E-7F364C0F1099}"/>
            </a:ext>
          </a:extLst>
        </xdr:cNvPr>
        <xdr:cNvSpPr/>
      </xdr:nvSpPr>
      <xdr:spPr>
        <a:xfrm>
          <a:off x="14033500" y="59243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22225</xdr:colOff>
      <xdr:row>29</xdr:row>
      <xdr:rowOff>155003</xdr:rowOff>
    </xdr:from>
    <xdr:to>
      <xdr:col>68</xdr:col>
      <xdr:colOff>123825</xdr:colOff>
      <xdr:row>30</xdr:row>
      <xdr:rowOff>85153</xdr:rowOff>
    </xdr:to>
    <xdr:sp macro="" textlink="">
      <xdr:nvSpPr>
        <xdr:cNvPr id="137" name="フローチャート: 判断 136">
          <a:extLst>
            <a:ext uri="{FF2B5EF4-FFF2-40B4-BE49-F238E27FC236}">
              <a16:creationId xmlns:a16="http://schemas.microsoft.com/office/drawing/2014/main" id="{AE458049-A1D5-4BF0-B037-EC9B78E23F54}"/>
            </a:ext>
          </a:extLst>
        </xdr:cNvPr>
        <xdr:cNvSpPr/>
      </xdr:nvSpPr>
      <xdr:spPr>
        <a:xfrm>
          <a:off x="13271500" y="58985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22225</xdr:colOff>
      <xdr:row>31</xdr:row>
      <xdr:rowOff>50673</xdr:rowOff>
    </xdr:from>
    <xdr:to>
      <xdr:col>64</xdr:col>
      <xdr:colOff>123825</xdr:colOff>
      <xdr:row>31</xdr:row>
      <xdr:rowOff>152273</xdr:rowOff>
    </xdr:to>
    <xdr:sp macro="" textlink="">
      <xdr:nvSpPr>
        <xdr:cNvPr id="138" name="フローチャート: 判断 137">
          <a:extLst>
            <a:ext uri="{FF2B5EF4-FFF2-40B4-BE49-F238E27FC236}">
              <a16:creationId xmlns:a16="http://schemas.microsoft.com/office/drawing/2014/main" id="{E1C18776-A2A9-4FB4-8CD2-2E6E1FE0892C}"/>
            </a:ext>
          </a:extLst>
        </xdr:cNvPr>
        <xdr:cNvSpPr/>
      </xdr:nvSpPr>
      <xdr:spPr>
        <a:xfrm>
          <a:off x="12509500" y="61371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22225</xdr:colOff>
      <xdr:row>31</xdr:row>
      <xdr:rowOff>166899</xdr:rowOff>
    </xdr:from>
    <xdr:to>
      <xdr:col>60</xdr:col>
      <xdr:colOff>123825</xdr:colOff>
      <xdr:row>32</xdr:row>
      <xdr:rowOff>97049</xdr:rowOff>
    </xdr:to>
    <xdr:sp macro="" textlink="">
      <xdr:nvSpPr>
        <xdr:cNvPr id="139" name="フローチャート: 判断 138">
          <a:extLst>
            <a:ext uri="{FF2B5EF4-FFF2-40B4-BE49-F238E27FC236}">
              <a16:creationId xmlns:a16="http://schemas.microsoft.com/office/drawing/2014/main" id="{A620D8A9-531A-47C1-A0DB-F6C384ADB95C}"/>
            </a:ext>
          </a:extLst>
        </xdr:cNvPr>
        <xdr:cNvSpPr/>
      </xdr:nvSpPr>
      <xdr:spPr>
        <a:xfrm>
          <a:off x="11747500" y="62533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macro="" textlink="">
      <xdr:nvSpPr>
        <xdr:cNvPr id="140" name="テキスト ボックス 139">
          <a:extLst>
            <a:ext uri="{FF2B5EF4-FFF2-40B4-BE49-F238E27FC236}">
              <a16:creationId xmlns:a16="http://schemas.microsoft.com/office/drawing/2014/main" id="{2844A36B-B6D0-470F-9524-2B6C6CA938BA}"/>
            </a:ext>
          </a:extLst>
        </xdr:cNvPr>
        <xdr:cNvSpPr txBox="1"/>
      </xdr:nvSpPr>
      <xdr:spPr>
        <a:xfrm>
          <a:off x="14617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R05</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macro="" textlink="">
      <xdr:nvSpPr>
        <xdr:cNvPr id="141" name="テキスト ボックス 140">
          <a:extLst>
            <a:ext uri="{FF2B5EF4-FFF2-40B4-BE49-F238E27FC236}">
              <a16:creationId xmlns:a16="http://schemas.microsoft.com/office/drawing/2014/main" id="{F429A872-ECDD-455C-9607-AE1F3908601C}"/>
            </a:ext>
          </a:extLst>
        </xdr:cNvPr>
        <xdr:cNvSpPr txBox="1"/>
      </xdr:nvSpPr>
      <xdr:spPr>
        <a:xfrm>
          <a:off x="13906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R04</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macro="" textlink="">
      <xdr:nvSpPr>
        <xdr:cNvPr id="142" name="テキスト ボックス 141">
          <a:extLst>
            <a:ext uri="{FF2B5EF4-FFF2-40B4-BE49-F238E27FC236}">
              <a16:creationId xmlns:a16="http://schemas.microsoft.com/office/drawing/2014/main" id="{CA0EBEB7-B0EF-4AF6-ABA8-A3654DAE39CB}"/>
            </a:ext>
          </a:extLst>
        </xdr:cNvPr>
        <xdr:cNvSpPr txBox="1"/>
      </xdr:nvSpPr>
      <xdr:spPr>
        <a:xfrm>
          <a:off x="13144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macro="" textlink="">
      <xdr:nvSpPr>
        <xdr:cNvPr id="143" name="テキスト ボックス 142">
          <a:extLst>
            <a:ext uri="{FF2B5EF4-FFF2-40B4-BE49-F238E27FC236}">
              <a16:creationId xmlns:a16="http://schemas.microsoft.com/office/drawing/2014/main" id="{53DFE062-BB55-4316-89FC-35D93B91A957}"/>
            </a:ext>
          </a:extLst>
        </xdr:cNvPr>
        <xdr:cNvSpPr txBox="1"/>
      </xdr:nvSpPr>
      <xdr:spPr>
        <a:xfrm>
          <a:off x="12382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macro="" textlink="">
      <xdr:nvSpPr>
        <xdr:cNvPr id="144" name="テキスト ボックス 143">
          <a:extLst>
            <a:ext uri="{FF2B5EF4-FFF2-40B4-BE49-F238E27FC236}">
              <a16:creationId xmlns:a16="http://schemas.microsoft.com/office/drawing/2014/main" id="{B7CB1F3B-38E6-4262-A4A1-D390BF5EC9E4}"/>
            </a:ext>
          </a:extLst>
        </xdr:cNvPr>
        <xdr:cNvSpPr txBox="1"/>
      </xdr:nvSpPr>
      <xdr:spPr>
        <a:xfrm>
          <a:off x="11620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30</xdr:row>
      <xdr:rowOff>135043</xdr:rowOff>
    </xdr:from>
    <xdr:to>
      <xdr:col>76</xdr:col>
      <xdr:colOff>73025</xdr:colOff>
      <xdr:row>31</xdr:row>
      <xdr:rowOff>65193</xdr:rowOff>
    </xdr:to>
    <xdr:sp macro="" textlink="">
      <xdr:nvSpPr>
        <xdr:cNvPr id="145" name="楕円 144">
          <a:extLst>
            <a:ext uri="{FF2B5EF4-FFF2-40B4-BE49-F238E27FC236}">
              <a16:creationId xmlns:a16="http://schemas.microsoft.com/office/drawing/2014/main" id="{BCCB5129-A35F-4C53-A706-09A5E9ABD1DD}"/>
            </a:ext>
          </a:extLst>
        </xdr:cNvPr>
        <xdr:cNvSpPr/>
      </xdr:nvSpPr>
      <xdr:spPr>
        <a:xfrm>
          <a:off x="14744700" y="60500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73025</xdr:colOff>
      <xdr:row>30</xdr:row>
      <xdr:rowOff>113470</xdr:rowOff>
    </xdr:from>
    <xdr:ext cx="469744" cy="259045"/>
    <xdr:sp macro="" textlink="">
      <xdr:nvSpPr>
        <xdr:cNvPr id="146" name="債務償還比率該当値テキスト">
          <a:extLst>
            <a:ext uri="{FF2B5EF4-FFF2-40B4-BE49-F238E27FC236}">
              <a16:creationId xmlns:a16="http://schemas.microsoft.com/office/drawing/2014/main" id="{F8285F90-DB9A-42F6-9B96-3F1BEADF2F59}"/>
            </a:ext>
          </a:extLst>
        </xdr:cNvPr>
        <xdr:cNvSpPr txBox="1"/>
      </xdr:nvSpPr>
      <xdr:spPr>
        <a:xfrm>
          <a:off x="14846300" y="60284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438.0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22225</xdr:colOff>
      <xdr:row>30</xdr:row>
      <xdr:rowOff>120110</xdr:rowOff>
    </xdr:from>
    <xdr:to>
      <xdr:col>72</xdr:col>
      <xdr:colOff>123825</xdr:colOff>
      <xdr:row>31</xdr:row>
      <xdr:rowOff>50260</xdr:rowOff>
    </xdr:to>
    <xdr:sp macro="" textlink="">
      <xdr:nvSpPr>
        <xdr:cNvPr id="147" name="楕円 146">
          <a:extLst>
            <a:ext uri="{FF2B5EF4-FFF2-40B4-BE49-F238E27FC236}">
              <a16:creationId xmlns:a16="http://schemas.microsoft.com/office/drawing/2014/main" id="{236452C2-EB1C-4848-9301-63B49E192657}"/>
            </a:ext>
          </a:extLst>
        </xdr:cNvPr>
        <xdr:cNvSpPr/>
      </xdr:nvSpPr>
      <xdr:spPr>
        <a:xfrm>
          <a:off x="14033500" y="60351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73025</xdr:colOff>
      <xdr:row>30</xdr:row>
      <xdr:rowOff>170910</xdr:rowOff>
    </xdr:from>
    <xdr:to>
      <xdr:col>76</xdr:col>
      <xdr:colOff>22225</xdr:colOff>
      <xdr:row>31</xdr:row>
      <xdr:rowOff>14393</xdr:rowOff>
    </xdr:to>
    <xdr:cxnSp macro="">
      <xdr:nvCxnSpPr>
        <xdr:cNvPr id="148" name="直線コネクタ 147">
          <a:extLst>
            <a:ext uri="{FF2B5EF4-FFF2-40B4-BE49-F238E27FC236}">
              <a16:creationId xmlns:a16="http://schemas.microsoft.com/office/drawing/2014/main" id="{B83EFE0F-EB98-48BB-8673-AA24B230769F}"/>
            </a:ext>
          </a:extLst>
        </xdr:cNvPr>
        <xdr:cNvCxnSpPr/>
      </xdr:nvCxnSpPr>
      <xdr:spPr>
        <a:xfrm>
          <a:off x="14084300" y="6085935"/>
          <a:ext cx="711200" cy="149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22225</xdr:colOff>
      <xdr:row>30</xdr:row>
      <xdr:rowOff>38428</xdr:rowOff>
    </xdr:from>
    <xdr:to>
      <xdr:col>68</xdr:col>
      <xdr:colOff>123825</xdr:colOff>
      <xdr:row>30</xdr:row>
      <xdr:rowOff>140028</xdr:rowOff>
    </xdr:to>
    <xdr:sp macro="" textlink="">
      <xdr:nvSpPr>
        <xdr:cNvPr id="149" name="楕円 148">
          <a:extLst>
            <a:ext uri="{FF2B5EF4-FFF2-40B4-BE49-F238E27FC236}">
              <a16:creationId xmlns:a16="http://schemas.microsoft.com/office/drawing/2014/main" id="{CE69B0CA-419E-4C25-85EB-7250D6B467A7}"/>
            </a:ext>
          </a:extLst>
        </xdr:cNvPr>
        <xdr:cNvSpPr/>
      </xdr:nvSpPr>
      <xdr:spPr>
        <a:xfrm>
          <a:off x="13271500" y="59534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73025</xdr:colOff>
      <xdr:row>30</xdr:row>
      <xdr:rowOff>89228</xdr:rowOff>
    </xdr:from>
    <xdr:to>
      <xdr:col>72</xdr:col>
      <xdr:colOff>73025</xdr:colOff>
      <xdr:row>30</xdr:row>
      <xdr:rowOff>170910</xdr:rowOff>
    </xdr:to>
    <xdr:cxnSp macro="">
      <xdr:nvCxnSpPr>
        <xdr:cNvPr id="150" name="直線コネクタ 149">
          <a:extLst>
            <a:ext uri="{FF2B5EF4-FFF2-40B4-BE49-F238E27FC236}">
              <a16:creationId xmlns:a16="http://schemas.microsoft.com/office/drawing/2014/main" id="{AE89559D-3509-4F5D-AA9B-82F26DE736AD}"/>
            </a:ext>
          </a:extLst>
        </xdr:cNvPr>
        <xdr:cNvCxnSpPr/>
      </xdr:nvCxnSpPr>
      <xdr:spPr>
        <a:xfrm>
          <a:off x="13322300" y="6004253"/>
          <a:ext cx="762000" cy="816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64</xdr:col>
      <xdr:colOff>22225</xdr:colOff>
      <xdr:row>30</xdr:row>
      <xdr:rowOff>121010</xdr:rowOff>
    </xdr:from>
    <xdr:to>
      <xdr:col>64</xdr:col>
      <xdr:colOff>123825</xdr:colOff>
      <xdr:row>31</xdr:row>
      <xdr:rowOff>51160</xdr:rowOff>
    </xdr:to>
    <xdr:sp macro="" textlink="">
      <xdr:nvSpPr>
        <xdr:cNvPr id="151" name="楕円 150">
          <a:extLst>
            <a:ext uri="{FF2B5EF4-FFF2-40B4-BE49-F238E27FC236}">
              <a16:creationId xmlns:a16="http://schemas.microsoft.com/office/drawing/2014/main" id="{820D4004-5B7E-4C25-969F-058753572DF7}"/>
            </a:ext>
          </a:extLst>
        </xdr:cNvPr>
        <xdr:cNvSpPr/>
      </xdr:nvSpPr>
      <xdr:spPr>
        <a:xfrm>
          <a:off x="12509500" y="60360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73025</xdr:colOff>
      <xdr:row>30</xdr:row>
      <xdr:rowOff>89228</xdr:rowOff>
    </xdr:from>
    <xdr:to>
      <xdr:col>68</xdr:col>
      <xdr:colOff>73025</xdr:colOff>
      <xdr:row>31</xdr:row>
      <xdr:rowOff>360</xdr:rowOff>
    </xdr:to>
    <xdr:cxnSp macro="">
      <xdr:nvCxnSpPr>
        <xdr:cNvPr id="152" name="直線コネクタ 151">
          <a:extLst>
            <a:ext uri="{FF2B5EF4-FFF2-40B4-BE49-F238E27FC236}">
              <a16:creationId xmlns:a16="http://schemas.microsoft.com/office/drawing/2014/main" id="{7A575884-F7CC-49B5-9F18-18EA863CF3C1}"/>
            </a:ext>
          </a:extLst>
        </xdr:cNvPr>
        <xdr:cNvCxnSpPr/>
      </xdr:nvCxnSpPr>
      <xdr:spPr>
        <a:xfrm flipV="1">
          <a:off x="12560300" y="6004253"/>
          <a:ext cx="762000" cy="825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22225</xdr:colOff>
      <xdr:row>31</xdr:row>
      <xdr:rowOff>37359</xdr:rowOff>
    </xdr:from>
    <xdr:to>
      <xdr:col>60</xdr:col>
      <xdr:colOff>123825</xdr:colOff>
      <xdr:row>31</xdr:row>
      <xdr:rowOff>138959</xdr:rowOff>
    </xdr:to>
    <xdr:sp macro="" textlink="">
      <xdr:nvSpPr>
        <xdr:cNvPr id="153" name="楕円 152">
          <a:extLst>
            <a:ext uri="{FF2B5EF4-FFF2-40B4-BE49-F238E27FC236}">
              <a16:creationId xmlns:a16="http://schemas.microsoft.com/office/drawing/2014/main" id="{929AF57E-1497-48A2-A42D-2800ADC199FE}"/>
            </a:ext>
          </a:extLst>
        </xdr:cNvPr>
        <xdr:cNvSpPr/>
      </xdr:nvSpPr>
      <xdr:spPr>
        <a:xfrm>
          <a:off x="11747500" y="61238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73025</xdr:colOff>
      <xdr:row>31</xdr:row>
      <xdr:rowOff>360</xdr:rowOff>
    </xdr:from>
    <xdr:to>
      <xdr:col>64</xdr:col>
      <xdr:colOff>73025</xdr:colOff>
      <xdr:row>31</xdr:row>
      <xdr:rowOff>88159</xdr:rowOff>
    </xdr:to>
    <xdr:cxnSp macro="">
      <xdr:nvCxnSpPr>
        <xdr:cNvPr id="154" name="直線コネクタ 153">
          <a:extLst>
            <a:ext uri="{FF2B5EF4-FFF2-40B4-BE49-F238E27FC236}">
              <a16:creationId xmlns:a16="http://schemas.microsoft.com/office/drawing/2014/main" id="{54AC1680-136B-48A3-949A-3EDBFAE8D1F8}"/>
            </a:ext>
          </a:extLst>
        </xdr:cNvPr>
        <xdr:cNvCxnSpPr/>
      </xdr:nvCxnSpPr>
      <xdr:spPr>
        <a:xfrm flipV="1">
          <a:off x="11798300" y="6086835"/>
          <a:ext cx="762000" cy="877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71</xdr:col>
      <xdr:colOff>15952</xdr:colOff>
      <xdr:row>28</xdr:row>
      <xdr:rowOff>127409</xdr:rowOff>
    </xdr:from>
    <xdr:ext cx="469744" cy="259045"/>
    <xdr:sp macro="" textlink="">
      <xdr:nvSpPr>
        <xdr:cNvPr id="155" name="n_1aveValue債務償還比率">
          <a:extLst>
            <a:ext uri="{FF2B5EF4-FFF2-40B4-BE49-F238E27FC236}">
              <a16:creationId xmlns:a16="http://schemas.microsoft.com/office/drawing/2014/main" id="{63507627-6FB4-487F-8CD6-B9262EB7415C}"/>
            </a:ext>
          </a:extLst>
        </xdr:cNvPr>
        <xdr:cNvSpPr txBox="1"/>
      </xdr:nvSpPr>
      <xdr:spPr>
        <a:xfrm>
          <a:off x="13836727" y="56995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28</xdr:row>
      <xdr:rowOff>101680</xdr:rowOff>
    </xdr:from>
    <xdr:ext cx="469744" cy="259045"/>
    <xdr:sp macro="" textlink="">
      <xdr:nvSpPr>
        <xdr:cNvPr id="156" name="n_2aveValue債務償還比率">
          <a:extLst>
            <a:ext uri="{FF2B5EF4-FFF2-40B4-BE49-F238E27FC236}">
              <a16:creationId xmlns:a16="http://schemas.microsoft.com/office/drawing/2014/main" id="{E8341F25-BBE0-4682-96EC-56BC7B469418}"/>
            </a:ext>
          </a:extLst>
        </xdr:cNvPr>
        <xdr:cNvSpPr txBox="1"/>
      </xdr:nvSpPr>
      <xdr:spPr>
        <a:xfrm>
          <a:off x="13087427" y="567380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31</xdr:row>
      <xdr:rowOff>143400</xdr:rowOff>
    </xdr:from>
    <xdr:ext cx="469744" cy="259045"/>
    <xdr:sp macro="" textlink="">
      <xdr:nvSpPr>
        <xdr:cNvPr id="157" name="n_3aveValue債務償還比率">
          <a:extLst>
            <a:ext uri="{FF2B5EF4-FFF2-40B4-BE49-F238E27FC236}">
              <a16:creationId xmlns:a16="http://schemas.microsoft.com/office/drawing/2014/main" id="{C9425140-F3AB-47D2-A50B-46FE831914A1}"/>
            </a:ext>
          </a:extLst>
        </xdr:cNvPr>
        <xdr:cNvSpPr txBox="1"/>
      </xdr:nvSpPr>
      <xdr:spPr>
        <a:xfrm>
          <a:off x="12325427" y="62298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32</xdr:row>
      <xdr:rowOff>88176</xdr:rowOff>
    </xdr:from>
    <xdr:ext cx="469744" cy="259045"/>
    <xdr:sp macro="" textlink="">
      <xdr:nvSpPr>
        <xdr:cNvPr id="158" name="n_4aveValue債務償還比率">
          <a:extLst>
            <a:ext uri="{FF2B5EF4-FFF2-40B4-BE49-F238E27FC236}">
              <a16:creationId xmlns:a16="http://schemas.microsoft.com/office/drawing/2014/main" id="{2C8D8C76-6BA3-4E5B-A010-9271B1A6C681}"/>
            </a:ext>
          </a:extLst>
        </xdr:cNvPr>
        <xdr:cNvSpPr txBox="1"/>
      </xdr:nvSpPr>
      <xdr:spPr>
        <a:xfrm>
          <a:off x="11563427" y="63461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15952</xdr:colOff>
      <xdr:row>31</xdr:row>
      <xdr:rowOff>41387</xdr:rowOff>
    </xdr:from>
    <xdr:ext cx="469744" cy="259045"/>
    <xdr:sp macro="" textlink="">
      <xdr:nvSpPr>
        <xdr:cNvPr id="159" name="n_1mainValue債務償還比率">
          <a:extLst>
            <a:ext uri="{FF2B5EF4-FFF2-40B4-BE49-F238E27FC236}">
              <a16:creationId xmlns:a16="http://schemas.microsoft.com/office/drawing/2014/main" id="{8B4956D3-8C09-44DB-9D44-923A8390BCD7}"/>
            </a:ext>
          </a:extLst>
        </xdr:cNvPr>
        <xdr:cNvSpPr txBox="1"/>
      </xdr:nvSpPr>
      <xdr:spPr>
        <a:xfrm>
          <a:off x="13836727" y="61278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30</xdr:row>
      <xdr:rowOff>131155</xdr:rowOff>
    </xdr:from>
    <xdr:ext cx="469744" cy="259045"/>
    <xdr:sp macro="" textlink="">
      <xdr:nvSpPr>
        <xdr:cNvPr id="160" name="n_2mainValue債務償還比率">
          <a:extLst>
            <a:ext uri="{FF2B5EF4-FFF2-40B4-BE49-F238E27FC236}">
              <a16:creationId xmlns:a16="http://schemas.microsoft.com/office/drawing/2014/main" id="{2B41895E-5D02-4A22-BCB1-EA636D31DCD3}"/>
            </a:ext>
          </a:extLst>
        </xdr:cNvPr>
        <xdr:cNvSpPr txBox="1"/>
      </xdr:nvSpPr>
      <xdr:spPr>
        <a:xfrm>
          <a:off x="13087427" y="60461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29</xdr:row>
      <xdr:rowOff>67687</xdr:rowOff>
    </xdr:from>
    <xdr:ext cx="469744" cy="259045"/>
    <xdr:sp macro="" textlink="">
      <xdr:nvSpPr>
        <xdr:cNvPr id="161" name="n_3mainValue債務償還比率">
          <a:extLst>
            <a:ext uri="{FF2B5EF4-FFF2-40B4-BE49-F238E27FC236}">
              <a16:creationId xmlns:a16="http://schemas.microsoft.com/office/drawing/2014/main" id="{93E439CA-C5C1-439D-9800-160A703D9963}"/>
            </a:ext>
          </a:extLst>
        </xdr:cNvPr>
        <xdr:cNvSpPr txBox="1"/>
      </xdr:nvSpPr>
      <xdr:spPr>
        <a:xfrm>
          <a:off x="12325427" y="58112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29</xdr:row>
      <xdr:rowOff>155486</xdr:rowOff>
    </xdr:from>
    <xdr:ext cx="469744" cy="259045"/>
    <xdr:sp macro="" textlink="">
      <xdr:nvSpPr>
        <xdr:cNvPr id="162" name="n_4mainValue債務償還比率">
          <a:extLst>
            <a:ext uri="{FF2B5EF4-FFF2-40B4-BE49-F238E27FC236}">
              <a16:creationId xmlns:a16="http://schemas.microsoft.com/office/drawing/2014/main" id="{34E00FF0-1196-4E7E-82AD-E1AA513E3F13}"/>
            </a:ext>
          </a:extLst>
        </xdr:cNvPr>
        <xdr:cNvSpPr txBox="1"/>
      </xdr:nvSpPr>
      <xdr:spPr>
        <a:xfrm>
          <a:off x="11563427" y="58990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macro="" textlink="">
      <xdr:nvSpPr>
        <xdr:cNvPr id="163" name="正方形/長方形 162">
          <a:extLst>
            <a:ext uri="{FF2B5EF4-FFF2-40B4-BE49-F238E27FC236}">
              <a16:creationId xmlns:a16="http://schemas.microsoft.com/office/drawing/2014/main" id="{1F72E3FE-E8F7-493D-90E8-134F4EB6E959}"/>
            </a:ext>
          </a:extLst>
        </xdr:cNvPr>
        <xdr:cNvSpPr/>
      </xdr:nvSpPr>
      <xdr:spPr>
        <a:xfrm>
          <a:off x="1270000" y="800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macro="" textlink="">
      <xdr:nvSpPr>
        <xdr:cNvPr id="164" name="正方形/長方形 163">
          <a:extLst>
            <a:ext uri="{FF2B5EF4-FFF2-40B4-BE49-F238E27FC236}">
              <a16:creationId xmlns:a16="http://schemas.microsoft.com/office/drawing/2014/main" id="{A1E6482F-2E5D-40F3-BBF8-A4E57E5BC7F3}"/>
            </a:ext>
          </a:extLst>
        </xdr:cNvPr>
        <xdr:cNvSpPr/>
      </xdr:nvSpPr>
      <xdr:spPr>
        <a:xfrm>
          <a:off x="1270000" y="1181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macro="" textlink="">
      <xdr:nvSpPr>
        <xdr:cNvPr id="165" name="テキスト ボックス 164">
          <a:extLst>
            <a:ext uri="{FF2B5EF4-FFF2-40B4-BE49-F238E27FC236}">
              <a16:creationId xmlns:a16="http://schemas.microsoft.com/office/drawing/2014/main" id="{87FD1DD8-7B54-48BF-A7E3-8F025E219DF2}"/>
            </a:ext>
          </a:extLst>
        </xdr:cNvPr>
        <xdr:cNvSpPr txBox="1"/>
      </xdr:nvSpPr>
      <xdr:spPr>
        <a:xfrm>
          <a:off x="914400" y="8255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macro="" textlink="">
      <xdr:nvSpPr>
        <xdr:cNvPr id="166" name="テキスト ボックス 165">
          <a:extLst>
            <a:ext uri="{FF2B5EF4-FFF2-40B4-BE49-F238E27FC236}">
              <a16:creationId xmlns:a16="http://schemas.microsoft.com/office/drawing/2014/main" id="{45D97E3B-9EC1-452C-8FDB-D7E86CE1E922}"/>
            </a:ext>
          </a:extLst>
        </xdr:cNvPr>
        <xdr:cNvSpPr txBox="1"/>
      </xdr:nvSpPr>
      <xdr:spPr>
        <a:xfrm>
          <a:off x="6985000" y="10922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macro="" textlink="">
      <xdr:nvSpPr>
        <xdr:cNvPr id="167" name="テキスト ボックス 166">
          <a:extLst>
            <a:ext uri="{FF2B5EF4-FFF2-40B4-BE49-F238E27FC236}">
              <a16:creationId xmlns:a16="http://schemas.microsoft.com/office/drawing/2014/main" id="{9FD8ADBE-FEDC-4E4F-89D9-0DDC60B2A59F}"/>
            </a:ext>
          </a:extLst>
        </xdr:cNvPr>
        <xdr:cNvSpPr txBox="1"/>
      </xdr:nvSpPr>
      <xdr:spPr>
        <a:xfrm>
          <a:off x="914400" y="120396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macro="" textlink="">
      <xdr:nvSpPr>
        <xdr:cNvPr id="168" name="テキスト ボックス 167">
          <a:extLst>
            <a:ext uri="{FF2B5EF4-FFF2-40B4-BE49-F238E27FC236}">
              <a16:creationId xmlns:a16="http://schemas.microsoft.com/office/drawing/2014/main" id="{35765C51-0799-469A-9AF1-586A583D1F94}"/>
            </a:ext>
          </a:extLst>
        </xdr:cNvPr>
        <xdr:cNvSpPr txBox="1"/>
      </xdr:nvSpPr>
      <xdr:spPr>
        <a:xfrm>
          <a:off x="6985000" y="147955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51314C71-1E11-4FEE-B7E7-1AC4814652E7}"/>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87BF7D63-4042-453B-BADB-7FF5C6CC8D5E}"/>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5B1730F8-BEC1-48AB-8564-C2CD0E4C8F06}"/>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886E6328-313B-466F-8DA0-D430F25506C2}"/>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757A89EC-067D-43F8-A48A-E8972A381972}"/>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24783816-EF3D-45FB-970F-18EF993E71D7}"/>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6B4F664B-A02C-42C1-B373-E0913E0ED9BF}"/>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CE085A73-FA0F-4756-930B-608E5E170FA2}"/>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237AA471-21A4-4FB9-9B36-9CC1FC714145}"/>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E9451865-EB73-452A-AD5E-BD489D2B05A7}"/>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15,107
14,953
40.91
7,575,728
7,265,627
198,909
4,504,558
5,574,783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76AAF59-A84D-4E83-A5EF-F58E424D7B3B}"/>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E2C934D6-72A2-4AF5-95E6-8C9E4FF6F138}"/>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91139A94-2862-4868-A10D-71B63A18E8B9}"/>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6.4
24.9</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6AEF100F-C5F8-49AB-A0A1-79D69BFBDE7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4E973F85-7C17-40D2-802E-DEA4108D0B87}"/>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macro="" textlink="">
      <xdr:nvSpPr>
        <xdr:cNvPr id="17" name="正方形/長方形 16">
          <a:extLst>
            <a:ext uri="{FF2B5EF4-FFF2-40B4-BE49-F238E27FC236}">
              <a16:creationId xmlns:a16="http://schemas.microsoft.com/office/drawing/2014/main" id="{167DB319-AFD8-446B-BFEE-81142F89D399}"/>
            </a:ext>
          </a:extLst>
        </xdr:cNvPr>
        <xdr:cNvSpPr/>
      </xdr:nvSpPr>
      <xdr:spPr>
        <a:xfrm>
          <a:off x="71755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4011F406-16F6-4E08-A64D-EF2C888D225B}"/>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968038CD-3246-4278-8965-0B96574C1313}"/>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F92591DF-9723-4653-BC60-EBEB54CD6FAE}"/>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AF2E9372-1335-4FFA-9A5C-8991564DB427}"/>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1974E3BF-FAF5-46D2-8C1F-DDC0D61BB22E}"/>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3C28F104-A77B-4485-991A-B92B7F371BEB}"/>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71592826-8F99-437A-804A-A17E9353D73E}"/>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3DA5F889-2B6D-4076-87D8-F7890E022506}"/>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2253A9A-90EB-4B33-BF93-E519D506CC54}"/>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B91F059E-C86C-433E-8855-74968D7DDD4A}"/>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FCAFB505-982F-403E-B915-91B128A3C397}"/>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D4ADFB0C-C903-4ED0-80D4-4CB56423ECB5}"/>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531DBDE1-ABFA-438F-B983-ECD6FE330370}"/>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B8DEBA4E-CE01-4A16-80D3-58D174C07E44}"/>
            </a:ext>
          </a:extLst>
        </xdr:cNvPr>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021CAD5B-AAEA-44F7-BC3D-B24EDE754764}"/>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031B631F-69F4-4D57-B44D-2A0207D38927}"/>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E1EDCF6A-C584-491D-8F14-A362534CFEB2}"/>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BFD33FF4-BF68-4171-985A-D8EE7F8C0C8E}"/>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509D33C2-D779-48B5-9A0F-913CC006903C}"/>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58642598-A303-46F5-BFE4-807390B0265D}"/>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3A7B2B4E-C61E-4EBF-A879-DF6165127A94}"/>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0D50FC33-85B1-4C4C-AA96-3383A9F98EE1}"/>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AF546C08-C8B2-4A47-8013-6311C4067BBF}"/>
            </a:ext>
          </a:extLst>
        </xdr:cNvPr>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a:extLst>
            <a:ext uri="{FF2B5EF4-FFF2-40B4-BE49-F238E27FC236}">
              <a16:creationId xmlns:a16="http://schemas.microsoft.com/office/drawing/2014/main" id="{4831D3C3-CC73-4603-900F-2F197A652968}"/>
            </a:ext>
          </a:extLst>
        </xdr:cNvPr>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71EF3B66-9BF4-4F7B-8B6B-E3A11CF549A8}"/>
            </a:ext>
          </a:extLst>
        </xdr:cNvPr>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a:extLst>
            <a:ext uri="{FF2B5EF4-FFF2-40B4-BE49-F238E27FC236}">
              <a16:creationId xmlns:a16="http://schemas.microsoft.com/office/drawing/2014/main" id="{89F5FC61-A523-4511-B7E2-70E0B4EE6FD4}"/>
            </a:ext>
          </a:extLst>
        </xdr:cNvPr>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38100</xdr:rowOff>
    </xdr:from>
    <xdr:to>
      <xdr:col>28</xdr:col>
      <xdr:colOff>114300</xdr:colOff>
      <xdr:row>42</xdr:row>
      <xdr:rowOff>38100</xdr:rowOff>
    </xdr:to>
    <xdr:cxnSp macro="">
      <xdr:nvCxnSpPr>
        <xdr:cNvPr id="44" name="直線コネクタ 43">
          <a:extLst>
            <a:ext uri="{FF2B5EF4-FFF2-40B4-BE49-F238E27FC236}">
              <a16:creationId xmlns:a16="http://schemas.microsoft.com/office/drawing/2014/main" id="{16973697-0B91-472F-99D3-AC4BF9887505}"/>
            </a:ext>
          </a:extLst>
        </xdr:cNvPr>
        <xdr:cNvCxnSpPr/>
      </xdr:nvCxnSpPr>
      <xdr:spPr>
        <a:xfrm>
          <a:off x="762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67327</xdr:rowOff>
    </xdr:from>
    <xdr:ext cx="467179" cy="259045"/>
    <xdr:sp macro="" textlink="">
      <xdr:nvSpPr>
        <xdr:cNvPr id="45" name="テキスト ボックス 44">
          <a:extLst>
            <a:ext uri="{FF2B5EF4-FFF2-40B4-BE49-F238E27FC236}">
              <a16:creationId xmlns:a16="http://schemas.microsoft.com/office/drawing/2014/main" id="{3A8EC21D-5BD9-40AC-B914-C32F3672BBDF}"/>
            </a:ext>
          </a:extLst>
        </xdr:cNvPr>
        <xdr:cNvSpPr txBox="1"/>
      </xdr:nvSpPr>
      <xdr:spPr>
        <a:xfrm>
          <a:off x="294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0</xdr:rowOff>
    </xdr:from>
    <xdr:to>
      <xdr:col>28</xdr:col>
      <xdr:colOff>114300</xdr:colOff>
      <xdr:row>40</xdr:row>
      <xdr:rowOff>0</xdr:rowOff>
    </xdr:to>
    <xdr:cxnSp macro="">
      <xdr:nvCxnSpPr>
        <xdr:cNvPr id="46" name="直線コネクタ 45">
          <a:extLst>
            <a:ext uri="{FF2B5EF4-FFF2-40B4-BE49-F238E27FC236}">
              <a16:creationId xmlns:a16="http://schemas.microsoft.com/office/drawing/2014/main" id="{893CCD19-3A08-439A-8086-A2D988D0F789}"/>
            </a:ext>
          </a:extLst>
        </xdr:cNvPr>
        <xdr:cNvCxnSpPr/>
      </xdr:nvCxnSpPr>
      <xdr:spPr>
        <a:xfrm>
          <a:off x="762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29227</xdr:rowOff>
    </xdr:from>
    <xdr:ext cx="403059" cy="259045"/>
    <xdr:sp macro="" textlink="">
      <xdr:nvSpPr>
        <xdr:cNvPr id="47" name="テキスト ボックス 46">
          <a:extLst>
            <a:ext uri="{FF2B5EF4-FFF2-40B4-BE49-F238E27FC236}">
              <a16:creationId xmlns:a16="http://schemas.microsoft.com/office/drawing/2014/main" id="{2C0DC389-7236-46A4-A4C8-05909D44E785}"/>
            </a:ext>
          </a:extLst>
        </xdr:cNvPr>
        <xdr:cNvSpPr txBox="1"/>
      </xdr:nvSpPr>
      <xdr:spPr>
        <a:xfrm>
          <a:off x="358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133350</xdr:rowOff>
    </xdr:from>
    <xdr:to>
      <xdr:col>28</xdr:col>
      <xdr:colOff>114300</xdr:colOff>
      <xdr:row>37</xdr:row>
      <xdr:rowOff>133350</xdr:rowOff>
    </xdr:to>
    <xdr:cxnSp macro="">
      <xdr:nvCxnSpPr>
        <xdr:cNvPr id="48" name="直線コネクタ 47">
          <a:extLst>
            <a:ext uri="{FF2B5EF4-FFF2-40B4-BE49-F238E27FC236}">
              <a16:creationId xmlns:a16="http://schemas.microsoft.com/office/drawing/2014/main" id="{C3BCCC7B-27CD-4CCF-8FC1-13ED148D5EFE}"/>
            </a:ext>
          </a:extLst>
        </xdr:cNvPr>
        <xdr:cNvCxnSpPr/>
      </xdr:nvCxnSpPr>
      <xdr:spPr>
        <a:xfrm>
          <a:off x="762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36</xdr:row>
      <xdr:rowOff>162577</xdr:rowOff>
    </xdr:from>
    <xdr:ext cx="403059" cy="259045"/>
    <xdr:sp macro="" textlink="">
      <xdr:nvSpPr>
        <xdr:cNvPr id="49" name="テキスト ボックス 48">
          <a:extLst>
            <a:ext uri="{FF2B5EF4-FFF2-40B4-BE49-F238E27FC236}">
              <a16:creationId xmlns:a16="http://schemas.microsoft.com/office/drawing/2014/main" id="{A8C8B03A-F790-4036-9EA4-DB213A8CBAE9}"/>
            </a:ext>
          </a:extLst>
        </xdr:cNvPr>
        <xdr:cNvSpPr txBox="1"/>
      </xdr:nvSpPr>
      <xdr:spPr>
        <a:xfrm>
          <a:off x="358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95250</xdr:rowOff>
    </xdr:from>
    <xdr:to>
      <xdr:col>28</xdr:col>
      <xdr:colOff>114300</xdr:colOff>
      <xdr:row>35</xdr:row>
      <xdr:rowOff>95250</xdr:rowOff>
    </xdr:to>
    <xdr:cxnSp macro="">
      <xdr:nvCxnSpPr>
        <xdr:cNvPr id="50" name="直線コネクタ 49">
          <a:extLst>
            <a:ext uri="{FF2B5EF4-FFF2-40B4-BE49-F238E27FC236}">
              <a16:creationId xmlns:a16="http://schemas.microsoft.com/office/drawing/2014/main" id="{E9BC84E2-B691-4231-A732-89846B24F61E}"/>
            </a:ext>
          </a:extLst>
        </xdr:cNvPr>
        <xdr:cNvCxnSpPr/>
      </xdr:nvCxnSpPr>
      <xdr:spPr>
        <a:xfrm>
          <a:off x="762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124477</xdr:rowOff>
    </xdr:from>
    <xdr:ext cx="403059" cy="259045"/>
    <xdr:sp macro="" textlink="">
      <xdr:nvSpPr>
        <xdr:cNvPr id="51" name="テキスト ボックス 50">
          <a:extLst>
            <a:ext uri="{FF2B5EF4-FFF2-40B4-BE49-F238E27FC236}">
              <a16:creationId xmlns:a16="http://schemas.microsoft.com/office/drawing/2014/main" id="{49CA33ED-8827-46E9-B518-E20331660EA2}"/>
            </a:ext>
          </a:extLst>
        </xdr:cNvPr>
        <xdr:cNvSpPr txBox="1"/>
      </xdr:nvSpPr>
      <xdr:spPr>
        <a:xfrm>
          <a:off x="358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57150</xdr:rowOff>
    </xdr:from>
    <xdr:to>
      <xdr:col>28</xdr:col>
      <xdr:colOff>114300</xdr:colOff>
      <xdr:row>33</xdr:row>
      <xdr:rowOff>57150</xdr:rowOff>
    </xdr:to>
    <xdr:cxnSp macro="">
      <xdr:nvCxnSpPr>
        <xdr:cNvPr id="52" name="直線コネクタ 51">
          <a:extLst>
            <a:ext uri="{FF2B5EF4-FFF2-40B4-BE49-F238E27FC236}">
              <a16:creationId xmlns:a16="http://schemas.microsoft.com/office/drawing/2014/main" id="{4C4E0CAC-DDDF-4204-BCCF-3C5A94E18E2C}"/>
            </a:ext>
          </a:extLst>
        </xdr:cNvPr>
        <xdr:cNvCxnSpPr/>
      </xdr:nvCxnSpPr>
      <xdr:spPr>
        <a:xfrm>
          <a:off x="762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32</xdr:row>
      <xdr:rowOff>86377</xdr:rowOff>
    </xdr:from>
    <xdr:ext cx="403059" cy="259045"/>
    <xdr:sp macro="" textlink="">
      <xdr:nvSpPr>
        <xdr:cNvPr id="53" name="テキスト ボックス 52">
          <a:extLst>
            <a:ext uri="{FF2B5EF4-FFF2-40B4-BE49-F238E27FC236}">
              <a16:creationId xmlns:a16="http://schemas.microsoft.com/office/drawing/2014/main" id="{9212A569-43E6-4D50-932B-80FDE13A6E3F}"/>
            </a:ext>
          </a:extLst>
        </xdr:cNvPr>
        <xdr:cNvSpPr txBox="1"/>
      </xdr:nvSpPr>
      <xdr:spPr>
        <a:xfrm>
          <a:off x="3589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4" name="直線コネクタ 53">
          <a:extLst>
            <a:ext uri="{FF2B5EF4-FFF2-40B4-BE49-F238E27FC236}">
              <a16:creationId xmlns:a16="http://schemas.microsoft.com/office/drawing/2014/main" id="{0123ED14-1000-49C5-8EE8-1150951A5624}"/>
            </a:ext>
          </a:extLst>
        </xdr:cNvPr>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30</xdr:row>
      <xdr:rowOff>48277</xdr:rowOff>
    </xdr:from>
    <xdr:ext cx="338939" cy="259045"/>
    <xdr:sp macro="" textlink="">
      <xdr:nvSpPr>
        <xdr:cNvPr id="55" name="テキスト ボックス 54">
          <a:extLst>
            <a:ext uri="{FF2B5EF4-FFF2-40B4-BE49-F238E27FC236}">
              <a16:creationId xmlns:a16="http://schemas.microsoft.com/office/drawing/2014/main" id="{06592876-4BED-42FD-8213-80DA35A4CCE9}"/>
            </a:ext>
          </a:extLst>
        </xdr:cNvPr>
        <xdr:cNvSpPr txBox="1"/>
      </xdr:nvSpPr>
      <xdr:spPr>
        <a:xfrm>
          <a:off x="423061"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152400</xdr:colOff>
      <xdr:row>44</xdr:row>
      <xdr:rowOff>76200</xdr:rowOff>
    </xdr:to>
    <xdr:sp macro="" textlink="">
      <xdr:nvSpPr>
        <xdr:cNvPr id="56" name="【道路】&#10;有形固定資産減価償却率グラフ枠">
          <a:extLst>
            <a:ext uri="{FF2B5EF4-FFF2-40B4-BE49-F238E27FC236}">
              <a16:creationId xmlns:a16="http://schemas.microsoft.com/office/drawing/2014/main" id="{A231FA08-AEA9-44DF-BFB7-A3F21E900737}"/>
            </a:ext>
          </a:extLst>
        </xdr:cNvPr>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34</xdr:row>
      <xdr:rowOff>51435</xdr:rowOff>
    </xdr:from>
    <xdr:to>
      <xdr:col>24</xdr:col>
      <xdr:colOff>62865</xdr:colOff>
      <xdr:row>41</xdr:row>
      <xdr:rowOff>110490</xdr:rowOff>
    </xdr:to>
    <xdr:cxnSp macro="">
      <xdr:nvCxnSpPr>
        <xdr:cNvPr id="57" name="直線コネクタ 56">
          <a:extLst>
            <a:ext uri="{FF2B5EF4-FFF2-40B4-BE49-F238E27FC236}">
              <a16:creationId xmlns:a16="http://schemas.microsoft.com/office/drawing/2014/main" id="{6CD14720-23F1-4CB7-B499-5389666DD77A}"/>
            </a:ext>
          </a:extLst>
        </xdr:cNvPr>
        <xdr:cNvCxnSpPr/>
      </xdr:nvCxnSpPr>
      <xdr:spPr>
        <a:xfrm flipV="1">
          <a:off x="4634865" y="5880735"/>
          <a:ext cx="0" cy="12592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41</xdr:row>
      <xdr:rowOff>114317</xdr:rowOff>
    </xdr:from>
    <xdr:ext cx="405111" cy="259045"/>
    <xdr:sp macro="" textlink="">
      <xdr:nvSpPr>
        <xdr:cNvPr id="58" name="【道路】&#10;有形固定資産減価償却率最小値テキスト">
          <a:extLst>
            <a:ext uri="{FF2B5EF4-FFF2-40B4-BE49-F238E27FC236}">
              <a16:creationId xmlns:a16="http://schemas.microsoft.com/office/drawing/2014/main" id="{1BF7C836-5BD5-4B46-AF8B-32BD70779897}"/>
            </a:ext>
          </a:extLst>
        </xdr:cNvPr>
        <xdr:cNvSpPr txBox="1"/>
      </xdr:nvSpPr>
      <xdr:spPr>
        <a:xfrm>
          <a:off x="4673600" y="71437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41</xdr:row>
      <xdr:rowOff>110490</xdr:rowOff>
    </xdr:from>
    <xdr:to>
      <xdr:col>24</xdr:col>
      <xdr:colOff>152400</xdr:colOff>
      <xdr:row>41</xdr:row>
      <xdr:rowOff>110490</xdr:rowOff>
    </xdr:to>
    <xdr:cxnSp macro="">
      <xdr:nvCxnSpPr>
        <xdr:cNvPr id="59" name="直線コネクタ 58">
          <a:extLst>
            <a:ext uri="{FF2B5EF4-FFF2-40B4-BE49-F238E27FC236}">
              <a16:creationId xmlns:a16="http://schemas.microsoft.com/office/drawing/2014/main" id="{31C92690-C0CF-4D72-B908-D7E2645B4203}"/>
            </a:ext>
          </a:extLst>
        </xdr:cNvPr>
        <xdr:cNvCxnSpPr/>
      </xdr:nvCxnSpPr>
      <xdr:spPr>
        <a:xfrm>
          <a:off x="4546600" y="71399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169562</xdr:rowOff>
    </xdr:from>
    <xdr:ext cx="405111" cy="259045"/>
    <xdr:sp macro="" textlink="">
      <xdr:nvSpPr>
        <xdr:cNvPr id="60" name="【道路】&#10;有形固定資産減価償却率最大値テキスト">
          <a:extLst>
            <a:ext uri="{FF2B5EF4-FFF2-40B4-BE49-F238E27FC236}">
              <a16:creationId xmlns:a16="http://schemas.microsoft.com/office/drawing/2014/main" id="{4ACE0975-0CB3-444B-8705-6CF1DF1461D8}"/>
            </a:ext>
          </a:extLst>
        </xdr:cNvPr>
        <xdr:cNvSpPr txBox="1"/>
      </xdr:nvSpPr>
      <xdr:spPr>
        <a:xfrm>
          <a:off x="4673600" y="56559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34</xdr:row>
      <xdr:rowOff>51435</xdr:rowOff>
    </xdr:from>
    <xdr:to>
      <xdr:col>24</xdr:col>
      <xdr:colOff>152400</xdr:colOff>
      <xdr:row>34</xdr:row>
      <xdr:rowOff>51435</xdr:rowOff>
    </xdr:to>
    <xdr:cxnSp macro="">
      <xdr:nvCxnSpPr>
        <xdr:cNvPr id="61" name="直線コネクタ 60">
          <a:extLst>
            <a:ext uri="{FF2B5EF4-FFF2-40B4-BE49-F238E27FC236}">
              <a16:creationId xmlns:a16="http://schemas.microsoft.com/office/drawing/2014/main" id="{39F2715E-9BAF-4747-B4F3-8377E9E9D399}"/>
            </a:ext>
          </a:extLst>
        </xdr:cNvPr>
        <xdr:cNvCxnSpPr/>
      </xdr:nvCxnSpPr>
      <xdr:spPr>
        <a:xfrm>
          <a:off x="4546600" y="58807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37</xdr:row>
      <xdr:rowOff>86377</xdr:rowOff>
    </xdr:from>
    <xdr:ext cx="405111" cy="259045"/>
    <xdr:sp macro="" textlink="">
      <xdr:nvSpPr>
        <xdr:cNvPr id="62" name="【道路】&#10;有形固定資産減価償却率平均値テキスト">
          <a:extLst>
            <a:ext uri="{FF2B5EF4-FFF2-40B4-BE49-F238E27FC236}">
              <a16:creationId xmlns:a16="http://schemas.microsoft.com/office/drawing/2014/main" id="{3E5D36C7-A67F-432C-B960-58CE00537EC4}"/>
            </a:ext>
          </a:extLst>
        </xdr:cNvPr>
        <xdr:cNvSpPr txBox="1"/>
      </xdr:nvSpPr>
      <xdr:spPr>
        <a:xfrm>
          <a:off x="4673600" y="643002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38</xdr:row>
      <xdr:rowOff>63500</xdr:rowOff>
    </xdr:from>
    <xdr:to>
      <xdr:col>24</xdr:col>
      <xdr:colOff>114300</xdr:colOff>
      <xdr:row>38</xdr:row>
      <xdr:rowOff>165100</xdr:rowOff>
    </xdr:to>
    <xdr:sp macro="" textlink="">
      <xdr:nvSpPr>
        <xdr:cNvPr id="63" name="フローチャート: 判断 62">
          <a:extLst>
            <a:ext uri="{FF2B5EF4-FFF2-40B4-BE49-F238E27FC236}">
              <a16:creationId xmlns:a16="http://schemas.microsoft.com/office/drawing/2014/main" id="{97F85DD2-1678-4DF5-B71D-CEBA4D9EAC67}"/>
            </a:ext>
          </a:extLst>
        </xdr:cNvPr>
        <xdr:cNvSpPr/>
      </xdr:nvSpPr>
      <xdr:spPr>
        <a:xfrm>
          <a:off x="4584700" y="6578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38</xdr:row>
      <xdr:rowOff>27305</xdr:rowOff>
    </xdr:from>
    <xdr:to>
      <xdr:col>20</xdr:col>
      <xdr:colOff>38100</xdr:colOff>
      <xdr:row>38</xdr:row>
      <xdr:rowOff>128905</xdr:rowOff>
    </xdr:to>
    <xdr:sp macro="" textlink="">
      <xdr:nvSpPr>
        <xdr:cNvPr id="64" name="フローチャート: 判断 63">
          <a:extLst>
            <a:ext uri="{FF2B5EF4-FFF2-40B4-BE49-F238E27FC236}">
              <a16:creationId xmlns:a16="http://schemas.microsoft.com/office/drawing/2014/main" id="{ADD071B2-B638-4876-88D9-07E01663C252}"/>
            </a:ext>
          </a:extLst>
        </xdr:cNvPr>
        <xdr:cNvSpPr/>
      </xdr:nvSpPr>
      <xdr:spPr>
        <a:xfrm>
          <a:off x="3746500" y="65424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38</xdr:row>
      <xdr:rowOff>635</xdr:rowOff>
    </xdr:from>
    <xdr:to>
      <xdr:col>15</xdr:col>
      <xdr:colOff>101600</xdr:colOff>
      <xdr:row>38</xdr:row>
      <xdr:rowOff>102235</xdr:rowOff>
    </xdr:to>
    <xdr:sp macro="" textlink="">
      <xdr:nvSpPr>
        <xdr:cNvPr id="65" name="フローチャート: 判断 64">
          <a:extLst>
            <a:ext uri="{FF2B5EF4-FFF2-40B4-BE49-F238E27FC236}">
              <a16:creationId xmlns:a16="http://schemas.microsoft.com/office/drawing/2014/main" id="{AC2B0C31-6557-404B-9039-89B4714AF896}"/>
            </a:ext>
          </a:extLst>
        </xdr:cNvPr>
        <xdr:cNvSpPr/>
      </xdr:nvSpPr>
      <xdr:spPr>
        <a:xfrm>
          <a:off x="2857500" y="65157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38</xdr:row>
      <xdr:rowOff>42545</xdr:rowOff>
    </xdr:from>
    <xdr:to>
      <xdr:col>10</xdr:col>
      <xdr:colOff>165100</xdr:colOff>
      <xdr:row>38</xdr:row>
      <xdr:rowOff>144145</xdr:rowOff>
    </xdr:to>
    <xdr:sp macro="" textlink="">
      <xdr:nvSpPr>
        <xdr:cNvPr id="66" name="フローチャート: 判断 65">
          <a:extLst>
            <a:ext uri="{FF2B5EF4-FFF2-40B4-BE49-F238E27FC236}">
              <a16:creationId xmlns:a16="http://schemas.microsoft.com/office/drawing/2014/main" id="{56F4C6B0-487D-4297-A93F-5C97F3EA9BBB}"/>
            </a:ext>
          </a:extLst>
        </xdr:cNvPr>
        <xdr:cNvSpPr/>
      </xdr:nvSpPr>
      <xdr:spPr>
        <a:xfrm>
          <a:off x="1968500" y="65576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38</xdr:row>
      <xdr:rowOff>93980</xdr:rowOff>
    </xdr:from>
    <xdr:to>
      <xdr:col>6</xdr:col>
      <xdr:colOff>38100</xdr:colOff>
      <xdr:row>39</xdr:row>
      <xdr:rowOff>24130</xdr:rowOff>
    </xdr:to>
    <xdr:sp macro="" textlink="">
      <xdr:nvSpPr>
        <xdr:cNvPr id="67" name="フローチャート: 判断 66">
          <a:extLst>
            <a:ext uri="{FF2B5EF4-FFF2-40B4-BE49-F238E27FC236}">
              <a16:creationId xmlns:a16="http://schemas.microsoft.com/office/drawing/2014/main" id="{36030283-0D5A-4FAA-B2D1-925C7F6FF2B0}"/>
            </a:ext>
          </a:extLst>
        </xdr:cNvPr>
        <xdr:cNvSpPr/>
      </xdr:nvSpPr>
      <xdr:spPr>
        <a:xfrm>
          <a:off x="1079500" y="6609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8" name="テキスト ボックス 67">
          <a:extLst>
            <a:ext uri="{FF2B5EF4-FFF2-40B4-BE49-F238E27FC236}">
              <a16:creationId xmlns:a16="http://schemas.microsoft.com/office/drawing/2014/main" id="{28785B02-A47E-4D4E-9B35-592AED20568D}"/>
            </a:ext>
          </a:extLst>
        </xdr:cNvPr>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C29F3DC0-00A5-4A1C-948D-E0CB0E5D5A55}"/>
            </a:ext>
          </a:extLst>
        </xdr:cNvPr>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70" name="テキスト ボックス 69">
          <a:extLst>
            <a:ext uri="{FF2B5EF4-FFF2-40B4-BE49-F238E27FC236}">
              <a16:creationId xmlns:a16="http://schemas.microsoft.com/office/drawing/2014/main" id="{DF669D88-F9D6-44A2-AAA3-8ABA377D3CB5}"/>
            </a:ext>
          </a:extLst>
        </xdr:cNvPr>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71" name="テキスト ボックス 70">
          <a:extLst>
            <a:ext uri="{FF2B5EF4-FFF2-40B4-BE49-F238E27FC236}">
              <a16:creationId xmlns:a16="http://schemas.microsoft.com/office/drawing/2014/main" id="{526D8F3C-FB7A-4112-9203-1552654A6B00}"/>
            </a:ext>
          </a:extLst>
        </xdr:cNvPr>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2" name="テキスト ボックス 71">
          <a:extLst>
            <a:ext uri="{FF2B5EF4-FFF2-40B4-BE49-F238E27FC236}">
              <a16:creationId xmlns:a16="http://schemas.microsoft.com/office/drawing/2014/main" id="{5E312CFB-3DF1-4906-BE8B-6569866B2C2A}"/>
            </a:ext>
          </a:extLst>
        </xdr:cNvPr>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38</xdr:row>
      <xdr:rowOff>103505</xdr:rowOff>
    </xdr:from>
    <xdr:to>
      <xdr:col>24</xdr:col>
      <xdr:colOff>114300</xdr:colOff>
      <xdr:row>39</xdr:row>
      <xdr:rowOff>33655</xdr:rowOff>
    </xdr:to>
    <xdr:sp macro="" textlink="">
      <xdr:nvSpPr>
        <xdr:cNvPr id="73" name="楕円 72">
          <a:extLst>
            <a:ext uri="{FF2B5EF4-FFF2-40B4-BE49-F238E27FC236}">
              <a16:creationId xmlns:a16="http://schemas.microsoft.com/office/drawing/2014/main" id="{D6B181A9-D9C7-4B9B-A815-2914E5FA6365}"/>
            </a:ext>
          </a:extLst>
        </xdr:cNvPr>
        <xdr:cNvSpPr/>
      </xdr:nvSpPr>
      <xdr:spPr>
        <a:xfrm>
          <a:off x="4584700" y="66186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38</xdr:row>
      <xdr:rowOff>81932</xdr:rowOff>
    </xdr:from>
    <xdr:ext cx="405111" cy="259045"/>
    <xdr:sp macro="" textlink="">
      <xdr:nvSpPr>
        <xdr:cNvPr id="74" name="【道路】&#10;有形固定資産減価償却率該当値テキスト">
          <a:extLst>
            <a:ext uri="{FF2B5EF4-FFF2-40B4-BE49-F238E27FC236}">
              <a16:creationId xmlns:a16="http://schemas.microsoft.com/office/drawing/2014/main" id="{D032C002-DB17-46B4-BEFA-9827D4165191}"/>
            </a:ext>
          </a:extLst>
        </xdr:cNvPr>
        <xdr:cNvSpPr txBox="1"/>
      </xdr:nvSpPr>
      <xdr:spPr>
        <a:xfrm>
          <a:off x="4673600" y="65970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38</xdr:row>
      <xdr:rowOff>124460</xdr:rowOff>
    </xdr:from>
    <xdr:to>
      <xdr:col>20</xdr:col>
      <xdr:colOff>38100</xdr:colOff>
      <xdr:row>39</xdr:row>
      <xdr:rowOff>54610</xdr:rowOff>
    </xdr:to>
    <xdr:sp macro="" textlink="">
      <xdr:nvSpPr>
        <xdr:cNvPr id="75" name="楕円 74">
          <a:extLst>
            <a:ext uri="{FF2B5EF4-FFF2-40B4-BE49-F238E27FC236}">
              <a16:creationId xmlns:a16="http://schemas.microsoft.com/office/drawing/2014/main" id="{B6BC75B2-1081-4D54-A941-73C6671AC444}"/>
            </a:ext>
          </a:extLst>
        </xdr:cNvPr>
        <xdr:cNvSpPr/>
      </xdr:nvSpPr>
      <xdr:spPr>
        <a:xfrm>
          <a:off x="3746500" y="66395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38</xdr:row>
      <xdr:rowOff>154305</xdr:rowOff>
    </xdr:from>
    <xdr:to>
      <xdr:col>24</xdr:col>
      <xdr:colOff>63500</xdr:colOff>
      <xdr:row>39</xdr:row>
      <xdr:rowOff>3810</xdr:rowOff>
    </xdr:to>
    <xdr:cxnSp macro="">
      <xdr:nvCxnSpPr>
        <xdr:cNvPr id="76" name="直線コネクタ 75">
          <a:extLst>
            <a:ext uri="{FF2B5EF4-FFF2-40B4-BE49-F238E27FC236}">
              <a16:creationId xmlns:a16="http://schemas.microsoft.com/office/drawing/2014/main" id="{804EC326-5920-4B14-B0A3-2E801EC3DEEE}"/>
            </a:ext>
          </a:extLst>
        </xdr:cNvPr>
        <xdr:cNvCxnSpPr/>
      </xdr:nvCxnSpPr>
      <xdr:spPr>
        <a:xfrm flipV="1">
          <a:off x="3797300" y="6669405"/>
          <a:ext cx="838200" cy="209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38</xdr:row>
      <xdr:rowOff>90170</xdr:rowOff>
    </xdr:from>
    <xdr:to>
      <xdr:col>15</xdr:col>
      <xdr:colOff>101600</xdr:colOff>
      <xdr:row>39</xdr:row>
      <xdr:rowOff>20320</xdr:rowOff>
    </xdr:to>
    <xdr:sp macro="" textlink="">
      <xdr:nvSpPr>
        <xdr:cNvPr id="77" name="楕円 76">
          <a:extLst>
            <a:ext uri="{FF2B5EF4-FFF2-40B4-BE49-F238E27FC236}">
              <a16:creationId xmlns:a16="http://schemas.microsoft.com/office/drawing/2014/main" id="{C72BA565-4648-4BD0-9914-C6677337EA3E}"/>
            </a:ext>
          </a:extLst>
        </xdr:cNvPr>
        <xdr:cNvSpPr/>
      </xdr:nvSpPr>
      <xdr:spPr>
        <a:xfrm>
          <a:off x="2857500" y="6605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38</xdr:row>
      <xdr:rowOff>140970</xdr:rowOff>
    </xdr:from>
    <xdr:to>
      <xdr:col>19</xdr:col>
      <xdr:colOff>177800</xdr:colOff>
      <xdr:row>39</xdr:row>
      <xdr:rowOff>3810</xdr:rowOff>
    </xdr:to>
    <xdr:cxnSp macro="">
      <xdr:nvCxnSpPr>
        <xdr:cNvPr id="78" name="直線コネクタ 77">
          <a:extLst>
            <a:ext uri="{FF2B5EF4-FFF2-40B4-BE49-F238E27FC236}">
              <a16:creationId xmlns:a16="http://schemas.microsoft.com/office/drawing/2014/main" id="{75C72CEF-CC01-405F-B54F-EACBFE7C4232}"/>
            </a:ext>
          </a:extLst>
        </xdr:cNvPr>
        <xdr:cNvCxnSpPr/>
      </xdr:nvCxnSpPr>
      <xdr:spPr>
        <a:xfrm>
          <a:off x="2908300" y="6656070"/>
          <a:ext cx="889000" cy="34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38</xdr:row>
      <xdr:rowOff>65405</xdr:rowOff>
    </xdr:from>
    <xdr:to>
      <xdr:col>10</xdr:col>
      <xdr:colOff>165100</xdr:colOff>
      <xdr:row>38</xdr:row>
      <xdr:rowOff>167005</xdr:rowOff>
    </xdr:to>
    <xdr:sp macro="" textlink="">
      <xdr:nvSpPr>
        <xdr:cNvPr id="79" name="楕円 78">
          <a:extLst>
            <a:ext uri="{FF2B5EF4-FFF2-40B4-BE49-F238E27FC236}">
              <a16:creationId xmlns:a16="http://schemas.microsoft.com/office/drawing/2014/main" id="{7984D555-F786-43A3-8DD6-0B9F8A82B982}"/>
            </a:ext>
          </a:extLst>
        </xdr:cNvPr>
        <xdr:cNvSpPr/>
      </xdr:nvSpPr>
      <xdr:spPr>
        <a:xfrm>
          <a:off x="1968500" y="65805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38</xdr:row>
      <xdr:rowOff>116205</xdr:rowOff>
    </xdr:from>
    <xdr:to>
      <xdr:col>15</xdr:col>
      <xdr:colOff>50800</xdr:colOff>
      <xdr:row>38</xdr:row>
      <xdr:rowOff>140970</xdr:rowOff>
    </xdr:to>
    <xdr:cxnSp macro="">
      <xdr:nvCxnSpPr>
        <xdr:cNvPr id="80" name="直線コネクタ 79">
          <a:extLst>
            <a:ext uri="{FF2B5EF4-FFF2-40B4-BE49-F238E27FC236}">
              <a16:creationId xmlns:a16="http://schemas.microsoft.com/office/drawing/2014/main" id="{9E615E12-9A99-4731-B2BF-EA71BCA56136}"/>
            </a:ext>
          </a:extLst>
        </xdr:cNvPr>
        <xdr:cNvCxnSpPr/>
      </xdr:nvCxnSpPr>
      <xdr:spPr>
        <a:xfrm>
          <a:off x="2019300" y="6631305"/>
          <a:ext cx="889000" cy="247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38</xdr:row>
      <xdr:rowOff>48260</xdr:rowOff>
    </xdr:from>
    <xdr:to>
      <xdr:col>6</xdr:col>
      <xdr:colOff>38100</xdr:colOff>
      <xdr:row>38</xdr:row>
      <xdr:rowOff>149860</xdr:rowOff>
    </xdr:to>
    <xdr:sp macro="" textlink="">
      <xdr:nvSpPr>
        <xdr:cNvPr id="81" name="楕円 80">
          <a:extLst>
            <a:ext uri="{FF2B5EF4-FFF2-40B4-BE49-F238E27FC236}">
              <a16:creationId xmlns:a16="http://schemas.microsoft.com/office/drawing/2014/main" id="{8601C42A-54EA-49DF-8E86-4F12F549E9F0}"/>
            </a:ext>
          </a:extLst>
        </xdr:cNvPr>
        <xdr:cNvSpPr/>
      </xdr:nvSpPr>
      <xdr:spPr>
        <a:xfrm>
          <a:off x="1079500" y="65633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38</xdr:row>
      <xdr:rowOff>99060</xdr:rowOff>
    </xdr:from>
    <xdr:to>
      <xdr:col>10</xdr:col>
      <xdr:colOff>114300</xdr:colOff>
      <xdr:row>38</xdr:row>
      <xdr:rowOff>116205</xdr:rowOff>
    </xdr:to>
    <xdr:cxnSp macro="">
      <xdr:nvCxnSpPr>
        <xdr:cNvPr id="82" name="直線コネクタ 81">
          <a:extLst>
            <a:ext uri="{FF2B5EF4-FFF2-40B4-BE49-F238E27FC236}">
              <a16:creationId xmlns:a16="http://schemas.microsoft.com/office/drawing/2014/main" id="{C592929A-CF85-4049-8015-F88999D69715}"/>
            </a:ext>
          </a:extLst>
        </xdr:cNvPr>
        <xdr:cNvCxnSpPr/>
      </xdr:nvCxnSpPr>
      <xdr:spPr>
        <a:xfrm>
          <a:off x="1130300" y="6614160"/>
          <a:ext cx="889000" cy="171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36</xdr:row>
      <xdr:rowOff>145432</xdr:rowOff>
    </xdr:from>
    <xdr:ext cx="405111" cy="259045"/>
    <xdr:sp macro="" textlink="">
      <xdr:nvSpPr>
        <xdr:cNvPr id="83" name="n_1aveValue【道路】&#10;有形固定資産減価償却率">
          <a:extLst>
            <a:ext uri="{FF2B5EF4-FFF2-40B4-BE49-F238E27FC236}">
              <a16:creationId xmlns:a16="http://schemas.microsoft.com/office/drawing/2014/main" id="{4F452313-BF34-44C9-81C4-2F5AA0A77673}"/>
            </a:ext>
          </a:extLst>
        </xdr:cNvPr>
        <xdr:cNvSpPr txBox="1"/>
      </xdr:nvSpPr>
      <xdr:spPr>
        <a:xfrm>
          <a:off x="3582044" y="63176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36</xdr:row>
      <xdr:rowOff>118762</xdr:rowOff>
    </xdr:from>
    <xdr:ext cx="405111" cy="259045"/>
    <xdr:sp macro="" textlink="">
      <xdr:nvSpPr>
        <xdr:cNvPr id="84" name="n_2aveValue【道路】&#10;有形固定資産減価償却率">
          <a:extLst>
            <a:ext uri="{FF2B5EF4-FFF2-40B4-BE49-F238E27FC236}">
              <a16:creationId xmlns:a16="http://schemas.microsoft.com/office/drawing/2014/main" id="{D5BA76EA-D4B7-48E8-9F79-6143A91577CC}"/>
            </a:ext>
          </a:extLst>
        </xdr:cNvPr>
        <xdr:cNvSpPr txBox="1"/>
      </xdr:nvSpPr>
      <xdr:spPr>
        <a:xfrm>
          <a:off x="2705744" y="62909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36</xdr:row>
      <xdr:rowOff>160672</xdr:rowOff>
    </xdr:from>
    <xdr:ext cx="405111" cy="259045"/>
    <xdr:sp macro="" textlink="">
      <xdr:nvSpPr>
        <xdr:cNvPr id="85" name="n_3aveValue【道路】&#10;有形固定資産減価償却率">
          <a:extLst>
            <a:ext uri="{FF2B5EF4-FFF2-40B4-BE49-F238E27FC236}">
              <a16:creationId xmlns:a16="http://schemas.microsoft.com/office/drawing/2014/main" id="{A7965B00-3B60-44CE-9A63-5B5B135DC25B}"/>
            </a:ext>
          </a:extLst>
        </xdr:cNvPr>
        <xdr:cNvSpPr txBox="1"/>
      </xdr:nvSpPr>
      <xdr:spPr>
        <a:xfrm>
          <a:off x="1816744" y="63328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39</xdr:row>
      <xdr:rowOff>15257</xdr:rowOff>
    </xdr:from>
    <xdr:ext cx="405111" cy="259045"/>
    <xdr:sp macro="" textlink="">
      <xdr:nvSpPr>
        <xdr:cNvPr id="86" name="n_4aveValue【道路】&#10;有形固定資産減価償却率">
          <a:extLst>
            <a:ext uri="{FF2B5EF4-FFF2-40B4-BE49-F238E27FC236}">
              <a16:creationId xmlns:a16="http://schemas.microsoft.com/office/drawing/2014/main" id="{89A5E957-F49C-43F7-B724-C5F3FCE83EFF}"/>
            </a:ext>
          </a:extLst>
        </xdr:cNvPr>
        <xdr:cNvSpPr txBox="1"/>
      </xdr:nvSpPr>
      <xdr:spPr>
        <a:xfrm>
          <a:off x="927744" y="67018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39</xdr:row>
      <xdr:rowOff>45737</xdr:rowOff>
    </xdr:from>
    <xdr:ext cx="405111" cy="259045"/>
    <xdr:sp macro="" textlink="">
      <xdr:nvSpPr>
        <xdr:cNvPr id="87" name="n_1mainValue【道路】&#10;有形固定資産減価償却率">
          <a:extLst>
            <a:ext uri="{FF2B5EF4-FFF2-40B4-BE49-F238E27FC236}">
              <a16:creationId xmlns:a16="http://schemas.microsoft.com/office/drawing/2014/main" id="{D4541743-034C-41F1-A1B9-EACB5FC01FA3}"/>
            </a:ext>
          </a:extLst>
        </xdr:cNvPr>
        <xdr:cNvSpPr txBox="1"/>
      </xdr:nvSpPr>
      <xdr:spPr>
        <a:xfrm>
          <a:off x="3582044" y="67322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39</xdr:row>
      <xdr:rowOff>11447</xdr:rowOff>
    </xdr:from>
    <xdr:ext cx="405111" cy="259045"/>
    <xdr:sp macro="" textlink="">
      <xdr:nvSpPr>
        <xdr:cNvPr id="88" name="n_2mainValue【道路】&#10;有形固定資産減価償却率">
          <a:extLst>
            <a:ext uri="{FF2B5EF4-FFF2-40B4-BE49-F238E27FC236}">
              <a16:creationId xmlns:a16="http://schemas.microsoft.com/office/drawing/2014/main" id="{F27782AE-934E-4C4A-B01F-C3ECBEF17C5B}"/>
            </a:ext>
          </a:extLst>
        </xdr:cNvPr>
        <xdr:cNvSpPr txBox="1"/>
      </xdr:nvSpPr>
      <xdr:spPr>
        <a:xfrm>
          <a:off x="2705744" y="6697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38</xdr:row>
      <xdr:rowOff>158132</xdr:rowOff>
    </xdr:from>
    <xdr:ext cx="405111" cy="259045"/>
    <xdr:sp macro="" textlink="">
      <xdr:nvSpPr>
        <xdr:cNvPr id="89" name="n_3mainValue【道路】&#10;有形固定資産減価償却率">
          <a:extLst>
            <a:ext uri="{FF2B5EF4-FFF2-40B4-BE49-F238E27FC236}">
              <a16:creationId xmlns:a16="http://schemas.microsoft.com/office/drawing/2014/main" id="{7BF0BBF2-78BE-473B-AF8C-E7EE429B2EC4}"/>
            </a:ext>
          </a:extLst>
        </xdr:cNvPr>
        <xdr:cNvSpPr txBox="1"/>
      </xdr:nvSpPr>
      <xdr:spPr>
        <a:xfrm>
          <a:off x="1816744" y="66732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36</xdr:row>
      <xdr:rowOff>166387</xdr:rowOff>
    </xdr:from>
    <xdr:ext cx="405111" cy="259045"/>
    <xdr:sp macro="" textlink="">
      <xdr:nvSpPr>
        <xdr:cNvPr id="90" name="n_4mainValue【道路】&#10;有形固定資産減価償却率">
          <a:extLst>
            <a:ext uri="{FF2B5EF4-FFF2-40B4-BE49-F238E27FC236}">
              <a16:creationId xmlns:a16="http://schemas.microsoft.com/office/drawing/2014/main" id="{B2A6E774-1E27-4FE0-98D8-BE1E67AA7730}"/>
            </a:ext>
          </a:extLst>
        </xdr:cNvPr>
        <xdr:cNvSpPr txBox="1"/>
      </xdr:nvSpPr>
      <xdr:spPr>
        <a:xfrm>
          <a:off x="927744" y="63385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91" name="正方形/長方形 90">
          <a:extLst>
            <a:ext uri="{FF2B5EF4-FFF2-40B4-BE49-F238E27FC236}">
              <a16:creationId xmlns:a16="http://schemas.microsoft.com/office/drawing/2014/main" id="{925F1D8C-5C11-4820-944F-5BA5812A2356}"/>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2" name="正方形/長方形 91">
          <a:extLst>
            <a:ext uri="{FF2B5EF4-FFF2-40B4-BE49-F238E27FC236}">
              <a16:creationId xmlns:a16="http://schemas.microsoft.com/office/drawing/2014/main" id="{89392F80-92FB-45B4-BFB5-5D6CA3C960DE}"/>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3" name="正方形/長方形 92">
          <a:extLst>
            <a:ext uri="{FF2B5EF4-FFF2-40B4-BE49-F238E27FC236}">
              <a16:creationId xmlns:a16="http://schemas.microsoft.com/office/drawing/2014/main" id="{D903F265-3DFD-42D4-AF8E-CCF038558EC3}"/>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4" name="正方形/長方形 93">
          <a:extLst>
            <a:ext uri="{FF2B5EF4-FFF2-40B4-BE49-F238E27FC236}">
              <a16:creationId xmlns:a16="http://schemas.microsoft.com/office/drawing/2014/main" id="{2D9C4C70-8FE7-488E-8E61-4D5238F9190C}"/>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5" name="正方形/長方形 94">
          <a:extLst>
            <a:ext uri="{FF2B5EF4-FFF2-40B4-BE49-F238E27FC236}">
              <a16:creationId xmlns:a16="http://schemas.microsoft.com/office/drawing/2014/main" id="{98CBA8DC-2A3A-4ADF-81D0-9483A6BB7232}"/>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6" name="正方形/長方形 95">
          <a:extLst>
            <a:ext uri="{FF2B5EF4-FFF2-40B4-BE49-F238E27FC236}">
              <a16:creationId xmlns:a16="http://schemas.microsoft.com/office/drawing/2014/main" id="{572528F2-394A-4ECD-A6A9-5033066FD178}"/>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7" name="正方形/長方形 96">
          <a:extLst>
            <a:ext uri="{FF2B5EF4-FFF2-40B4-BE49-F238E27FC236}">
              <a16:creationId xmlns:a16="http://schemas.microsoft.com/office/drawing/2014/main" id="{B8B7501E-AD78-4023-A2FC-005FF27C9D9D}"/>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16.476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8" name="正方形/長方形 97">
          <a:extLst>
            <a:ext uri="{FF2B5EF4-FFF2-40B4-BE49-F238E27FC236}">
              <a16:creationId xmlns:a16="http://schemas.microsoft.com/office/drawing/2014/main" id="{5C97F9BA-B9FE-4E3D-A1B8-E785A5A4807A}"/>
            </a:ext>
          </a:extLst>
        </xdr:cNvPr>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macro="" textlink="">
      <xdr:nvSpPr>
        <xdr:cNvPr id="99" name="テキスト ボックス 98">
          <a:extLst>
            <a:ext uri="{FF2B5EF4-FFF2-40B4-BE49-F238E27FC236}">
              <a16:creationId xmlns:a16="http://schemas.microsoft.com/office/drawing/2014/main" id="{A9F1EEB7-A7A3-4B6E-A0AE-17C7708A8DAC}"/>
            </a:ext>
          </a:extLst>
        </xdr:cNvPr>
        <xdr:cNvSpPr txBox="1"/>
      </xdr:nvSpPr>
      <xdr:spPr>
        <a:xfrm>
          <a:off x="656590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100" name="直線コネクタ 99">
          <a:extLst>
            <a:ext uri="{FF2B5EF4-FFF2-40B4-BE49-F238E27FC236}">
              <a16:creationId xmlns:a16="http://schemas.microsoft.com/office/drawing/2014/main" id="{70B788F5-010C-4988-83D4-CE44075BDB25}"/>
            </a:ext>
          </a:extLst>
        </xdr:cNvPr>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101" name="直線コネクタ 100">
          <a:extLst>
            <a:ext uri="{FF2B5EF4-FFF2-40B4-BE49-F238E27FC236}">
              <a16:creationId xmlns:a16="http://schemas.microsoft.com/office/drawing/2014/main" id="{A61846D6-2FA1-4024-9F26-F40E24148751}"/>
            </a:ext>
          </a:extLst>
        </xdr:cNvPr>
        <xdr:cNvCxnSpPr/>
      </xdr:nvCxnSpPr>
      <xdr:spPr>
        <a:xfrm>
          <a:off x="6604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macro="" textlink="">
      <xdr:nvSpPr>
        <xdr:cNvPr id="102" name="テキスト ボックス 101">
          <a:extLst>
            <a:ext uri="{FF2B5EF4-FFF2-40B4-BE49-F238E27FC236}">
              <a16:creationId xmlns:a16="http://schemas.microsoft.com/office/drawing/2014/main" id="{EB898AD4-C0D3-4586-B709-7D4713355004}"/>
            </a:ext>
          </a:extLst>
        </xdr:cNvPr>
        <xdr:cNvSpPr txBox="1"/>
      </xdr:nvSpPr>
      <xdr:spPr>
        <a:xfrm>
          <a:off x="6136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103" name="直線コネクタ 102">
          <a:extLst>
            <a:ext uri="{FF2B5EF4-FFF2-40B4-BE49-F238E27FC236}">
              <a16:creationId xmlns:a16="http://schemas.microsoft.com/office/drawing/2014/main" id="{A60EE4BC-0900-4377-B5AA-1713EA8F87F9}"/>
            </a:ext>
          </a:extLst>
        </xdr:cNvPr>
        <xdr:cNvCxnSpPr/>
      </xdr:nvCxnSpPr>
      <xdr:spPr>
        <a:xfrm>
          <a:off x="6604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39</xdr:row>
      <xdr:rowOff>29227</xdr:rowOff>
    </xdr:from>
    <xdr:ext cx="531299" cy="259045"/>
    <xdr:sp macro="" textlink="">
      <xdr:nvSpPr>
        <xdr:cNvPr id="104" name="テキスト ボックス 103">
          <a:extLst>
            <a:ext uri="{FF2B5EF4-FFF2-40B4-BE49-F238E27FC236}">
              <a16:creationId xmlns:a16="http://schemas.microsoft.com/office/drawing/2014/main" id="{281FA877-320F-4E8D-8369-270D55C61E7A}"/>
            </a:ext>
          </a:extLst>
        </xdr:cNvPr>
        <xdr:cNvSpPr txBox="1"/>
      </xdr:nvSpPr>
      <xdr:spPr>
        <a:xfrm>
          <a:off x="6072701" y="671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5" name="直線コネクタ 104">
          <a:extLst>
            <a:ext uri="{FF2B5EF4-FFF2-40B4-BE49-F238E27FC236}">
              <a16:creationId xmlns:a16="http://schemas.microsoft.com/office/drawing/2014/main" id="{97EA286D-F675-441B-B45E-6453C6319F29}"/>
            </a:ext>
          </a:extLst>
        </xdr:cNvPr>
        <xdr:cNvCxnSpPr/>
      </xdr:nvCxnSpPr>
      <xdr:spPr>
        <a:xfrm>
          <a:off x="6604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162577</xdr:rowOff>
    </xdr:from>
    <xdr:ext cx="531299" cy="259045"/>
    <xdr:sp macro="" textlink="">
      <xdr:nvSpPr>
        <xdr:cNvPr id="106" name="テキスト ボックス 105">
          <a:extLst>
            <a:ext uri="{FF2B5EF4-FFF2-40B4-BE49-F238E27FC236}">
              <a16:creationId xmlns:a16="http://schemas.microsoft.com/office/drawing/2014/main" id="{6FBDAAF6-5B2F-445D-B241-AB6A597D17C6}"/>
            </a:ext>
          </a:extLst>
        </xdr:cNvPr>
        <xdr:cNvSpPr txBox="1"/>
      </xdr:nvSpPr>
      <xdr:spPr>
        <a:xfrm>
          <a:off x="6072701" y="633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107" name="直線コネクタ 106">
          <a:extLst>
            <a:ext uri="{FF2B5EF4-FFF2-40B4-BE49-F238E27FC236}">
              <a16:creationId xmlns:a16="http://schemas.microsoft.com/office/drawing/2014/main" id="{28ED97D5-AAA8-4388-95A4-3F78C8BF9922}"/>
            </a:ext>
          </a:extLst>
        </xdr:cNvPr>
        <xdr:cNvCxnSpPr/>
      </xdr:nvCxnSpPr>
      <xdr:spPr>
        <a:xfrm>
          <a:off x="6604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124477</xdr:rowOff>
    </xdr:from>
    <xdr:ext cx="531299" cy="259045"/>
    <xdr:sp macro="" textlink="">
      <xdr:nvSpPr>
        <xdr:cNvPr id="108" name="テキスト ボックス 107">
          <a:extLst>
            <a:ext uri="{FF2B5EF4-FFF2-40B4-BE49-F238E27FC236}">
              <a16:creationId xmlns:a16="http://schemas.microsoft.com/office/drawing/2014/main" id="{DC554FD3-09DA-48F9-83F3-8F12D37E11C8}"/>
            </a:ext>
          </a:extLst>
        </xdr:cNvPr>
        <xdr:cNvSpPr txBox="1"/>
      </xdr:nvSpPr>
      <xdr:spPr>
        <a:xfrm>
          <a:off x="6072701" y="595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109" name="直線コネクタ 108">
          <a:extLst>
            <a:ext uri="{FF2B5EF4-FFF2-40B4-BE49-F238E27FC236}">
              <a16:creationId xmlns:a16="http://schemas.microsoft.com/office/drawing/2014/main" id="{D90BD07C-734D-458A-B68F-77E09EB8EF40}"/>
            </a:ext>
          </a:extLst>
        </xdr:cNvPr>
        <xdr:cNvCxnSpPr/>
      </xdr:nvCxnSpPr>
      <xdr:spPr>
        <a:xfrm>
          <a:off x="6604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32</xdr:row>
      <xdr:rowOff>86377</xdr:rowOff>
    </xdr:from>
    <xdr:ext cx="531299" cy="259045"/>
    <xdr:sp macro="" textlink="">
      <xdr:nvSpPr>
        <xdr:cNvPr id="110" name="テキスト ボックス 109">
          <a:extLst>
            <a:ext uri="{FF2B5EF4-FFF2-40B4-BE49-F238E27FC236}">
              <a16:creationId xmlns:a16="http://schemas.microsoft.com/office/drawing/2014/main" id="{694574AA-52C7-4E46-96E2-008BAB470433}"/>
            </a:ext>
          </a:extLst>
        </xdr:cNvPr>
        <xdr:cNvSpPr txBox="1"/>
      </xdr:nvSpPr>
      <xdr:spPr>
        <a:xfrm>
          <a:off x="6072701" y="557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11" name="直線コネクタ 110">
          <a:extLst>
            <a:ext uri="{FF2B5EF4-FFF2-40B4-BE49-F238E27FC236}">
              <a16:creationId xmlns:a16="http://schemas.microsoft.com/office/drawing/2014/main" id="{903D76EE-1199-4F42-9BC9-46CE21A9B734}"/>
            </a:ext>
          </a:extLst>
        </xdr:cNvPr>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30</xdr:row>
      <xdr:rowOff>48277</xdr:rowOff>
    </xdr:from>
    <xdr:ext cx="595419" cy="259045"/>
    <xdr:sp macro="" textlink="">
      <xdr:nvSpPr>
        <xdr:cNvPr id="112" name="テキスト ボックス 111">
          <a:extLst>
            <a:ext uri="{FF2B5EF4-FFF2-40B4-BE49-F238E27FC236}">
              <a16:creationId xmlns:a16="http://schemas.microsoft.com/office/drawing/2014/main" id="{570774E7-91CD-4C84-9AF7-96B8C963F6F6}"/>
            </a:ext>
          </a:extLst>
        </xdr:cNvPr>
        <xdr:cNvSpPr txBox="1"/>
      </xdr:nvSpPr>
      <xdr:spPr>
        <a:xfrm>
          <a:off x="6008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3" name="【道路】&#10;一人当たり延長グラフ枠">
          <a:extLst>
            <a:ext uri="{FF2B5EF4-FFF2-40B4-BE49-F238E27FC236}">
              <a16:creationId xmlns:a16="http://schemas.microsoft.com/office/drawing/2014/main" id="{ADF33B5C-8E30-4816-99B0-40A8FAFE630A}"/>
            </a:ext>
          </a:extLst>
        </xdr:cNvPr>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33</xdr:row>
      <xdr:rowOff>152705</xdr:rowOff>
    </xdr:from>
    <xdr:to>
      <xdr:col>54</xdr:col>
      <xdr:colOff>189865</xdr:colOff>
      <xdr:row>41</xdr:row>
      <xdr:rowOff>98413</xdr:rowOff>
    </xdr:to>
    <xdr:cxnSp macro="">
      <xdr:nvCxnSpPr>
        <xdr:cNvPr id="114" name="直線コネクタ 113">
          <a:extLst>
            <a:ext uri="{FF2B5EF4-FFF2-40B4-BE49-F238E27FC236}">
              <a16:creationId xmlns:a16="http://schemas.microsoft.com/office/drawing/2014/main" id="{60DBA9CE-49D3-4581-B83B-375DC00F19DA}"/>
            </a:ext>
          </a:extLst>
        </xdr:cNvPr>
        <xdr:cNvCxnSpPr/>
      </xdr:nvCxnSpPr>
      <xdr:spPr>
        <a:xfrm flipV="1">
          <a:off x="10476865" y="5810555"/>
          <a:ext cx="0" cy="13173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41</xdr:row>
      <xdr:rowOff>102240</xdr:rowOff>
    </xdr:from>
    <xdr:ext cx="469744" cy="259045"/>
    <xdr:sp macro="" textlink="">
      <xdr:nvSpPr>
        <xdr:cNvPr id="115" name="【道路】&#10;一人当たり延長最小値テキスト">
          <a:extLst>
            <a:ext uri="{FF2B5EF4-FFF2-40B4-BE49-F238E27FC236}">
              <a16:creationId xmlns:a16="http://schemas.microsoft.com/office/drawing/2014/main" id="{38C17A9D-4201-43D1-83EC-CF728E867DD4}"/>
            </a:ext>
          </a:extLst>
        </xdr:cNvPr>
        <xdr:cNvSpPr txBox="1"/>
      </xdr:nvSpPr>
      <xdr:spPr>
        <a:xfrm>
          <a:off x="10515600" y="71316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5.834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41</xdr:row>
      <xdr:rowOff>98413</xdr:rowOff>
    </xdr:from>
    <xdr:to>
      <xdr:col>55</xdr:col>
      <xdr:colOff>88900</xdr:colOff>
      <xdr:row>41</xdr:row>
      <xdr:rowOff>98413</xdr:rowOff>
    </xdr:to>
    <xdr:cxnSp macro="">
      <xdr:nvCxnSpPr>
        <xdr:cNvPr id="116" name="直線コネクタ 115">
          <a:extLst>
            <a:ext uri="{FF2B5EF4-FFF2-40B4-BE49-F238E27FC236}">
              <a16:creationId xmlns:a16="http://schemas.microsoft.com/office/drawing/2014/main" id="{766B6514-0B7F-44B1-85CB-2F01B307C7A2}"/>
            </a:ext>
          </a:extLst>
        </xdr:cNvPr>
        <xdr:cNvCxnSpPr/>
      </xdr:nvCxnSpPr>
      <xdr:spPr>
        <a:xfrm>
          <a:off x="10388600" y="71278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32</xdr:row>
      <xdr:rowOff>99382</xdr:rowOff>
    </xdr:from>
    <xdr:ext cx="534377" cy="259045"/>
    <xdr:sp macro="" textlink="">
      <xdr:nvSpPr>
        <xdr:cNvPr id="117" name="【道路】&#10;一人当たり延長最大値テキスト">
          <a:extLst>
            <a:ext uri="{FF2B5EF4-FFF2-40B4-BE49-F238E27FC236}">
              <a16:creationId xmlns:a16="http://schemas.microsoft.com/office/drawing/2014/main" id="{7EAF97CA-345C-4EE0-A56E-06894AB5F472}"/>
            </a:ext>
          </a:extLst>
        </xdr:cNvPr>
        <xdr:cNvSpPr txBox="1"/>
      </xdr:nvSpPr>
      <xdr:spPr>
        <a:xfrm>
          <a:off x="10515600" y="55857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74.984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33</xdr:row>
      <xdr:rowOff>152705</xdr:rowOff>
    </xdr:from>
    <xdr:to>
      <xdr:col>55</xdr:col>
      <xdr:colOff>88900</xdr:colOff>
      <xdr:row>33</xdr:row>
      <xdr:rowOff>152705</xdr:rowOff>
    </xdr:to>
    <xdr:cxnSp macro="">
      <xdr:nvCxnSpPr>
        <xdr:cNvPr id="118" name="直線コネクタ 117">
          <a:extLst>
            <a:ext uri="{FF2B5EF4-FFF2-40B4-BE49-F238E27FC236}">
              <a16:creationId xmlns:a16="http://schemas.microsoft.com/office/drawing/2014/main" id="{8BB320A3-849B-4659-9821-43EF68D38C22}"/>
            </a:ext>
          </a:extLst>
        </xdr:cNvPr>
        <xdr:cNvCxnSpPr/>
      </xdr:nvCxnSpPr>
      <xdr:spPr>
        <a:xfrm>
          <a:off x="10388600" y="58105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37</xdr:row>
      <xdr:rowOff>115962</xdr:rowOff>
    </xdr:from>
    <xdr:ext cx="534377" cy="259045"/>
    <xdr:sp macro="" textlink="">
      <xdr:nvSpPr>
        <xdr:cNvPr id="119" name="【道路】&#10;一人当たり延長平均値テキスト">
          <a:extLst>
            <a:ext uri="{FF2B5EF4-FFF2-40B4-BE49-F238E27FC236}">
              <a16:creationId xmlns:a16="http://schemas.microsoft.com/office/drawing/2014/main" id="{BFEAE93C-0E21-48B3-8EC9-7A13C0ACCF4D}"/>
            </a:ext>
          </a:extLst>
        </xdr:cNvPr>
        <xdr:cNvSpPr txBox="1"/>
      </xdr:nvSpPr>
      <xdr:spPr>
        <a:xfrm>
          <a:off x="10515600" y="645961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30.447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93085</xdr:rowOff>
    </xdr:from>
    <xdr:to>
      <xdr:col>55</xdr:col>
      <xdr:colOff>50800</xdr:colOff>
      <xdr:row>39</xdr:row>
      <xdr:rowOff>23235</xdr:rowOff>
    </xdr:to>
    <xdr:sp macro="" textlink="">
      <xdr:nvSpPr>
        <xdr:cNvPr id="120" name="フローチャート: 判断 119">
          <a:extLst>
            <a:ext uri="{FF2B5EF4-FFF2-40B4-BE49-F238E27FC236}">
              <a16:creationId xmlns:a16="http://schemas.microsoft.com/office/drawing/2014/main" id="{52A90F05-B6C2-42F7-888A-D1F9C75593DA}"/>
            </a:ext>
          </a:extLst>
        </xdr:cNvPr>
        <xdr:cNvSpPr/>
      </xdr:nvSpPr>
      <xdr:spPr>
        <a:xfrm>
          <a:off x="10426700" y="66081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38</xdr:row>
      <xdr:rowOff>122974</xdr:rowOff>
    </xdr:from>
    <xdr:to>
      <xdr:col>50</xdr:col>
      <xdr:colOff>165100</xdr:colOff>
      <xdr:row>39</xdr:row>
      <xdr:rowOff>53124</xdr:rowOff>
    </xdr:to>
    <xdr:sp macro="" textlink="">
      <xdr:nvSpPr>
        <xdr:cNvPr id="121" name="フローチャート: 判断 120">
          <a:extLst>
            <a:ext uri="{FF2B5EF4-FFF2-40B4-BE49-F238E27FC236}">
              <a16:creationId xmlns:a16="http://schemas.microsoft.com/office/drawing/2014/main" id="{84B868C2-470D-455A-B5CC-95059877EEE7}"/>
            </a:ext>
          </a:extLst>
        </xdr:cNvPr>
        <xdr:cNvSpPr/>
      </xdr:nvSpPr>
      <xdr:spPr>
        <a:xfrm>
          <a:off x="9588500" y="66380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38</xdr:row>
      <xdr:rowOff>130594</xdr:rowOff>
    </xdr:from>
    <xdr:to>
      <xdr:col>46</xdr:col>
      <xdr:colOff>38100</xdr:colOff>
      <xdr:row>39</xdr:row>
      <xdr:rowOff>60744</xdr:rowOff>
    </xdr:to>
    <xdr:sp macro="" textlink="">
      <xdr:nvSpPr>
        <xdr:cNvPr id="122" name="フローチャート: 判断 121">
          <a:extLst>
            <a:ext uri="{FF2B5EF4-FFF2-40B4-BE49-F238E27FC236}">
              <a16:creationId xmlns:a16="http://schemas.microsoft.com/office/drawing/2014/main" id="{D0FF9012-EC09-4BC4-9318-2FF898A2E937}"/>
            </a:ext>
          </a:extLst>
        </xdr:cNvPr>
        <xdr:cNvSpPr/>
      </xdr:nvSpPr>
      <xdr:spPr>
        <a:xfrm>
          <a:off x="8699500" y="66456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38</xdr:row>
      <xdr:rowOff>124136</xdr:rowOff>
    </xdr:from>
    <xdr:to>
      <xdr:col>41</xdr:col>
      <xdr:colOff>101600</xdr:colOff>
      <xdr:row>39</xdr:row>
      <xdr:rowOff>54286</xdr:rowOff>
    </xdr:to>
    <xdr:sp macro="" textlink="">
      <xdr:nvSpPr>
        <xdr:cNvPr id="123" name="フローチャート: 判断 122">
          <a:extLst>
            <a:ext uri="{FF2B5EF4-FFF2-40B4-BE49-F238E27FC236}">
              <a16:creationId xmlns:a16="http://schemas.microsoft.com/office/drawing/2014/main" id="{04C0A6B4-3639-489D-98A1-19EB58556A20}"/>
            </a:ext>
          </a:extLst>
        </xdr:cNvPr>
        <xdr:cNvSpPr/>
      </xdr:nvSpPr>
      <xdr:spPr>
        <a:xfrm>
          <a:off x="7810500" y="66392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38</xdr:row>
      <xdr:rowOff>135033</xdr:rowOff>
    </xdr:from>
    <xdr:to>
      <xdr:col>36</xdr:col>
      <xdr:colOff>165100</xdr:colOff>
      <xdr:row>39</xdr:row>
      <xdr:rowOff>65183</xdr:rowOff>
    </xdr:to>
    <xdr:sp macro="" textlink="">
      <xdr:nvSpPr>
        <xdr:cNvPr id="124" name="フローチャート: 判断 123">
          <a:extLst>
            <a:ext uri="{FF2B5EF4-FFF2-40B4-BE49-F238E27FC236}">
              <a16:creationId xmlns:a16="http://schemas.microsoft.com/office/drawing/2014/main" id="{20B88016-35B1-4591-8C4E-368080592875}"/>
            </a:ext>
          </a:extLst>
        </xdr:cNvPr>
        <xdr:cNvSpPr/>
      </xdr:nvSpPr>
      <xdr:spPr>
        <a:xfrm>
          <a:off x="6921500" y="66501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5" name="テキスト ボックス 124">
          <a:extLst>
            <a:ext uri="{FF2B5EF4-FFF2-40B4-BE49-F238E27FC236}">
              <a16:creationId xmlns:a16="http://schemas.microsoft.com/office/drawing/2014/main" id="{78966076-9340-41AF-8BF6-04C7E547BCDA}"/>
            </a:ext>
          </a:extLst>
        </xdr:cNvPr>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6" name="テキスト ボックス 125">
          <a:extLst>
            <a:ext uri="{FF2B5EF4-FFF2-40B4-BE49-F238E27FC236}">
              <a16:creationId xmlns:a16="http://schemas.microsoft.com/office/drawing/2014/main" id="{A173B8D0-0090-4DC4-931E-424197083CE5}"/>
            </a:ext>
          </a:extLst>
        </xdr:cNvPr>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7" name="テキスト ボックス 126">
          <a:extLst>
            <a:ext uri="{FF2B5EF4-FFF2-40B4-BE49-F238E27FC236}">
              <a16:creationId xmlns:a16="http://schemas.microsoft.com/office/drawing/2014/main" id="{59CA6828-5EBD-42F4-9455-D2BD52F868A3}"/>
            </a:ext>
          </a:extLst>
        </xdr:cNvPr>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8" name="テキスト ボックス 127">
          <a:extLst>
            <a:ext uri="{FF2B5EF4-FFF2-40B4-BE49-F238E27FC236}">
              <a16:creationId xmlns:a16="http://schemas.microsoft.com/office/drawing/2014/main" id="{171004CA-D219-4596-B1AF-C23298A155AB}"/>
            </a:ext>
          </a:extLst>
        </xdr:cNvPr>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29" name="テキスト ボックス 128">
          <a:extLst>
            <a:ext uri="{FF2B5EF4-FFF2-40B4-BE49-F238E27FC236}">
              <a16:creationId xmlns:a16="http://schemas.microsoft.com/office/drawing/2014/main" id="{5830985E-8455-4C1C-AB89-5A82DC3AADA3}"/>
            </a:ext>
          </a:extLst>
        </xdr:cNvPr>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40</xdr:row>
      <xdr:rowOff>33172</xdr:rowOff>
    </xdr:from>
    <xdr:to>
      <xdr:col>55</xdr:col>
      <xdr:colOff>50800</xdr:colOff>
      <xdr:row>40</xdr:row>
      <xdr:rowOff>134772</xdr:rowOff>
    </xdr:to>
    <xdr:sp macro="" textlink="">
      <xdr:nvSpPr>
        <xdr:cNvPr id="130" name="楕円 129">
          <a:extLst>
            <a:ext uri="{FF2B5EF4-FFF2-40B4-BE49-F238E27FC236}">
              <a16:creationId xmlns:a16="http://schemas.microsoft.com/office/drawing/2014/main" id="{646BBEEE-E46F-42EF-ABBB-E2922693EDAA}"/>
            </a:ext>
          </a:extLst>
        </xdr:cNvPr>
        <xdr:cNvSpPr/>
      </xdr:nvSpPr>
      <xdr:spPr>
        <a:xfrm>
          <a:off x="10426700" y="68911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40</xdr:row>
      <xdr:rowOff>11599</xdr:rowOff>
    </xdr:from>
    <xdr:ext cx="534377" cy="259045"/>
    <xdr:sp macro="" textlink="">
      <xdr:nvSpPr>
        <xdr:cNvPr id="131" name="【道路】&#10;一人当たり延長該当値テキスト">
          <a:extLst>
            <a:ext uri="{FF2B5EF4-FFF2-40B4-BE49-F238E27FC236}">
              <a16:creationId xmlns:a16="http://schemas.microsoft.com/office/drawing/2014/main" id="{C58CC2E7-04F6-490A-92FC-B04075EE74DF}"/>
            </a:ext>
          </a:extLst>
        </xdr:cNvPr>
        <xdr:cNvSpPr txBox="1"/>
      </xdr:nvSpPr>
      <xdr:spPr>
        <a:xfrm>
          <a:off x="10515600" y="68695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15.592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40</xdr:row>
      <xdr:rowOff>34696</xdr:rowOff>
    </xdr:from>
    <xdr:to>
      <xdr:col>50</xdr:col>
      <xdr:colOff>165100</xdr:colOff>
      <xdr:row>40</xdr:row>
      <xdr:rowOff>136296</xdr:rowOff>
    </xdr:to>
    <xdr:sp macro="" textlink="">
      <xdr:nvSpPr>
        <xdr:cNvPr id="132" name="楕円 131">
          <a:extLst>
            <a:ext uri="{FF2B5EF4-FFF2-40B4-BE49-F238E27FC236}">
              <a16:creationId xmlns:a16="http://schemas.microsoft.com/office/drawing/2014/main" id="{77A6FC53-698A-4940-9E44-A2673D86EE64}"/>
            </a:ext>
          </a:extLst>
        </xdr:cNvPr>
        <xdr:cNvSpPr/>
      </xdr:nvSpPr>
      <xdr:spPr>
        <a:xfrm>
          <a:off x="9588500" y="68926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40</xdr:row>
      <xdr:rowOff>83972</xdr:rowOff>
    </xdr:from>
    <xdr:to>
      <xdr:col>55</xdr:col>
      <xdr:colOff>0</xdr:colOff>
      <xdr:row>40</xdr:row>
      <xdr:rowOff>85496</xdr:rowOff>
    </xdr:to>
    <xdr:cxnSp macro="">
      <xdr:nvCxnSpPr>
        <xdr:cNvPr id="133" name="直線コネクタ 132">
          <a:extLst>
            <a:ext uri="{FF2B5EF4-FFF2-40B4-BE49-F238E27FC236}">
              <a16:creationId xmlns:a16="http://schemas.microsoft.com/office/drawing/2014/main" id="{0E144A2D-4BBE-4148-9235-EF1FEB9CDC5B}"/>
            </a:ext>
          </a:extLst>
        </xdr:cNvPr>
        <xdr:cNvCxnSpPr/>
      </xdr:nvCxnSpPr>
      <xdr:spPr>
        <a:xfrm flipV="1">
          <a:off x="9639300" y="6941972"/>
          <a:ext cx="838200" cy="15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40</xdr:row>
      <xdr:rowOff>37916</xdr:rowOff>
    </xdr:from>
    <xdr:to>
      <xdr:col>46</xdr:col>
      <xdr:colOff>38100</xdr:colOff>
      <xdr:row>40</xdr:row>
      <xdr:rowOff>139516</xdr:rowOff>
    </xdr:to>
    <xdr:sp macro="" textlink="">
      <xdr:nvSpPr>
        <xdr:cNvPr id="134" name="楕円 133">
          <a:extLst>
            <a:ext uri="{FF2B5EF4-FFF2-40B4-BE49-F238E27FC236}">
              <a16:creationId xmlns:a16="http://schemas.microsoft.com/office/drawing/2014/main" id="{DBFDA294-D607-4ABA-BCC3-F4EDD7E8C0D8}"/>
            </a:ext>
          </a:extLst>
        </xdr:cNvPr>
        <xdr:cNvSpPr/>
      </xdr:nvSpPr>
      <xdr:spPr>
        <a:xfrm>
          <a:off x="8699500" y="68959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40</xdr:row>
      <xdr:rowOff>85496</xdr:rowOff>
    </xdr:from>
    <xdr:to>
      <xdr:col>50</xdr:col>
      <xdr:colOff>114300</xdr:colOff>
      <xdr:row>40</xdr:row>
      <xdr:rowOff>88716</xdr:rowOff>
    </xdr:to>
    <xdr:cxnSp macro="">
      <xdr:nvCxnSpPr>
        <xdr:cNvPr id="135" name="直線コネクタ 134">
          <a:extLst>
            <a:ext uri="{FF2B5EF4-FFF2-40B4-BE49-F238E27FC236}">
              <a16:creationId xmlns:a16="http://schemas.microsoft.com/office/drawing/2014/main" id="{371DD4FF-BE65-4C20-947D-37DC292C7A50}"/>
            </a:ext>
          </a:extLst>
        </xdr:cNvPr>
        <xdr:cNvCxnSpPr/>
      </xdr:nvCxnSpPr>
      <xdr:spPr>
        <a:xfrm flipV="1">
          <a:off x="8750300" y="6943496"/>
          <a:ext cx="889000" cy="32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40</xdr:row>
      <xdr:rowOff>41269</xdr:rowOff>
    </xdr:from>
    <xdr:to>
      <xdr:col>41</xdr:col>
      <xdr:colOff>101600</xdr:colOff>
      <xdr:row>40</xdr:row>
      <xdr:rowOff>142869</xdr:rowOff>
    </xdr:to>
    <xdr:sp macro="" textlink="">
      <xdr:nvSpPr>
        <xdr:cNvPr id="136" name="楕円 135">
          <a:extLst>
            <a:ext uri="{FF2B5EF4-FFF2-40B4-BE49-F238E27FC236}">
              <a16:creationId xmlns:a16="http://schemas.microsoft.com/office/drawing/2014/main" id="{21DB6027-4741-4C38-A419-CEDD42C75636}"/>
            </a:ext>
          </a:extLst>
        </xdr:cNvPr>
        <xdr:cNvSpPr/>
      </xdr:nvSpPr>
      <xdr:spPr>
        <a:xfrm>
          <a:off x="7810500" y="68992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40</xdr:row>
      <xdr:rowOff>88716</xdr:rowOff>
    </xdr:from>
    <xdr:to>
      <xdr:col>45</xdr:col>
      <xdr:colOff>177800</xdr:colOff>
      <xdr:row>40</xdr:row>
      <xdr:rowOff>92069</xdr:rowOff>
    </xdr:to>
    <xdr:cxnSp macro="">
      <xdr:nvCxnSpPr>
        <xdr:cNvPr id="137" name="直線コネクタ 136">
          <a:extLst>
            <a:ext uri="{FF2B5EF4-FFF2-40B4-BE49-F238E27FC236}">
              <a16:creationId xmlns:a16="http://schemas.microsoft.com/office/drawing/2014/main" id="{6D314319-63BD-47DD-B0D0-F701A45F202F}"/>
            </a:ext>
          </a:extLst>
        </xdr:cNvPr>
        <xdr:cNvCxnSpPr/>
      </xdr:nvCxnSpPr>
      <xdr:spPr>
        <a:xfrm flipV="1">
          <a:off x="7861300" y="6946716"/>
          <a:ext cx="889000" cy="33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40</xdr:row>
      <xdr:rowOff>42717</xdr:rowOff>
    </xdr:from>
    <xdr:to>
      <xdr:col>36</xdr:col>
      <xdr:colOff>165100</xdr:colOff>
      <xdr:row>40</xdr:row>
      <xdr:rowOff>144317</xdr:rowOff>
    </xdr:to>
    <xdr:sp macro="" textlink="">
      <xdr:nvSpPr>
        <xdr:cNvPr id="138" name="楕円 137">
          <a:extLst>
            <a:ext uri="{FF2B5EF4-FFF2-40B4-BE49-F238E27FC236}">
              <a16:creationId xmlns:a16="http://schemas.microsoft.com/office/drawing/2014/main" id="{FFE8EC41-1E91-4AA8-A86B-C88BA76035CC}"/>
            </a:ext>
          </a:extLst>
        </xdr:cNvPr>
        <xdr:cNvSpPr/>
      </xdr:nvSpPr>
      <xdr:spPr>
        <a:xfrm>
          <a:off x="6921500" y="69007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40</xdr:row>
      <xdr:rowOff>92069</xdr:rowOff>
    </xdr:from>
    <xdr:to>
      <xdr:col>41</xdr:col>
      <xdr:colOff>50800</xdr:colOff>
      <xdr:row>40</xdr:row>
      <xdr:rowOff>93517</xdr:rowOff>
    </xdr:to>
    <xdr:cxnSp macro="">
      <xdr:nvCxnSpPr>
        <xdr:cNvPr id="139" name="直線コネクタ 138">
          <a:extLst>
            <a:ext uri="{FF2B5EF4-FFF2-40B4-BE49-F238E27FC236}">
              <a16:creationId xmlns:a16="http://schemas.microsoft.com/office/drawing/2014/main" id="{C3C0EEAF-4463-41DA-A8F1-A43869687087}"/>
            </a:ext>
          </a:extLst>
        </xdr:cNvPr>
        <xdr:cNvCxnSpPr/>
      </xdr:nvCxnSpPr>
      <xdr:spPr>
        <a:xfrm flipV="1">
          <a:off x="6972300" y="6950069"/>
          <a:ext cx="889000" cy="14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24911</xdr:colOff>
      <xdr:row>37</xdr:row>
      <xdr:rowOff>69651</xdr:rowOff>
    </xdr:from>
    <xdr:ext cx="534377" cy="259045"/>
    <xdr:sp macro="" textlink="">
      <xdr:nvSpPr>
        <xdr:cNvPr id="140" name="n_1aveValue【道路】&#10;一人当たり延長">
          <a:extLst>
            <a:ext uri="{FF2B5EF4-FFF2-40B4-BE49-F238E27FC236}">
              <a16:creationId xmlns:a16="http://schemas.microsoft.com/office/drawing/2014/main" id="{D92B6B29-9CB5-41B2-955D-F8188F57DD2E}"/>
            </a:ext>
          </a:extLst>
        </xdr:cNvPr>
        <xdr:cNvSpPr txBox="1"/>
      </xdr:nvSpPr>
      <xdr:spPr>
        <a:xfrm>
          <a:off x="9359411" y="64133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28.878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37</xdr:row>
      <xdr:rowOff>77271</xdr:rowOff>
    </xdr:from>
    <xdr:ext cx="534377" cy="259045"/>
    <xdr:sp macro="" textlink="">
      <xdr:nvSpPr>
        <xdr:cNvPr id="141" name="n_2aveValue【道路】&#10;一人当たり延長">
          <a:extLst>
            <a:ext uri="{FF2B5EF4-FFF2-40B4-BE49-F238E27FC236}">
              <a16:creationId xmlns:a16="http://schemas.microsoft.com/office/drawing/2014/main" id="{450987A2-3174-4992-B7C3-5AD3E854CA03}"/>
            </a:ext>
          </a:extLst>
        </xdr:cNvPr>
        <xdr:cNvSpPr txBox="1"/>
      </xdr:nvSpPr>
      <xdr:spPr>
        <a:xfrm>
          <a:off x="8483111" y="64209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28.478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37</xdr:row>
      <xdr:rowOff>70813</xdr:rowOff>
    </xdr:from>
    <xdr:ext cx="534377" cy="259045"/>
    <xdr:sp macro="" textlink="">
      <xdr:nvSpPr>
        <xdr:cNvPr id="142" name="n_3aveValue【道路】&#10;一人当たり延長">
          <a:extLst>
            <a:ext uri="{FF2B5EF4-FFF2-40B4-BE49-F238E27FC236}">
              <a16:creationId xmlns:a16="http://schemas.microsoft.com/office/drawing/2014/main" id="{C4608788-134F-4F0E-A5E0-E1F96903B1BE}"/>
            </a:ext>
          </a:extLst>
        </xdr:cNvPr>
        <xdr:cNvSpPr txBox="1"/>
      </xdr:nvSpPr>
      <xdr:spPr>
        <a:xfrm>
          <a:off x="7594111" y="64144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28.817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37</xdr:row>
      <xdr:rowOff>81710</xdr:rowOff>
    </xdr:from>
    <xdr:ext cx="534377" cy="259045"/>
    <xdr:sp macro="" textlink="">
      <xdr:nvSpPr>
        <xdr:cNvPr id="143" name="n_4aveValue【道路】&#10;一人当たり延長">
          <a:extLst>
            <a:ext uri="{FF2B5EF4-FFF2-40B4-BE49-F238E27FC236}">
              <a16:creationId xmlns:a16="http://schemas.microsoft.com/office/drawing/2014/main" id="{BF9A5EB8-CD1A-48AC-8C64-DFC714DEEBDA}"/>
            </a:ext>
          </a:extLst>
        </xdr:cNvPr>
        <xdr:cNvSpPr txBox="1"/>
      </xdr:nvSpPr>
      <xdr:spPr>
        <a:xfrm>
          <a:off x="6705111" y="64253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28.245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40</xdr:row>
      <xdr:rowOff>127423</xdr:rowOff>
    </xdr:from>
    <xdr:ext cx="534377" cy="259045"/>
    <xdr:sp macro="" textlink="">
      <xdr:nvSpPr>
        <xdr:cNvPr id="144" name="n_1mainValue【道路】&#10;一人当たり延長">
          <a:extLst>
            <a:ext uri="{FF2B5EF4-FFF2-40B4-BE49-F238E27FC236}">
              <a16:creationId xmlns:a16="http://schemas.microsoft.com/office/drawing/2014/main" id="{B13850CA-C6A3-4BED-99AC-4A7633266133}"/>
            </a:ext>
          </a:extLst>
        </xdr:cNvPr>
        <xdr:cNvSpPr txBox="1"/>
      </xdr:nvSpPr>
      <xdr:spPr>
        <a:xfrm>
          <a:off x="9359411" y="69854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40</xdr:row>
      <xdr:rowOff>130643</xdr:rowOff>
    </xdr:from>
    <xdr:ext cx="534377" cy="259045"/>
    <xdr:sp macro="" textlink="">
      <xdr:nvSpPr>
        <xdr:cNvPr id="145" name="n_2mainValue【道路】&#10;一人当たり延長">
          <a:extLst>
            <a:ext uri="{FF2B5EF4-FFF2-40B4-BE49-F238E27FC236}">
              <a16:creationId xmlns:a16="http://schemas.microsoft.com/office/drawing/2014/main" id="{B626F315-B62E-415D-B047-9E7ED96D49CE}"/>
            </a:ext>
          </a:extLst>
        </xdr:cNvPr>
        <xdr:cNvSpPr txBox="1"/>
      </xdr:nvSpPr>
      <xdr:spPr>
        <a:xfrm>
          <a:off x="8483111" y="69886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40</xdr:row>
      <xdr:rowOff>133996</xdr:rowOff>
    </xdr:from>
    <xdr:ext cx="534377" cy="259045"/>
    <xdr:sp macro="" textlink="">
      <xdr:nvSpPr>
        <xdr:cNvPr id="146" name="n_3mainValue【道路】&#10;一人当たり延長">
          <a:extLst>
            <a:ext uri="{FF2B5EF4-FFF2-40B4-BE49-F238E27FC236}">
              <a16:creationId xmlns:a16="http://schemas.microsoft.com/office/drawing/2014/main" id="{E26AD1BB-4574-40A8-8D9E-B211681183B6}"/>
            </a:ext>
          </a:extLst>
        </xdr:cNvPr>
        <xdr:cNvSpPr txBox="1"/>
      </xdr:nvSpPr>
      <xdr:spPr>
        <a:xfrm>
          <a:off x="7594111" y="69919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40</xdr:row>
      <xdr:rowOff>135444</xdr:rowOff>
    </xdr:from>
    <xdr:ext cx="534377" cy="259045"/>
    <xdr:sp macro="" textlink="">
      <xdr:nvSpPr>
        <xdr:cNvPr id="147" name="n_4mainValue【道路】&#10;一人当たり延長">
          <a:extLst>
            <a:ext uri="{FF2B5EF4-FFF2-40B4-BE49-F238E27FC236}">
              <a16:creationId xmlns:a16="http://schemas.microsoft.com/office/drawing/2014/main" id="{768863A8-EA7E-499E-B42E-5EEFEF119B7C}"/>
            </a:ext>
          </a:extLst>
        </xdr:cNvPr>
        <xdr:cNvSpPr txBox="1"/>
      </xdr:nvSpPr>
      <xdr:spPr>
        <a:xfrm>
          <a:off x="6705111" y="69934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8" name="正方形/長方形 147">
          <a:extLst>
            <a:ext uri="{FF2B5EF4-FFF2-40B4-BE49-F238E27FC236}">
              <a16:creationId xmlns:a16="http://schemas.microsoft.com/office/drawing/2014/main" id="{C96E025A-4331-46EA-B6F8-97358F7D99EB}"/>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49" name="正方形/長方形 148">
          <a:extLst>
            <a:ext uri="{FF2B5EF4-FFF2-40B4-BE49-F238E27FC236}">
              <a16:creationId xmlns:a16="http://schemas.microsoft.com/office/drawing/2014/main" id="{F6821F5D-AF17-45BF-88FD-A548A79614E0}"/>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50" name="正方形/長方形 149">
          <a:extLst>
            <a:ext uri="{FF2B5EF4-FFF2-40B4-BE49-F238E27FC236}">
              <a16:creationId xmlns:a16="http://schemas.microsoft.com/office/drawing/2014/main" id="{DC57CC04-E9D6-4528-AFCF-AEF1D1901E10}"/>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51" name="正方形/長方形 150">
          <a:extLst>
            <a:ext uri="{FF2B5EF4-FFF2-40B4-BE49-F238E27FC236}">
              <a16:creationId xmlns:a16="http://schemas.microsoft.com/office/drawing/2014/main" id="{C9684DE2-9A0C-4B46-AB03-CE4E997A87CC}"/>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2" name="正方形/長方形 151">
          <a:extLst>
            <a:ext uri="{FF2B5EF4-FFF2-40B4-BE49-F238E27FC236}">
              <a16:creationId xmlns:a16="http://schemas.microsoft.com/office/drawing/2014/main" id="{C9C54181-1A90-4974-A605-A0C8E1883C22}"/>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3" name="正方形/長方形 152">
          <a:extLst>
            <a:ext uri="{FF2B5EF4-FFF2-40B4-BE49-F238E27FC236}">
              <a16:creationId xmlns:a16="http://schemas.microsoft.com/office/drawing/2014/main" id="{C55D9627-6E07-4031-BCA1-5ECEDB773B7B}"/>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4" name="正方形/長方形 153">
          <a:extLst>
            <a:ext uri="{FF2B5EF4-FFF2-40B4-BE49-F238E27FC236}">
              <a16:creationId xmlns:a16="http://schemas.microsoft.com/office/drawing/2014/main" id="{BB54184B-950B-409D-B6FB-F8749B253511}"/>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5" name="正方形/長方形 154">
          <a:extLst>
            <a:ext uri="{FF2B5EF4-FFF2-40B4-BE49-F238E27FC236}">
              <a16:creationId xmlns:a16="http://schemas.microsoft.com/office/drawing/2014/main" id="{007B234C-76E7-49E0-BBE4-E7C494A59602}"/>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6" name="テキスト ボックス 155">
          <a:extLst>
            <a:ext uri="{FF2B5EF4-FFF2-40B4-BE49-F238E27FC236}">
              <a16:creationId xmlns:a16="http://schemas.microsoft.com/office/drawing/2014/main" id="{A364A0E3-8A3A-45A2-B3DC-4FF23CAD00E4}"/>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7" name="直線コネクタ 156">
          <a:extLst>
            <a:ext uri="{FF2B5EF4-FFF2-40B4-BE49-F238E27FC236}">
              <a16:creationId xmlns:a16="http://schemas.microsoft.com/office/drawing/2014/main" id="{3E02E447-7D9A-4D08-894E-C3C2E8C5034D}"/>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8" name="テキスト ボックス 157">
          <a:extLst>
            <a:ext uri="{FF2B5EF4-FFF2-40B4-BE49-F238E27FC236}">
              <a16:creationId xmlns:a16="http://schemas.microsoft.com/office/drawing/2014/main" id="{4904A3FF-5F4D-4F75-8C8F-88B3EAF6F77F}"/>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159" name="直線コネクタ 158">
          <a:extLst>
            <a:ext uri="{FF2B5EF4-FFF2-40B4-BE49-F238E27FC236}">
              <a16:creationId xmlns:a16="http://schemas.microsoft.com/office/drawing/2014/main" id="{AFFA4043-4FE4-4BA8-8261-E8EC02FC9AC1}"/>
            </a:ext>
          </a:extLst>
        </xdr:cNvPr>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160" name="テキスト ボックス 159">
          <a:extLst>
            <a:ext uri="{FF2B5EF4-FFF2-40B4-BE49-F238E27FC236}">
              <a16:creationId xmlns:a16="http://schemas.microsoft.com/office/drawing/2014/main" id="{12868941-2616-4D9D-91D4-02CDFD0FB231}"/>
            </a:ext>
          </a:extLst>
        </xdr:cNvPr>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161" name="直線コネクタ 160">
          <a:extLst>
            <a:ext uri="{FF2B5EF4-FFF2-40B4-BE49-F238E27FC236}">
              <a16:creationId xmlns:a16="http://schemas.microsoft.com/office/drawing/2014/main" id="{28036613-5BE7-4EC3-B363-946FEA25A0E1}"/>
            </a:ext>
          </a:extLst>
        </xdr:cNvPr>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162" name="テキスト ボックス 161">
          <a:extLst>
            <a:ext uri="{FF2B5EF4-FFF2-40B4-BE49-F238E27FC236}">
              <a16:creationId xmlns:a16="http://schemas.microsoft.com/office/drawing/2014/main" id="{459F1B8E-C702-4F25-92D5-4A2447A071D9}"/>
            </a:ext>
          </a:extLst>
        </xdr:cNvPr>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163" name="直線コネクタ 162">
          <a:extLst>
            <a:ext uri="{FF2B5EF4-FFF2-40B4-BE49-F238E27FC236}">
              <a16:creationId xmlns:a16="http://schemas.microsoft.com/office/drawing/2014/main" id="{B80CF316-ED66-4CF9-99A2-2A0295866BB6}"/>
            </a:ext>
          </a:extLst>
        </xdr:cNvPr>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164" name="テキスト ボックス 163">
          <a:extLst>
            <a:ext uri="{FF2B5EF4-FFF2-40B4-BE49-F238E27FC236}">
              <a16:creationId xmlns:a16="http://schemas.microsoft.com/office/drawing/2014/main" id="{2E7205AA-2CDE-423D-A860-8DCFB4C75EA5}"/>
            </a:ext>
          </a:extLst>
        </xdr:cNvPr>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165" name="直線コネクタ 164">
          <a:extLst>
            <a:ext uri="{FF2B5EF4-FFF2-40B4-BE49-F238E27FC236}">
              <a16:creationId xmlns:a16="http://schemas.microsoft.com/office/drawing/2014/main" id="{37C542E6-8ADA-4F5D-B73A-173D8233686A}"/>
            </a:ext>
          </a:extLst>
        </xdr:cNvPr>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166" name="テキスト ボックス 165">
          <a:extLst>
            <a:ext uri="{FF2B5EF4-FFF2-40B4-BE49-F238E27FC236}">
              <a16:creationId xmlns:a16="http://schemas.microsoft.com/office/drawing/2014/main" id="{07CF82B2-20F5-4A10-AB7F-BE0CAEC20CD4}"/>
            </a:ext>
          </a:extLst>
        </xdr:cNvPr>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167" name="直線コネクタ 166">
          <a:extLst>
            <a:ext uri="{FF2B5EF4-FFF2-40B4-BE49-F238E27FC236}">
              <a16:creationId xmlns:a16="http://schemas.microsoft.com/office/drawing/2014/main" id="{4B15136C-E51A-4CE2-90BB-211F1BA6A4D6}"/>
            </a:ext>
          </a:extLst>
        </xdr:cNvPr>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168" name="テキスト ボックス 167">
          <a:extLst>
            <a:ext uri="{FF2B5EF4-FFF2-40B4-BE49-F238E27FC236}">
              <a16:creationId xmlns:a16="http://schemas.microsoft.com/office/drawing/2014/main" id="{98577A11-1D81-49E2-B0C2-79579A1524E9}"/>
            </a:ext>
          </a:extLst>
        </xdr:cNvPr>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169" name="直線コネクタ 168">
          <a:extLst>
            <a:ext uri="{FF2B5EF4-FFF2-40B4-BE49-F238E27FC236}">
              <a16:creationId xmlns:a16="http://schemas.microsoft.com/office/drawing/2014/main" id="{60CDAB53-C6C6-4B36-ABB6-9FEBC2798E2F}"/>
            </a:ext>
          </a:extLst>
        </xdr:cNvPr>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170" name="テキスト ボックス 169">
          <a:extLst>
            <a:ext uri="{FF2B5EF4-FFF2-40B4-BE49-F238E27FC236}">
              <a16:creationId xmlns:a16="http://schemas.microsoft.com/office/drawing/2014/main" id="{1B0AF1E6-9F36-4984-9114-A12760C99F19}"/>
            </a:ext>
          </a:extLst>
        </xdr:cNvPr>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71" name="直線コネクタ 170">
          <a:extLst>
            <a:ext uri="{FF2B5EF4-FFF2-40B4-BE49-F238E27FC236}">
              <a16:creationId xmlns:a16="http://schemas.microsoft.com/office/drawing/2014/main" id="{8B3FB68F-F2CC-4F7E-824A-FBCDD1D09A88}"/>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172" name="【橋りょう・トンネル】&#10;有形固定資産減価償却率グラフ枠">
          <a:extLst>
            <a:ext uri="{FF2B5EF4-FFF2-40B4-BE49-F238E27FC236}">
              <a16:creationId xmlns:a16="http://schemas.microsoft.com/office/drawing/2014/main" id="{FB4195DB-F1B3-4D97-8764-F80180D9B378}"/>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125730</xdr:rowOff>
    </xdr:from>
    <xdr:to>
      <xdr:col>24</xdr:col>
      <xdr:colOff>62865</xdr:colOff>
      <xdr:row>63</xdr:row>
      <xdr:rowOff>106135</xdr:rowOff>
    </xdr:to>
    <xdr:cxnSp macro="">
      <xdr:nvCxnSpPr>
        <xdr:cNvPr id="173" name="直線コネクタ 172">
          <a:extLst>
            <a:ext uri="{FF2B5EF4-FFF2-40B4-BE49-F238E27FC236}">
              <a16:creationId xmlns:a16="http://schemas.microsoft.com/office/drawing/2014/main" id="{EFD4ED9B-CD20-4EE3-A204-22A97B7B9E39}"/>
            </a:ext>
          </a:extLst>
        </xdr:cNvPr>
        <xdr:cNvCxnSpPr/>
      </xdr:nvCxnSpPr>
      <xdr:spPr>
        <a:xfrm flipV="1">
          <a:off x="4634865" y="9555480"/>
          <a:ext cx="0" cy="13520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63</xdr:row>
      <xdr:rowOff>109962</xdr:rowOff>
    </xdr:from>
    <xdr:ext cx="405111" cy="259045"/>
    <xdr:sp macro="" textlink="">
      <xdr:nvSpPr>
        <xdr:cNvPr id="174" name="【橋りょう・トンネル】&#10;有形固定資産減価償却率最小値テキスト">
          <a:extLst>
            <a:ext uri="{FF2B5EF4-FFF2-40B4-BE49-F238E27FC236}">
              <a16:creationId xmlns:a16="http://schemas.microsoft.com/office/drawing/2014/main" id="{DEE45955-B39D-4C11-B32E-CA0F387307F0}"/>
            </a:ext>
          </a:extLst>
        </xdr:cNvPr>
        <xdr:cNvSpPr txBox="1"/>
      </xdr:nvSpPr>
      <xdr:spPr>
        <a:xfrm>
          <a:off x="4673600" y="109113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63</xdr:row>
      <xdr:rowOff>106135</xdr:rowOff>
    </xdr:from>
    <xdr:to>
      <xdr:col>24</xdr:col>
      <xdr:colOff>152400</xdr:colOff>
      <xdr:row>63</xdr:row>
      <xdr:rowOff>106135</xdr:rowOff>
    </xdr:to>
    <xdr:cxnSp macro="">
      <xdr:nvCxnSpPr>
        <xdr:cNvPr id="175" name="直線コネクタ 174">
          <a:extLst>
            <a:ext uri="{FF2B5EF4-FFF2-40B4-BE49-F238E27FC236}">
              <a16:creationId xmlns:a16="http://schemas.microsoft.com/office/drawing/2014/main" id="{C002A4A8-AFA4-4572-9688-3F8F6AAF85E4}"/>
            </a:ext>
          </a:extLst>
        </xdr:cNvPr>
        <xdr:cNvCxnSpPr/>
      </xdr:nvCxnSpPr>
      <xdr:spPr>
        <a:xfrm>
          <a:off x="4546600" y="109074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72407</xdr:rowOff>
    </xdr:from>
    <xdr:ext cx="340478" cy="259045"/>
    <xdr:sp macro="" textlink="">
      <xdr:nvSpPr>
        <xdr:cNvPr id="176" name="【橋りょう・トンネル】&#10;有形固定資産減価償却率最大値テキスト">
          <a:extLst>
            <a:ext uri="{FF2B5EF4-FFF2-40B4-BE49-F238E27FC236}">
              <a16:creationId xmlns:a16="http://schemas.microsoft.com/office/drawing/2014/main" id="{1FD7747A-FAD2-42AB-A7B1-8095D9E39AE6}"/>
            </a:ext>
          </a:extLst>
        </xdr:cNvPr>
        <xdr:cNvSpPr txBox="1"/>
      </xdr:nvSpPr>
      <xdr:spPr>
        <a:xfrm>
          <a:off x="4673600" y="933070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125730</xdr:rowOff>
    </xdr:from>
    <xdr:to>
      <xdr:col>24</xdr:col>
      <xdr:colOff>152400</xdr:colOff>
      <xdr:row>55</xdr:row>
      <xdr:rowOff>125730</xdr:rowOff>
    </xdr:to>
    <xdr:cxnSp macro="">
      <xdr:nvCxnSpPr>
        <xdr:cNvPr id="177" name="直線コネクタ 176">
          <a:extLst>
            <a:ext uri="{FF2B5EF4-FFF2-40B4-BE49-F238E27FC236}">
              <a16:creationId xmlns:a16="http://schemas.microsoft.com/office/drawing/2014/main" id="{AA7D3EA2-CADF-4946-875A-E0BCA1C095A1}"/>
            </a:ext>
          </a:extLst>
        </xdr:cNvPr>
        <xdr:cNvCxnSpPr/>
      </xdr:nvCxnSpPr>
      <xdr:spPr>
        <a:xfrm>
          <a:off x="4546600" y="95554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61</xdr:row>
      <xdr:rowOff>53357</xdr:rowOff>
    </xdr:from>
    <xdr:ext cx="405111" cy="259045"/>
    <xdr:sp macro="" textlink="">
      <xdr:nvSpPr>
        <xdr:cNvPr id="178" name="【橋りょう・トンネル】&#10;有形固定資産減価償却率平均値テキスト">
          <a:extLst>
            <a:ext uri="{FF2B5EF4-FFF2-40B4-BE49-F238E27FC236}">
              <a16:creationId xmlns:a16="http://schemas.microsoft.com/office/drawing/2014/main" id="{91EB076A-611C-4189-A7D5-92196FA87F07}"/>
            </a:ext>
          </a:extLst>
        </xdr:cNvPr>
        <xdr:cNvSpPr txBox="1"/>
      </xdr:nvSpPr>
      <xdr:spPr>
        <a:xfrm>
          <a:off x="4673600" y="1051180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61</xdr:row>
      <xdr:rowOff>74930</xdr:rowOff>
    </xdr:from>
    <xdr:to>
      <xdr:col>24</xdr:col>
      <xdr:colOff>114300</xdr:colOff>
      <xdr:row>62</xdr:row>
      <xdr:rowOff>5080</xdr:rowOff>
    </xdr:to>
    <xdr:sp macro="" textlink="">
      <xdr:nvSpPr>
        <xdr:cNvPr id="179" name="フローチャート: 判断 178">
          <a:extLst>
            <a:ext uri="{FF2B5EF4-FFF2-40B4-BE49-F238E27FC236}">
              <a16:creationId xmlns:a16="http://schemas.microsoft.com/office/drawing/2014/main" id="{A1CE1E40-DB3F-4494-A43E-D2DBF6807729}"/>
            </a:ext>
          </a:extLst>
        </xdr:cNvPr>
        <xdr:cNvSpPr/>
      </xdr:nvSpPr>
      <xdr:spPr>
        <a:xfrm>
          <a:off x="4584700" y="10533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61</xdr:row>
      <xdr:rowOff>53703</xdr:rowOff>
    </xdr:from>
    <xdr:to>
      <xdr:col>20</xdr:col>
      <xdr:colOff>38100</xdr:colOff>
      <xdr:row>61</xdr:row>
      <xdr:rowOff>155303</xdr:rowOff>
    </xdr:to>
    <xdr:sp macro="" textlink="">
      <xdr:nvSpPr>
        <xdr:cNvPr id="180" name="フローチャート: 判断 179">
          <a:extLst>
            <a:ext uri="{FF2B5EF4-FFF2-40B4-BE49-F238E27FC236}">
              <a16:creationId xmlns:a16="http://schemas.microsoft.com/office/drawing/2014/main" id="{4B2A1434-BEF5-4201-8D54-0F0AC1F81021}"/>
            </a:ext>
          </a:extLst>
        </xdr:cNvPr>
        <xdr:cNvSpPr/>
      </xdr:nvSpPr>
      <xdr:spPr>
        <a:xfrm>
          <a:off x="3746500" y="105121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61</xdr:row>
      <xdr:rowOff>40640</xdr:rowOff>
    </xdr:from>
    <xdr:to>
      <xdr:col>15</xdr:col>
      <xdr:colOff>101600</xdr:colOff>
      <xdr:row>61</xdr:row>
      <xdr:rowOff>142240</xdr:rowOff>
    </xdr:to>
    <xdr:sp macro="" textlink="">
      <xdr:nvSpPr>
        <xdr:cNvPr id="181" name="フローチャート: 判断 180">
          <a:extLst>
            <a:ext uri="{FF2B5EF4-FFF2-40B4-BE49-F238E27FC236}">
              <a16:creationId xmlns:a16="http://schemas.microsoft.com/office/drawing/2014/main" id="{E0411114-81AB-42FA-B458-3C11B8935EDC}"/>
            </a:ext>
          </a:extLst>
        </xdr:cNvPr>
        <xdr:cNvSpPr/>
      </xdr:nvSpPr>
      <xdr:spPr>
        <a:xfrm>
          <a:off x="2857500" y="104990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145143</xdr:rowOff>
    </xdr:from>
    <xdr:to>
      <xdr:col>10</xdr:col>
      <xdr:colOff>165100</xdr:colOff>
      <xdr:row>61</xdr:row>
      <xdr:rowOff>75293</xdr:rowOff>
    </xdr:to>
    <xdr:sp macro="" textlink="">
      <xdr:nvSpPr>
        <xdr:cNvPr id="182" name="フローチャート: 判断 181">
          <a:extLst>
            <a:ext uri="{FF2B5EF4-FFF2-40B4-BE49-F238E27FC236}">
              <a16:creationId xmlns:a16="http://schemas.microsoft.com/office/drawing/2014/main" id="{D599754C-1671-46AB-8762-C5C611B6FFC0}"/>
            </a:ext>
          </a:extLst>
        </xdr:cNvPr>
        <xdr:cNvSpPr/>
      </xdr:nvSpPr>
      <xdr:spPr>
        <a:xfrm>
          <a:off x="1968500" y="10432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119017</xdr:rowOff>
    </xdr:from>
    <xdr:to>
      <xdr:col>6</xdr:col>
      <xdr:colOff>38100</xdr:colOff>
      <xdr:row>61</xdr:row>
      <xdr:rowOff>49167</xdr:rowOff>
    </xdr:to>
    <xdr:sp macro="" textlink="">
      <xdr:nvSpPr>
        <xdr:cNvPr id="183" name="フローチャート: 判断 182">
          <a:extLst>
            <a:ext uri="{FF2B5EF4-FFF2-40B4-BE49-F238E27FC236}">
              <a16:creationId xmlns:a16="http://schemas.microsoft.com/office/drawing/2014/main" id="{2FDE5682-478A-4457-8FC9-A61FADF10208}"/>
            </a:ext>
          </a:extLst>
        </xdr:cNvPr>
        <xdr:cNvSpPr/>
      </xdr:nvSpPr>
      <xdr:spPr>
        <a:xfrm>
          <a:off x="1079500" y="104060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4" name="テキスト ボックス 183">
          <a:extLst>
            <a:ext uri="{FF2B5EF4-FFF2-40B4-BE49-F238E27FC236}">
              <a16:creationId xmlns:a16="http://schemas.microsoft.com/office/drawing/2014/main" id="{45D1954B-E09E-4968-926E-B13069124572}"/>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5" name="テキスト ボックス 184">
          <a:extLst>
            <a:ext uri="{FF2B5EF4-FFF2-40B4-BE49-F238E27FC236}">
              <a16:creationId xmlns:a16="http://schemas.microsoft.com/office/drawing/2014/main" id="{46C19B39-10F7-4E1C-84BD-33DED29DB760}"/>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6" name="テキスト ボックス 185">
          <a:extLst>
            <a:ext uri="{FF2B5EF4-FFF2-40B4-BE49-F238E27FC236}">
              <a16:creationId xmlns:a16="http://schemas.microsoft.com/office/drawing/2014/main" id="{3EE110B0-481B-4509-80B4-8CFDBEC1D0C2}"/>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7" name="テキスト ボックス 186">
          <a:extLst>
            <a:ext uri="{FF2B5EF4-FFF2-40B4-BE49-F238E27FC236}">
              <a16:creationId xmlns:a16="http://schemas.microsoft.com/office/drawing/2014/main" id="{87FB2BAE-0D32-47AF-A4E2-4163A98944F7}"/>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8" name="テキスト ボックス 187">
          <a:extLst>
            <a:ext uri="{FF2B5EF4-FFF2-40B4-BE49-F238E27FC236}">
              <a16:creationId xmlns:a16="http://schemas.microsoft.com/office/drawing/2014/main" id="{743E9AA7-77B7-4B38-AC06-CB183A85BC29}"/>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138612</xdr:rowOff>
    </xdr:from>
    <xdr:to>
      <xdr:col>24</xdr:col>
      <xdr:colOff>114300</xdr:colOff>
      <xdr:row>61</xdr:row>
      <xdr:rowOff>68762</xdr:rowOff>
    </xdr:to>
    <xdr:sp macro="" textlink="">
      <xdr:nvSpPr>
        <xdr:cNvPr id="189" name="楕円 188">
          <a:extLst>
            <a:ext uri="{FF2B5EF4-FFF2-40B4-BE49-F238E27FC236}">
              <a16:creationId xmlns:a16="http://schemas.microsoft.com/office/drawing/2014/main" id="{7E2E3FA4-5C7A-49D7-B755-FB06C144DE74}"/>
            </a:ext>
          </a:extLst>
        </xdr:cNvPr>
        <xdr:cNvSpPr/>
      </xdr:nvSpPr>
      <xdr:spPr>
        <a:xfrm>
          <a:off x="4584700" y="104256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59</xdr:row>
      <xdr:rowOff>161489</xdr:rowOff>
    </xdr:from>
    <xdr:ext cx="405111" cy="259045"/>
    <xdr:sp macro="" textlink="">
      <xdr:nvSpPr>
        <xdr:cNvPr id="190" name="【橋りょう・トンネル】&#10;有形固定資産減価償却率該当値テキスト">
          <a:extLst>
            <a:ext uri="{FF2B5EF4-FFF2-40B4-BE49-F238E27FC236}">
              <a16:creationId xmlns:a16="http://schemas.microsoft.com/office/drawing/2014/main" id="{71281426-AA43-4103-8A29-2F932519EF19}"/>
            </a:ext>
          </a:extLst>
        </xdr:cNvPr>
        <xdr:cNvSpPr txBox="1"/>
      </xdr:nvSpPr>
      <xdr:spPr>
        <a:xfrm>
          <a:off x="4673600" y="102770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60</xdr:row>
      <xdr:rowOff>132080</xdr:rowOff>
    </xdr:from>
    <xdr:to>
      <xdr:col>20</xdr:col>
      <xdr:colOff>38100</xdr:colOff>
      <xdr:row>61</xdr:row>
      <xdr:rowOff>62230</xdr:rowOff>
    </xdr:to>
    <xdr:sp macro="" textlink="">
      <xdr:nvSpPr>
        <xdr:cNvPr id="191" name="楕円 190">
          <a:extLst>
            <a:ext uri="{FF2B5EF4-FFF2-40B4-BE49-F238E27FC236}">
              <a16:creationId xmlns:a16="http://schemas.microsoft.com/office/drawing/2014/main" id="{129110E9-17D0-4C04-9294-9E13314DE023}"/>
            </a:ext>
          </a:extLst>
        </xdr:cNvPr>
        <xdr:cNvSpPr/>
      </xdr:nvSpPr>
      <xdr:spPr>
        <a:xfrm>
          <a:off x="3746500" y="10419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61</xdr:row>
      <xdr:rowOff>11430</xdr:rowOff>
    </xdr:from>
    <xdr:to>
      <xdr:col>24</xdr:col>
      <xdr:colOff>63500</xdr:colOff>
      <xdr:row>61</xdr:row>
      <xdr:rowOff>17962</xdr:rowOff>
    </xdr:to>
    <xdr:cxnSp macro="">
      <xdr:nvCxnSpPr>
        <xdr:cNvPr id="192" name="直線コネクタ 191">
          <a:extLst>
            <a:ext uri="{FF2B5EF4-FFF2-40B4-BE49-F238E27FC236}">
              <a16:creationId xmlns:a16="http://schemas.microsoft.com/office/drawing/2014/main" id="{D5497013-A34F-496A-990A-60EF0BFD2E16}"/>
            </a:ext>
          </a:extLst>
        </xdr:cNvPr>
        <xdr:cNvCxnSpPr/>
      </xdr:nvCxnSpPr>
      <xdr:spPr>
        <a:xfrm>
          <a:off x="3797300" y="10469880"/>
          <a:ext cx="838200" cy="65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62</xdr:row>
      <xdr:rowOff>6350</xdr:rowOff>
    </xdr:from>
    <xdr:to>
      <xdr:col>15</xdr:col>
      <xdr:colOff>101600</xdr:colOff>
      <xdr:row>62</xdr:row>
      <xdr:rowOff>107950</xdr:rowOff>
    </xdr:to>
    <xdr:sp macro="" textlink="">
      <xdr:nvSpPr>
        <xdr:cNvPr id="193" name="楕円 192">
          <a:extLst>
            <a:ext uri="{FF2B5EF4-FFF2-40B4-BE49-F238E27FC236}">
              <a16:creationId xmlns:a16="http://schemas.microsoft.com/office/drawing/2014/main" id="{B73EBB9F-8EBC-41FD-BEC2-9BF5A48170A6}"/>
            </a:ext>
          </a:extLst>
        </xdr:cNvPr>
        <xdr:cNvSpPr/>
      </xdr:nvSpPr>
      <xdr:spPr>
        <a:xfrm>
          <a:off x="2857500" y="10636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61</xdr:row>
      <xdr:rowOff>11430</xdr:rowOff>
    </xdr:from>
    <xdr:to>
      <xdr:col>19</xdr:col>
      <xdr:colOff>177800</xdr:colOff>
      <xdr:row>62</xdr:row>
      <xdr:rowOff>57150</xdr:rowOff>
    </xdr:to>
    <xdr:cxnSp macro="">
      <xdr:nvCxnSpPr>
        <xdr:cNvPr id="194" name="直線コネクタ 193">
          <a:extLst>
            <a:ext uri="{FF2B5EF4-FFF2-40B4-BE49-F238E27FC236}">
              <a16:creationId xmlns:a16="http://schemas.microsoft.com/office/drawing/2014/main" id="{C3C0249F-8D8C-49FA-AA5D-2C8834E949B7}"/>
            </a:ext>
          </a:extLst>
        </xdr:cNvPr>
        <xdr:cNvCxnSpPr/>
      </xdr:nvCxnSpPr>
      <xdr:spPr>
        <a:xfrm flipV="1">
          <a:off x="2908300" y="10469880"/>
          <a:ext cx="889000" cy="2171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61</xdr:row>
      <xdr:rowOff>122283</xdr:rowOff>
    </xdr:from>
    <xdr:to>
      <xdr:col>10</xdr:col>
      <xdr:colOff>165100</xdr:colOff>
      <xdr:row>62</xdr:row>
      <xdr:rowOff>52433</xdr:rowOff>
    </xdr:to>
    <xdr:sp macro="" textlink="">
      <xdr:nvSpPr>
        <xdr:cNvPr id="195" name="楕円 194">
          <a:extLst>
            <a:ext uri="{FF2B5EF4-FFF2-40B4-BE49-F238E27FC236}">
              <a16:creationId xmlns:a16="http://schemas.microsoft.com/office/drawing/2014/main" id="{49CC6A16-15DB-4446-A135-476D41584CBE}"/>
            </a:ext>
          </a:extLst>
        </xdr:cNvPr>
        <xdr:cNvSpPr/>
      </xdr:nvSpPr>
      <xdr:spPr>
        <a:xfrm>
          <a:off x="1968500" y="105807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62</xdr:row>
      <xdr:rowOff>1633</xdr:rowOff>
    </xdr:from>
    <xdr:to>
      <xdr:col>15</xdr:col>
      <xdr:colOff>50800</xdr:colOff>
      <xdr:row>62</xdr:row>
      <xdr:rowOff>57150</xdr:rowOff>
    </xdr:to>
    <xdr:cxnSp macro="">
      <xdr:nvCxnSpPr>
        <xdr:cNvPr id="196" name="直線コネクタ 195">
          <a:extLst>
            <a:ext uri="{FF2B5EF4-FFF2-40B4-BE49-F238E27FC236}">
              <a16:creationId xmlns:a16="http://schemas.microsoft.com/office/drawing/2014/main" id="{095D5A86-0F44-408F-8BD2-3F3170631112}"/>
            </a:ext>
          </a:extLst>
        </xdr:cNvPr>
        <xdr:cNvCxnSpPr/>
      </xdr:nvCxnSpPr>
      <xdr:spPr>
        <a:xfrm>
          <a:off x="2019300" y="10631533"/>
          <a:ext cx="889000" cy="555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61</xdr:row>
      <xdr:rowOff>97790</xdr:rowOff>
    </xdr:from>
    <xdr:to>
      <xdr:col>6</xdr:col>
      <xdr:colOff>38100</xdr:colOff>
      <xdr:row>62</xdr:row>
      <xdr:rowOff>27940</xdr:rowOff>
    </xdr:to>
    <xdr:sp macro="" textlink="">
      <xdr:nvSpPr>
        <xdr:cNvPr id="197" name="楕円 196">
          <a:extLst>
            <a:ext uri="{FF2B5EF4-FFF2-40B4-BE49-F238E27FC236}">
              <a16:creationId xmlns:a16="http://schemas.microsoft.com/office/drawing/2014/main" id="{CE97488E-64CC-4B8C-BA9D-68CE7A69566A}"/>
            </a:ext>
          </a:extLst>
        </xdr:cNvPr>
        <xdr:cNvSpPr/>
      </xdr:nvSpPr>
      <xdr:spPr>
        <a:xfrm>
          <a:off x="1079500" y="10556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61</xdr:row>
      <xdr:rowOff>148590</xdr:rowOff>
    </xdr:from>
    <xdr:to>
      <xdr:col>10</xdr:col>
      <xdr:colOff>114300</xdr:colOff>
      <xdr:row>62</xdr:row>
      <xdr:rowOff>1633</xdr:rowOff>
    </xdr:to>
    <xdr:cxnSp macro="">
      <xdr:nvCxnSpPr>
        <xdr:cNvPr id="198" name="直線コネクタ 197">
          <a:extLst>
            <a:ext uri="{FF2B5EF4-FFF2-40B4-BE49-F238E27FC236}">
              <a16:creationId xmlns:a16="http://schemas.microsoft.com/office/drawing/2014/main" id="{58D34314-13A2-4514-834A-3D7B8235CBE4}"/>
            </a:ext>
          </a:extLst>
        </xdr:cNvPr>
        <xdr:cNvCxnSpPr/>
      </xdr:nvCxnSpPr>
      <xdr:spPr>
        <a:xfrm>
          <a:off x="1130300" y="10607040"/>
          <a:ext cx="889000" cy="244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61</xdr:row>
      <xdr:rowOff>146430</xdr:rowOff>
    </xdr:from>
    <xdr:ext cx="405111" cy="259045"/>
    <xdr:sp macro="" textlink="">
      <xdr:nvSpPr>
        <xdr:cNvPr id="199" name="n_1aveValue【橋りょう・トンネル】&#10;有形固定資産減価償却率">
          <a:extLst>
            <a:ext uri="{FF2B5EF4-FFF2-40B4-BE49-F238E27FC236}">
              <a16:creationId xmlns:a16="http://schemas.microsoft.com/office/drawing/2014/main" id="{EE497E2D-6BBC-4CF3-8D51-4E4566765BD7}"/>
            </a:ext>
          </a:extLst>
        </xdr:cNvPr>
        <xdr:cNvSpPr txBox="1"/>
      </xdr:nvSpPr>
      <xdr:spPr>
        <a:xfrm>
          <a:off x="3582044" y="1060488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158767</xdr:rowOff>
    </xdr:from>
    <xdr:ext cx="405111" cy="259045"/>
    <xdr:sp macro="" textlink="">
      <xdr:nvSpPr>
        <xdr:cNvPr id="200" name="n_2aveValue【橋りょう・トンネル】&#10;有形固定資産減価償却率">
          <a:extLst>
            <a:ext uri="{FF2B5EF4-FFF2-40B4-BE49-F238E27FC236}">
              <a16:creationId xmlns:a16="http://schemas.microsoft.com/office/drawing/2014/main" id="{C1F70595-81FB-4751-81CB-196147020886}"/>
            </a:ext>
          </a:extLst>
        </xdr:cNvPr>
        <xdr:cNvSpPr txBox="1"/>
      </xdr:nvSpPr>
      <xdr:spPr>
        <a:xfrm>
          <a:off x="2705744" y="102743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91820</xdr:rowOff>
    </xdr:from>
    <xdr:ext cx="405111" cy="259045"/>
    <xdr:sp macro="" textlink="">
      <xdr:nvSpPr>
        <xdr:cNvPr id="201" name="n_3aveValue【橋りょう・トンネル】&#10;有形固定資産減価償却率">
          <a:extLst>
            <a:ext uri="{FF2B5EF4-FFF2-40B4-BE49-F238E27FC236}">
              <a16:creationId xmlns:a16="http://schemas.microsoft.com/office/drawing/2014/main" id="{4F0BB584-2D3D-441F-895D-0999AD2F63AA}"/>
            </a:ext>
          </a:extLst>
        </xdr:cNvPr>
        <xdr:cNvSpPr txBox="1"/>
      </xdr:nvSpPr>
      <xdr:spPr>
        <a:xfrm>
          <a:off x="1816744" y="102073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59</xdr:row>
      <xdr:rowOff>65694</xdr:rowOff>
    </xdr:from>
    <xdr:ext cx="405111" cy="259045"/>
    <xdr:sp macro="" textlink="">
      <xdr:nvSpPr>
        <xdr:cNvPr id="202" name="n_4aveValue【橋りょう・トンネル】&#10;有形固定資産減価償却率">
          <a:extLst>
            <a:ext uri="{FF2B5EF4-FFF2-40B4-BE49-F238E27FC236}">
              <a16:creationId xmlns:a16="http://schemas.microsoft.com/office/drawing/2014/main" id="{4B6270CD-B727-456A-A508-332CD22D610A}"/>
            </a:ext>
          </a:extLst>
        </xdr:cNvPr>
        <xdr:cNvSpPr txBox="1"/>
      </xdr:nvSpPr>
      <xdr:spPr>
        <a:xfrm>
          <a:off x="927744" y="1018124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59</xdr:row>
      <xdr:rowOff>78757</xdr:rowOff>
    </xdr:from>
    <xdr:ext cx="405111" cy="259045"/>
    <xdr:sp macro="" textlink="">
      <xdr:nvSpPr>
        <xdr:cNvPr id="203" name="n_1mainValue【橋りょう・トンネル】&#10;有形固定資産減価償却率">
          <a:extLst>
            <a:ext uri="{FF2B5EF4-FFF2-40B4-BE49-F238E27FC236}">
              <a16:creationId xmlns:a16="http://schemas.microsoft.com/office/drawing/2014/main" id="{06C2C562-7A04-4AD3-A8B7-34F3A187C4C7}"/>
            </a:ext>
          </a:extLst>
        </xdr:cNvPr>
        <xdr:cNvSpPr txBox="1"/>
      </xdr:nvSpPr>
      <xdr:spPr>
        <a:xfrm>
          <a:off x="3582044" y="101943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62</xdr:row>
      <xdr:rowOff>99077</xdr:rowOff>
    </xdr:from>
    <xdr:ext cx="405111" cy="259045"/>
    <xdr:sp macro="" textlink="">
      <xdr:nvSpPr>
        <xdr:cNvPr id="204" name="n_2mainValue【橋りょう・トンネル】&#10;有形固定資産減価償却率">
          <a:extLst>
            <a:ext uri="{FF2B5EF4-FFF2-40B4-BE49-F238E27FC236}">
              <a16:creationId xmlns:a16="http://schemas.microsoft.com/office/drawing/2014/main" id="{D1126CDE-3825-45D6-BC0D-A14403F4C40A}"/>
            </a:ext>
          </a:extLst>
        </xdr:cNvPr>
        <xdr:cNvSpPr txBox="1"/>
      </xdr:nvSpPr>
      <xdr:spPr>
        <a:xfrm>
          <a:off x="2705744" y="107289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62</xdr:row>
      <xdr:rowOff>43560</xdr:rowOff>
    </xdr:from>
    <xdr:ext cx="405111" cy="259045"/>
    <xdr:sp macro="" textlink="">
      <xdr:nvSpPr>
        <xdr:cNvPr id="205" name="n_3mainValue【橋りょう・トンネル】&#10;有形固定資産減価償却率">
          <a:extLst>
            <a:ext uri="{FF2B5EF4-FFF2-40B4-BE49-F238E27FC236}">
              <a16:creationId xmlns:a16="http://schemas.microsoft.com/office/drawing/2014/main" id="{AC2B1563-6BAE-4BF4-8D9D-CEF94CDA72B8}"/>
            </a:ext>
          </a:extLst>
        </xdr:cNvPr>
        <xdr:cNvSpPr txBox="1"/>
      </xdr:nvSpPr>
      <xdr:spPr>
        <a:xfrm>
          <a:off x="1816744" y="1067346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62</xdr:row>
      <xdr:rowOff>19067</xdr:rowOff>
    </xdr:from>
    <xdr:ext cx="405111" cy="259045"/>
    <xdr:sp macro="" textlink="">
      <xdr:nvSpPr>
        <xdr:cNvPr id="206" name="n_4mainValue【橋りょう・トンネル】&#10;有形固定資産減価償却率">
          <a:extLst>
            <a:ext uri="{FF2B5EF4-FFF2-40B4-BE49-F238E27FC236}">
              <a16:creationId xmlns:a16="http://schemas.microsoft.com/office/drawing/2014/main" id="{C0A7F082-E796-4EB0-B140-18E0C22C22B3}"/>
            </a:ext>
          </a:extLst>
        </xdr:cNvPr>
        <xdr:cNvSpPr txBox="1"/>
      </xdr:nvSpPr>
      <xdr:spPr>
        <a:xfrm>
          <a:off x="927744" y="106489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7" name="正方形/長方形 206">
          <a:extLst>
            <a:ext uri="{FF2B5EF4-FFF2-40B4-BE49-F238E27FC236}">
              <a16:creationId xmlns:a16="http://schemas.microsoft.com/office/drawing/2014/main" id="{B439E060-DADD-4C0B-8D64-3709FF4C4F07}"/>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8" name="正方形/長方形 207">
          <a:extLst>
            <a:ext uri="{FF2B5EF4-FFF2-40B4-BE49-F238E27FC236}">
              <a16:creationId xmlns:a16="http://schemas.microsoft.com/office/drawing/2014/main" id="{C8A84468-7FE0-45D7-9002-1A9919662036}"/>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09" name="正方形/長方形 208">
          <a:extLst>
            <a:ext uri="{FF2B5EF4-FFF2-40B4-BE49-F238E27FC236}">
              <a16:creationId xmlns:a16="http://schemas.microsoft.com/office/drawing/2014/main" id="{B1FBD478-754C-4DC6-B9EE-C1FBBFBD3C57}"/>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10" name="正方形/長方形 209">
          <a:extLst>
            <a:ext uri="{FF2B5EF4-FFF2-40B4-BE49-F238E27FC236}">
              <a16:creationId xmlns:a16="http://schemas.microsoft.com/office/drawing/2014/main" id="{2F7BF475-CD12-41C5-8D18-DD863F753630}"/>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11" name="正方形/長方形 210">
          <a:extLst>
            <a:ext uri="{FF2B5EF4-FFF2-40B4-BE49-F238E27FC236}">
              <a16:creationId xmlns:a16="http://schemas.microsoft.com/office/drawing/2014/main" id="{4E1EC89A-5B1A-4ED8-BC77-C5659D451CEA}"/>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162,999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2" name="正方形/長方形 211">
          <a:extLst>
            <a:ext uri="{FF2B5EF4-FFF2-40B4-BE49-F238E27FC236}">
              <a16:creationId xmlns:a16="http://schemas.microsoft.com/office/drawing/2014/main" id="{1951BE34-C96F-41F6-B902-D7AD0F556A4D}"/>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3" name="正方形/長方形 212">
          <a:extLst>
            <a:ext uri="{FF2B5EF4-FFF2-40B4-BE49-F238E27FC236}">
              <a16:creationId xmlns:a16="http://schemas.microsoft.com/office/drawing/2014/main" id="{FD5C5EE8-B71E-43F1-8F9B-03240BB47706}"/>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226,319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4" name="正方形/長方形 213">
          <a:extLst>
            <a:ext uri="{FF2B5EF4-FFF2-40B4-BE49-F238E27FC236}">
              <a16:creationId xmlns:a16="http://schemas.microsoft.com/office/drawing/2014/main" id="{92E9701C-41F5-4E02-A882-312CD5881414}"/>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5" name="テキスト ボックス 214">
          <a:extLst>
            <a:ext uri="{FF2B5EF4-FFF2-40B4-BE49-F238E27FC236}">
              <a16:creationId xmlns:a16="http://schemas.microsoft.com/office/drawing/2014/main" id="{3E2C5A5A-8572-47C4-AEF9-B0AE7154DCC8}"/>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6" name="直線コネクタ 215">
          <a:extLst>
            <a:ext uri="{FF2B5EF4-FFF2-40B4-BE49-F238E27FC236}">
              <a16:creationId xmlns:a16="http://schemas.microsoft.com/office/drawing/2014/main" id="{479AB01F-E07D-4359-A282-C8656D75BBED}"/>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217" name="直線コネクタ 216">
          <a:extLst>
            <a:ext uri="{FF2B5EF4-FFF2-40B4-BE49-F238E27FC236}">
              <a16:creationId xmlns:a16="http://schemas.microsoft.com/office/drawing/2014/main" id="{3651F61A-0844-43F2-BCE9-90932BC99A3D}"/>
            </a:ext>
          </a:extLst>
        </xdr:cNvPr>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105427</xdr:rowOff>
    </xdr:from>
    <xdr:ext cx="248786" cy="259045"/>
    <xdr:sp macro="" textlink="">
      <xdr:nvSpPr>
        <xdr:cNvPr id="218" name="テキスト ボックス 217">
          <a:extLst>
            <a:ext uri="{FF2B5EF4-FFF2-40B4-BE49-F238E27FC236}">
              <a16:creationId xmlns:a16="http://schemas.microsoft.com/office/drawing/2014/main" id="{C480A8C0-A3F6-4EA7-8887-2F29BBA4B3B4}"/>
            </a:ext>
          </a:extLst>
        </xdr:cNvPr>
        <xdr:cNvSpPr txBox="1"/>
      </xdr:nvSpPr>
      <xdr:spPr>
        <a:xfrm>
          <a:off x="6355214" y="1090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219" name="直線コネクタ 218">
          <a:extLst>
            <a:ext uri="{FF2B5EF4-FFF2-40B4-BE49-F238E27FC236}">
              <a16:creationId xmlns:a16="http://schemas.microsoft.com/office/drawing/2014/main" id="{7BCC4273-4C52-4F38-B9FB-634A30CEA48B}"/>
            </a:ext>
          </a:extLst>
        </xdr:cNvPr>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61</xdr:row>
      <xdr:rowOff>67327</xdr:rowOff>
    </xdr:from>
    <xdr:ext cx="595419" cy="259045"/>
    <xdr:sp macro="" textlink="">
      <xdr:nvSpPr>
        <xdr:cNvPr id="220" name="テキスト ボックス 219">
          <a:extLst>
            <a:ext uri="{FF2B5EF4-FFF2-40B4-BE49-F238E27FC236}">
              <a16:creationId xmlns:a16="http://schemas.microsoft.com/office/drawing/2014/main" id="{637612E8-292A-47F4-9A1A-58FD5786AB1C}"/>
            </a:ext>
          </a:extLst>
        </xdr:cNvPr>
        <xdr:cNvSpPr txBox="1"/>
      </xdr:nvSpPr>
      <xdr:spPr>
        <a:xfrm>
          <a:off x="6008581" y="1052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221" name="直線コネクタ 220">
          <a:extLst>
            <a:ext uri="{FF2B5EF4-FFF2-40B4-BE49-F238E27FC236}">
              <a16:creationId xmlns:a16="http://schemas.microsoft.com/office/drawing/2014/main" id="{FDC99222-AF43-416E-A141-56D08F783815}"/>
            </a:ext>
          </a:extLst>
        </xdr:cNvPr>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59</xdr:row>
      <xdr:rowOff>29227</xdr:rowOff>
    </xdr:from>
    <xdr:ext cx="595419" cy="259045"/>
    <xdr:sp macro="" textlink="">
      <xdr:nvSpPr>
        <xdr:cNvPr id="222" name="テキスト ボックス 221">
          <a:extLst>
            <a:ext uri="{FF2B5EF4-FFF2-40B4-BE49-F238E27FC236}">
              <a16:creationId xmlns:a16="http://schemas.microsoft.com/office/drawing/2014/main" id="{06DA74DF-29B1-494B-A410-89DD8D4562E5}"/>
            </a:ext>
          </a:extLst>
        </xdr:cNvPr>
        <xdr:cNvSpPr txBox="1"/>
      </xdr:nvSpPr>
      <xdr:spPr>
        <a:xfrm>
          <a:off x="6008581" y="1014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223" name="直線コネクタ 222">
          <a:extLst>
            <a:ext uri="{FF2B5EF4-FFF2-40B4-BE49-F238E27FC236}">
              <a16:creationId xmlns:a16="http://schemas.microsoft.com/office/drawing/2014/main" id="{BFFE0EC7-7281-4C67-89F0-5EAD7FC766E1}"/>
            </a:ext>
          </a:extLst>
        </xdr:cNvPr>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162577</xdr:rowOff>
    </xdr:from>
    <xdr:ext cx="595419" cy="259045"/>
    <xdr:sp macro="" textlink="">
      <xdr:nvSpPr>
        <xdr:cNvPr id="224" name="テキスト ボックス 223">
          <a:extLst>
            <a:ext uri="{FF2B5EF4-FFF2-40B4-BE49-F238E27FC236}">
              <a16:creationId xmlns:a16="http://schemas.microsoft.com/office/drawing/2014/main" id="{8F33CF23-8B45-4D3A-9702-A70862482DD2}"/>
            </a:ext>
          </a:extLst>
        </xdr:cNvPr>
        <xdr:cNvSpPr txBox="1"/>
      </xdr:nvSpPr>
      <xdr:spPr>
        <a:xfrm>
          <a:off x="6008581" y="976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225" name="直線コネクタ 224">
          <a:extLst>
            <a:ext uri="{FF2B5EF4-FFF2-40B4-BE49-F238E27FC236}">
              <a16:creationId xmlns:a16="http://schemas.microsoft.com/office/drawing/2014/main" id="{33E8B62A-7890-482A-A55C-99E24A5B16F5}"/>
            </a:ext>
          </a:extLst>
        </xdr:cNvPr>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54</xdr:row>
      <xdr:rowOff>124477</xdr:rowOff>
    </xdr:from>
    <xdr:ext cx="595419" cy="259045"/>
    <xdr:sp macro="" textlink="">
      <xdr:nvSpPr>
        <xdr:cNvPr id="226" name="テキスト ボックス 225">
          <a:extLst>
            <a:ext uri="{FF2B5EF4-FFF2-40B4-BE49-F238E27FC236}">
              <a16:creationId xmlns:a16="http://schemas.microsoft.com/office/drawing/2014/main" id="{0F34CCB0-F8E6-4E8A-8169-B4BDB37AFDD0}"/>
            </a:ext>
          </a:extLst>
        </xdr:cNvPr>
        <xdr:cNvSpPr txBox="1"/>
      </xdr:nvSpPr>
      <xdr:spPr>
        <a:xfrm>
          <a:off x="6008581" y="938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7" name="直線コネクタ 226">
          <a:extLst>
            <a:ext uri="{FF2B5EF4-FFF2-40B4-BE49-F238E27FC236}">
              <a16:creationId xmlns:a16="http://schemas.microsoft.com/office/drawing/2014/main" id="{FAC6FEF2-497E-4B45-8680-FD7D325BCB32}"/>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52</xdr:row>
      <xdr:rowOff>86377</xdr:rowOff>
    </xdr:from>
    <xdr:ext cx="685572" cy="259045"/>
    <xdr:sp macro="" textlink="">
      <xdr:nvSpPr>
        <xdr:cNvPr id="228" name="テキスト ボックス 227">
          <a:extLst>
            <a:ext uri="{FF2B5EF4-FFF2-40B4-BE49-F238E27FC236}">
              <a16:creationId xmlns:a16="http://schemas.microsoft.com/office/drawing/2014/main" id="{3A9CA4CC-C887-4787-925A-590EE11D6740}"/>
            </a:ext>
          </a:extLst>
        </xdr:cNvPr>
        <xdr:cNvSpPr txBox="1"/>
      </xdr:nvSpPr>
      <xdr:spPr>
        <a:xfrm>
          <a:off x="5918428" y="900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29" name="【橋りょう・トンネル】&#10;一人当たり有形固定資産（償却資産）額グラフ枠">
          <a:extLst>
            <a:ext uri="{FF2B5EF4-FFF2-40B4-BE49-F238E27FC236}">
              <a16:creationId xmlns:a16="http://schemas.microsoft.com/office/drawing/2014/main" id="{B0E58C63-2587-4FFB-99DD-D9F96C784775}"/>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56</xdr:row>
      <xdr:rowOff>128862</xdr:rowOff>
    </xdr:from>
    <xdr:to>
      <xdr:col>54</xdr:col>
      <xdr:colOff>189865</xdr:colOff>
      <xdr:row>64</xdr:row>
      <xdr:rowOff>60693</xdr:rowOff>
    </xdr:to>
    <xdr:cxnSp macro="">
      <xdr:nvCxnSpPr>
        <xdr:cNvPr id="230" name="直線コネクタ 229">
          <a:extLst>
            <a:ext uri="{FF2B5EF4-FFF2-40B4-BE49-F238E27FC236}">
              <a16:creationId xmlns:a16="http://schemas.microsoft.com/office/drawing/2014/main" id="{27364993-948A-412B-AF05-C39841B97A46}"/>
            </a:ext>
          </a:extLst>
        </xdr:cNvPr>
        <xdr:cNvCxnSpPr/>
      </xdr:nvCxnSpPr>
      <xdr:spPr>
        <a:xfrm flipV="1">
          <a:off x="10476865" y="9730062"/>
          <a:ext cx="0" cy="13034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64520</xdr:rowOff>
    </xdr:from>
    <xdr:ext cx="469744" cy="259045"/>
    <xdr:sp macro="" textlink="">
      <xdr:nvSpPr>
        <xdr:cNvPr id="231" name="【橋りょう・トンネル】&#10;一人当たり有形固定資産（償却資産）額最小値テキスト">
          <a:extLst>
            <a:ext uri="{FF2B5EF4-FFF2-40B4-BE49-F238E27FC236}">
              <a16:creationId xmlns:a16="http://schemas.microsoft.com/office/drawing/2014/main" id="{87F9E8B7-19A3-490E-8A1D-46AD2DC4DFA4}"/>
            </a:ext>
          </a:extLst>
        </xdr:cNvPr>
        <xdr:cNvSpPr txBox="1"/>
      </xdr:nvSpPr>
      <xdr:spPr>
        <a:xfrm>
          <a:off x="10515600" y="110373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60693</xdr:rowOff>
    </xdr:from>
    <xdr:to>
      <xdr:col>55</xdr:col>
      <xdr:colOff>88900</xdr:colOff>
      <xdr:row>64</xdr:row>
      <xdr:rowOff>60693</xdr:rowOff>
    </xdr:to>
    <xdr:cxnSp macro="">
      <xdr:nvCxnSpPr>
        <xdr:cNvPr id="232" name="直線コネクタ 231">
          <a:extLst>
            <a:ext uri="{FF2B5EF4-FFF2-40B4-BE49-F238E27FC236}">
              <a16:creationId xmlns:a16="http://schemas.microsoft.com/office/drawing/2014/main" id="{21F0FFD2-01A2-4A43-B287-38D96C3F6B62}"/>
            </a:ext>
          </a:extLst>
        </xdr:cNvPr>
        <xdr:cNvCxnSpPr/>
      </xdr:nvCxnSpPr>
      <xdr:spPr>
        <a:xfrm>
          <a:off x="10388600" y="110334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55</xdr:row>
      <xdr:rowOff>75539</xdr:rowOff>
    </xdr:from>
    <xdr:ext cx="599010" cy="259045"/>
    <xdr:sp macro="" textlink="">
      <xdr:nvSpPr>
        <xdr:cNvPr id="233" name="【橋りょう・トンネル】&#10;一人当たり有形固定資産（償却資産）額最大値テキスト">
          <a:extLst>
            <a:ext uri="{FF2B5EF4-FFF2-40B4-BE49-F238E27FC236}">
              <a16:creationId xmlns:a16="http://schemas.microsoft.com/office/drawing/2014/main" id="{42DA8199-B15E-4FFB-AA6C-5591154A1831}"/>
            </a:ext>
          </a:extLst>
        </xdr:cNvPr>
        <xdr:cNvSpPr txBox="1"/>
      </xdr:nvSpPr>
      <xdr:spPr>
        <a:xfrm>
          <a:off x="10515600" y="950528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692,356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56</xdr:row>
      <xdr:rowOff>128862</xdr:rowOff>
    </xdr:from>
    <xdr:to>
      <xdr:col>55</xdr:col>
      <xdr:colOff>88900</xdr:colOff>
      <xdr:row>56</xdr:row>
      <xdr:rowOff>128862</xdr:rowOff>
    </xdr:to>
    <xdr:cxnSp macro="">
      <xdr:nvCxnSpPr>
        <xdr:cNvPr id="234" name="直線コネクタ 233">
          <a:extLst>
            <a:ext uri="{FF2B5EF4-FFF2-40B4-BE49-F238E27FC236}">
              <a16:creationId xmlns:a16="http://schemas.microsoft.com/office/drawing/2014/main" id="{3A27E20B-1BFB-4F04-8E20-53BDA56A7666}"/>
            </a:ext>
          </a:extLst>
        </xdr:cNvPr>
        <xdr:cNvCxnSpPr/>
      </xdr:nvCxnSpPr>
      <xdr:spPr>
        <a:xfrm>
          <a:off x="10388600" y="97300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60</xdr:row>
      <xdr:rowOff>18290</xdr:rowOff>
    </xdr:from>
    <xdr:ext cx="599010" cy="259045"/>
    <xdr:sp macro="" textlink="">
      <xdr:nvSpPr>
        <xdr:cNvPr id="235" name="【橋りょう・トンネル】&#10;一人当たり有形固定資産（償却資産）額平均値テキスト">
          <a:extLst>
            <a:ext uri="{FF2B5EF4-FFF2-40B4-BE49-F238E27FC236}">
              <a16:creationId xmlns:a16="http://schemas.microsoft.com/office/drawing/2014/main" id="{7105AFB2-7849-4EC2-9934-B8A5208D007E}"/>
            </a:ext>
          </a:extLst>
        </xdr:cNvPr>
        <xdr:cNvSpPr txBox="1"/>
      </xdr:nvSpPr>
      <xdr:spPr>
        <a:xfrm>
          <a:off x="10515600" y="10305290"/>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285,741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60</xdr:row>
      <xdr:rowOff>166863</xdr:rowOff>
    </xdr:from>
    <xdr:to>
      <xdr:col>55</xdr:col>
      <xdr:colOff>50800</xdr:colOff>
      <xdr:row>61</xdr:row>
      <xdr:rowOff>97013</xdr:rowOff>
    </xdr:to>
    <xdr:sp macro="" textlink="">
      <xdr:nvSpPr>
        <xdr:cNvPr id="236" name="フローチャート: 判断 235">
          <a:extLst>
            <a:ext uri="{FF2B5EF4-FFF2-40B4-BE49-F238E27FC236}">
              <a16:creationId xmlns:a16="http://schemas.microsoft.com/office/drawing/2014/main" id="{DA70682C-6272-4AA9-AD7F-9165A6969872}"/>
            </a:ext>
          </a:extLst>
        </xdr:cNvPr>
        <xdr:cNvSpPr/>
      </xdr:nvSpPr>
      <xdr:spPr>
        <a:xfrm>
          <a:off x="10426700" y="104538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61</xdr:row>
      <xdr:rowOff>41979</xdr:rowOff>
    </xdr:from>
    <xdr:to>
      <xdr:col>50</xdr:col>
      <xdr:colOff>165100</xdr:colOff>
      <xdr:row>61</xdr:row>
      <xdr:rowOff>143579</xdr:rowOff>
    </xdr:to>
    <xdr:sp macro="" textlink="">
      <xdr:nvSpPr>
        <xdr:cNvPr id="237" name="フローチャート: 判断 236">
          <a:extLst>
            <a:ext uri="{FF2B5EF4-FFF2-40B4-BE49-F238E27FC236}">
              <a16:creationId xmlns:a16="http://schemas.microsoft.com/office/drawing/2014/main" id="{123822E7-BFDC-4564-8BD7-159F4FBA0286}"/>
            </a:ext>
          </a:extLst>
        </xdr:cNvPr>
        <xdr:cNvSpPr/>
      </xdr:nvSpPr>
      <xdr:spPr>
        <a:xfrm>
          <a:off x="9588500" y="105004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61</xdr:row>
      <xdr:rowOff>55283</xdr:rowOff>
    </xdr:from>
    <xdr:to>
      <xdr:col>46</xdr:col>
      <xdr:colOff>38100</xdr:colOff>
      <xdr:row>61</xdr:row>
      <xdr:rowOff>156883</xdr:rowOff>
    </xdr:to>
    <xdr:sp macro="" textlink="">
      <xdr:nvSpPr>
        <xdr:cNvPr id="238" name="フローチャート: 判断 237">
          <a:extLst>
            <a:ext uri="{FF2B5EF4-FFF2-40B4-BE49-F238E27FC236}">
              <a16:creationId xmlns:a16="http://schemas.microsoft.com/office/drawing/2014/main" id="{0647D2DA-E1FA-4D5A-9BC7-7496D41CFB84}"/>
            </a:ext>
          </a:extLst>
        </xdr:cNvPr>
        <xdr:cNvSpPr/>
      </xdr:nvSpPr>
      <xdr:spPr>
        <a:xfrm>
          <a:off x="8699500" y="105137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61</xdr:row>
      <xdr:rowOff>34371</xdr:rowOff>
    </xdr:from>
    <xdr:to>
      <xdr:col>41</xdr:col>
      <xdr:colOff>101600</xdr:colOff>
      <xdr:row>61</xdr:row>
      <xdr:rowOff>135971</xdr:rowOff>
    </xdr:to>
    <xdr:sp macro="" textlink="">
      <xdr:nvSpPr>
        <xdr:cNvPr id="239" name="フローチャート: 判断 238">
          <a:extLst>
            <a:ext uri="{FF2B5EF4-FFF2-40B4-BE49-F238E27FC236}">
              <a16:creationId xmlns:a16="http://schemas.microsoft.com/office/drawing/2014/main" id="{00595E2E-B0AB-4112-B51D-5F765FC7EBDF}"/>
            </a:ext>
          </a:extLst>
        </xdr:cNvPr>
        <xdr:cNvSpPr/>
      </xdr:nvSpPr>
      <xdr:spPr>
        <a:xfrm>
          <a:off x="7810500" y="104928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61</xdr:row>
      <xdr:rowOff>47938</xdr:rowOff>
    </xdr:from>
    <xdr:to>
      <xdr:col>36</xdr:col>
      <xdr:colOff>165100</xdr:colOff>
      <xdr:row>61</xdr:row>
      <xdr:rowOff>149538</xdr:rowOff>
    </xdr:to>
    <xdr:sp macro="" textlink="">
      <xdr:nvSpPr>
        <xdr:cNvPr id="240" name="フローチャート: 判断 239">
          <a:extLst>
            <a:ext uri="{FF2B5EF4-FFF2-40B4-BE49-F238E27FC236}">
              <a16:creationId xmlns:a16="http://schemas.microsoft.com/office/drawing/2014/main" id="{954888AA-BD1C-45B5-AB24-76C95992BEB3}"/>
            </a:ext>
          </a:extLst>
        </xdr:cNvPr>
        <xdr:cNvSpPr/>
      </xdr:nvSpPr>
      <xdr:spPr>
        <a:xfrm>
          <a:off x="6921500" y="105063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41" name="テキスト ボックス 240">
          <a:extLst>
            <a:ext uri="{FF2B5EF4-FFF2-40B4-BE49-F238E27FC236}">
              <a16:creationId xmlns:a16="http://schemas.microsoft.com/office/drawing/2014/main" id="{98477341-6790-4AC8-BA29-4BC892668074}"/>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2" name="テキスト ボックス 241">
          <a:extLst>
            <a:ext uri="{FF2B5EF4-FFF2-40B4-BE49-F238E27FC236}">
              <a16:creationId xmlns:a16="http://schemas.microsoft.com/office/drawing/2014/main" id="{CB710878-618F-4BD8-8B47-90D633C750B4}"/>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3" name="テキスト ボックス 242">
          <a:extLst>
            <a:ext uri="{FF2B5EF4-FFF2-40B4-BE49-F238E27FC236}">
              <a16:creationId xmlns:a16="http://schemas.microsoft.com/office/drawing/2014/main" id="{0E143E4A-B904-4270-BA5A-24B8D4C6E7A1}"/>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4" name="テキスト ボックス 243">
          <a:extLst>
            <a:ext uri="{FF2B5EF4-FFF2-40B4-BE49-F238E27FC236}">
              <a16:creationId xmlns:a16="http://schemas.microsoft.com/office/drawing/2014/main" id="{315BFEAD-2AFC-48A0-A0D4-F87159743F23}"/>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5" name="テキスト ボックス 244">
          <a:extLst>
            <a:ext uri="{FF2B5EF4-FFF2-40B4-BE49-F238E27FC236}">
              <a16:creationId xmlns:a16="http://schemas.microsoft.com/office/drawing/2014/main" id="{55E66200-BF14-423C-BCAA-DDA3364C84F1}"/>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63</xdr:row>
      <xdr:rowOff>128697</xdr:rowOff>
    </xdr:from>
    <xdr:to>
      <xdr:col>55</xdr:col>
      <xdr:colOff>50800</xdr:colOff>
      <xdr:row>64</xdr:row>
      <xdr:rowOff>58847</xdr:rowOff>
    </xdr:to>
    <xdr:sp macro="" textlink="">
      <xdr:nvSpPr>
        <xdr:cNvPr id="246" name="楕円 245">
          <a:extLst>
            <a:ext uri="{FF2B5EF4-FFF2-40B4-BE49-F238E27FC236}">
              <a16:creationId xmlns:a16="http://schemas.microsoft.com/office/drawing/2014/main" id="{C2154547-AA60-4310-A4BF-58256698E758}"/>
            </a:ext>
          </a:extLst>
        </xdr:cNvPr>
        <xdr:cNvSpPr/>
      </xdr:nvSpPr>
      <xdr:spPr>
        <a:xfrm>
          <a:off x="10426700" y="109300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63</xdr:row>
      <xdr:rowOff>43624</xdr:rowOff>
    </xdr:from>
    <xdr:ext cx="534377" cy="259045"/>
    <xdr:sp macro="" textlink="">
      <xdr:nvSpPr>
        <xdr:cNvPr id="247" name="【橋りょう・トンネル】&#10;一人当たり有形固定資産（償却資産）額該当値テキスト">
          <a:extLst>
            <a:ext uri="{FF2B5EF4-FFF2-40B4-BE49-F238E27FC236}">
              <a16:creationId xmlns:a16="http://schemas.microsoft.com/office/drawing/2014/main" id="{22FA541F-1090-4D42-AC6E-47F27DCC9804}"/>
            </a:ext>
          </a:extLst>
        </xdr:cNvPr>
        <xdr:cNvSpPr txBox="1"/>
      </xdr:nvSpPr>
      <xdr:spPr>
        <a:xfrm>
          <a:off x="10515600" y="108449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35,776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63</xdr:row>
      <xdr:rowOff>130166</xdr:rowOff>
    </xdr:from>
    <xdr:to>
      <xdr:col>50</xdr:col>
      <xdr:colOff>165100</xdr:colOff>
      <xdr:row>64</xdr:row>
      <xdr:rowOff>60316</xdr:rowOff>
    </xdr:to>
    <xdr:sp macro="" textlink="">
      <xdr:nvSpPr>
        <xdr:cNvPr id="248" name="楕円 247">
          <a:extLst>
            <a:ext uri="{FF2B5EF4-FFF2-40B4-BE49-F238E27FC236}">
              <a16:creationId xmlns:a16="http://schemas.microsoft.com/office/drawing/2014/main" id="{23753453-4850-4BE5-9BDE-64FF5C396568}"/>
            </a:ext>
          </a:extLst>
        </xdr:cNvPr>
        <xdr:cNvSpPr/>
      </xdr:nvSpPr>
      <xdr:spPr>
        <a:xfrm>
          <a:off x="9588500" y="109315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64</xdr:row>
      <xdr:rowOff>8047</xdr:rowOff>
    </xdr:from>
    <xdr:to>
      <xdr:col>55</xdr:col>
      <xdr:colOff>0</xdr:colOff>
      <xdr:row>64</xdr:row>
      <xdr:rowOff>9516</xdr:rowOff>
    </xdr:to>
    <xdr:cxnSp macro="">
      <xdr:nvCxnSpPr>
        <xdr:cNvPr id="249" name="直線コネクタ 248">
          <a:extLst>
            <a:ext uri="{FF2B5EF4-FFF2-40B4-BE49-F238E27FC236}">
              <a16:creationId xmlns:a16="http://schemas.microsoft.com/office/drawing/2014/main" id="{961B5C28-8BF5-4EBC-9E2A-0A8A4B183A88}"/>
            </a:ext>
          </a:extLst>
        </xdr:cNvPr>
        <xdr:cNvCxnSpPr/>
      </xdr:nvCxnSpPr>
      <xdr:spPr>
        <a:xfrm flipV="1">
          <a:off x="9639300" y="10980847"/>
          <a:ext cx="838200" cy="14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143451</xdr:rowOff>
    </xdr:from>
    <xdr:to>
      <xdr:col>46</xdr:col>
      <xdr:colOff>38100</xdr:colOff>
      <xdr:row>64</xdr:row>
      <xdr:rowOff>73601</xdr:rowOff>
    </xdr:to>
    <xdr:sp macro="" textlink="">
      <xdr:nvSpPr>
        <xdr:cNvPr id="250" name="楕円 249">
          <a:extLst>
            <a:ext uri="{FF2B5EF4-FFF2-40B4-BE49-F238E27FC236}">
              <a16:creationId xmlns:a16="http://schemas.microsoft.com/office/drawing/2014/main" id="{E09712DC-EC4D-49A7-AF6F-1C1FB22683E2}"/>
            </a:ext>
          </a:extLst>
        </xdr:cNvPr>
        <xdr:cNvSpPr/>
      </xdr:nvSpPr>
      <xdr:spPr>
        <a:xfrm>
          <a:off x="8699500" y="109448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64</xdr:row>
      <xdr:rowOff>9516</xdr:rowOff>
    </xdr:from>
    <xdr:to>
      <xdr:col>50</xdr:col>
      <xdr:colOff>114300</xdr:colOff>
      <xdr:row>64</xdr:row>
      <xdr:rowOff>22801</xdr:rowOff>
    </xdr:to>
    <xdr:cxnSp macro="">
      <xdr:nvCxnSpPr>
        <xdr:cNvPr id="251" name="直線コネクタ 250">
          <a:extLst>
            <a:ext uri="{FF2B5EF4-FFF2-40B4-BE49-F238E27FC236}">
              <a16:creationId xmlns:a16="http://schemas.microsoft.com/office/drawing/2014/main" id="{B77EADE6-06A0-4EBB-B36F-C11BD71DD24C}"/>
            </a:ext>
          </a:extLst>
        </xdr:cNvPr>
        <xdr:cNvCxnSpPr/>
      </xdr:nvCxnSpPr>
      <xdr:spPr>
        <a:xfrm flipV="1">
          <a:off x="8750300" y="10982316"/>
          <a:ext cx="889000" cy="132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63</xdr:row>
      <xdr:rowOff>142253</xdr:rowOff>
    </xdr:from>
    <xdr:to>
      <xdr:col>41</xdr:col>
      <xdr:colOff>101600</xdr:colOff>
      <xdr:row>64</xdr:row>
      <xdr:rowOff>72403</xdr:rowOff>
    </xdr:to>
    <xdr:sp macro="" textlink="">
      <xdr:nvSpPr>
        <xdr:cNvPr id="252" name="楕円 251">
          <a:extLst>
            <a:ext uri="{FF2B5EF4-FFF2-40B4-BE49-F238E27FC236}">
              <a16:creationId xmlns:a16="http://schemas.microsoft.com/office/drawing/2014/main" id="{914CCB34-37A5-46D7-A148-CD904C352B2C}"/>
            </a:ext>
          </a:extLst>
        </xdr:cNvPr>
        <xdr:cNvSpPr/>
      </xdr:nvSpPr>
      <xdr:spPr>
        <a:xfrm>
          <a:off x="7810500" y="109436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64</xdr:row>
      <xdr:rowOff>21603</xdr:rowOff>
    </xdr:from>
    <xdr:to>
      <xdr:col>45</xdr:col>
      <xdr:colOff>177800</xdr:colOff>
      <xdr:row>64</xdr:row>
      <xdr:rowOff>22801</xdr:rowOff>
    </xdr:to>
    <xdr:cxnSp macro="">
      <xdr:nvCxnSpPr>
        <xdr:cNvPr id="253" name="直線コネクタ 252">
          <a:extLst>
            <a:ext uri="{FF2B5EF4-FFF2-40B4-BE49-F238E27FC236}">
              <a16:creationId xmlns:a16="http://schemas.microsoft.com/office/drawing/2014/main" id="{9DDDBAFC-C93A-428D-BA9B-9BA4BA450EEC}"/>
            </a:ext>
          </a:extLst>
        </xdr:cNvPr>
        <xdr:cNvCxnSpPr/>
      </xdr:nvCxnSpPr>
      <xdr:spPr>
        <a:xfrm>
          <a:off x="7861300" y="10994403"/>
          <a:ext cx="889000" cy="11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63</xdr:row>
      <xdr:rowOff>142515</xdr:rowOff>
    </xdr:from>
    <xdr:to>
      <xdr:col>36</xdr:col>
      <xdr:colOff>165100</xdr:colOff>
      <xdr:row>64</xdr:row>
      <xdr:rowOff>72665</xdr:rowOff>
    </xdr:to>
    <xdr:sp macro="" textlink="">
      <xdr:nvSpPr>
        <xdr:cNvPr id="254" name="楕円 253">
          <a:extLst>
            <a:ext uri="{FF2B5EF4-FFF2-40B4-BE49-F238E27FC236}">
              <a16:creationId xmlns:a16="http://schemas.microsoft.com/office/drawing/2014/main" id="{45CE8D23-3F5B-48AE-AAE8-0322B4AF95F0}"/>
            </a:ext>
          </a:extLst>
        </xdr:cNvPr>
        <xdr:cNvSpPr/>
      </xdr:nvSpPr>
      <xdr:spPr>
        <a:xfrm>
          <a:off x="6921500" y="109438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64</xdr:row>
      <xdr:rowOff>21603</xdr:rowOff>
    </xdr:from>
    <xdr:to>
      <xdr:col>41</xdr:col>
      <xdr:colOff>50800</xdr:colOff>
      <xdr:row>64</xdr:row>
      <xdr:rowOff>21865</xdr:rowOff>
    </xdr:to>
    <xdr:cxnSp macro="">
      <xdr:nvCxnSpPr>
        <xdr:cNvPr id="255" name="直線コネクタ 254">
          <a:extLst>
            <a:ext uri="{FF2B5EF4-FFF2-40B4-BE49-F238E27FC236}">
              <a16:creationId xmlns:a16="http://schemas.microsoft.com/office/drawing/2014/main" id="{1D028D22-9C5A-453D-8014-CD56A375AFDE}"/>
            </a:ext>
          </a:extLst>
        </xdr:cNvPr>
        <xdr:cNvCxnSpPr/>
      </xdr:nvCxnSpPr>
      <xdr:spPr>
        <a:xfrm flipV="1">
          <a:off x="6972300" y="10994403"/>
          <a:ext cx="889000" cy="2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183095</xdr:colOff>
      <xdr:row>59</xdr:row>
      <xdr:rowOff>160106</xdr:rowOff>
    </xdr:from>
    <xdr:ext cx="599010" cy="259045"/>
    <xdr:sp macro="" textlink="">
      <xdr:nvSpPr>
        <xdr:cNvPr id="256" name="n_1aveValue【橋りょう・トンネル】&#10;一人当たり有形固定資産（償却資産）額">
          <a:extLst>
            <a:ext uri="{FF2B5EF4-FFF2-40B4-BE49-F238E27FC236}">
              <a16:creationId xmlns:a16="http://schemas.microsoft.com/office/drawing/2014/main" id="{83DB7FCD-349C-41E0-92A9-F257A1C0A4DC}"/>
            </a:ext>
          </a:extLst>
        </xdr:cNvPr>
        <xdr:cNvSpPr txBox="1"/>
      </xdr:nvSpPr>
      <xdr:spPr>
        <a:xfrm>
          <a:off x="9327095" y="102756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261,297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60</xdr:row>
      <xdr:rowOff>1960</xdr:rowOff>
    </xdr:from>
    <xdr:ext cx="599010" cy="259045"/>
    <xdr:sp macro="" textlink="">
      <xdr:nvSpPr>
        <xdr:cNvPr id="257" name="n_2aveValue【橋りょう・トンネル】&#10;一人当たり有形固定資産（償却資産）額">
          <a:extLst>
            <a:ext uri="{FF2B5EF4-FFF2-40B4-BE49-F238E27FC236}">
              <a16:creationId xmlns:a16="http://schemas.microsoft.com/office/drawing/2014/main" id="{96EDB654-FEEE-4269-BE71-65DE24542AC1}"/>
            </a:ext>
          </a:extLst>
        </xdr:cNvPr>
        <xdr:cNvSpPr txBox="1"/>
      </xdr:nvSpPr>
      <xdr:spPr>
        <a:xfrm>
          <a:off x="8450795" y="102889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254,313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59</xdr:row>
      <xdr:rowOff>152498</xdr:rowOff>
    </xdr:from>
    <xdr:ext cx="599010" cy="259045"/>
    <xdr:sp macro="" textlink="">
      <xdr:nvSpPr>
        <xdr:cNvPr id="258" name="n_3aveValue【橋りょう・トンネル】&#10;一人当たり有形固定資産（償却資産）額">
          <a:extLst>
            <a:ext uri="{FF2B5EF4-FFF2-40B4-BE49-F238E27FC236}">
              <a16:creationId xmlns:a16="http://schemas.microsoft.com/office/drawing/2014/main" id="{4E4DBB52-9DFD-4937-924D-165A96731346}"/>
            </a:ext>
          </a:extLst>
        </xdr:cNvPr>
        <xdr:cNvSpPr txBox="1"/>
      </xdr:nvSpPr>
      <xdr:spPr>
        <a:xfrm>
          <a:off x="7561795" y="102680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265,291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59</xdr:row>
      <xdr:rowOff>166065</xdr:rowOff>
    </xdr:from>
    <xdr:ext cx="599010" cy="259045"/>
    <xdr:sp macro="" textlink="">
      <xdr:nvSpPr>
        <xdr:cNvPr id="259" name="n_4aveValue【橋りょう・トンネル】&#10;一人当たり有形固定資産（償却資産）額">
          <a:extLst>
            <a:ext uri="{FF2B5EF4-FFF2-40B4-BE49-F238E27FC236}">
              <a16:creationId xmlns:a16="http://schemas.microsoft.com/office/drawing/2014/main" id="{4A53EB11-14E2-4D76-8B42-0C7591606AE9}"/>
            </a:ext>
          </a:extLst>
        </xdr:cNvPr>
        <xdr:cNvSpPr txBox="1"/>
      </xdr:nvSpPr>
      <xdr:spPr>
        <a:xfrm>
          <a:off x="6672795" y="102816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258,169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64</xdr:row>
      <xdr:rowOff>51443</xdr:rowOff>
    </xdr:from>
    <xdr:ext cx="534377" cy="259045"/>
    <xdr:sp macro="" textlink="">
      <xdr:nvSpPr>
        <xdr:cNvPr id="260" name="n_1mainValue【橋りょう・トンネル】&#10;一人当たり有形固定資産（償却資産）額">
          <a:extLst>
            <a:ext uri="{FF2B5EF4-FFF2-40B4-BE49-F238E27FC236}">
              <a16:creationId xmlns:a16="http://schemas.microsoft.com/office/drawing/2014/main" id="{CC2BE7BA-59A6-4005-8E0D-640D4373DF12}"/>
            </a:ext>
          </a:extLst>
        </xdr:cNvPr>
        <xdr:cNvSpPr txBox="1"/>
      </xdr:nvSpPr>
      <xdr:spPr>
        <a:xfrm>
          <a:off x="9359411" y="110242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35,005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64</xdr:row>
      <xdr:rowOff>64728</xdr:rowOff>
    </xdr:from>
    <xdr:ext cx="534377" cy="259045"/>
    <xdr:sp macro="" textlink="">
      <xdr:nvSpPr>
        <xdr:cNvPr id="261" name="n_2mainValue【橋りょう・トンネル】&#10;一人当たり有形固定資産（償却資産）額">
          <a:extLst>
            <a:ext uri="{FF2B5EF4-FFF2-40B4-BE49-F238E27FC236}">
              <a16:creationId xmlns:a16="http://schemas.microsoft.com/office/drawing/2014/main" id="{EFC1E1B0-C469-47BD-8BD1-969EF6CE6920}"/>
            </a:ext>
          </a:extLst>
        </xdr:cNvPr>
        <xdr:cNvSpPr txBox="1"/>
      </xdr:nvSpPr>
      <xdr:spPr>
        <a:xfrm>
          <a:off x="8483111" y="110375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28,031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64</xdr:row>
      <xdr:rowOff>63530</xdr:rowOff>
    </xdr:from>
    <xdr:ext cx="534377" cy="259045"/>
    <xdr:sp macro="" textlink="">
      <xdr:nvSpPr>
        <xdr:cNvPr id="262" name="n_3mainValue【橋りょう・トンネル】&#10;一人当たり有形固定資産（償却資産）額">
          <a:extLst>
            <a:ext uri="{FF2B5EF4-FFF2-40B4-BE49-F238E27FC236}">
              <a16:creationId xmlns:a16="http://schemas.microsoft.com/office/drawing/2014/main" id="{14C61D00-1D80-4493-BE82-82E9819552BB}"/>
            </a:ext>
          </a:extLst>
        </xdr:cNvPr>
        <xdr:cNvSpPr txBox="1"/>
      </xdr:nvSpPr>
      <xdr:spPr>
        <a:xfrm>
          <a:off x="7594111" y="110363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28,660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64</xdr:row>
      <xdr:rowOff>63792</xdr:rowOff>
    </xdr:from>
    <xdr:ext cx="534377" cy="259045"/>
    <xdr:sp macro="" textlink="">
      <xdr:nvSpPr>
        <xdr:cNvPr id="263" name="n_4mainValue【橋りょう・トンネル】&#10;一人当たり有形固定資産（償却資産）額">
          <a:extLst>
            <a:ext uri="{FF2B5EF4-FFF2-40B4-BE49-F238E27FC236}">
              <a16:creationId xmlns:a16="http://schemas.microsoft.com/office/drawing/2014/main" id="{3F88E34E-EC4F-4FC0-B457-474AF229CE16}"/>
            </a:ext>
          </a:extLst>
        </xdr:cNvPr>
        <xdr:cNvSpPr txBox="1"/>
      </xdr:nvSpPr>
      <xdr:spPr>
        <a:xfrm>
          <a:off x="6705111" y="110365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28,522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4" name="正方形/長方形 263">
          <a:extLst>
            <a:ext uri="{FF2B5EF4-FFF2-40B4-BE49-F238E27FC236}">
              <a16:creationId xmlns:a16="http://schemas.microsoft.com/office/drawing/2014/main" id="{F9DAB463-8492-4EF0-82E3-AEDBF8DB44A0}"/>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5" name="正方形/長方形 264">
          <a:extLst>
            <a:ext uri="{FF2B5EF4-FFF2-40B4-BE49-F238E27FC236}">
              <a16:creationId xmlns:a16="http://schemas.microsoft.com/office/drawing/2014/main" id="{0C710FFF-F3A6-46EB-95E7-6DB32D7177AE}"/>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6" name="正方形/長方形 265">
          <a:extLst>
            <a:ext uri="{FF2B5EF4-FFF2-40B4-BE49-F238E27FC236}">
              <a16:creationId xmlns:a16="http://schemas.microsoft.com/office/drawing/2014/main" id="{20295608-E34C-4DD3-98CD-154A5B9E1531}"/>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7" name="正方形/長方形 266">
          <a:extLst>
            <a:ext uri="{FF2B5EF4-FFF2-40B4-BE49-F238E27FC236}">
              <a16:creationId xmlns:a16="http://schemas.microsoft.com/office/drawing/2014/main" id="{96DAB49E-ECCE-4C49-BEF3-F7800305D15D}"/>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68" name="正方形/長方形 267">
          <a:extLst>
            <a:ext uri="{FF2B5EF4-FFF2-40B4-BE49-F238E27FC236}">
              <a16:creationId xmlns:a16="http://schemas.microsoft.com/office/drawing/2014/main" id="{9783FFBB-C0F7-4AAE-8D4B-FB6A9452F311}"/>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69" name="正方形/長方形 268">
          <a:extLst>
            <a:ext uri="{FF2B5EF4-FFF2-40B4-BE49-F238E27FC236}">
              <a16:creationId xmlns:a16="http://schemas.microsoft.com/office/drawing/2014/main" id="{28D20466-0C44-406D-83FE-D809899BB50F}"/>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70" name="正方形/長方形 269">
          <a:extLst>
            <a:ext uri="{FF2B5EF4-FFF2-40B4-BE49-F238E27FC236}">
              <a16:creationId xmlns:a16="http://schemas.microsoft.com/office/drawing/2014/main" id="{2308DCAF-BCC5-41C4-904E-380AD7BF102E}"/>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71" name="正方形/長方形 270">
          <a:extLst>
            <a:ext uri="{FF2B5EF4-FFF2-40B4-BE49-F238E27FC236}">
              <a16:creationId xmlns:a16="http://schemas.microsoft.com/office/drawing/2014/main" id="{8DA4F547-0585-464B-8115-9F0A9F95D546}"/>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2" name="テキスト ボックス 271">
          <a:extLst>
            <a:ext uri="{FF2B5EF4-FFF2-40B4-BE49-F238E27FC236}">
              <a16:creationId xmlns:a16="http://schemas.microsoft.com/office/drawing/2014/main" id="{34564E1A-6DAC-48FE-BF93-2E9076E0FCFF}"/>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3" name="直線コネクタ 272">
          <a:extLst>
            <a:ext uri="{FF2B5EF4-FFF2-40B4-BE49-F238E27FC236}">
              <a16:creationId xmlns:a16="http://schemas.microsoft.com/office/drawing/2014/main" id="{3EB983AF-D568-42DA-AA74-178AE6AB0204}"/>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4" name="テキスト ボックス 273">
          <a:extLst>
            <a:ext uri="{FF2B5EF4-FFF2-40B4-BE49-F238E27FC236}">
              <a16:creationId xmlns:a16="http://schemas.microsoft.com/office/drawing/2014/main" id="{3FE316AC-499A-4862-B97E-244B06B784C1}"/>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114300</xdr:rowOff>
    </xdr:from>
    <xdr:to>
      <xdr:col>28</xdr:col>
      <xdr:colOff>114300</xdr:colOff>
      <xdr:row>86</xdr:row>
      <xdr:rowOff>114300</xdr:rowOff>
    </xdr:to>
    <xdr:cxnSp macro="">
      <xdr:nvCxnSpPr>
        <xdr:cNvPr id="275" name="直線コネクタ 274">
          <a:extLst>
            <a:ext uri="{FF2B5EF4-FFF2-40B4-BE49-F238E27FC236}">
              <a16:creationId xmlns:a16="http://schemas.microsoft.com/office/drawing/2014/main" id="{9EBC0BA9-D724-407C-BC7C-199156A0A73E}"/>
            </a:ext>
          </a:extLst>
        </xdr:cNvPr>
        <xdr:cNvCxnSpPr/>
      </xdr:nvCxnSpPr>
      <xdr:spPr>
        <a:xfrm>
          <a:off x="762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143527</xdr:rowOff>
    </xdr:from>
    <xdr:ext cx="467179" cy="259045"/>
    <xdr:sp macro="" textlink="">
      <xdr:nvSpPr>
        <xdr:cNvPr id="276" name="テキスト ボックス 275">
          <a:extLst>
            <a:ext uri="{FF2B5EF4-FFF2-40B4-BE49-F238E27FC236}">
              <a16:creationId xmlns:a16="http://schemas.microsoft.com/office/drawing/2014/main" id="{3F051483-49E9-4D80-8BCE-EEA56752B2E9}"/>
            </a:ext>
          </a:extLst>
        </xdr:cNvPr>
        <xdr:cNvSpPr txBox="1"/>
      </xdr:nvSpPr>
      <xdr:spPr>
        <a:xfrm>
          <a:off x="294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84</xdr:row>
      <xdr:rowOff>76200</xdr:rowOff>
    </xdr:from>
    <xdr:to>
      <xdr:col>28</xdr:col>
      <xdr:colOff>114300</xdr:colOff>
      <xdr:row>84</xdr:row>
      <xdr:rowOff>76200</xdr:rowOff>
    </xdr:to>
    <xdr:cxnSp macro="">
      <xdr:nvCxnSpPr>
        <xdr:cNvPr id="277" name="直線コネクタ 276">
          <a:extLst>
            <a:ext uri="{FF2B5EF4-FFF2-40B4-BE49-F238E27FC236}">
              <a16:creationId xmlns:a16="http://schemas.microsoft.com/office/drawing/2014/main" id="{46273757-CB3F-4F90-B3F9-CFAE614CF279}"/>
            </a:ext>
          </a:extLst>
        </xdr:cNvPr>
        <xdr:cNvCxnSpPr/>
      </xdr:nvCxnSpPr>
      <xdr:spPr>
        <a:xfrm>
          <a:off x="762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83</xdr:row>
      <xdr:rowOff>105427</xdr:rowOff>
    </xdr:from>
    <xdr:ext cx="403059" cy="259045"/>
    <xdr:sp macro="" textlink="">
      <xdr:nvSpPr>
        <xdr:cNvPr id="278" name="テキスト ボックス 277">
          <a:extLst>
            <a:ext uri="{FF2B5EF4-FFF2-40B4-BE49-F238E27FC236}">
              <a16:creationId xmlns:a16="http://schemas.microsoft.com/office/drawing/2014/main" id="{06F3EC99-C49D-4F6E-BA2A-7A09640159EF}"/>
            </a:ext>
          </a:extLst>
        </xdr:cNvPr>
        <xdr:cNvSpPr txBox="1"/>
      </xdr:nvSpPr>
      <xdr:spPr>
        <a:xfrm>
          <a:off x="358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82</xdr:row>
      <xdr:rowOff>38100</xdr:rowOff>
    </xdr:from>
    <xdr:to>
      <xdr:col>28</xdr:col>
      <xdr:colOff>114300</xdr:colOff>
      <xdr:row>82</xdr:row>
      <xdr:rowOff>38100</xdr:rowOff>
    </xdr:to>
    <xdr:cxnSp macro="">
      <xdr:nvCxnSpPr>
        <xdr:cNvPr id="279" name="直線コネクタ 278">
          <a:extLst>
            <a:ext uri="{FF2B5EF4-FFF2-40B4-BE49-F238E27FC236}">
              <a16:creationId xmlns:a16="http://schemas.microsoft.com/office/drawing/2014/main" id="{E98746EA-1CE3-4A85-A580-9A740E5BA925}"/>
            </a:ext>
          </a:extLst>
        </xdr:cNvPr>
        <xdr:cNvCxnSpPr/>
      </xdr:nvCxnSpPr>
      <xdr:spPr>
        <a:xfrm>
          <a:off x="762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81</xdr:row>
      <xdr:rowOff>67327</xdr:rowOff>
    </xdr:from>
    <xdr:ext cx="403059" cy="259045"/>
    <xdr:sp macro="" textlink="">
      <xdr:nvSpPr>
        <xdr:cNvPr id="280" name="テキスト ボックス 279">
          <a:extLst>
            <a:ext uri="{FF2B5EF4-FFF2-40B4-BE49-F238E27FC236}">
              <a16:creationId xmlns:a16="http://schemas.microsoft.com/office/drawing/2014/main" id="{39755160-B3A4-4608-99B7-82884467255D}"/>
            </a:ext>
          </a:extLst>
        </xdr:cNvPr>
        <xdr:cNvSpPr txBox="1"/>
      </xdr:nvSpPr>
      <xdr:spPr>
        <a:xfrm>
          <a:off x="358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0</xdr:rowOff>
    </xdr:from>
    <xdr:to>
      <xdr:col>28</xdr:col>
      <xdr:colOff>114300</xdr:colOff>
      <xdr:row>80</xdr:row>
      <xdr:rowOff>0</xdr:rowOff>
    </xdr:to>
    <xdr:cxnSp macro="">
      <xdr:nvCxnSpPr>
        <xdr:cNvPr id="281" name="直線コネクタ 280">
          <a:extLst>
            <a:ext uri="{FF2B5EF4-FFF2-40B4-BE49-F238E27FC236}">
              <a16:creationId xmlns:a16="http://schemas.microsoft.com/office/drawing/2014/main" id="{E533EBF7-D262-43FA-A2E6-4705502A71C9}"/>
            </a:ext>
          </a:extLst>
        </xdr:cNvPr>
        <xdr:cNvCxnSpPr/>
      </xdr:nvCxnSpPr>
      <xdr:spPr>
        <a:xfrm>
          <a:off x="762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79</xdr:row>
      <xdr:rowOff>29227</xdr:rowOff>
    </xdr:from>
    <xdr:ext cx="403059" cy="259045"/>
    <xdr:sp macro="" textlink="">
      <xdr:nvSpPr>
        <xdr:cNvPr id="282" name="テキスト ボックス 281">
          <a:extLst>
            <a:ext uri="{FF2B5EF4-FFF2-40B4-BE49-F238E27FC236}">
              <a16:creationId xmlns:a16="http://schemas.microsoft.com/office/drawing/2014/main" id="{4455197D-9885-4238-BB11-4AA5EAEBA4E6}"/>
            </a:ext>
          </a:extLst>
        </xdr:cNvPr>
        <xdr:cNvSpPr txBox="1"/>
      </xdr:nvSpPr>
      <xdr:spPr>
        <a:xfrm>
          <a:off x="358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133350</xdr:rowOff>
    </xdr:from>
    <xdr:to>
      <xdr:col>28</xdr:col>
      <xdr:colOff>114300</xdr:colOff>
      <xdr:row>77</xdr:row>
      <xdr:rowOff>133350</xdr:rowOff>
    </xdr:to>
    <xdr:cxnSp macro="">
      <xdr:nvCxnSpPr>
        <xdr:cNvPr id="283" name="直線コネクタ 282">
          <a:extLst>
            <a:ext uri="{FF2B5EF4-FFF2-40B4-BE49-F238E27FC236}">
              <a16:creationId xmlns:a16="http://schemas.microsoft.com/office/drawing/2014/main" id="{1A58E16E-0DCB-4C39-8CA4-7480293FA424}"/>
            </a:ext>
          </a:extLst>
        </xdr:cNvPr>
        <xdr:cNvCxnSpPr/>
      </xdr:nvCxnSpPr>
      <xdr:spPr>
        <a:xfrm>
          <a:off x="762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76</xdr:row>
      <xdr:rowOff>162577</xdr:rowOff>
    </xdr:from>
    <xdr:ext cx="403059" cy="259045"/>
    <xdr:sp macro="" textlink="">
      <xdr:nvSpPr>
        <xdr:cNvPr id="284" name="テキスト ボックス 283">
          <a:extLst>
            <a:ext uri="{FF2B5EF4-FFF2-40B4-BE49-F238E27FC236}">
              <a16:creationId xmlns:a16="http://schemas.microsoft.com/office/drawing/2014/main" id="{B5B59D20-72B6-47D1-B474-2E2C82A9EB1E}"/>
            </a:ext>
          </a:extLst>
        </xdr:cNvPr>
        <xdr:cNvSpPr txBox="1"/>
      </xdr:nvSpPr>
      <xdr:spPr>
        <a:xfrm>
          <a:off x="358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5" name="直線コネクタ 284">
          <a:extLst>
            <a:ext uri="{FF2B5EF4-FFF2-40B4-BE49-F238E27FC236}">
              <a16:creationId xmlns:a16="http://schemas.microsoft.com/office/drawing/2014/main" id="{A5672A7B-15B1-4A4B-A394-8A7FD48F2820}"/>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74</xdr:row>
      <xdr:rowOff>124477</xdr:rowOff>
    </xdr:from>
    <xdr:ext cx="338939" cy="259045"/>
    <xdr:sp macro="" textlink="">
      <xdr:nvSpPr>
        <xdr:cNvPr id="286" name="テキスト ボックス 285">
          <a:extLst>
            <a:ext uri="{FF2B5EF4-FFF2-40B4-BE49-F238E27FC236}">
              <a16:creationId xmlns:a16="http://schemas.microsoft.com/office/drawing/2014/main" id="{7A528DCE-325E-4048-A524-DBCEB98074CE}"/>
            </a:ext>
          </a:extLst>
        </xdr:cNvPr>
        <xdr:cNvSpPr txBox="1"/>
      </xdr:nvSpPr>
      <xdr:spPr>
        <a:xfrm>
          <a:off x="423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287" name="【公営住宅】&#10;有形固定資産減価償却率グラフ枠">
          <a:extLst>
            <a:ext uri="{FF2B5EF4-FFF2-40B4-BE49-F238E27FC236}">
              <a16:creationId xmlns:a16="http://schemas.microsoft.com/office/drawing/2014/main" id="{AA06433C-3BA9-49B2-BD56-C57A70F3E390}"/>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116205</xdr:rowOff>
    </xdr:from>
    <xdr:to>
      <xdr:col>24</xdr:col>
      <xdr:colOff>62865</xdr:colOff>
      <xdr:row>86</xdr:row>
      <xdr:rowOff>95250</xdr:rowOff>
    </xdr:to>
    <xdr:cxnSp macro="">
      <xdr:nvCxnSpPr>
        <xdr:cNvPr id="288" name="直線コネクタ 287">
          <a:extLst>
            <a:ext uri="{FF2B5EF4-FFF2-40B4-BE49-F238E27FC236}">
              <a16:creationId xmlns:a16="http://schemas.microsoft.com/office/drawing/2014/main" id="{E7236EE6-20D1-4D8C-9BB9-7EEC00C3D819}"/>
            </a:ext>
          </a:extLst>
        </xdr:cNvPr>
        <xdr:cNvCxnSpPr/>
      </xdr:nvCxnSpPr>
      <xdr:spPr>
        <a:xfrm flipV="1">
          <a:off x="4634865" y="13317855"/>
          <a:ext cx="0" cy="152209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99077</xdr:rowOff>
    </xdr:from>
    <xdr:ext cx="405111" cy="259045"/>
    <xdr:sp macro="" textlink="">
      <xdr:nvSpPr>
        <xdr:cNvPr id="289" name="【公営住宅】&#10;有形固定資産減価償却率最小値テキスト">
          <a:extLst>
            <a:ext uri="{FF2B5EF4-FFF2-40B4-BE49-F238E27FC236}">
              <a16:creationId xmlns:a16="http://schemas.microsoft.com/office/drawing/2014/main" id="{9E4C425E-08F9-492F-98F8-DE2CE1917A0B}"/>
            </a:ext>
          </a:extLst>
        </xdr:cNvPr>
        <xdr:cNvSpPr txBox="1"/>
      </xdr:nvSpPr>
      <xdr:spPr>
        <a:xfrm>
          <a:off x="4673600" y="148437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95250</xdr:rowOff>
    </xdr:from>
    <xdr:to>
      <xdr:col>24</xdr:col>
      <xdr:colOff>152400</xdr:colOff>
      <xdr:row>86</xdr:row>
      <xdr:rowOff>95250</xdr:rowOff>
    </xdr:to>
    <xdr:cxnSp macro="">
      <xdr:nvCxnSpPr>
        <xdr:cNvPr id="290" name="直線コネクタ 289">
          <a:extLst>
            <a:ext uri="{FF2B5EF4-FFF2-40B4-BE49-F238E27FC236}">
              <a16:creationId xmlns:a16="http://schemas.microsoft.com/office/drawing/2014/main" id="{1131A535-F58B-4078-98F3-03E2D6153450}"/>
            </a:ext>
          </a:extLst>
        </xdr:cNvPr>
        <xdr:cNvCxnSpPr/>
      </xdr:nvCxnSpPr>
      <xdr:spPr>
        <a:xfrm>
          <a:off x="4546600" y="148399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62882</xdr:rowOff>
    </xdr:from>
    <xdr:ext cx="405111" cy="259045"/>
    <xdr:sp macro="" textlink="">
      <xdr:nvSpPr>
        <xdr:cNvPr id="291" name="【公営住宅】&#10;有形固定資産減価償却率最大値テキスト">
          <a:extLst>
            <a:ext uri="{FF2B5EF4-FFF2-40B4-BE49-F238E27FC236}">
              <a16:creationId xmlns:a16="http://schemas.microsoft.com/office/drawing/2014/main" id="{9693B663-7DB7-4A44-8A9B-97A2962E3B4A}"/>
            </a:ext>
          </a:extLst>
        </xdr:cNvPr>
        <xdr:cNvSpPr txBox="1"/>
      </xdr:nvSpPr>
      <xdr:spPr>
        <a:xfrm>
          <a:off x="4673600" y="130930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116205</xdr:rowOff>
    </xdr:from>
    <xdr:to>
      <xdr:col>24</xdr:col>
      <xdr:colOff>152400</xdr:colOff>
      <xdr:row>77</xdr:row>
      <xdr:rowOff>116205</xdr:rowOff>
    </xdr:to>
    <xdr:cxnSp macro="">
      <xdr:nvCxnSpPr>
        <xdr:cNvPr id="292" name="直線コネクタ 291">
          <a:extLst>
            <a:ext uri="{FF2B5EF4-FFF2-40B4-BE49-F238E27FC236}">
              <a16:creationId xmlns:a16="http://schemas.microsoft.com/office/drawing/2014/main" id="{41EDFD80-9578-410A-9B8A-60AB56D8EA91}"/>
            </a:ext>
          </a:extLst>
        </xdr:cNvPr>
        <xdr:cNvCxnSpPr/>
      </xdr:nvCxnSpPr>
      <xdr:spPr>
        <a:xfrm>
          <a:off x="4546600" y="133178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82</xdr:row>
      <xdr:rowOff>40657</xdr:rowOff>
    </xdr:from>
    <xdr:ext cx="405111" cy="259045"/>
    <xdr:sp macro="" textlink="">
      <xdr:nvSpPr>
        <xdr:cNvPr id="293" name="【公営住宅】&#10;有形固定資産減価償却率平均値テキスト">
          <a:extLst>
            <a:ext uri="{FF2B5EF4-FFF2-40B4-BE49-F238E27FC236}">
              <a16:creationId xmlns:a16="http://schemas.microsoft.com/office/drawing/2014/main" id="{76B2E1F2-526B-489C-8912-BEFC55E53C55}"/>
            </a:ext>
          </a:extLst>
        </xdr:cNvPr>
        <xdr:cNvSpPr txBox="1"/>
      </xdr:nvSpPr>
      <xdr:spPr>
        <a:xfrm>
          <a:off x="4673600" y="1409955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83</xdr:row>
      <xdr:rowOff>17780</xdr:rowOff>
    </xdr:from>
    <xdr:to>
      <xdr:col>24</xdr:col>
      <xdr:colOff>114300</xdr:colOff>
      <xdr:row>83</xdr:row>
      <xdr:rowOff>119380</xdr:rowOff>
    </xdr:to>
    <xdr:sp macro="" textlink="">
      <xdr:nvSpPr>
        <xdr:cNvPr id="294" name="フローチャート: 判断 293">
          <a:extLst>
            <a:ext uri="{FF2B5EF4-FFF2-40B4-BE49-F238E27FC236}">
              <a16:creationId xmlns:a16="http://schemas.microsoft.com/office/drawing/2014/main" id="{CA21E25C-DEF5-4E67-AB33-6D3D10C82960}"/>
            </a:ext>
          </a:extLst>
        </xdr:cNvPr>
        <xdr:cNvSpPr/>
      </xdr:nvSpPr>
      <xdr:spPr>
        <a:xfrm>
          <a:off x="4584700" y="14248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82</xdr:row>
      <xdr:rowOff>168275</xdr:rowOff>
    </xdr:from>
    <xdr:to>
      <xdr:col>20</xdr:col>
      <xdr:colOff>38100</xdr:colOff>
      <xdr:row>83</xdr:row>
      <xdr:rowOff>98425</xdr:rowOff>
    </xdr:to>
    <xdr:sp macro="" textlink="">
      <xdr:nvSpPr>
        <xdr:cNvPr id="295" name="フローチャート: 判断 294">
          <a:extLst>
            <a:ext uri="{FF2B5EF4-FFF2-40B4-BE49-F238E27FC236}">
              <a16:creationId xmlns:a16="http://schemas.microsoft.com/office/drawing/2014/main" id="{2C44EB23-4D13-4ECD-877D-10F5DB783F6E}"/>
            </a:ext>
          </a:extLst>
        </xdr:cNvPr>
        <xdr:cNvSpPr/>
      </xdr:nvSpPr>
      <xdr:spPr>
        <a:xfrm>
          <a:off x="3746500" y="142271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82</xdr:row>
      <xdr:rowOff>160655</xdr:rowOff>
    </xdr:from>
    <xdr:to>
      <xdr:col>15</xdr:col>
      <xdr:colOff>101600</xdr:colOff>
      <xdr:row>83</xdr:row>
      <xdr:rowOff>90805</xdr:rowOff>
    </xdr:to>
    <xdr:sp macro="" textlink="">
      <xdr:nvSpPr>
        <xdr:cNvPr id="296" name="フローチャート: 判断 295">
          <a:extLst>
            <a:ext uri="{FF2B5EF4-FFF2-40B4-BE49-F238E27FC236}">
              <a16:creationId xmlns:a16="http://schemas.microsoft.com/office/drawing/2014/main" id="{1C18B3A8-D4E8-4095-A5CE-F518B9F5D6BF}"/>
            </a:ext>
          </a:extLst>
        </xdr:cNvPr>
        <xdr:cNvSpPr/>
      </xdr:nvSpPr>
      <xdr:spPr>
        <a:xfrm>
          <a:off x="2857500" y="142195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82</xdr:row>
      <xdr:rowOff>118745</xdr:rowOff>
    </xdr:from>
    <xdr:to>
      <xdr:col>10</xdr:col>
      <xdr:colOff>165100</xdr:colOff>
      <xdr:row>83</xdr:row>
      <xdr:rowOff>48895</xdr:rowOff>
    </xdr:to>
    <xdr:sp macro="" textlink="">
      <xdr:nvSpPr>
        <xdr:cNvPr id="297" name="フローチャート: 判断 296">
          <a:extLst>
            <a:ext uri="{FF2B5EF4-FFF2-40B4-BE49-F238E27FC236}">
              <a16:creationId xmlns:a16="http://schemas.microsoft.com/office/drawing/2014/main" id="{97E828AE-FDAD-413E-BB9B-B890642E0E55}"/>
            </a:ext>
          </a:extLst>
        </xdr:cNvPr>
        <xdr:cNvSpPr/>
      </xdr:nvSpPr>
      <xdr:spPr>
        <a:xfrm>
          <a:off x="1968500" y="141776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81</xdr:row>
      <xdr:rowOff>105411</xdr:rowOff>
    </xdr:from>
    <xdr:to>
      <xdr:col>6</xdr:col>
      <xdr:colOff>38100</xdr:colOff>
      <xdr:row>82</xdr:row>
      <xdr:rowOff>35561</xdr:rowOff>
    </xdr:to>
    <xdr:sp macro="" textlink="">
      <xdr:nvSpPr>
        <xdr:cNvPr id="298" name="フローチャート: 判断 297">
          <a:extLst>
            <a:ext uri="{FF2B5EF4-FFF2-40B4-BE49-F238E27FC236}">
              <a16:creationId xmlns:a16="http://schemas.microsoft.com/office/drawing/2014/main" id="{5091230B-EE8B-4AAD-9D1E-8E87E0387D0E}"/>
            </a:ext>
          </a:extLst>
        </xdr:cNvPr>
        <xdr:cNvSpPr/>
      </xdr:nvSpPr>
      <xdr:spPr>
        <a:xfrm>
          <a:off x="1079500" y="13992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99" name="テキスト ボックス 298">
          <a:extLst>
            <a:ext uri="{FF2B5EF4-FFF2-40B4-BE49-F238E27FC236}">
              <a16:creationId xmlns:a16="http://schemas.microsoft.com/office/drawing/2014/main" id="{C409CFCE-1E19-47EB-BD3F-05442556AA7B}"/>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300" name="テキスト ボックス 299">
          <a:extLst>
            <a:ext uri="{FF2B5EF4-FFF2-40B4-BE49-F238E27FC236}">
              <a16:creationId xmlns:a16="http://schemas.microsoft.com/office/drawing/2014/main" id="{3ED5546B-CD6E-4609-902A-C29F081A05D1}"/>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301" name="テキスト ボックス 300">
          <a:extLst>
            <a:ext uri="{FF2B5EF4-FFF2-40B4-BE49-F238E27FC236}">
              <a16:creationId xmlns:a16="http://schemas.microsoft.com/office/drawing/2014/main" id="{06081893-1B8E-46CE-BC1B-B81BCB378C66}"/>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2" name="テキスト ボックス 301">
          <a:extLst>
            <a:ext uri="{FF2B5EF4-FFF2-40B4-BE49-F238E27FC236}">
              <a16:creationId xmlns:a16="http://schemas.microsoft.com/office/drawing/2014/main" id="{3D43423C-9F95-4406-B9D1-0DB9933F93F5}"/>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3" name="テキスト ボックス 302">
          <a:extLst>
            <a:ext uri="{FF2B5EF4-FFF2-40B4-BE49-F238E27FC236}">
              <a16:creationId xmlns:a16="http://schemas.microsoft.com/office/drawing/2014/main" id="{C16AFCC4-4AAB-41F0-A9DA-F33DB132384D}"/>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84</xdr:row>
      <xdr:rowOff>88264</xdr:rowOff>
    </xdr:from>
    <xdr:to>
      <xdr:col>24</xdr:col>
      <xdr:colOff>114300</xdr:colOff>
      <xdr:row>85</xdr:row>
      <xdr:rowOff>18414</xdr:rowOff>
    </xdr:to>
    <xdr:sp macro="" textlink="">
      <xdr:nvSpPr>
        <xdr:cNvPr id="304" name="楕円 303">
          <a:extLst>
            <a:ext uri="{FF2B5EF4-FFF2-40B4-BE49-F238E27FC236}">
              <a16:creationId xmlns:a16="http://schemas.microsoft.com/office/drawing/2014/main" id="{097570DB-9468-47C8-8C62-D6504056280B}"/>
            </a:ext>
          </a:extLst>
        </xdr:cNvPr>
        <xdr:cNvSpPr/>
      </xdr:nvSpPr>
      <xdr:spPr>
        <a:xfrm>
          <a:off x="4584700" y="144900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84</xdr:row>
      <xdr:rowOff>66691</xdr:rowOff>
    </xdr:from>
    <xdr:ext cx="405111" cy="259045"/>
    <xdr:sp macro="" textlink="">
      <xdr:nvSpPr>
        <xdr:cNvPr id="305" name="【公営住宅】&#10;有形固定資産減価償却率該当値テキスト">
          <a:extLst>
            <a:ext uri="{FF2B5EF4-FFF2-40B4-BE49-F238E27FC236}">
              <a16:creationId xmlns:a16="http://schemas.microsoft.com/office/drawing/2014/main" id="{C5992D1E-523F-4E7D-BED4-28170A427F19}"/>
            </a:ext>
          </a:extLst>
        </xdr:cNvPr>
        <xdr:cNvSpPr txBox="1"/>
      </xdr:nvSpPr>
      <xdr:spPr>
        <a:xfrm>
          <a:off x="4673600" y="144684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84</xdr:row>
      <xdr:rowOff>46355</xdr:rowOff>
    </xdr:from>
    <xdr:to>
      <xdr:col>20</xdr:col>
      <xdr:colOff>38100</xdr:colOff>
      <xdr:row>84</xdr:row>
      <xdr:rowOff>147955</xdr:rowOff>
    </xdr:to>
    <xdr:sp macro="" textlink="">
      <xdr:nvSpPr>
        <xdr:cNvPr id="306" name="楕円 305">
          <a:extLst>
            <a:ext uri="{FF2B5EF4-FFF2-40B4-BE49-F238E27FC236}">
              <a16:creationId xmlns:a16="http://schemas.microsoft.com/office/drawing/2014/main" id="{4C6713DB-87A5-496D-B9C3-94FF97283D18}"/>
            </a:ext>
          </a:extLst>
        </xdr:cNvPr>
        <xdr:cNvSpPr/>
      </xdr:nvSpPr>
      <xdr:spPr>
        <a:xfrm>
          <a:off x="3746500" y="144481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84</xdr:row>
      <xdr:rowOff>97155</xdr:rowOff>
    </xdr:from>
    <xdr:to>
      <xdr:col>24</xdr:col>
      <xdr:colOff>63500</xdr:colOff>
      <xdr:row>84</xdr:row>
      <xdr:rowOff>139064</xdr:rowOff>
    </xdr:to>
    <xdr:cxnSp macro="">
      <xdr:nvCxnSpPr>
        <xdr:cNvPr id="307" name="直線コネクタ 306">
          <a:extLst>
            <a:ext uri="{FF2B5EF4-FFF2-40B4-BE49-F238E27FC236}">
              <a16:creationId xmlns:a16="http://schemas.microsoft.com/office/drawing/2014/main" id="{25135234-8563-4F77-9670-FB930D9B0876}"/>
            </a:ext>
          </a:extLst>
        </xdr:cNvPr>
        <xdr:cNvCxnSpPr/>
      </xdr:nvCxnSpPr>
      <xdr:spPr>
        <a:xfrm>
          <a:off x="3797300" y="14498955"/>
          <a:ext cx="838200" cy="419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84</xdr:row>
      <xdr:rowOff>4445</xdr:rowOff>
    </xdr:from>
    <xdr:to>
      <xdr:col>15</xdr:col>
      <xdr:colOff>101600</xdr:colOff>
      <xdr:row>84</xdr:row>
      <xdr:rowOff>106045</xdr:rowOff>
    </xdr:to>
    <xdr:sp macro="" textlink="">
      <xdr:nvSpPr>
        <xdr:cNvPr id="308" name="楕円 307">
          <a:extLst>
            <a:ext uri="{FF2B5EF4-FFF2-40B4-BE49-F238E27FC236}">
              <a16:creationId xmlns:a16="http://schemas.microsoft.com/office/drawing/2014/main" id="{C92C7E3A-C446-438C-BA55-BA256A545D06}"/>
            </a:ext>
          </a:extLst>
        </xdr:cNvPr>
        <xdr:cNvSpPr/>
      </xdr:nvSpPr>
      <xdr:spPr>
        <a:xfrm>
          <a:off x="2857500" y="144062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84</xdr:row>
      <xdr:rowOff>55245</xdr:rowOff>
    </xdr:from>
    <xdr:to>
      <xdr:col>19</xdr:col>
      <xdr:colOff>177800</xdr:colOff>
      <xdr:row>84</xdr:row>
      <xdr:rowOff>97155</xdr:rowOff>
    </xdr:to>
    <xdr:cxnSp macro="">
      <xdr:nvCxnSpPr>
        <xdr:cNvPr id="309" name="直線コネクタ 308">
          <a:extLst>
            <a:ext uri="{FF2B5EF4-FFF2-40B4-BE49-F238E27FC236}">
              <a16:creationId xmlns:a16="http://schemas.microsoft.com/office/drawing/2014/main" id="{E6A119AF-523B-4B16-A188-70F140487094}"/>
            </a:ext>
          </a:extLst>
        </xdr:cNvPr>
        <xdr:cNvCxnSpPr/>
      </xdr:nvCxnSpPr>
      <xdr:spPr>
        <a:xfrm>
          <a:off x="2908300" y="14457045"/>
          <a:ext cx="889000" cy="41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83</xdr:row>
      <xdr:rowOff>132080</xdr:rowOff>
    </xdr:from>
    <xdr:to>
      <xdr:col>10</xdr:col>
      <xdr:colOff>165100</xdr:colOff>
      <xdr:row>84</xdr:row>
      <xdr:rowOff>62230</xdr:rowOff>
    </xdr:to>
    <xdr:sp macro="" textlink="">
      <xdr:nvSpPr>
        <xdr:cNvPr id="310" name="楕円 309">
          <a:extLst>
            <a:ext uri="{FF2B5EF4-FFF2-40B4-BE49-F238E27FC236}">
              <a16:creationId xmlns:a16="http://schemas.microsoft.com/office/drawing/2014/main" id="{C56E8AB9-4921-4ABB-8116-C7D0AC3FD978}"/>
            </a:ext>
          </a:extLst>
        </xdr:cNvPr>
        <xdr:cNvSpPr/>
      </xdr:nvSpPr>
      <xdr:spPr>
        <a:xfrm>
          <a:off x="1968500" y="14362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84</xdr:row>
      <xdr:rowOff>11430</xdr:rowOff>
    </xdr:from>
    <xdr:to>
      <xdr:col>15</xdr:col>
      <xdr:colOff>50800</xdr:colOff>
      <xdr:row>84</xdr:row>
      <xdr:rowOff>55245</xdr:rowOff>
    </xdr:to>
    <xdr:cxnSp macro="">
      <xdr:nvCxnSpPr>
        <xdr:cNvPr id="311" name="直線コネクタ 310">
          <a:extLst>
            <a:ext uri="{FF2B5EF4-FFF2-40B4-BE49-F238E27FC236}">
              <a16:creationId xmlns:a16="http://schemas.microsoft.com/office/drawing/2014/main" id="{75394339-4123-4B3C-9F70-0107CE0B8112}"/>
            </a:ext>
          </a:extLst>
        </xdr:cNvPr>
        <xdr:cNvCxnSpPr/>
      </xdr:nvCxnSpPr>
      <xdr:spPr>
        <a:xfrm>
          <a:off x="2019300" y="14413230"/>
          <a:ext cx="889000" cy="43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83</xdr:row>
      <xdr:rowOff>90170</xdr:rowOff>
    </xdr:from>
    <xdr:to>
      <xdr:col>6</xdr:col>
      <xdr:colOff>38100</xdr:colOff>
      <xdr:row>84</xdr:row>
      <xdr:rowOff>20320</xdr:rowOff>
    </xdr:to>
    <xdr:sp macro="" textlink="">
      <xdr:nvSpPr>
        <xdr:cNvPr id="312" name="楕円 311">
          <a:extLst>
            <a:ext uri="{FF2B5EF4-FFF2-40B4-BE49-F238E27FC236}">
              <a16:creationId xmlns:a16="http://schemas.microsoft.com/office/drawing/2014/main" id="{BCAE3E85-72B5-4BF9-856C-E55757E12414}"/>
            </a:ext>
          </a:extLst>
        </xdr:cNvPr>
        <xdr:cNvSpPr/>
      </xdr:nvSpPr>
      <xdr:spPr>
        <a:xfrm>
          <a:off x="1079500" y="14320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83</xdr:row>
      <xdr:rowOff>140970</xdr:rowOff>
    </xdr:from>
    <xdr:to>
      <xdr:col>10</xdr:col>
      <xdr:colOff>114300</xdr:colOff>
      <xdr:row>84</xdr:row>
      <xdr:rowOff>11430</xdr:rowOff>
    </xdr:to>
    <xdr:cxnSp macro="">
      <xdr:nvCxnSpPr>
        <xdr:cNvPr id="313" name="直線コネクタ 312">
          <a:extLst>
            <a:ext uri="{FF2B5EF4-FFF2-40B4-BE49-F238E27FC236}">
              <a16:creationId xmlns:a16="http://schemas.microsoft.com/office/drawing/2014/main" id="{41ABF329-BDB6-4CC2-8431-D482F5E5589A}"/>
            </a:ext>
          </a:extLst>
        </xdr:cNvPr>
        <xdr:cNvCxnSpPr/>
      </xdr:nvCxnSpPr>
      <xdr:spPr>
        <a:xfrm>
          <a:off x="1130300" y="14371320"/>
          <a:ext cx="889000" cy="41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81</xdr:row>
      <xdr:rowOff>114952</xdr:rowOff>
    </xdr:from>
    <xdr:ext cx="405111" cy="259045"/>
    <xdr:sp macro="" textlink="">
      <xdr:nvSpPr>
        <xdr:cNvPr id="314" name="n_1aveValue【公営住宅】&#10;有形固定資産減価償却率">
          <a:extLst>
            <a:ext uri="{FF2B5EF4-FFF2-40B4-BE49-F238E27FC236}">
              <a16:creationId xmlns:a16="http://schemas.microsoft.com/office/drawing/2014/main" id="{F959ABC9-0855-457B-8465-F71217985D24}"/>
            </a:ext>
          </a:extLst>
        </xdr:cNvPr>
        <xdr:cNvSpPr txBox="1"/>
      </xdr:nvSpPr>
      <xdr:spPr>
        <a:xfrm>
          <a:off x="3582044" y="140024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81</xdr:row>
      <xdr:rowOff>107332</xdr:rowOff>
    </xdr:from>
    <xdr:ext cx="405111" cy="259045"/>
    <xdr:sp macro="" textlink="">
      <xdr:nvSpPr>
        <xdr:cNvPr id="315" name="n_2aveValue【公営住宅】&#10;有形固定資産減価償却率">
          <a:extLst>
            <a:ext uri="{FF2B5EF4-FFF2-40B4-BE49-F238E27FC236}">
              <a16:creationId xmlns:a16="http://schemas.microsoft.com/office/drawing/2014/main" id="{D0D3F5EA-5735-4E4D-8E93-5930A4FF54C6}"/>
            </a:ext>
          </a:extLst>
        </xdr:cNvPr>
        <xdr:cNvSpPr txBox="1"/>
      </xdr:nvSpPr>
      <xdr:spPr>
        <a:xfrm>
          <a:off x="2705744" y="139947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81</xdr:row>
      <xdr:rowOff>65422</xdr:rowOff>
    </xdr:from>
    <xdr:ext cx="405111" cy="259045"/>
    <xdr:sp macro="" textlink="">
      <xdr:nvSpPr>
        <xdr:cNvPr id="316" name="n_3aveValue【公営住宅】&#10;有形固定資産減価償却率">
          <a:extLst>
            <a:ext uri="{FF2B5EF4-FFF2-40B4-BE49-F238E27FC236}">
              <a16:creationId xmlns:a16="http://schemas.microsoft.com/office/drawing/2014/main" id="{35400B19-8B28-4B3F-BBC5-AF33B53E067B}"/>
            </a:ext>
          </a:extLst>
        </xdr:cNvPr>
        <xdr:cNvSpPr txBox="1"/>
      </xdr:nvSpPr>
      <xdr:spPr>
        <a:xfrm>
          <a:off x="1816744" y="139528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52088</xdr:rowOff>
    </xdr:from>
    <xdr:ext cx="405111" cy="259045"/>
    <xdr:sp macro="" textlink="">
      <xdr:nvSpPr>
        <xdr:cNvPr id="317" name="n_4aveValue【公営住宅】&#10;有形固定資産減価償却率">
          <a:extLst>
            <a:ext uri="{FF2B5EF4-FFF2-40B4-BE49-F238E27FC236}">
              <a16:creationId xmlns:a16="http://schemas.microsoft.com/office/drawing/2014/main" id="{6F63B7A4-0EF7-4D41-A4FD-7317809F3043}"/>
            </a:ext>
          </a:extLst>
        </xdr:cNvPr>
        <xdr:cNvSpPr txBox="1"/>
      </xdr:nvSpPr>
      <xdr:spPr>
        <a:xfrm>
          <a:off x="927744" y="137680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84</xdr:row>
      <xdr:rowOff>139082</xdr:rowOff>
    </xdr:from>
    <xdr:ext cx="405111" cy="259045"/>
    <xdr:sp macro="" textlink="">
      <xdr:nvSpPr>
        <xdr:cNvPr id="318" name="n_1mainValue【公営住宅】&#10;有形固定資産減価償却率">
          <a:extLst>
            <a:ext uri="{FF2B5EF4-FFF2-40B4-BE49-F238E27FC236}">
              <a16:creationId xmlns:a16="http://schemas.microsoft.com/office/drawing/2014/main" id="{916726B9-7BA2-44E9-85BA-3353C249A8FF}"/>
            </a:ext>
          </a:extLst>
        </xdr:cNvPr>
        <xdr:cNvSpPr txBox="1"/>
      </xdr:nvSpPr>
      <xdr:spPr>
        <a:xfrm>
          <a:off x="3582044" y="145408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84</xdr:row>
      <xdr:rowOff>97172</xdr:rowOff>
    </xdr:from>
    <xdr:ext cx="405111" cy="259045"/>
    <xdr:sp macro="" textlink="">
      <xdr:nvSpPr>
        <xdr:cNvPr id="319" name="n_2mainValue【公営住宅】&#10;有形固定資産減価償却率">
          <a:extLst>
            <a:ext uri="{FF2B5EF4-FFF2-40B4-BE49-F238E27FC236}">
              <a16:creationId xmlns:a16="http://schemas.microsoft.com/office/drawing/2014/main" id="{58AE3C6B-AD42-4FDB-BA94-D32209F2179F}"/>
            </a:ext>
          </a:extLst>
        </xdr:cNvPr>
        <xdr:cNvSpPr txBox="1"/>
      </xdr:nvSpPr>
      <xdr:spPr>
        <a:xfrm>
          <a:off x="2705744" y="144989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84</xdr:row>
      <xdr:rowOff>53357</xdr:rowOff>
    </xdr:from>
    <xdr:ext cx="405111" cy="259045"/>
    <xdr:sp macro="" textlink="">
      <xdr:nvSpPr>
        <xdr:cNvPr id="320" name="n_3mainValue【公営住宅】&#10;有形固定資産減価償却率">
          <a:extLst>
            <a:ext uri="{FF2B5EF4-FFF2-40B4-BE49-F238E27FC236}">
              <a16:creationId xmlns:a16="http://schemas.microsoft.com/office/drawing/2014/main" id="{32182CF7-E9AB-4E75-8BBE-D50E68658307}"/>
            </a:ext>
          </a:extLst>
        </xdr:cNvPr>
        <xdr:cNvSpPr txBox="1"/>
      </xdr:nvSpPr>
      <xdr:spPr>
        <a:xfrm>
          <a:off x="1816744" y="144551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84</xdr:row>
      <xdr:rowOff>11447</xdr:rowOff>
    </xdr:from>
    <xdr:ext cx="405111" cy="259045"/>
    <xdr:sp macro="" textlink="">
      <xdr:nvSpPr>
        <xdr:cNvPr id="321" name="n_4mainValue【公営住宅】&#10;有形固定資産減価償却率">
          <a:extLst>
            <a:ext uri="{FF2B5EF4-FFF2-40B4-BE49-F238E27FC236}">
              <a16:creationId xmlns:a16="http://schemas.microsoft.com/office/drawing/2014/main" id="{AF5B8394-59DB-4506-AC48-B67587CBC6FD}"/>
            </a:ext>
          </a:extLst>
        </xdr:cNvPr>
        <xdr:cNvSpPr txBox="1"/>
      </xdr:nvSpPr>
      <xdr:spPr>
        <a:xfrm>
          <a:off x="927744" y="144132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2" name="正方形/長方形 321">
          <a:extLst>
            <a:ext uri="{FF2B5EF4-FFF2-40B4-BE49-F238E27FC236}">
              <a16:creationId xmlns:a16="http://schemas.microsoft.com/office/drawing/2014/main" id="{172D4BF7-A9B6-404E-95F3-13159B642A13}"/>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3" name="正方形/長方形 322">
          <a:extLst>
            <a:ext uri="{FF2B5EF4-FFF2-40B4-BE49-F238E27FC236}">
              <a16:creationId xmlns:a16="http://schemas.microsoft.com/office/drawing/2014/main" id="{CA272548-B81B-4DE8-BCA3-E0E8B29C57DD}"/>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4" name="正方形/長方形 323">
          <a:extLst>
            <a:ext uri="{FF2B5EF4-FFF2-40B4-BE49-F238E27FC236}">
              <a16:creationId xmlns:a16="http://schemas.microsoft.com/office/drawing/2014/main" id="{932A73A9-8113-449C-81DA-64E994D4F328}"/>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5" name="正方形/長方形 324">
          <a:extLst>
            <a:ext uri="{FF2B5EF4-FFF2-40B4-BE49-F238E27FC236}">
              <a16:creationId xmlns:a16="http://schemas.microsoft.com/office/drawing/2014/main" id="{41D0C46A-2D41-4EBC-8390-57CBCCA052A3}"/>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6" name="正方形/長方形 325">
          <a:extLst>
            <a:ext uri="{FF2B5EF4-FFF2-40B4-BE49-F238E27FC236}">
              <a16:creationId xmlns:a16="http://schemas.microsoft.com/office/drawing/2014/main" id="{9FE5CB19-0425-45E7-859D-2F2EC669B4C3}"/>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0.798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7" name="正方形/長方形 326">
          <a:extLst>
            <a:ext uri="{FF2B5EF4-FFF2-40B4-BE49-F238E27FC236}">
              <a16:creationId xmlns:a16="http://schemas.microsoft.com/office/drawing/2014/main" id="{2A11EABE-975C-4AF5-BC49-B5E7A4F9423F}"/>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28" name="正方形/長方形 327">
          <a:extLst>
            <a:ext uri="{FF2B5EF4-FFF2-40B4-BE49-F238E27FC236}">
              <a16:creationId xmlns:a16="http://schemas.microsoft.com/office/drawing/2014/main" id="{4B931276-E0DC-4185-B44A-3E8956628658}"/>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29" name="正方形/長方形 328">
          <a:extLst>
            <a:ext uri="{FF2B5EF4-FFF2-40B4-BE49-F238E27FC236}">
              <a16:creationId xmlns:a16="http://schemas.microsoft.com/office/drawing/2014/main" id="{A60C3616-0819-4940-8753-EF28B0A7781C}"/>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30" name="テキスト ボックス 329">
          <a:extLst>
            <a:ext uri="{FF2B5EF4-FFF2-40B4-BE49-F238E27FC236}">
              <a16:creationId xmlns:a16="http://schemas.microsoft.com/office/drawing/2014/main" id="{BBD931EA-AC6A-4140-B9D9-73204AD733B4}"/>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31" name="直線コネクタ 330">
          <a:extLst>
            <a:ext uri="{FF2B5EF4-FFF2-40B4-BE49-F238E27FC236}">
              <a16:creationId xmlns:a16="http://schemas.microsoft.com/office/drawing/2014/main" id="{2CAF0850-B051-4A5F-9247-9EF070F63382}"/>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38100</xdr:rowOff>
    </xdr:from>
    <xdr:to>
      <xdr:col>59</xdr:col>
      <xdr:colOff>50800</xdr:colOff>
      <xdr:row>86</xdr:row>
      <xdr:rowOff>38100</xdr:rowOff>
    </xdr:to>
    <xdr:cxnSp macro="">
      <xdr:nvCxnSpPr>
        <xdr:cNvPr id="332" name="直線コネクタ 331">
          <a:extLst>
            <a:ext uri="{FF2B5EF4-FFF2-40B4-BE49-F238E27FC236}">
              <a16:creationId xmlns:a16="http://schemas.microsoft.com/office/drawing/2014/main" id="{D3D7C2C1-9318-4BBA-ADCE-4DB7C81F4EBD}"/>
            </a:ext>
          </a:extLst>
        </xdr:cNvPr>
        <xdr:cNvCxnSpPr/>
      </xdr:nvCxnSpPr>
      <xdr:spPr>
        <a:xfrm>
          <a:off x="6604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67327</xdr:rowOff>
    </xdr:from>
    <xdr:ext cx="467179" cy="259045"/>
    <xdr:sp macro="" textlink="">
      <xdr:nvSpPr>
        <xdr:cNvPr id="333" name="テキスト ボックス 332">
          <a:extLst>
            <a:ext uri="{FF2B5EF4-FFF2-40B4-BE49-F238E27FC236}">
              <a16:creationId xmlns:a16="http://schemas.microsoft.com/office/drawing/2014/main" id="{9D2038F3-9EED-47C2-A0AC-92FFA7731BCE}"/>
            </a:ext>
          </a:extLst>
        </xdr:cNvPr>
        <xdr:cNvSpPr txBox="1"/>
      </xdr:nvSpPr>
      <xdr:spPr>
        <a:xfrm>
          <a:off x="6136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95250</xdr:rowOff>
    </xdr:from>
    <xdr:to>
      <xdr:col>59</xdr:col>
      <xdr:colOff>50800</xdr:colOff>
      <xdr:row>83</xdr:row>
      <xdr:rowOff>95250</xdr:rowOff>
    </xdr:to>
    <xdr:cxnSp macro="">
      <xdr:nvCxnSpPr>
        <xdr:cNvPr id="334" name="直線コネクタ 333">
          <a:extLst>
            <a:ext uri="{FF2B5EF4-FFF2-40B4-BE49-F238E27FC236}">
              <a16:creationId xmlns:a16="http://schemas.microsoft.com/office/drawing/2014/main" id="{076B4850-2C02-4AA3-99E9-AC1555FC59A1}"/>
            </a:ext>
          </a:extLst>
        </xdr:cNvPr>
        <xdr:cNvCxnSpPr/>
      </xdr:nvCxnSpPr>
      <xdr:spPr>
        <a:xfrm>
          <a:off x="6604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82</xdr:row>
      <xdr:rowOff>124477</xdr:rowOff>
    </xdr:from>
    <xdr:ext cx="467179" cy="259045"/>
    <xdr:sp macro="" textlink="">
      <xdr:nvSpPr>
        <xdr:cNvPr id="335" name="テキスト ボックス 334">
          <a:extLst>
            <a:ext uri="{FF2B5EF4-FFF2-40B4-BE49-F238E27FC236}">
              <a16:creationId xmlns:a16="http://schemas.microsoft.com/office/drawing/2014/main" id="{F6AE5AD6-13D5-4A72-BCB7-8F4D0447608B}"/>
            </a:ext>
          </a:extLst>
        </xdr:cNvPr>
        <xdr:cNvSpPr txBox="1"/>
      </xdr:nvSpPr>
      <xdr:spPr>
        <a:xfrm>
          <a:off x="6136821" y="1418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152400</xdr:rowOff>
    </xdr:from>
    <xdr:to>
      <xdr:col>59</xdr:col>
      <xdr:colOff>50800</xdr:colOff>
      <xdr:row>80</xdr:row>
      <xdr:rowOff>152400</xdr:rowOff>
    </xdr:to>
    <xdr:cxnSp macro="">
      <xdr:nvCxnSpPr>
        <xdr:cNvPr id="336" name="直線コネクタ 335">
          <a:extLst>
            <a:ext uri="{FF2B5EF4-FFF2-40B4-BE49-F238E27FC236}">
              <a16:creationId xmlns:a16="http://schemas.microsoft.com/office/drawing/2014/main" id="{F7C66EF1-5386-4A0A-8244-DC2F55E22812}"/>
            </a:ext>
          </a:extLst>
        </xdr:cNvPr>
        <xdr:cNvCxnSpPr/>
      </xdr:nvCxnSpPr>
      <xdr:spPr>
        <a:xfrm>
          <a:off x="6604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80</xdr:row>
      <xdr:rowOff>10177</xdr:rowOff>
    </xdr:from>
    <xdr:ext cx="467179" cy="259045"/>
    <xdr:sp macro="" textlink="">
      <xdr:nvSpPr>
        <xdr:cNvPr id="337" name="テキスト ボックス 336">
          <a:extLst>
            <a:ext uri="{FF2B5EF4-FFF2-40B4-BE49-F238E27FC236}">
              <a16:creationId xmlns:a16="http://schemas.microsoft.com/office/drawing/2014/main" id="{DB777133-CDE2-4F25-B231-F01C26609F23}"/>
            </a:ext>
          </a:extLst>
        </xdr:cNvPr>
        <xdr:cNvSpPr txBox="1"/>
      </xdr:nvSpPr>
      <xdr:spPr>
        <a:xfrm>
          <a:off x="6136821" y="1372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78</xdr:row>
      <xdr:rowOff>38100</xdr:rowOff>
    </xdr:from>
    <xdr:to>
      <xdr:col>59</xdr:col>
      <xdr:colOff>50800</xdr:colOff>
      <xdr:row>78</xdr:row>
      <xdr:rowOff>38100</xdr:rowOff>
    </xdr:to>
    <xdr:cxnSp macro="">
      <xdr:nvCxnSpPr>
        <xdr:cNvPr id="338" name="直線コネクタ 337">
          <a:extLst>
            <a:ext uri="{FF2B5EF4-FFF2-40B4-BE49-F238E27FC236}">
              <a16:creationId xmlns:a16="http://schemas.microsoft.com/office/drawing/2014/main" id="{95B2ABB9-1850-4CD6-9412-A60F9321288E}"/>
            </a:ext>
          </a:extLst>
        </xdr:cNvPr>
        <xdr:cNvCxnSpPr/>
      </xdr:nvCxnSpPr>
      <xdr:spPr>
        <a:xfrm>
          <a:off x="6604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77</xdr:row>
      <xdr:rowOff>67327</xdr:rowOff>
    </xdr:from>
    <xdr:ext cx="467179" cy="259045"/>
    <xdr:sp macro="" textlink="">
      <xdr:nvSpPr>
        <xdr:cNvPr id="339" name="テキスト ボックス 338">
          <a:extLst>
            <a:ext uri="{FF2B5EF4-FFF2-40B4-BE49-F238E27FC236}">
              <a16:creationId xmlns:a16="http://schemas.microsoft.com/office/drawing/2014/main" id="{4AF9378D-FB33-40AC-97B2-264017E1BBA8}"/>
            </a:ext>
          </a:extLst>
        </xdr:cNvPr>
        <xdr:cNvSpPr txBox="1"/>
      </xdr:nvSpPr>
      <xdr:spPr>
        <a:xfrm>
          <a:off x="6136821" y="1326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40" name="直線コネクタ 339">
          <a:extLst>
            <a:ext uri="{FF2B5EF4-FFF2-40B4-BE49-F238E27FC236}">
              <a16:creationId xmlns:a16="http://schemas.microsoft.com/office/drawing/2014/main" id="{2A7E8D8A-026A-49DD-A775-7CFD952A6522}"/>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341" name="テキスト ボックス 340">
          <a:extLst>
            <a:ext uri="{FF2B5EF4-FFF2-40B4-BE49-F238E27FC236}">
              <a16:creationId xmlns:a16="http://schemas.microsoft.com/office/drawing/2014/main" id="{5F837B46-984E-4D19-B324-33CA29EF114F}"/>
            </a:ext>
          </a:extLst>
        </xdr:cNvPr>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42" name="【公営住宅】&#10;一人当たり面積グラフ枠">
          <a:extLst>
            <a:ext uri="{FF2B5EF4-FFF2-40B4-BE49-F238E27FC236}">
              <a16:creationId xmlns:a16="http://schemas.microsoft.com/office/drawing/2014/main" id="{197066F9-B3A2-48EF-8C06-B48EC3169B4E}"/>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80</xdr:row>
      <xdr:rowOff>5181</xdr:rowOff>
    </xdr:from>
    <xdr:to>
      <xdr:col>54</xdr:col>
      <xdr:colOff>189865</xdr:colOff>
      <xdr:row>86</xdr:row>
      <xdr:rowOff>28956</xdr:rowOff>
    </xdr:to>
    <xdr:cxnSp macro="">
      <xdr:nvCxnSpPr>
        <xdr:cNvPr id="343" name="直線コネクタ 342">
          <a:extLst>
            <a:ext uri="{FF2B5EF4-FFF2-40B4-BE49-F238E27FC236}">
              <a16:creationId xmlns:a16="http://schemas.microsoft.com/office/drawing/2014/main" id="{268B879A-AF18-4447-9977-13ADEBCA42B2}"/>
            </a:ext>
          </a:extLst>
        </xdr:cNvPr>
        <xdr:cNvCxnSpPr/>
      </xdr:nvCxnSpPr>
      <xdr:spPr>
        <a:xfrm flipV="1">
          <a:off x="10476865" y="13721181"/>
          <a:ext cx="0" cy="105247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32783</xdr:rowOff>
    </xdr:from>
    <xdr:ext cx="469744" cy="259045"/>
    <xdr:sp macro="" textlink="">
      <xdr:nvSpPr>
        <xdr:cNvPr id="344" name="【公営住宅】&#10;一人当たり面積最小値テキスト">
          <a:extLst>
            <a:ext uri="{FF2B5EF4-FFF2-40B4-BE49-F238E27FC236}">
              <a16:creationId xmlns:a16="http://schemas.microsoft.com/office/drawing/2014/main" id="{EF05A367-BCF0-4D15-8B14-045686945686}"/>
            </a:ext>
          </a:extLst>
        </xdr:cNvPr>
        <xdr:cNvSpPr txBox="1"/>
      </xdr:nvSpPr>
      <xdr:spPr>
        <a:xfrm>
          <a:off x="10515600" y="147774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28956</xdr:rowOff>
    </xdr:from>
    <xdr:to>
      <xdr:col>55</xdr:col>
      <xdr:colOff>88900</xdr:colOff>
      <xdr:row>86</xdr:row>
      <xdr:rowOff>28956</xdr:rowOff>
    </xdr:to>
    <xdr:cxnSp macro="">
      <xdr:nvCxnSpPr>
        <xdr:cNvPr id="345" name="直線コネクタ 344">
          <a:extLst>
            <a:ext uri="{FF2B5EF4-FFF2-40B4-BE49-F238E27FC236}">
              <a16:creationId xmlns:a16="http://schemas.microsoft.com/office/drawing/2014/main" id="{67BAE634-1814-4A43-A481-F0C25D99F1B9}"/>
            </a:ext>
          </a:extLst>
        </xdr:cNvPr>
        <xdr:cNvCxnSpPr/>
      </xdr:nvCxnSpPr>
      <xdr:spPr>
        <a:xfrm>
          <a:off x="10388600" y="147736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78</xdr:row>
      <xdr:rowOff>123308</xdr:rowOff>
    </xdr:from>
    <xdr:ext cx="469744" cy="259045"/>
    <xdr:sp macro="" textlink="">
      <xdr:nvSpPr>
        <xdr:cNvPr id="346" name="【公営住宅】&#10;一人当たり面積最大値テキスト">
          <a:extLst>
            <a:ext uri="{FF2B5EF4-FFF2-40B4-BE49-F238E27FC236}">
              <a16:creationId xmlns:a16="http://schemas.microsoft.com/office/drawing/2014/main" id="{E38A8E1D-A8DB-4FDB-B1DD-8C273B9D214B}"/>
            </a:ext>
          </a:extLst>
        </xdr:cNvPr>
        <xdr:cNvSpPr txBox="1"/>
      </xdr:nvSpPr>
      <xdr:spPr>
        <a:xfrm>
          <a:off x="10515600" y="134964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80</xdr:row>
      <xdr:rowOff>5181</xdr:rowOff>
    </xdr:from>
    <xdr:to>
      <xdr:col>55</xdr:col>
      <xdr:colOff>88900</xdr:colOff>
      <xdr:row>80</xdr:row>
      <xdr:rowOff>5181</xdr:rowOff>
    </xdr:to>
    <xdr:cxnSp macro="">
      <xdr:nvCxnSpPr>
        <xdr:cNvPr id="347" name="直線コネクタ 346">
          <a:extLst>
            <a:ext uri="{FF2B5EF4-FFF2-40B4-BE49-F238E27FC236}">
              <a16:creationId xmlns:a16="http://schemas.microsoft.com/office/drawing/2014/main" id="{0A6CD460-4419-4C81-B7B3-BB8A4CB207EE}"/>
            </a:ext>
          </a:extLst>
        </xdr:cNvPr>
        <xdr:cNvCxnSpPr/>
      </xdr:nvCxnSpPr>
      <xdr:spPr>
        <a:xfrm>
          <a:off x="10388600" y="1372118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82</xdr:row>
      <xdr:rowOff>78757</xdr:rowOff>
    </xdr:from>
    <xdr:ext cx="469744" cy="259045"/>
    <xdr:sp macro="" textlink="">
      <xdr:nvSpPr>
        <xdr:cNvPr id="348" name="【公営住宅】&#10;一人当たり面積平均値テキスト">
          <a:extLst>
            <a:ext uri="{FF2B5EF4-FFF2-40B4-BE49-F238E27FC236}">
              <a16:creationId xmlns:a16="http://schemas.microsoft.com/office/drawing/2014/main" id="{005F0FE4-34FD-466F-A9A2-5B69A7A71C37}"/>
            </a:ext>
          </a:extLst>
        </xdr:cNvPr>
        <xdr:cNvSpPr txBox="1"/>
      </xdr:nvSpPr>
      <xdr:spPr>
        <a:xfrm>
          <a:off x="10515600" y="1413765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0.975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83</xdr:row>
      <xdr:rowOff>55880</xdr:rowOff>
    </xdr:from>
    <xdr:to>
      <xdr:col>55</xdr:col>
      <xdr:colOff>50800</xdr:colOff>
      <xdr:row>83</xdr:row>
      <xdr:rowOff>157480</xdr:rowOff>
    </xdr:to>
    <xdr:sp macro="" textlink="">
      <xdr:nvSpPr>
        <xdr:cNvPr id="349" name="フローチャート: 判断 348">
          <a:extLst>
            <a:ext uri="{FF2B5EF4-FFF2-40B4-BE49-F238E27FC236}">
              <a16:creationId xmlns:a16="http://schemas.microsoft.com/office/drawing/2014/main" id="{0F9EE076-2623-4086-8F32-11B79B92BE80}"/>
            </a:ext>
          </a:extLst>
        </xdr:cNvPr>
        <xdr:cNvSpPr/>
      </xdr:nvSpPr>
      <xdr:spPr>
        <a:xfrm>
          <a:off x="10426700" y="14286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83</xdr:row>
      <xdr:rowOff>70968</xdr:rowOff>
    </xdr:from>
    <xdr:to>
      <xdr:col>50</xdr:col>
      <xdr:colOff>165100</xdr:colOff>
      <xdr:row>84</xdr:row>
      <xdr:rowOff>1118</xdr:rowOff>
    </xdr:to>
    <xdr:sp macro="" textlink="">
      <xdr:nvSpPr>
        <xdr:cNvPr id="350" name="フローチャート: 判断 349">
          <a:extLst>
            <a:ext uri="{FF2B5EF4-FFF2-40B4-BE49-F238E27FC236}">
              <a16:creationId xmlns:a16="http://schemas.microsoft.com/office/drawing/2014/main" id="{433712C5-DD71-4D97-8F30-634D36876502}"/>
            </a:ext>
          </a:extLst>
        </xdr:cNvPr>
        <xdr:cNvSpPr/>
      </xdr:nvSpPr>
      <xdr:spPr>
        <a:xfrm>
          <a:off x="9588500" y="143013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83</xdr:row>
      <xdr:rowOff>76454</xdr:rowOff>
    </xdr:from>
    <xdr:to>
      <xdr:col>46</xdr:col>
      <xdr:colOff>38100</xdr:colOff>
      <xdr:row>84</xdr:row>
      <xdr:rowOff>6604</xdr:rowOff>
    </xdr:to>
    <xdr:sp macro="" textlink="">
      <xdr:nvSpPr>
        <xdr:cNvPr id="351" name="フローチャート: 判断 350">
          <a:extLst>
            <a:ext uri="{FF2B5EF4-FFF2-40B4-BE49-F238E27FC236}">
              <a16:creationId xmlns:a16="http://schemas.microsoft.com/office/drawing/2014/main" id="{29C8B984-6BF0-4356-9C15-FDE839DC2C1D}"/>
            </a:ext>
          </a:extLst>
        </xdr:cNvPr>
        <xdr:cNvSpPr/>
      </xdr:nvSpPr>
      <xdr:spPr>
        <a:xfrm>
          <a:off x="8699500" y="143068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83</xdr:row>
      <xdr:rowOff>125831</xdr:rowOff>
    </xdr:from>
    <xdr:to>
      <xdr:col>41</xdr:col>
      <xdr:colOff>101600</xdr:colOff>
      <xdr:row>84</xdr:row>
      <xdr:rowOff>55981</xdr:rowOff>
    </xdr:to>
    <xdr:sp macro="" textlink="">
      <xdr:nvSpPr>
        <xdr:cNvPr id="352" name="フローチャート: 判断 351">
          <a:extLst>
            <a:ext uri="{FF2B5EF4-FFF2-40B4-BE49-F238E27FC236}">
              <a16:creationId xmlns:a16="http://schemas.microsoft.com/office/drawing/2014/main" id="{CE2E82D7-05F4-40E4-9FF4-DA88C3B0C3A2}"/>
            </a:ext>
          </a:extLst>
        </xdr:cNvPr>
        <xdr:cNvSpPr/>
      </xdr:nvSpPr>
      <xdr:spPr>
        <a:xfrm>
          <a:off x="7810500" y="143561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83</xdr:row>
      <xdr:rowOff>133147</xdr:rowOff>
    </xdr:from>
    <xdr:to>
      <xdr:col>36</xdr:col>
      <xdr:colOff>165100</xdr:colOff>
      <xdr:row>84</xdr:row>
      <xdr:rowOff>63297</xdr:rowOff>
    </xdr:to>
    <xdr:sp macro="" textlink="">
      <xdr:nvSpPr>
        <xdr:cNvPr id="353" name="フローチャート: 判断 352">
          <a:extLst>
            <a:ext uri="{FF2B5EF4-FFF2-40B4-BE49-F238E27FC236}">
              <a16:creationId xmlns:a16="http://schemas.microsoft.com/office/drawing/2014/main" id="{9564F66F-01FA-495B-9695-A0A79F100368}"/>
            </a:ext>
          </a:extLst>
        </xdr:cNvPr>
        <xdr:cNvSpPr/>
      </xdr:nvSpPr>
      <xdr:spPr>
        <a:xfrm>
          <a:off x="6921500" y="143634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54" name="テキスト ボックス 353">
          <a:extLst>
            <a:ext uri="{FF2B5EF4-FFF2-40B4-BE49-F238E27FC236}">
              <a16:creationId xmlns:a16="http://schemas.microsoft.com/office/drawing/2014/main" id="{AD396231-85F8-43D3-85D3-BB3E1DEFB05A}"/>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5" name="テキスト ボックス 354">
          <a:extLst>
            <a:ext uri="{FF2B5EF4-FFF2-40B4-BE49-F238E27FC236}">
              <a16:creationId xmlns:a16="http://schemas.microsoft.com/office/drawing/2014/main" id="{FE8BA3C8-D66C-49D0-ADCF-9D037D6D6C29}"/>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56" name="テキスト ボックス 355">
          <a:extLst>
            <a:ext uri="{FF2B5EF4-FFF2-40B4-BE49-F238E27FC236}">
              <a16:creationId xmlns:a16="http://schemas.microsoft.com/office/drawing/2014/main" id="{C23FB0F2-B64A-4D20-85D5-A452DC805954}"/>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57" name="テキスト ボックス 356">
          <a:extLst>
            <a:ext uri="{FF2B5EF4-FFF2-40B4-BE49-F238E27FC236}">
              <a16:creationId xmlns:a16="http://schemas.microsoft.com/office/drawing/2014/main" id="{5072729A-BD7B-47AB-B0FE-0AD65E61A11A}"/>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58" name="テキスト ボックス 357">
          <a:extLst>
            <a:ext uri="{FF2B5EF4-FFF2-40B4-BE49-F238E27FC236}">
              <a16:creationId xmlns:a16="http://schemas.microsoft.com/office/drawing/2014/main" id="{923C0D78-C4F6-487B-90D3-B13177F129AA}"/>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170180</xdr:rowOff>
    </xdr:from>
    <xdr:to>
      <xdr:col>55</xdr:col>
      <xdr:colOff>50800</xdr:colOff>
      <xdr:row>85</xdr:row>
      <xdr:rowOff>100330</xdr:rowOff>
    </xdr:to>
    <xdr:sp macro="" textlink="">
      <xdr:nvSpPr>
        <xdr:cNvPr id="359" name="楕円 358">
          <a:extLst>
            <a:ext uri="{FF2B5EF4-FFF2-40B4-BE49-F238E27FC236}">
              <a16:creationId xmlns:a16="http://schemas.microsoft.com/office/drawing/2014/main" id="{A9334B9E-A736-4262-B67E-FF33CB74BE40}"/>
            </a:ext>
          </a:extLst>
        </xdr:cNvPr>
        <xdr:cNvSpPr/>
      </xdr:nvSpPr>
      <xdr:spPr>
        <a:xfrm>
          <a:off x="10426700" y="14571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84</xdr:row>
      <xdr:rowOff>148607</xdr:rowOff>
    </xdr:from>
    <xdr:ext cx="469744" cy="259045"/>
    <xdr:sp macro="" textlink="">
      <xdr:nvSpPr>
        <xdr:cNvPr id="360" name="【公営住宅】&#10;一人当たり面積該当値テキスト">
          <a:extLst>
            <a:ext uri="{FF2B5EF4-FFF2-40B4-BE49-F238E27FC236}">
              <a16:creationId xmlns:a16="http://schemas.microsoft.com/office/drawing/2014/main" id="{9231CF3D-2DB4-46C0-B6DD-E47D0D14093B}"/>
            </a:ext>
          </a:extLst>
        </xdr:cNvPr>
        <xdr:cNvSpPr txBox="1"/>
      </xdr:nvSpPr>
      <xdr:spPr>
        <a:xfrm>
          <a:off x="10515600" y="145504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0.350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84</xdr:row>
      <xdr:rowOff>170638</xdr:rowOff>
    </xdr:from>
    <xdr:to>
      <xdr:col>50</xdr:col>
      <xdr:colOff>165100</xdr:colOff>
      <xdr:row>85</xdr:row>
      <xdr:rowOff>100788</xdr:rowOff>
    </xdr:to>
    <xdr:sp macro="" textlink="">
      <xdr:nvSpPr>
        <xdr:cNvPr id="361" name="楕円 360">
          <a:extLst>
            <a:ext uri="{FF2B5EF4-FFF2-40B4-BE49-F238E27FC236}">
              <a16:creationId xmlns:a16="http://schemas.microsoft.com/office/drawing/2014/main" id="{EB438FA9-7E8E-46F4-ACEF-A8891728CB89}"/>
            </a:ext>
          </a:extLst>
        </xdr:cNvPr>
        <xdr:cNvSpPr/>
      </xdr:nvSpPr>
      <xdr:spPr>
        <a:xfrm>
          <a:off x="9588500" y="145724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85</xdr:row>
      <xdr:rowOff>49530</xdr:rowOff>
    </xdr:from>
    <xdr:to>
      <xdr:col>55</xdr:col>
      <xdr:colOff>0</xdr:colOff>
      <xdr:row>85</xdr:row>
      <xdr:rowOff>49988</xdr:rowOff>
    </xdr:to>
    <xdr:cxnSp macro="">
      <xdr:nvCxnSpPr>
        <xdr:cNvPr id="362" name="直線コネクタ 361">
          <a:extLst>
            <a:ext uri="{FF2B5EF4-FFF2-40B4-BE49-F238E27FC236}">
              <a16:creationId xmlns:a16="http://schemas.microsoft.com/office/drawing/2014/main" id="{C7D8857C-9337-4560-81B2-747F1D958AB8}"/>
            </a:ext>
          </a:extLst>
        </xdr:cNvPr>
        <xdr:cNvCxnSpPr/>
      </xdr:nvCxnSpPr>
      <xdr:spPr>
        <a:xfrm flipV="1">
          <a:off x="9639300" y="14622780"/>
          <a:ext cx="838200" cy="4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85</xdr:row>
      <xdr:rowOff>558</xdr:rowOff>
    </xdr:from>
    <xdr:to>
      <xdr:col>46</xdr:col>
      <xdr:colOff>38100</xdr:colOff>
      <xdr:row>85</xdr:row>
      <xdr:rowOff>102158</xdr:rowOff>
    </xdr:to>
    <xdr:sp macro="" textlink="">
      <xdr:nvSpPr>
        <xdr:cNvPr id="363" name="楕円 362">
          <a:extLst>
            <a:ext uri="{FF2B5EF4-FFF2-40B4-BE49-F238E27FC236}">
              <a16:creationId xmlns:a16="http://schemas.microsoft.com/office/drawing/2014/main" id="{C7F0EB4B-516E-4D4E-B93F-9D9FCC875C60}"/>
            </a:ext>
          </a:extLst>
        </xdr:cNvPr>
        <xdr:cNvSpPr/>
      </xdr:nvSpPr>
      <xdr:spPr>
        <a:xfrm>
          <a:off x="8699500" y="145738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85</xdr:row>
      <xdr:rowOff>49988</xdr:rowOff>
    </xdr:from>
    <xdr:to>
      <xdr:col>50</xdr:col>
      <xdr:colOff>114300</xdr:colOff>
      <xdr:row>85</xdr:row>
      <xdr:rowOff>51358</xdr:rowOff>
    </xdr:to>
    <xdr:cxnSp macro="">
      <xdr:nvCxnSpPr>
        <xdr:cNvPr id="364" name="直線コネクタ 363">
          <a:extLst>
            <a:ext uri="{FF2B5EF4-FFF2-40B4-BE49-F238E27FC236}">
              <a16:creationId xmlns:a16="http://schemas.microsoft.com/office/drawing/2014/main" id="{B7C83299-E608-42DB-A5D7-F29542641958}"/>
            </a:ext>
          </a:extLst>
        </xdr:cNvPr>
        <xdr:cNvCxnSpPr/>
      </xdr:nvCxnSpPr>
      <xdr:spPr>
        <a:xfrm flipV="1">
          <a:off x="8750300" y="14623238"/>
          <a:ext cx="889000" cy="13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85</xdr:row>
      <xdr:rowOff>1473</xdr:rowOff>
    </xdr:from>
    <xdr:to>
      <xdr:col>41</xdr:col>
      <xdr:colOff>101600</xdr:colOff>
      <xdr:row>85</xdr:row>
      <xdr:rowOff>103073</xdr:rowOff>
    </xdr:to>
    <xdr:sp macro="" textlink="">
      <xdr:nvSpPr>
        <xdr:cNvPr id="365" name="楕円 364">
          <a:extLst>
            <a:ext uri="{FF2B5EF4-FFF2-40B4-BE49-F238E27FC236}">
              <a16:creationId xmlns:a16="http://schemas.microsoft.com/office/drawing/2014/main" id="{2CD8417F-2937-4B1D-9519-BA1514760BEE}"/>
            </a:ext>
          </a:extLst>
        </xdr:cNvPr>
        <xdr:cNvSpPr/>
      </xdr:nvSpPr>
      <xdr:spPr>
        <a:xfrm>
          <a:off x="7810500" y="145747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85</xdr:row>
      <xdr:rowOff>51358</xdr:rowOff>
    </xdr:from>
    <xdr:to>
      <xdr:col>45</xdr:col>
      <xdr:colOff>177800</xdr:colOff>
      <xdr:row>85</xdr:row>
      <xdr:rowOff>52273</xdr:rowOff>
    </xdr:to>
    <xdr:cxnSp macro="">
      <xdr:nvCxnSpPr>
        <xdr:cNvPr id="366" name="直線コネクタ 365">
          <a:extLst>
            <a:ext uri="{FF2B5EF4-FFF2-40B4-BE49-F238E27FC236}">
              <a16:creationId xmlns:a16="http://schemas.microsoft.com/office/drawing/2014/main" id="{C49BA3C7-CE24-4D13-B8C9-4C3BAB1CCE70}"/>
            </a:ext>
          </a:extLst>
        </xdr:cNvPr>
        <xdr:cNvCxnSpPr/>
      </xdr:nvCxnSpPr>
      <xdr:spPr>
        <a:xfrm flipV="1">
          <a:off x="7861300" y="14624608"/>
          <a:ext cx="889000" cy="9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85</xdr:row>
      <xdr:rowOff>2387</xdr:rowOff>
    </xdr:from>
    <xdr:to>
      <xdr:col>36</xdr:col>
      <xdr:colOff>165100</xdr:colOff>
      <xdr:row>85</xdr:row>
      <xdr:rowOff>103987</xdr:rowOff>
    </xdr:to>
    <xdr:sp macro="" textlink="">
      <xdr:nvSpPr>
        <xdr:cNvPr id="367" name="楕円 366">
          <a:extLst>
            <a:ext uri="{FF2B5EF4-FFF2-40B4-BE49-F238E27FC236}">
              <a16:creationId xmlns:a16="http://schemas.microsoft.com/office/drawing/2014/main" id="{D73C71B3-491E-4D66-A228-5F5905CCAC45}"/>
            </a:ext>
          </a:extLst>
        </xdr:cNvPr>
        <xdr:cNvSpPr/>
      </xdr:nvSpPr>
      <xdr:spPr>
        <a:xfrm>
          <a:off x="6921500" y="145756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85</xdr:row>
      <xdr:rowOff>52273</xdr:rowOff>
    </xdr:from>
    <xdr:to>
      <xdr:col>41</xdr:col>
      <xdr:colOff>50800</xdr:colOff>
      <xdr:row>85</xdr:row>
      <xdr:rowOff>53187</xdr:rowOff>
    </xdr:to>
    <xdr:cxnSp macro="">
      <xdr:nvCxnSpPr>
        <xdr:cNvPr id="368" name="直線コネクタ 367">
          <a:extLst>
            <a:ext uri="{FF2B5EF4-FFF2-40B4-BE49-F238E27FC236}">
              <a16:creationId xmlns:a16="http://schemas.microsoft.com/office/drawing/2014/main" id="{B7B67BDD-144C-428E-8AD0-FB5E4897435A}"/>
            </a:ext>
          </a:extLst>
        </xdr:cNvPr>
        <xdr:cNvCxnSpPr/>
      </xdr:nvCxnSpPr>
      <xdr:spPr>
        <a:xfrm flipV="1">
          <a:off x="6972300" y="14625523"/>
          <a:ext cx="889000" cy="9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82</xdr:row>
      <xdr:rowOff>17645</xdr:rowOff>
    </xdr:from>
    <xdr:ext cx="469744" cy="259045"/>
    <xdr:sp macro="" textlink="">
      <xdr:nvSpPr>
        <xdr:cNvPr id="369" name="n_1aveValue【公営住宅】&#10;一人当たり面積">
          <a:extLst>
            <a:ext uri="{FF2B5EF4-FFF2-40B4-BE49-F238E27FC236}">
              <a16:creationId xmlns:a16="http://schemas.microsoft.com/office/drawing/2014/main" id="{6319D893-2482-444D-8BA0-D0FAA35BBB44}"/>
            </a:ext>
          </a:extLst>
        </xdr:cNvPr>
        <xdr:cNvSpPr txBox="1"/>
      </xdr:nvSpPr>
      <xdr:spPr>
        <a:xfrm>
          <a:off x="9391727" y="140765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0.942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82</xdr:row>
      <xdr:rowOff>23131</xdr:rowOff>
    </xdr:from>
    <xdr:ext cx="469744" cy="259045"/>
    <xdr:sp macro="" textlink="">
      <xdr:nvSpPr>
        <xdr:cNvPr id="370" name="n_2aveValue【公営住宅】&#10;一人当たり面積">
          <a:extLst>
            <a:ext uri="{FF2B5EF4-FFF2-40B4-BE49-F238E27FC236}">
              <a16:creationId xmlns:a16="http://schemas.microsoft.com/office/drawing/2014/main" id="{291BB460-C16A-4AB7-B87C-B24F1CF46F3E}"/>
            </a:ext>
          </a:extLst>
        </xdr:cNvPr>
        <xdr:cNvSpPr txBox="1"/>
      </xdr:nvSpPr>
      <xdr:spPr>
        <a:xfrm>
          <a:off x="8515427" y="140820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0.930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82</xdr:row>
      <xdr:rowOff>72508</xdr:rowOff>
    </xdr:from>
    <xdr:ext cx="469744" cy="259045"/>
    <xdr:sp macro="" textlink="">
      <xdr:nvSpPr>
        <xdr:cNvPr id="371" name="n_3aveValue【公営住宅】&#10;一人当たり面積">
          <a:extLst>
            <a:ext uri="{FF2B5EF4-FFF2-40B4-BE49-F238E27FC236}">
              <a16:creationId xmlns:a16="http://schemas.microsoft.com/office/drawing/2014/main" id="{7A889230-B5F1-4D80-9683-F929C218E98F}"/>
            </a:ext>
          </a:extLst>
        </xdr:cNvPr>
        <xdr:cNvSpPr txBox="1"/>
      </xdr:nvSpPr>
      <xdr:spPr>
        <a:xfrm>
          <a:off x="7626427" y="141314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82</xdr:row>
      <xdr:rowOff>79824</xdr:rowOff>
    </xdr:from>
    <xdr:ext cx="469744" cy="259045"/>
    <xdr:sp macro="" textlink="">
      <xdr:nvSpPr>
        <xdr:cNvPr id="372" name="n_4aveValue【公営住宅】&#10;一人当たり面積">
          <a:extLst>
            <a:ext uri="{FF2B5EF4-FFF2-40B4-BE49-F238E27FC236}">
              <a16:creationId xmlns:a16="http://schemas.microsoft.com/office/drawing/2014/main" id="{E411CACC-E6D8-40CD-8869-924713F454A5}"/>
            </a:ext>
          </a:extLst>
        </xdr:cNvPr>
        <xdr:cNvSpPr txBox="1"/>
      </xdr:nvSpPr>
      <xdr:spPr>
        <a:xfrm>
          <a:off x="6737427" y="141387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0.806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85</xdr:row>
      <xdr:rowOff>91915</xdr:rowOff>
    </xdr:from>
    <xdr:ext cx="469744" cy="259045"/>
    <xdr:sp macro="" textlink="">
      <xdr:nvSpPr>
        <xdr:cNvPr id="373" name="n_1mainValue【公営住宅】&#10;一人当たり面積">
          <a:extLst>
            <a:ext uri="{FF2B5EF4-FFF2-40B4-BE49-F238E27FC236}">
              <a16:creationId xmlns:a16="http://schemas.microsoft.com/office/drawing/2014/main" id="{29FD8E69-844C-4631-AEA9-033E0EBE246D}"/>
            </a:ext>
          </a:extLst>
        </xdr:cNvPr>
        <xdr:cNvSpPr txBox="1"/>
      </xdr:nvSpPr>
      <xdr:spPr>
        <a:xfrm>
          <a:off x="9391727" y="146651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85</xdr:row>
      <xdr:rowOff>93285</xdr:rowOff>
    </xdr:from>
    <xdr:ext cx="469744" cy="259045"/>
    <xdr:sp macro="" textlink="">
      <xdr:nvSpPr>
        <xdr:cNvPr id="374" name="n_2mainValue【公営住宅】&#10;一人当たり面積">
          <a:extLst>
            <a:ext uri="{FF2B5EF4-FFF2-40B4-BE49-F238E27FC236}">
              <a16:creationId xmlns:a16="http://schemas.microsoft.com/office/drawing/2014/main" id="{69F48A83-369F-45C7-A251-3CBCE87EDA91}"/>
            </a:ext>
          </a:extLst>
        </xdr:cNvPr>
        <xdr:cNvSpPr txBox="1"/>
      </xdr:nvSpPr>
      <xdr:spPr>
        <a:xfrm>
          <a:off x="8515427" y="146665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85</xdr:row>
      <xdr:rowOff>94200</xdr:rowOff>
    </xdr:from>
    <xdr:ext cx="469744" cy="259045"/>
    <xdr:sp macro="" textlink="">
      <xdr:nvSpPr>
        <xdr:cNvPr id="375" name="n_3mainValue【公営住宅】&#10;一人当たり面積">
          <a:extLst>
            <a:ext uri="{FF2B5EF4-FFF2-40B4-BE49-F238E27FC236}">
              <a16:creationId xmlns:a16="http://schemas.microsoft.com/office/drawing/2014/main" id="{88B938BF-E2B1-48CE-BB02-0995BBF7597B}"/>
            </a:ext>
          </a:extLst>
        </xdr:cNvPr>
        <xdr:cNvSpPr txBox="1"/>
      </xdr:nvSpPr>
      <xdr:spPr>
        <a:xfrm>
          <a:off x="7626427" y="146674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85</xdr:row>
      <xdr:rowOff>95114</xdr:rowOff>
    </xdr:from>
    <xdr:ext cx="469744" cy="259045"/>
    <xdr:sp macro="" textlink="">
      <xdr:nvSpPr>
        <xdr:cNvPr id="376" name="n_4mainValue【公営住宅】&#10;一人当たり面積">
          <a:extLst>
            <a:ext uri="{FF2B5EF4-FFF2-40B4-BE49-F238E27FC236}">
              <a16:creationId xmlns:a16="http://schemas.microsoft.com/office/drawing/2014/main" id="{EE861B62-A000-4A9D-BC98-FDBD4FF96AD8}"/>
            </a:ext>
          </a:extLst>
        </xdr:cNvPr>
        <xdr:cNvSpPr txBox="1"/>
      </xdr:nvSpPr>
      <xdr:spPr>
        <a:xfrm>
          <a:off x="6737427" y="1466836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77" name="正方形/長方形 376">
          <a:extLst>
            <a:ext uri="{FF2B5EF4-FFF2-40B4-BE49-F238E27FC236}">
              <a16:creationId xmlns:a16="http://schemas.microsoft.com/office/drawing/2014/main" id="{72B324C9-4136-4582-B553-53ADB7CB4676}"/>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78" name="正方形/長方形 377">
          <a:extLst>
            <a:ext uri="{FF2B5EF4-FFF2-40B4-BE49-F238E27FC236}">
              <a16:creationId xmlns:a16="http://schemas.microsoft.com/office/drawing/2014/main" id="{63814E0C-2B8C-4BC8-AC2D-1DF3D90CDC57}"/>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79" name="正方形/長方形 378">
          <a:extLst>
            <a:ext uri="{FF2B5EF4-FFF2-40B4-BE49-F238E27FC236}">
              <a16:creationId xmlns:a16="http://schemas.microsoft.com/office/drawing/2014/main" id="{FA6E9D20-2850-4B00-96C0-BDC0C94CEA09}"/>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80" name="正方形/長方形 379">
          <a:extLst>
            <a:ext uri="{FF2B5EF4-FFF2-40B4-BE49-F238E27FC236}">
              <a16:creationId xmlns:a16="http://schemas.microsoft.com/office/drawing/2014/main" id="{CD03E822-69FE-4348-8C6B-B64AC052DB43}"/>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81" name="正方形/長方形 380">
          <a:extLst>
            <a:ext uri="{FF2B5EF4-FFF2-40B4-BE49-F238E27FC236}">
              <a16:creationId xmlns:a16="http://schemas.microsoft.com/office/drawing/2014/main" id="{8CF8CE79-A4DC-4CE9-AA76-EE8EF4F6D555}"/>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82" name="正方形/長方形 381">
          <a:extLst>
            <a:ext uri="{FF2B5EF4-FFF2-40B4-BE49-F238E27FC236}">
              <a16:creationId xmlns:a16="http://schemas.microsoft.com/office/drawing/2014/main" id="{4F364FC2-ACCD-4515-8581-48BD53009756}"/>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83" name="正方形/長方形 382">
          <a:extLst>
            <a:ext uri="{FF2B5EF4-FFF2-40B4-BE49-F238E27FC236}">
              <a16:creationId xmlns:a16="http://schemas.microsoft.com/office/drawing/2014/main" id="{E124AA1D-8D70-425E-BFC7-0930100D8E12}"/>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84" name="正方形/長方形 383">
          <a:extLst>
            <a:ext uri="{FF2B5EF4-FFF2-40B4-BE49-F238E27FC236}">
              <a16:creationId xmlns:a16="http://schemas.microsoft.com/office/drawing/2014/main" id="{898C0868-1084-4EA7-823F-A1A2A30B8111}"/>
            </a:ext>
          </a:extLst>
        </xdr:cNvPr>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85" name="正方形/長方形 384">
          <a:extLst>
            <a:ext uri="{FF2B5EF4-FFF2-40B4-BE49-F238E27FC236}">
              <a16:creationId xmlns:a16="http://schemas.microsoft.com/office/drawing/2014/main" id="{90561952-A573-462B-BB7E-453A95F9CD22}"/>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86" name="正方形/長方形 385">
          <a:extLst>
            <a:ext uri="{FF2B5EF4-FFF2-40B4-BE49-F238E27FC236}">
              <a16:creationId xmlns:a16="http://schemas.microsoft.com/office/drawing/2014/main" id="{59284302-84F6-4E8F-B88A-F9184558BDBA}"/>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87" name="正方形/長方形 386">
          <a:extLst>
            <a:ext uri="{FF2B5EF4-FFF2-40B4-BE49-F238E27FC236}">
              <a16:creationId xmlns:a16="http://schemas.microsoft.com/office/drawing/2014/main" id="{9E855C1D-3F14-4EE9-BD67-578DD42190C9}"/>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88" name="正方形/長方形 387">
          <a:extLst>
            <a:ext uri="{FF2B5EF4-FFF2-40B4-BE49-F238E27FC236}">
              <a16:creationId xmlns:a16="http://schemas.microsoft.com/office/drawing/2014/main" id="{7EE376EB-FF1A-4C81-AD56-CBF40857DC3D}"/>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89" name="正方形/長方形 388">
          <a:extLst>
            <a:ext uri="{FF2B5EF4-FFF2-40B4-BE49-F238E27FC236}">
              <a16:creationId xmlns:a16="http://schemas.microsoft.com/office/drawing/2014/main" id="{BC8275FF-032D-48B7-A39B-BCB86C1051EC}"/>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120,051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90" name="正方形/長方形 389">
          <a:extLst>
            <a:ext uri="{FF2B5EF4-FFF2-40B4-BE49-F238E27FC236}">
              <a16:creationId xmlns:a16="http://schemas.microsoft.com/office/drawing/2014/main" id="{541F096F-8A8B-4D1E-B206-FEE8BBE556CF}"/>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91" name="正方形/長方形 390">
          <a:extLst>
            <a:ext uri="{FF2B5EF4-FFF2-40B4-BE49-F238E27FC236}">
              <a16:creationId xmlns:a16="http://schemas.microsoft.com/office/drawing/2014/main" id="{8ECC62FC-863B-496B-858B-207B02A9A63D}"/>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83,026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92" name="正方形/長方形 391">
          <a:extLst>
            <a:ext uri="{FF2B5EF4-FFF2-40B4-BE49-F238E27FC236}">
              <a16:creationId xmlns:a16="http://schemas.microsoft.com/office/drawing/2014/main" id="{49B78FCA-1C5B-4587-917B-309D750F27E7}"/>
            </a:ext>
          </a:extLst>
        </xdr:cNvPr>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93" name="正方形/長方形 392">
          <a:extLst>
            <a:ext uri="{FF2B5EF4-FFF2-40B4-BE49-F238E27FC236}">
              <a16:creationId xmlns:a16="http://schemas.microsoft.com/office/drawing/2014/main" id="{64E03025-7328-4146-962C-9A1482C54CE1}"/>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94" name="正方形/長方形 393">
          <a:extLst>
            <a:ext uri="{FF2B5EF4-FFF2-40B4-BE49-F238E27FC236}">
              <a16:creationId xmlns:a16="http://schemas.microsoft.com/office/drawing/2014/main" id="{90462522-2D37-4178-8DB4-B6994EE6BC5E}"/>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95" name="正方形/長方形 394">
          <a:extLst>
            <a:ext uri="{FF2B5EF4-FFF2-40B4-BE49-F238E27FC236}">
              <a16:creationId xmlns:a16="http://schemas.microsoft.com/office/drawing/2014/main" id="{62440D22-BE6C-4468-A3D5-2EFD255444DF}"/>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96" name="正方形/長方形 395">
          <a:extLst>
            <a:ext uri="{FF2B5EF4-FFF2-40B4-BE49-F238E27FC236}">
              <a16:creationId xmlns:a16="http://schemas.microsoft.com/office/drawing/2014/main" id="{0E2C7363-F28E-44D3-AFE4-A40130CD5011}"/>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97" name="正方形/長方形 396">
          <a:extLst>
            <a:ext uri="{FF2B5EF4-FFF2-40B4-BE49-F238E27FC236}">
              <a16:creationId xmlns:a16="http://schemas.microsoft.com/office/drawing/2014/main" id="{A215A46F-F62D-414F-97A2-CBA2AADC5165}"/>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398" name="正方形/長方形 397">
          <a:extLst>
            <a:ext uri="{FF2B5EF4-FFF2-40B4-BE49-F238E27FC236}">
              <a16:creationId xmlns:a16="http://schemas.microsoft.com/office/drawing/2014/main" id="{E25535CF-F08A-4368-84E6-01E54DB25A81}"/>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399" name="正方形/長方形 398">
          <a:extLst>
            <a:ext uri="{FF2B5EF4-FFF2-40B4-BE49-F238E27FC236}">
              <a16:creationId xmlns:a16="http://schemas.microsoft.com/office/drawing/2014/main" id="{0F195EEE-1BA2-4B3F-8E53-FC4B96ABD08C}"/>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400" name="正方形/長方形 399">
          <a:extLst>
            <a:ext uri="{FF2B5EF4-FFF2-40B4-BE49-F238E27FC236}">
              <a16:creationId xmlns:a16="http://schemas.microsoft.com/office/drawing/2014/main" id="{21B87905-4308-441E-807C-4609D0C023C4}"/>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401" name="テキスト ボックス 400">
          <a:extLst>
            <a:ext uri="{FF2B5EF4-FFF2-40B4-BE49-F238E27FC236}">
              <a16:creationId xmlns:a16="http://schemas.microsoft.com/office/drawing/2014/main" id="{E3A8977E-B8C8-468B-9F97-E0F445A266A2}"/>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402" name="直線コネクタ 401">
          <a:extLst>
            <a:ext uri="{FF2B5EF4-FFF2-40B4-BE49-F238E27FC236}">
              <a16:creationId xmlns:a16="http://schemas.microsoft.com/office/drawing/2014/main" id="{D9DEF8BF-9CE4-400F-8F6E-B3052E0246D7}"/>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403" name="テキスト ボックス 402">
          <a:extLst>
            <a:ext uri="{FF2B5EF4-FFF2-40B4-BE49-F238E27FC236}">
              <a16:creationId xmlns:a16="http://schemas.microsoft.com/office/drawing/2014/main" id="{DD08EFA4-BB63-4F7A-86F6-E61A09CE037E}"/>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133350</xdr:rowOff>
    </xdr:from>
    <xdr:to>
      <xdr:col>89</xdr:col>
      <xdr:colOff>177800</xdr:colOff>
      <xdr:row>41</xdr:row>
      <xdr:rowOff>133350</xdr:rowOff>
    </xdr:to>
    <xdr:cxnSp macro="">
      <xdr:nvCxnSpPr>
        <xdr:cNvPr id="404" name="直線コネクタ 403">
          <a:extLst>
            <a:ext uri="{FF2B5EF4-FFF2-40B4-BE49-F238E27FC236}">
              <a16:creationId xmlns:a16="http://schemas.microsoft.com/office/drawing/2014/main" id="{51A5C51C-26E1-4110-B77E-DEFFBE65F6E4}"/>
            </a:ext>
          </a:extLst>
        </xdr:cNvPr>
        <xdr:cNvCxnSpPr/>
      </xdr:nvCxnSpPr>
      <xdr:spPr>
        <a:xfrm>
          <a:off x="12446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40</xdr:row>
      <xdr:rowOff>162577</xdr:rowOff>
    </xdr:from>
    <xdr:ext cx="467179" cy="259045"/>
    <xdr:sp macro="" textlink="">
      <xdr:nvSpPr>
        <xdr:cNvPr id="405" name="テキスト ボックス 404">
          <a:extLst>
            <a:ext uri="{FF2B5EF4-FFF2-40B4-BE49-F238E27FC236}">
              <a16:creationId xmlns:a16="http://schemas.microsoft.com/office/drawing/2014/main" id="{95F5F598-3423-4FFE-BEFA-15CA50DB5296}"/>
            </a:ext>
          </a:extLst>
        </xdr:cNvPr>
        <xdr:cNvSpPr txBox="1"/>
      </xdr:nvSpPr>
      <xdr:spPr>
        <a:xfrm>
          <a:off x="119788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39</xdr:row>
      <xdr:rowOff>19050</xdr:rowOff>
    </xdr:from>
    <xdr:to>
      <xdr:col>89</xdr:col>
      <xdr:colOff>177800</xdr:colOff>
      <xdr:row>39</xdr:row>
      <xdr:rowOff>19050</xdr:rowOff>
    </xdr:to>
    <xdr:cxnSp macro="">
      <xdr:nvCxnSpPr>
        <xdr:cNvPr id="406" name="直線コネクタ 405">
          <a:extLst>
            <a:ext uri="{FF2B5EF4-FFF2-40B4-BE49-F238E27FC236}">
              <a16:creationId xmlns:a16="http://schemas.microsoft.com/office/drawing/2014/main" id="{3B972CCD-0027-46D2-932A-C9C52D603E30}"/>
            </a:ext>
          </a:extLst>
        </xdr:cNvPr>
        <xdr:cNvCxnSpPr/>
      </xdr:nvCxnSpPr>
      <xdr:spPr>
        <a:xfrm>
          <a:off x="12446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38</xdr:row>
      <xdr:rowOff>48277</xdr:rowOff>
    </xdr:from>
    <xdr:ext cx="403059" cy="259045"/>
    <xdr:sp macro="" textlink="">
      <xdr:nvSpPr>
        <xdr:cNvPr id="407" name="テキスト ボックス 406">
          <a:extLst>
            <a:ext uri="{FF2B5EF4-FFF2-40B4-BE49-F238E27FC236}">
              <a16:creationId xmlns:a16="http://schemas.microsoft.com/office/drawing/2014/main" id="{3F0615B1-6520-45E3-98A1-B200759CAC9E}"/>
            </a:ext>
          </a:extLst>
        </xdr:cNvPr>
        <xdr:cNvSpPr txBox="1"/>
      </xdr:nvSpPr>
      <xdr:spPr>
        <a:xfrm>
          <a:off x="12042941" y="656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76200</xdr:rowOff>
    </xdr:from>
    <xdr:to>
      <xdr:col>89</xdr:col>
      <xdr:colOff>177800</xdr:colOff>
      <xdr:row>36</xdr:row>
      <xdr:rowOff>76200</xdr:rowOff>
    </xdr:to>
    <xdr:cxnSp macro="">
      <xdr:nvCxnSpPr>
        <xdr:cNvPr id="408" name="直線コネクタ 407">
          <a:extLst>
            <a:ext uri="{FF2B5EF4-FFF2-40B4-BE49-F238E27FC236}">
              <a16:creationId xmlns:a16="http://schemas.microsoft.com/office/drawing/2014/main" id="{16E4DE10-BBA1-42D5-8B34-E215CF10D0E8}"/>
            </a:ext>
          </a:extLst>
        </xdr:cNvPr>
        <xdr:cNvCxnSpPr/>
      </xdr:nvCxnSpPr>
      <xdr:spPr>
        <a:xfrm>
          <a:off x="12446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105427</xdr:rowOff>
    </xdr:from>
    <xdr:ext cx="403059" cy="259045"/>
    <xdr:sp macro="" textlink="">
      <xdr:nvSpPr>
        <xdr:cNvPr id="409" name="テキスト ボックス 408">
          <a:extLst>
            <a:ext uri="{FF2B5EF4-FFF2-40B4-BE49-F238E27FC236}">
              <a16:creationId xmlns:a16="http://schemas.microsoft.com/office/drawing/2014/main" id="{474099F3-FA58-460B-981E-1B1BE64DA565}"/>
            </a:ext>
          </a:extLst>
        </xdr:cNvPr>
        <xdr:cNvSpPr txBox="1"/>
      </xdr:nvSpPr>
      <xdr:spPr>
        <a:xfrm>
          <a:off x="12042941" y="610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133350</xdr:rowOff>
    </xdr:from>
    <xdr:to>
      <xdr:col>89</xdr:col>
      <xdr:colOff>177800</xdr:colOff>
      <xdr:row>33</xdr:row>
      <xdr:rowOff>133350</xdr:rowOff>
    </xdr:to>
    <xdr:cxnSp macro="">
      <xdr:nvCxnSpPr>
        <xdr:cNvPr id="410" name="直線コネクタ 409">
          <a:extLst>
            <a:ext uri="{FF2B5EF4-FFF2-40B4-BE49-F238E27FC236}">
              <a16:creationId xmlns:a16="http://schemas.microsoft.com/office/drawing/2014/main" id="{F71EDA0F-3700-4B41-8356-0C848400C8BD}"/>
            </a:ext>
          </a:extLst>
        </xdr:cNvPr>
        <xdr:cNvCxnSpPr/>
      </xdr:nvCxnSpPr>
      <xdr:spPr>
        <a:xfrm>
          <a:off x="12446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32</xdr:row>
      <xdr:rowOff>162577</xdr:rowOff>
    </xdr:from>
    <xdr:ext cx="403059" cy="259045"/>
    <xdr:sp macro="" textlink="">
      <xdr:nvSpPr>
        <xdr:cNvPr id="411" name="テキスト ボックス 410">
          <a:extLst>
            <a:ext uri="{FF2B5EF4-FFF2-40B4-BE49-F238E27FC236}">
              <a16:creationId xmlns:a16="http://schemas.microsoft.com/office/drawing/2014/main" id="{B056B680-CF64-4FFD-AE11-2A01E1374A9B}"/>
            </a:ext>
          </a:extLst>
        </xdr:cNvPr>
        <xdr:cNvSpPr txBox="1"/>
      </xdr:nvSpPr>
      <xdr:spPr>
        <a:xfrm>
          <a:off x="12042941" y="564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12" name="直線コネクタ 411">
          <a:extLst>
            <a:ext uri="{FF2B5EF4-FFF2-40B4-BE49-F238E27FC236}">
              <a16:creationId xmlns:a16="http://schemas.microsoft.com/office/drawing/2014/main" id="{6B635B6E-64F0-4236-A8A0-4E06AE46FB5E}"/>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30</xdr:row>
      <xdr:rowOff>48277</xdr:rowOff>
    </xdr:from>
    <xdr:ext cx="403059" cy="259045"/>
    <xdr:sp macro="" textlink="">
      <xdr:nvSpPr>
        <xdr:cNvPr id="413" name="テキスト ボックス 412">
          <a:extLst>
            <a:ext uri="{FF2B5EF4-FFF2-40B4-BE49-F238E27FC236}">
              <a16:creationId xmlns:a16="http://schemas.microsoft.com/office/drawing/2014/main" id="{640FA402-BE11-4155-866F-9E4A35AF9513}"/>
            </a:ext>
          </a:extLst>
        </xdr:cNvPr>
        <xdr:cNvSpPr txBox="1"/>
      </xdr:nvSpPr>
      <xdr:spPr>
        <a:xfrm>
          <a:off x="12042941" y="519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90</xdr:col>
      <xdr:colOff>25400</xdr:colOff>
      <xdr:row>44</xdr:row>
      <xdr:rowOff>76200</xdr:rowOff>
    </xdr:to>
    <xdr:sp macro="" textlink="">
      <xdr:nvSpPr>
        <xdr:cNvPr id="414" name="【認定こども園・幼稚園・保育所】&#10;有形固定資産減価償却率グラフ枠">
          <a:extLst>
            <a:ext uri="{FF2B5EF4-FFF2-40B4-BE49-F238E27FC236}">
              <a16:creationId xmlns:a16="http://schemas.microsoft.com/office/drawing/2014/main" id="{318BB386-A75D-49C4-845E-FF682B785AF7}"/>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33</xdr:row>
      <xdr:rowOff>121920</xdr:rowOff>
    </xdr:from>
    <xdr:to>
      <xdr:col>85</xdr:col>
      <xdr:colOff>126364</xdr:colOff>
      <xdr:row>41</xdr:row>
      <xdr:rowOff>133350</xdr:rowOff>
    </xdr:to>
    <xdr:cxnSp macro="">
      <xdr:nvCxnSpPr>
        <xdr:cNvPr id="415" name="直線コネクタ 414">
          <a:extLst>
            <a:ext uri="{FF2B5EF4-FFF2-40B4-BE49-F238E27FC236}">
              <a16:creationId xmlns:a16="http://schemas.microsoft.com/office/drawing/2014/main" id="{2B83B6CD-FFB3-4201-977C-79CD169A93D7}"/>
            </a:ext>
          </a:extLst>
        </xdr:cNvPr>
        <xdr:cNvCxnSpPr/>
      </xdr:nvCxnSpPr>
      <xdr:spPr>
        <a:xfrm flipV="1">
          <a:off x="16318864" y="5779770"/>
          <a:ext cx="0" cy="13830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41</xdr:row>
      <xdr:rowOff>137177</xdr:rowOff>
    </xdr:from>
    <xdr:ext cx="469744" cy="259045"/>
    <xdr:sp macro="" textlink="">
      <xdr:nvSpPr>
        <xdr:cNvPr id="416" name="【認定こども園・幼稚園・保育所】&#10;有形固定資産減価償却率最小値テキスト">
          <a:extLst>
            <a:ext uri="{FF2B5EF4-FFF2-40B4-BE49-F238E27FC236}">
              <a16:creationId xmlns:a16="http://schemas.microsoft.com/office/drawing/2014/main" id="{842E8FEA-BA07-4D92-9B6B-1E196CB56057}"/>
            </a:ext>
          </a:extLst>
        </xdr:cNvPr>
        <xdr:cNvSpPr txBox="1"/>
      </xdr:nvSpPr>
      <xdr:spPr>
        <a:xfrm>
          <a:off x="16357600" y="71666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41</xdr:row>
      <xdr:rowOff>133350</xdr:rowOff>
    </xdr:from>
    <xdr:to>
      <xdr:col>86</xdr:col>
      <xdr:colOff>25400</xdr:colOff>
      <xdr:row>41</xdr:row>
      <xdr:rowOff>133350</xdr:rowOff>
    </xdr:to>
    <xdr:cxnSp macro="">
      <xdr:nvCxnSpPr>
        <xdr:cNvPr id="417" name="直線コネクタ 416">
          <a:extLst>
            <a:ext uri="{FF2B5EF4-FFF2-40B4-BE49-F238E27FC236}">
              <a16:creationId xmlns:a16="http://schemas.microsoft.com/office/drawing/2014/main" id="{476EBD04-3D49-4688-8810-994F711CCF3C}"/>
            </a:ext>
          </a:extLst>
        </xdr:cNvPr>
        <xdr:cNvCxnSpPr/>
      </xdr:nvCxnSpPr>
      <xdr:spPr>
        <a:xfrm>
          <a:off x="16230600" y="716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68597</xdr:rowOff>
    </xdr:from>
    <xdr:ext cx="405111" cy="259045"/>
    <xdr:sp macro="" textlink="">
      <xdr:nvSpPr>
        <xdr:cNvPr id="418" name="【認定こども園・幼稚園・保育所】&#10;有形固定資産減価償却率最大値テキスト">
          <a:extLst>
            <a:ext uri="{FF2B5EF4-FFF2-40B4-BE49-F238E27FC236}">
              <a16:creationId xmlns:a16="http://schemas.microsoft.com/office/drawing/2014/main" id="{D8418120-8958-4120-8C2E-DFE8BF0FB294}"/>
            </a:ext>
          </a:extLst>
        </xdr:cNvPr>
        <xdr:cNvSpPr txBox="1"/>
      </xdr:nvSpPr>
      <xdr:spPr>
        <a:xfrm>
          <a:off x="16357600" y="5554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33</xdr:row>
      <xdr:rowOff>121920</xdr:rowOff>
    </xdr:from>
    <xdr:to>
      <xdr:col>86</xdr:col>
      <xdr:colOff>25400</xdr:colOff>
      <xdr:row>33</xdr:row>
      <xdr:rowOff>121920</xdr:rowOff>
    </xdr:to>
    <xdr:cxnSp macro="">
      <xdr:nvCxnSpPr>
        <xdr:cNvPr id="419" name="直線コネクタ 418">
          <a:extLst>
            <a:ext uri="{FF2B5EF4-FFF2-40B4-BE49-F238E27FC236}">
              <a16:creationId xmlns:a16="http://schemas.microsoft.com/office/drawing/2014/main" id="{C50FF558-A670-4F92-9D0D-6C83C386A25C}"/>
            </a:ext>
          </a:extLst>
        </xdr:cNvPr>
        <xdr:cNvCxnSpPr/>
      </xdr:nvCxnSpPr>
      <xdr:spPr>
        <a:xfrm>
          <a:off x="16230600" y="57797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35</xdr:row>
      <xdr:rowOff>153433</xdr:rowOff>
    </xdr:from>
    <xdr:ext cx="405111" cy="259045"/>
    <xdr:sp macro="" textlink="">
      <xdr:nvSpPr>
        <xdr:cNvPr id="420" name="【認定こども園・幼稚園・保育所】&#10;有形固定資産減価償却率平均値テキスト">
          <a:extLst>
            <a:ext uri="{FF2B5EF4-FFF2-40B4-BE49-F238E27FC236}">
              <a16:creationId xmlns:a16="http://schemas.microsoft.com/office/drawing/2014/main" id="{77095377-09CB-4DB4-8C25-C8F8B1C1057C}"/>
            </a:ext>
          </a:extLst>
        </xdr:cNvPr>
        <xdr:cNvSpPr txBox="1"/>
      </xdr:nvSpPr>
      <xdr:spPr>
        <a:xfrm>
          <a:off x="16357600" y="615418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130556</xdr:rowOff>
    </xdr:from>
    <xdr:to>
      <xdr:col>85</xdr:col>
      <xdr:colOff>177800</xdr:colOff>
      <xdr:row>37</xdr:row>
      <xdr:rowOff>60706</xdr:rowOff>
    </xdr:to>
    <xdr:sp macro="" textlink="">
      <xdr:nvSpPr>
        <xdr:cNvPr id="421" name="フローチャート: 判断 420">
          <a:extLst>
            <a:ext uri="{FF2B5EF4-FFF2-40B4-BE49-F238E27FC236}">
              <a16:creationId xmlns:a16="http://schemas.microsoft.com/office/drawing/2014/main" id="{1666C99B-A1EF-496E-97BE-15BE6AE39B09}"/>
            </a:ext>
          </a:extLst>
        </xdr:cNvPr>
        <xdr:cNvSpPr/>
      </xdr:nvSpPr>
      <xdr:spPr>
        <a:xfrm>
          <a:off x="16268700" y="63027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36</xdr:row>
      <xdr:rowOff>41402</xdr:rowOff>
    </xdr:from>
    <xdr:to>
      <xdr:col>81</xdr:col>
      <xdr:colOff>101600</xdr:colOff>
      <xdr:row>36</xdr:row>
      <xdr:rowOff>143002</xdr:rowOff>
    </xdr:to>
    <xdr:sp macro="" textlink="">
      <xdr:nvSpPr>
        <xdr:cNvPr id="422" name="フローチャート: 判断 421">
          <a:extLst>
            <a:ext uri="{FF2B5EF4-FFF2-40B4-BE49-F238E27FC236}">
              <a16:creationId xmlns:a16="http://schemas.microsoft.com/office/drawing/2014/main" id="{A7ABC74B-B7D0-41B3-BC47-A0DFE7934439}"/>
            </a:ext>
          </a:extLst>
        </xdr:cNvPr>
        <xdr:cNvSpPr/>
      </xdr:nvSpPr>
      <xdr:spPr>
        <a:xfrm>
          <a:off x="15430500" y="62136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35</xdr:row>
      <xdr:rowOff>162560</xdr:rowOff>
    </xdr:from>
    <xdr:to>
      <xdr:col>76</xdr:col>
      <xdr:colOff>165100</xdr:colOff>
      <xdr:row>36</xdr:row>
      <xdr:rowOff>92710</xdr:rowOff>
    </xdr:to>
    <xdr:sp macro="" textlink="">
      <xdr:nvSpPr>
        <xdr:cNvPr id="423" name="フローチャート: 判断 422">
          <a:extLst>
            <a:ext uri="{FF2B5EF4-FFF2-40B4-BE49-F238E27FC236}">
              <a16:creationId xmlns:a16="http://schemas.microsoft.com/office/drawing/2014/main" id="{9A99A032-0991-423A-9DAE-847701A26E6F}"/>
            </a:ext>
          </a:extLst>
        </xdr:cNvPr>
        <xdr:cNvSpPr/>
      </xdr:nvSpPr>
      <xdr:spPr>
        <a:xfrm>
          <a:off x="14541500" y="61633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36</xdr:row>
      <xdr:rowOff>39116</xdr:rowOff>
    </xdr:from>
    <xdr:to>
      <xdr:col>72</xdr:col>
      <xdr:colOff>38100</xdr:colOff>
      <xdr:row>36</xdr:row>
      <xdr:rowOff>140716</xdr:rowOff>
    </xdr:to>
    <xdr:sp macro="" textlink="">
      <xdr:nvSpPr>
        <xdr:cNvPr id="424" name="フローチャート: 判断 423">
          <a:extLst>
            <a:ext uri="{FF2B5EF4-FFF2-40B4-BE49-F238E27FC236}">
              <a16:creationId xmlns:a16="http://schemas.microsoft.com/office/drawing/2014/main" id="{6CFE670A-B9B2-4A2E-B299-E0D7920E329A}"/>
            </a:ext>
          </a:extLst>
        </xdr:cNvPr>
        <xdr:cNvSpPr/>
      </xdr:nvSpPr>
      <xdr:spPr>
        <a:xfrm>
          <a:off x="13652500" y="62113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36</xdr:row>
      <xdr:rowOff>7112</xdr:rowOff>
    </xdr:from>
    <xdr:to>
      <xdr:col>67</xdr:col>
      <xdr:colOff>101600</xdr:colOff>
      <xdr:row>36</xdr:row>
      <xdr:rowOff>108712</xdr:rowOff>
    </xdr:to>
    <xdr:sp macro="" textlink="">
      <xdr:nvSpPr>
        <xdr:cNvPr id="425" name="フローチャート: 判断 424">
          <a:extLst>
            <a:ext uri="{FF2B5EF4-FFF2-40B4-BE49-F238E27FC236}">
              <a16:creationId xmlns:a16="http://schemas.microsoft.com/office/drawing/2014/main" id="{B5FDFA62-300D-4B1E-A6FE-86AF0FD47AAE}"/>
            </a:ext>
          </a:extLst>
        </xdr:cNvPr>
        <xdr:cNvSpPr/>
      </xdr:nvSpPr>
      <xdr:spPr>
        <a:xfrm>
          <a:off x="12763500" y="61793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26" name="テキスト ボックス 425">
          <a:extLst>
            <a:ext uri="{FF2B5EF4-FFF2-40B4-BE49-F238E27FC236}">
              <a16:creationId xmlns:a16="http://schemas.microsoft.com/office/drawing/2014/main" id="{7FC28643-2758-49BC-831B-8CAA23AFB0BF}"/>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27" name="テキスト ボックス 426">
          <a:extLst>
            <a:ext uri="{FF2B5EF4-FFF2-40B4-BE49-F238E27FC236}">
              <a16:creationId xmlns:a16="http://schemas.microsoft.com/office/drawing/2014/main" id="{F0A40B1F-4C4B-4337-A54F-61CE486DA7FF}"/>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28" name="テキスト ボックス 427">
          <a:extLst>
            <a:ext uri="{FF2B5EF4-FFF2-40B4-BE49-F238E27FC236}">
              <a16:creationId xmlns:a16="http://schemas.microsoft.com/office/drawing/2014/main" id="{D7E3A2C8-CB5B-46CF-836E-C82D137C709E}"/>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29" name="テキスト ボックス 428">
          <a:extLst>
            <a:ext uri="{FF2B5EF4-FFF2-40B4-BE49-F238E27FC236}">
              <a16:creationId xmlns:a16="http://schemas.microsoft.com/office/drawing/2014/main" id="{21E71DC7-670A-4E9D-965D-1C25CB754D0A}"/>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30" name="テキスト ボックス 429">
          <a:extLst>
            <a:ext uri="{FF2B5EF4-FFF2-40B4-BE49-F238E27FC236}">
              <a16:creationId xmlns:a16="http://schemas.microsoft.com/office/drawing/2014/main" id="{C64B1348-3D0F-407D-92B9-C551474699F7}"/>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39</xdr:row>
      <xdr:rowOff>123698</xdr:rowOff>
    </xdr:from>
    <xdr:to>
      <xdr:col>85</xdr:col>
      <xdr:colOff>177800</xdr:colOff>
      <xdr:row>40</xdr:row>
      <xdr:rowOff>53848</xdr:rowOff>
    </xdr:to>
    <xdr:sp macro="" textlink="">
      <xdr:nvSpPr>
        <xdr:cNvPr id="431" name="楕円 430">
          <a:extLst>
            <a:ext uri="{FF2B5EF4-FFF2-40B4-BE49-F238E27FC236}">
              <a16:creationId xmlns:a16="http://schemas.microsoft.com/office/drawing/2014/main" id="{E63D8AF8-B712-4138-93DF-02B248FDF0A3}"/>
            </a:ext>
          </a:extLst>
        </xdr:cNvPr>
        <xdr:cNvSpPr/>
      </xdr:nvSpPr>
      <xdr:spPr>
        <a:xfrm>
          <a:off x="16268700" y="68102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39</xdr:row>
      <xdr:rowOff>102125</xdr:rowOff>
    </xdr:from>
    <xdr:ext cx="405111" cy="259045"/>
    <xdr:sp macro="" textlink="">
      <xdr:nvSpPr>
        <xdr:cNvPr id="432" name="【認定こども園・幼稚園・保育所】&#10;有形固定資産減価償却率該当値テキスト">
          <a:extLst>
            <a:ext uri="{FF2B5EF4-FFF2-40B4-BE49-F238E27FC236}">
              <a16:creationId xmlns:a16="http://schemas.microsoft.com/office/drawing/2014/main" id="{6BECA5DD-2802-4E30-9252-7481617DE0F1}"/>
            </a:ext>
          </a:extLst>
        </xdr:cNvPr>
        <xdr:cNvSpPr txBox="1"/>
      </xdr:nvSpPr>
      <xdr:spPr>
        <a:xfrm>
          <a:off x="16357600" y="678867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39</xdr:row>
      <xdr:rowOff>64262</xdr:rowOff>
    </xdr:from>
    <xdr:to>
      <xdr:col>81</xdr:col>
      <xdr:colOff>101600</xdr:colOff>
      <xdr:row>39</xdr:row>
      <xdr:rowOff>165862</xdr:rowOff>
    </xdr:to>
    <xdr:sp macro="" textlink="">
      <xdr:nvSpPr>
        <xdr:cNvPr id="433" name="楕円 432">
          <a:extLst>
            <a:ext uri="{FF2B5EF4-FFF2-40B4-BE49-F238E27FC236}">
              <a16:creationId xmlns:a16="http://schemas.microsoft.com/office/drawing/2014/main" id="{D9795B25-F42E-4D98-BE74-62FF6830F3BB}"/>
            </a:ext>
          </a:extLst>
        </xdr:cNvPr>
        <xdr:cNvSpPr/>
      </xdr:nvSpPr>
      <xdr:spPr>
        <a:xfrm>
          <a:off x="15430500" y="67508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39</xdr:row>
      <xdr:rowOff>115062</xdr:rowOff>
    </xdr:from>
    <xdr:to>
      <xdr:col>85</xdr:col>
      <xdr:colOff>127000</xdr:colOff>
      <xdr:row>40</xdr:row>
      <xdr:rowOff>3048</xdr:rowOff>
    </xdr:to>
    <xdr:cxnSp macro="">
      <xdr:nvCxnSpPr>
        <xdr:cNvPr id="434" name="直線コネクタ 433">
          <a:extLst>
            <a:ext uri="{FF2B5EF4-FFF2-40B4-BE49-F238E27FC236}">
              <a16:creationId xmlns:a16="http://schemas.microsoft.com/office/drawing/2014/main" id="{00BEE01F-9904-4FDA-81D7-96DA9F1320E4}"/>
            </a:ext>
          </a:extLst>
        </xdr:cNvPr>
        <xdr:cNvCxnSpPr/>
      </xdr:nvCxnSpPr>
      <xdr:spPr>
        <a:xfrm>
          <a:off x="15481300" y="6801612"/>
          <a:ext cx="838200" cy="594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169418</xdr:rowOff>
    </xdr:from>
    <xdr:to>
      <xdr:col>76</xdr:col>
      <xdr:colOff>165100</xdr:colOff>
      <xdr:row>39</xdr:row>
      <xdr:rowOff>99568</xdr:rowOff>
    </xdr:to>
    <xdr:sp macro="" textlink="">
      <xdr:nvSpPr>
        <xdr:cNvPr id="435" name="楕円 434">
          <a:extLst>
            <a:ext uri="{FF2B5EF4-FFF2-40B4-BE49-F238E27FC236}">
              <a16:creationId xmlns:a16="http://schemas.microsoft.com/office/drawing/2014/main" id="{E038DC87-B8D1-4F0A-B10B-BC20E39BB1ED}"/>
            </a:ext>
          </a:extLst>
        </xdr:cNvPr>
        <xdr:cNvSpPr/>
      </xdr:nvSpPr>
      <xdr:spPr>
        <a:xfrm>
          <a:off x="14541500" y="66845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48768</xdr:rowOff>
    </xdr:from>
    <xdr:to>
      <xdr:col>81</xdr:col>
      <xdr:colOff>50800</xdr:colOff>
      <xdr:row>39</xdr:row>
      <xdr:rowOff>115062</xdr:rowOff>
    </xdr:to>
    <xdr:cxnSp macro="">
      <xdr:nvCxnSpPr>
        <xdr:cNvPr id="436" name="直線コネクタ 435">
          <a:extLst>
            <a:ext uri="{FF2B5EF4-FFF2-40B4-BE49-F238E27FC236}">
              <a16:creationId xmlns:a16="http://schemas.microsoft.com/office/drawing/2014/main" id="{BF6A7183-EAF7-4B7D-9332-A804B020BE15}"/>
            </a:ext>
          </a:extLst>
        </xdr:cNvPr>
        <xdr:cNvCxnSpPr/>
      </xdr:nvCxnSpPr>
      <xdr:spPr>
        <a:xfrm>
          <a:off x="14592300" y="6735318"/>
          <a:ext cx="889000" cy="662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96266</xdr:rowOff>
    </xdr:from>
    <xdr:to>
      <xdr:col>72</xdr:col>
      <xdr:colOff>38100</xdr:colOff>
      <xdr:row>39</xdr:row>
      <xdr:rowOff>26416</xdr:rowOff>
    </xdr:to>
    <xdr:sp macro="" textlink="">
      <xdr:nvSpPr>
        <xdr:cNvPr id="437" name="楕円 436">
          <a:extLst>
            <a:ext uri="{FF2B5EF4-FFF2-40B4-BE49-F238E27FC236}">
              <a16:creationId xmlns:a16="http://schemas.microsoft.com/office/drawing/2014/main" id="{49B5794F-F9B1-43E2-B809-8E787695AE9F}"/>
            </a:ext>
          </a:extLst>
        </xdr:cNvPr>
        <xdr:cNvSpPr/>
      </xdr:nvSpPr>
      <xdr:spPr>
        <a:xfrm>
          <a:off x="13652500" y="66113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38</xdr:row>
      <xdr:rowOff>147066</xdr:rowOff>
    </xdr:from>
    <xdr:to>
      <xdr:col>76</xdr:col>
      <xdr:colOff>114300</xdr:colOff>
      <xdr:row>39</xdr:row>
      <xdr:rowOff>48768</xdr:rowOff>
    </xdr:to>
    <xdr:cxnSp macro="">
      <xdr:nvCxnSpPr>
        <xdr:cNvPr id="438" name="直線コネクタ 437">
          <a:extLst>
            <a:ext uri="{FF2B5EF4-FFF2-40B4-BE49-F238E27FC236}">
              <a16:creationId xmlns:a16="http://schemas.microsoft.com/office/drawing/2014/main" id="{CB4CB6E3-F80E-450A-AD9E-4BEE700F7BE6}"/>
            </a:ext>
          </a:extLst>
        </xdr:cNvPr>
        <xdr:cNvCxnSpPr/>
      </xdr:nvCxnSpPr>
      <xdr:spPr>
        <a:xfrm>
          <a:off x="13703300" y="6662166"/>
          <a:ext cx="8890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38</xdr:row>
      <xdr:rowOff>25400</xdr:rowOff>
    </xdr:from>
    <xdr:to>
      <xdr:col>67</xdr:col>
      <xdr:colOff>101600</xdr:colOff>
      <xdr:row>38</xdr:row>
      <xdr:rowOff>127000</xdr:rowOff>
    </xdr:to>
    <xdr:sp macro="" textlink="">
      <xdr:nvSpPr>
        <xdr:cNvPr id="439" name="楕円 438">
          <a:extLst>
            <a:ext uri="{FF2B5EF4-FFF2-40B4-BE49-F238E27FC236}">
              <a16:creationId xmlns:a16="http://schemas.microsoft.com/office/drawing/2014/main" id="{9E2A7AF3-ABB8-4D39-9397-FBD54BFB447A}"/>
            </a:ext>
          </a:extLst>
        </xdr:cNvPr>
        <xdr:cNvSpPr/>
      </xdr:nvSpPr>
      <xdr:spPr>
        <a:xfrm>
          <a:off x="12763500" y="6540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38</xdr:row>
      <xdr:rowOff>76200</xdr:rowOff>
    </xdr:from>
    <xdr:to>
      <xdr:col>71</xdr:col>
      <xdr:colOff>177800</xdr:colOff>
      <xdr:row>38</xdr:row>
      <xdr:rowOff>147066</xdr:rowOff>
    </xdr:to>
    <xdr:cxnSp macro="">
      <xdr:nvCxnSpPr>
        <xdr:cNvPr id="440" name="直線コネクタ 439">
          <a:extLst>
            <a:ext uri="{FF2B5EF4-FFF2-40B4-BE49-F238E27FC236}">
              <a16:creationId xmlns:a16="http://schemas.microsoft.com/office/drawing/2014/main" id="{CBE149D8-BDD5-4EBD-9944-361D6367A841}"/>
            </a:ext>
          </a:extLst>
        </xdr:cNvPr>
        <xdr:cNvCxnSpPr/>
      </xdr:nvCxnSpPr>
      <xdr:spPr>
        <a:xfrm>
          <a:off x="12814300" y="6591300"/>
          <a:ext cx="889000" cy="708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34</xdr:row>
      <xdr:rowOff>159529</xdr:rowOff>
    </xdr:from>
    <xdr:ext cx="405111" cy="259045"/>
    <xdr:sp macro="" textlink="">
      <xdr:nvSpPr>
        <xdr:cNvPr id="441" name="n_1aveValue【認定こども園・幼稚園・保育所】&#10;有形固定資産減価償却率">
          <a:extLst>
            <a:ext uri="{FF2B5EF4-FFF2-40B4-BE49-F238E27FC236}">
              <a16:creationId xmlns:a16="http://schemas.microsoft.com/office/drawing/2014/main" id="{7229946E-F992-45A2-B830-EC63C6C3B955}"/>
            </a:ext>
          </a:extLst>
        </xdr:cNvPr>
        <xdr:cNvSpPr txBox="1"/>
      </xdr:nvSpPr>
      <xdr:spPr>
        <a:xfrm>
          <a:off x="15266044" y="598882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34</xdr:row>
      <xdr:rowOff>109237</xdr:rowOff>
    </xdr:from>
    <xdr:ext cx="405111" cy="259045"/>
    <xdr:sp macro="" textlink="">
      <xdr:nvSpPr>
        <xdr:cNvPr id="442" name="n_2aveValue【認定こども園・幼稚園・保育所】&#10;有形固定資産減価償却率">
          <a:extLst>
            <a:ext uri="{FF2B5EF4-FFF2-40B4-BE49-F238E27FC236}">
              <a16:creationId xmlns:a16="http://schemas.microsoft.com/office/drawing/2014/main" id="{090B25B4-FB4B-4105-8308-33E5DBBB147C}"/>
            </a:ext>
          </a:extLst>
        </xdr:cNvPr>
        <xdr:cNvSpPr txBox="1"/>
      </xdr:nvSpPr>
      <xdr:spPr>
        <a:xfrm>
          <a:off x="14389744" y="59385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34</xdr:row>
      <xdr:rowOff>157243</xdr:rowOff>
    </xdr:from>
    <xdr:ext cx="405111" cy="259045"/>
    <xdr:sp macro="" textlink="">
      <xdr:nvSpPr>
        <xdr:cNvPr id="443" name="n_3aveValue【認定こども園・幼稚園・保育所】&#10;有形固定資産減価償却率">
          <a:extLst>
            <a:ext uri="{FF2B5EF4-FFF2-40B4-BE49-F238E27FC236}">
              <a16:creationId xmlns:a16="http://schemas.microsoft.com/office/drawing/2014/main" id="{28979364-F40B-45D5-B604-F8113D736D56}"/>
            </a:ext>
          </a:extLst>
        </xdr:cNvPr>
        <xdr:cNvSpPr txBox="1"/>
      </xdr:nvSpPr>
      <xdr:spPr>
        <a:xfrm>
          <a:off x="13500744" y="598654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34</xdr:row>
      <xdr:rowOff>125239</xdr:rowOff>
    </xdr:from>
    <xdr:ext cx="405111" cy="259045"/>
    <xdr:sp macro="" textlink="">
      <xdr:nvSpPr>
        <xdr:cNvPr id="444" name="n_4aveValue【認定こども園・幼稚園・保育所】&#10;有形固定資産減価償却率">
          <a:extLst>
            <a:ext uri="{FF2B5EF4-FFF2-40B4-BE49-F238E27FC236}">
              <a16:creationId xmlns:a16="http://schemas.microsoft.com/office/drawing/2014/main" id="{18952DED-E186-4EE1-B73A-DCC4AEB4555A}"/>
            </a:ext>
          </a:extLst>
        </xdr:cNvPr>
        <xdr:cNvSpPr txBox="1"/>
      </xdr:nvSpPr>
      <xdr:spPr>
        <a:xfrm>
          <a:off x="12611744" y="59545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39</xdr:row>
      <xdr:rowOff>156989</xdr:rowOff>
    </xdr:from>
    <xdr:ext cx="405111" cy="259045"/>
    <xdr:sp macro="" textlink="">
      <xdr:nvSpPr>
        <xdr:cNvPr id="445" name="n_1mainValue【認定こども園・幼稚園・保育所】&#10;有形固定資産減価償却率">
          <a:extLst>
            <a:ext uri="{FF2B5EF4-FFF2-40B4-BE49-F238E27FC236}">
              <a16:creationId xmlns:a16="http://schemas.microsoft.com/office/drawing/2014/main" id="{567D3E00-D031-4313-B5B3-CDCF93F2CDDF}"/>
            </a:ext>
          </a:extLst>
        </xdr:cNvPr>
        <xdr:cNvSpPr txBox="1"/>
      </xdr:nvSpPr>
      <xdr:spPr>
        <a:xfrm>
          <a:off x="15266044" y="68435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39</xdr:row>
      <xdr:rowOff>90695</xdr:rowOff>
    </xdr:from>
    <xdr:ext cx="405111" cy="259045"/>
    <xdr:sp macro="" textlink="">
      <xdr:nvSpPr>
        <xdr:cNvPr id="446" name="n_2mainValue【認定こども園・幼稚園・保育所】&#10;有形固定資産減価償却率">
          <a:extLst>
            <a:ext uri="{FF2B5EF4-FFF2-40B4-BE49-F238E27FC236}">
              <a16:creationId xmlns:a16="http://schemas.microsoft.com/office/drawing/2014/main" id="{D85DD007-FF0E-43DE-A538-4F585EE123EF}"/>
            </a:ext>
          </a:extLst>
        </xdr:cNvPr>
        <xdr:cNvSpPr txBox="1"/>
      </xdr:nvSpPr>
      <xdr:spPr>
        <a:xfrm>
          <a:off x="14389744" y="677724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39</xdr:row>
      <xdr:rowOff>17543</xdr:rowOff>
    </xdr:from>
    <xdr:ext cx="405111" cy="259045"/>
    <xdr:sp macro="" textlink="">
      <xdr:nvSpPr>
        <xdr:cNvPr id="447" name="n_3mainValue【認定こども園・幼稚園・保育所】&#10;有形固定資産減価償却率">
          <a:extLst>
            <a:ext uri="{FF2B5EF4-FFF2-40B4-BE49-F238E27FC236}">
              <a16:creationId xmlns:a16="http://schemas.microsoft.com/office/drawing/2014/main" id="{B0FBA96E-15C7-481F-8730-42F2D7FF2ADD}"/>
            </a:ext>
          </a:extLst>
        </xdr:cNvPr>
        <xdr:cNvSpPr txBox="1"/>
      </xdr:nvSpPr>
      <xdr:spPr>
        <a:xfrm>
          <a:off x="13500744" y="670409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38</xdr:row>
      <xdr:rowOff>118127</xdr:rowOff>
    </xdr:from>
    <xdr:ext cx="405111" cy="259045"/>
    <xdr:sp macro="" textlink="">
      <xdr:nvSpPr>
        <xdr:cNvPr id="448" name="n_4mainValue【認定こども園・幼稚園・保育所】&#10;有形固定資産減価償却率">
          <a:extLst>
            <a:ext uri="{FF2B5EF4-FFF2-40B4-BE49-F238E27FC236}">
              <a16:creationId xmlns:a16="http://schemas.microsoft.com/office/drawing/2014/main" id="{85812D1A-31B6-4B8F-A146-31F0483D78EB}"/>
            </a:ext>
          </a:extLst>
        </xdr:cNvPr>
        <xdr:cNvSpPr txBox="1"/>
      </xdr:nvSpPr>
      <xdr:spPr>
        <a:xfrm>
          <a:off x="12611744" y="66332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49" name="正方形/長方形 448">
          <a:extLst>
            <a:ext uri="{FF2B5EF4-FFF2-40B4-BE49-F238E27FC236}">
              <a16:creationId xmlns:a16="http://schemas.microsoft.com/office/drawing/2014/main" id="{5D0B58B9-C48A-4C1F-8029-E6C6B8BDCE16}"/>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50" name="正方形/長方形 449">
          <a:extLst>
            <a:ext uri="{FF2B5EF4-FFF2-40B4-BE49-F238E27FC236}">
              <a16:creationId xmlns:a16="http://schemas.microsoft.com/office/drawing/2014/main" id="{1B9C486A-279B-42DF-82C0-18EDCBFEA36B}"/>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51" name="正方形/長方形 450">
          <a:extLst>
            <a:ext uri="{FF2B5EF4-FFF2-40B4-BE49-F238E27FC236}">
              <a16:creationId xmlns:a16="http://schemas.microsoft.com/office/drawing/2014/main" id="{22D555BB-25DA-4FF6-AB07-1176E94D8C0E}"/>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52" name="正方形/長方形 451">
          <a:extLst>
            <a:ext uri="{FF2B5EF4-FFF2-40B4-BE49-F238E27FC236}">
              <a16:creationId xmlns:a16="http://schemas.microsoft.com/office/drawing/2014/main" id="{3C99D501-BC11-4349-9A02-9A5F33D493E1}"/>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53" name="正方形/長方形 452">
          <a:extLst>
            <a:ext uri="{FF2B5EF4-FFF2-40B4-BE49-F238E27FC236}">
              <a16:creationId xmlns:a16="http://schemas.microsoft.com/office/drawing/2014/main" id="{B05F32C6-689E-4F1B-AE6C-970787C304E3}"/>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54" name="正方形/長方形 453">
          <a:extLst>
            <a:ext uri="{FF2B5EF4-FFF2-40B4-BE49-F238E27FC236}">
              <a16:creationId xmlns:a16="http://schemas.microsoft.com/office/drawing/2014/main" id="{2FC79B79-A65C-46BB-AFCD-744DFE713410}"/>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55" name="正方形/長方形 454">
          <a:extLst>
            <a:ext uri="{FF2B5EF4-FFF2-40B4-BE49-F238E27FC236}">
              <a16:creationId xmlns:a16="http://schemas.microsoft.com/office/drawing/2014/main" id="{5450AC7B-6AC5-43AF-8B87-8F1BCACED383}"/>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56" name="正方形/長方形 455">
          <a:extLst>
            <a:ext uri="{FF2B5EF4-FFF2-40B4-BE49-F238E27FC236}">
              <a16:creationId xmlns:a16="http://schemas.microsoft.com/office/drawing/2014/main" id="{FC0CB2A4-5EA0-4B9A-B46D-47EE9787EAE0}"/>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57" name="テキスト ボックス 456">
          <a:extLst>
            <a:ext uri="{FF2B5EF4-FFF2-40B4-BE49-F238E27FC236}">
              <a16:creationId xmlns:a16="http://schemas.microsoft.com/office/drawing/2014/main" id="{527956CD-8320-476D-B4AC-E25ED1687813}"/>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58" name="直線コネクタ 457">
          <a:extLst>
            <a:ext uri="{FF2B5EF4-FFF2-40B4-BE49-F238E27FC236}">
              <a16:creationId xmlns:a16="http://schemas.microsoft.com/office/drawing/2014/main" id="{82831A83-DFF8-40D2-8D13-D8E1E4F71D81}"/>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41</xdr:row>
      <xdr:rowOff>133350</xdr:rowOff>
    </xdr:from>
    <xdr:to>
      <xdr:col>120</xdr:col>
      <xdr:colOff>114300</xdr:colOff>
      <xdr:row>41</xdr:row>
      <xdr:rowOff>133350</xdr:rowOff>
    </xdr:to>
    <xdr:cxnSp macro="">
      <xdr:nvCxnSpPr>
        <xdr:cNvPr id="459" name="直線コネクタ 458">
          <a:extLst>
            <a:ext uri="{FF2B5EF4-FFF2-40B4-BE49-F238E27FC236}">
              <a16:creationId xmlns:a16="http://schemas.microsoft.com/office/drawing/2014/main" id="{EE0EF76F-0257-4CBA-8360-9974CAAEEA8C}"/>
            </a:ext>
          </a:extLst>
        </xdr:cNvPr>
        <xdr:cNvCxnSpPr/>
      </xdr:nvCxnSpPr>
      <xdr:spPr>
        <a:xfrm>
          <a:off x="18288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40</xdr:row>
      <xdr:rowOff>162577</xdr:rowOff>
    </xdr:from>
    <xdr:ext cx="467179" cy="259045"/>
    <xdr:sp macro="" textlink="">
      <xdr:nvSpPr>
        <xdr:cNvPr id="460" name="テキスト ボックス 459">
          <a:extLst>
            <a:ext uri="{FF2B5EF4-FFF2-40B4-BE49-F238E27FC236}">
              <a16:creationId xmlns:a16="http://schemas.microsoft.com/office/drawing/2014/main" id="{2D18D13A-37FC-4B93-A296-27E46428466D}"/>
            </a:ext>
          </a:extLst>
        </xdr:cNvPr>
        <xdr:cNvSpPr txBox="1"/>
      </xdr:nvSpPr>
      <xdr:spPr>
        <a:xfrm>
          <a:off x="178208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39</xdr:row>
      <xdr:rowOff>19050</xdr:rowOff>
    </xdr:from>
    <xdr:to>
      <xdr:col>120</xdr:col>
      <xdr:colOff>114300</xdr:colOff>
      <xdr:row>39</xdr:row>
      <xdr:rowOff>19050</xdr:rowOff>
    </xdr:to>
    <xdr:cxnSp macro="">
      <xdr:nvCxnSpPr>
        <xdr:cNvPr id="461" name="直線コネクタ 460">
          <a:extLst>
            <a:ext uri="{FF2B5EF4-FFF2-40B4-BE49-F238E27FC236}">
              <a16:creationId xmlns:a16="http://schemas.microsoft.com/office/drawing/2014/main" id="{9933F282-24A9-4617-A56A-8F4674958295}"/>
            </a:ext>
          </a:extLst>
        </xdr:cNvPr>
        <xdr:cNvCxnSpPr/>
      </xdr:nvCxnSpPr>
      <xdr:spPr>
        <a:xfrm>
          <a:off x="18288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38</xdr:row>
      <xdr:rowOff>48277</xdr:rowOff>
    </xdr:from>
    <xdr:ext cx="467179" cy="259045"/>
    <xdr:sp macro="" textlink="">
      <xdr:nvSpPr>
        <xdr:cNvPr id="462" name="テキスト ボックス 461">
          <a:extLst>
            <a:ext uri="{FF2B5EF4-FFF2-40B4-BE49-F238E27FC236}">
              <a16:creationId xmlns:a16="http://schemas.microsoft.com/office/drawing/2014/main" id="{1155C960-85F7-47CB-B75E-687BA58C085F}"/>
            </a:ext>
          </a:extLst>
        </xdr:cNvPr>
        <xdr:cNvSpPr txBox="1"/>
      </xdr:nvSpPr>
      <xdr:spPr>
        <a:xfrm>
          <a:off x="17820821" y="656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76200</xdr:rowOff>
    </xdr:from>
    <xdr:to>
      <xdr:col>120</xdr:col>
      <xdr:colOff>114300</xdr:colOff>
      <xdr:row>36</xdr:row>
      <xdr:rowOff>76200</xdr:rowOff>
    </xdr:to>
    <xdr:cxnSp macro="">
      <xdr:nvCxnSpPr>
        <xdr:cNvPr id="463" name="直線コネクタ 462">
          <a:extLst>
            <a:ext uri="{FF2B5EF4-FFF2-40B4-BE49-F238E27FC236}">
              <a16:creationId xmlns:a16="http://schemas.microsoft.com/office/drawing/2014/main" id="{E0618570-02FA-4C46-ABAD-2C774B6D9B79}"/>
            </a:ext>
          </a:extLst>
        </xdr:cNvPr>
        <xdr:cNvCxnSpPr/>
      </xdr:nvCxnSpPr>
      <xdr:spPr>
        <a:xfrm>
          <a:off x="18288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105427</xdr:rowOff>
    </xdr:from>
    <xdr:ext cx="467179" cy="259045"/>
    <xdr:sp macro="" textlink="">
      <xdr:nvSpPr>
        <xdr:cNvPr id="464" name="テキスト ボックス 463">
          <a:extLst>
            <a:ext uri="{FF2B5EF4-FFF2-40B4-BE49-F238E27FC236}">
              <a16:creationId xmlns:a16="http://schemas.microsoft.com/office/drawing/2014/main" id="{B3C42143-C69D-47DD-88E0-3BAA8801522A}"/>
            </a:ext>
          </a:extLst>
        </xdr:cNvPr>
        <xdr:cNvSpPr txBox="1"/>
      </xdr:nvSpPr>
      <xdr:spPr>
        <a:xfrm>
          <a:off x="17820821" y="610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133350</xdr:rowOff>
    </xdr:from>
    <xdr:to>
      <xdr:col>120</xdr:col>
      <xdr:colOff>114300</xdr:colOff>
      <xdr:row>33</xdr:row>
      <xdr:rowOff>133350</xdr:rowOff>
    </xdr:to>
    <xdr:cxnSp macro="">
      <xdr:nvCxnSpPr>
        <xdr:cNvPr id="465" name="直線コネクタ 464">
          <a:extLst>
            <a:ext uri="{FF2B5EF4-FFF2-40B4-BE49-F238E27FC236}">
              <a16:creationId xmlns:a16="http://schemas.microsoft.com/office/drawing/2014/main" id="{C0149CE0-9F16-4DB5-B8C2-CD392205C7CC}"/>
            </a:ext>
          </a:extLst>
        </xdr:cNvPr>
        <xdr:cNvCxnSpPr/>
      </xdr:nvCxnSpPr>
      <xdr:spPr>
        <a:xfrm>
          <a:off x="18288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162577</xdr:rowOff>
    </xdr:from>
    <xdr:ext cx="467179" cy="259045"/>
    <xdr:sp macro="" textlink="">
      <xdr:nvSpPr>
        <xdr:cNvPr id="466" name="テキスト ボックス 465">
          <a:extLst>
            <a:ext uri="{FF2B5EF4-FFF2-40B4-BE49-F238E27FC236}">
              <a16:creationId xmlns:a16="http://schemas.microsoft.com/office/drawing/2014/main" id="{D4BC40FE-8AC9-4A1E-AA5C-672A3C8EE27C}"/>
            </a:ext>
          </a:extLst>
        </xdr:cNvPr>
        <xdr:cNvSpPr txBox="1"/>
      </xdr:nvSpPr>
      <xdr:spPr>
        <a:xfrm>
          <a:off x="17820821" y="564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67" name="直線コネクタ 466">
          <a:extLst>
            <a:ext uri="{FF2B5EF4-FFF2-40B4-BE49-F238E27FC236}">
              <a16:creationId xmlns:a16="http://schemas.microsoft.com/office/drawing/2014/main" id="{4647A376-52C8-4C3F-98BA-7215C331D7C6}"/>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macro="" textlink="">
      <xdr:nvSpPr>
        <xdr:cNvPr id="468" name="テキスト ボックス 467">
          <a:extLst>
            <a:ext uri="{FF2B5EF4-FFF2-40B4-BE49-F238E27FC236}">
              <a16:creationId xmlns:a16="http://schemas.microsoft.com/office/drawing/2014/main" id="{9B48C598-B921-450B-B3EF-0A5574482E41}"/>
            </a:ext>
          </a:extLst>
        </xdr:cNvPr>
        <xdr:cNvSpPr txBox="1"/>
      </xdr:nvSpPr>
      <xdr:spPr>
        <a:xfrm>
          <a:off x="17820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69" name="【認定こども園・幼稚園・保育所】&#10;一人当たり面積グラフ枠">
          <a:extLst>
            <a:ext uri="{FF2B5EF4-FFF2-40B4-BE49-F238E27FC236}">
              <a16:creationId xmlns:a16="http://schemas.microsoft.com/office/drawing/2014/main" id="{9F31F161-EEAE-47E3-9189-59A24CF3BC6F}"/>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34</xdr:row>
      <xdr:rowOff>121920</xdr:rowOff>
    </xdr:from>
    <xdr:to>
      <xdr:col>116</xdr:col>
      <xdr:colOff>62864</xdr:colOff>
      <xdr:row>41</xdr:row>
      <xdr:rowOff>67056</xdr:rowOff>
    </xdr:to>
    <xdr:cxnSp macro="">
      <xdr:nvCxnSpPr>
        <xdr:cNvPr id="470" name="直線コネクタ 469">
          <a:extLst>
            <a:ext uri="{FF2B5EF4-FFF2-40B4-BE49-F238E27FC236}">
              <a16:creationId xmlns:a16="http://schemas.microsoft.com/office/drawing/2014/main" id="{BF1B4B67-ECBC-4D1D-AB03-5BF8C42F94AF}"/>
            </a:ext>
          </a:extLst>
        </xdr:cNvPr>
        <xdr:cNvCxnSpPr/>
      </xdr:nvCxnSpPr>
      <xdr:spPr>
        <a:xfrm flipV="1">
          <a:off x="22160864" y="5951220"/>
          <a:ext cx="0" cy="114528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70883</xdr:rowOff>
    </xdr:from>
    <xdr:ext cx="469744" cy="259045"/>
    <xdr:sp macro="" textlink="">
      <xdr:nvSpPr>
        <xdr:cNvPr id="471" name="【認定こども園・幼稚園・保育所】&#10;一人当たり面積最小値テキスト">
          <a:extLst>
            <a:ext uri="{FF2B5EF4-FFF2-40B4-BE49-F238E27FC236}">
              <a16:creationId xmlns:a16="http://schemas.microsoft.com/office/drawing/2014/main" id="{87711195-D59E-4523-83F3-208E687C621F}"/>
            </a:ext>
          </a:extLst>
        </xdr:cNvPr>
        <xdr:cNvSpPr txBox="1"/>
      </xdr:nvSpPr>
      <xdr:spPr>
        <a:xfrm>
          <a:off x="22199600" y="71003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67056</xdr:rowOff>
    </xdr:from>
    <xdr:to>
      <xdr:col>116</xdr:col>
      <xdr:colOff>152400</xdr:colOff>
      <xdr:row>41</xdr:row>
      <xdr:rowOff>67056</xdr:rowOff>
    </xdr:to>
    <xdr:cxnSp macro="">
      <xdr:nvCxnSpPr>
        <xdr:cNvPr id="472" name="直線コネクタ 471">
          <a:extLst>
            <a:ext uri="{FF2B5EF4-FFF2-40B4-BE49-F238E27FC236}">
              <a16:creationId xmlns:a16="http://schemas.microsoft.com/office/drawing/2014/main" id="{77142071-E07C-4D8D-801B-AD7ED262BDCC}"/>
            </a:ext>
          </a:extLst>
        </xdr:cNvPr>
        <xdr:cNvCxnSpPr/>
      </xdr:nvCxnSpPr>
      <xdr:spPr>
        <a:xfrm>
          <a:off x="22072600" y="709650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33</xdr:row>
      <xdr:rowOff>68597</xdr:rowOff>
    </xdr:from>
    <xdr:ext cx="469744" cy="259045"/>
    <xdr:sp macro="" textlink="">
      <xdr:nvSpPr>
        <xdr:cNvPr id="473" name="【認定こども園・幼稚園・保育所】&#10;一人当たり面積最大値テキスト">
          <a:extLst>
            <a:ext uri="{FF2B5EF4-FFF2-40B4-BE49-F238E27FC236}">
              <a16:creationId xmlns:a16="http://schemas.microsoft.com/office/drawing/2014/main" id="{8AC31567-F18A-415C-B8FA-DE14AFC5AEAC}"/>
            </a:ext>
          </a:extLst>
        </xdr:cNvPr>
        <xdr:cNvSpPr txBox="1"/>
      </xdr:nvSpPr>
      <xdr:spPr>
        <a:xfrm>
          <a:off x="22199600" y="57264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34</xdr:row>
      <xdr:rowOff>121920</xdr:rowOff>
    </xdr:from>
    <xdr:to>
      <xdr:col>116</xdr:col>
      <xdr:colOff>152400</xdr:colOff>
      <xdr:row>34</xdr:row>
      <xdr:rowOff>121920</xdr:rowOff>
    </xdr:to>
    <xdr:cxnSp macro="">
      <xdr:nvCxnSpPr>
        <xdr:cNvPr id="474" name="直線コネクタ 473">
          <a:extLst>
            <a:ext uri="{FF2B5EF4-FFF2-40B4-BE49-F238E27FC236}">
              <a16:creationId xmlns:a16="http://schemas.microsoft.com/office/drawing/2014/main" id="{1143C98E-7DE6-44B1-909D-C4F822E0A893}"/>
            </a:ext>
          </a:extLst>
        </xdr:cNvPr>
        <xdr:cNvCxnSpPr/>
      </xdr:nvCxnSpPr>
      <xdr:spPr>
        <a:xfrm>
          <a:off x="22072600" y="59512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37</xdr:row>
      <xdr:rowOff>120413</xdr:rowOff>
    </xdr:from>
    <xdr:ext cx="469744" cy="259045"/>
    <xdr:sp macro="" textlink="">
      <xdr:nvSpPr>
        <xdr:cNvPr id="475" name="【認定こども園・幼稚園・保育所】&#10;一人当たり面積平均値テキスト">
          <a:extLst>
            <a:ext uri="{FF2B5EF4-FFF2-40B4-BE49-F238E27FC236}">
              <a16:creationId xmlns:a16="http://schemas.microsoft.com/office/drawing/2014/main" id="{5BB561AB-E4B8-4CEC-92C7-CD8C013A5C24}"/>
            </a:ext>
          </a:extLst>
        </xdr:cNvPr>
        <xdr:cNvSpPr txBox="1"/>
      </xdr:nvSpPr>
      <xdr:spPr>
        <a:xfrm>
          <a:off x="22199600" y="646406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141986</xdr:rowOff>
    </xdr:from>
    <xdr:to>
      <xdr:col>116</xdr:col>
      <xdr:colOff>114300</xdr:colOff>
      <xdr:row>38</xdr:row>
      <xdr:rowOff>72136</xdr:rowOff>
    </xdr:to>
    <xdr:sp macro="" textlink="">
      <xdr:nvSpPr>
        <xdr:cNvPr id="476" name="フローチャート: 判断 475">
          <a:extLst>
            <a:ext uri="{FF2B5EF4-FFF2-40B4-BE49-F238E27FC236}">
              <a16:creationId xmlns:a16="http://schemas.microsoft.com/office/drawing/2014/main" id="{A7D9DC7D-64AB-4DDE-8390-D98CA994B384}"/>
            </a:ext>
          </a:extLst>
        </xdr:cNvPr>
        <xdr:cNvSpPr/>
      </xdr:nvSpPr>
      <xdr:spPr>
        <a:xfrm>
          <a:off x="22110700" y="64856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37</xdr:row>
      <xdr:rowOff>167132</xdr:rowOff>
    </xdr:from>
    <xdr:to>
      <xdr:col>112</xdr:col>
      <xdr:colOff>38100</xdr:colOff>
      <xdr:row>38</xdr:row>
      <xdr:rowOff>97282</xdr:rowOff>
    </xdr:to>
    <xdr:sp macro="" textlink="">
      <xdr:nvSpPr>
        <xdr:cNvPr id="477" name="フローチャート: 判断 476">
          <a:extLst>
            <a:ext uri="{FF2B5EF4-FFF2-40B4-BE49-F238E27FC236}">
              <a16:creationId xmlns:a16="http://schemas.microsoft.com/office/drawing/2014/main" id="{E6A102DC-3550-4E0D-B2BA-BCC01C177320}"/>
            </a:ext>
          </a:extLst>
        </xdr:cNvPr>
        <xdr:cNvSpPr/>
      </xdr:nvSpPr>
      <xdr:spPr>
        <a:xfrm>
          <a:off x="21272500" y="65107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37</xdr:row>
      <xdr:rowOff>157988</xdr:rowOff>
    </xdr:from>
    <xdr:to>
      <xdr:col>107</xdr:col>
      <xdr:colOff>101600</xdr:colOff>
      <xdr:row>38</xdr:row>
      <xdr:rowOff>88138</xdr:rowOff>
    </xdr:to>
    <xdr:sp macro="" textlink="">
      <xdr:nvSpPr>
        <xdr:cNvPr id="478" name="フローチャート: 判断 477">
          <a:extLst>
            <a:ext uri="{FF2B5EF4-FFF2-40B4-BE49-F238E27FC236}">
              <a16:creationId xmlns:a16="http://schemas.microsoft.com/office/drawing/2014/main" id="{CD1B0142-AD1A-4E7F-8444-680FF8535E8C}"/>
            </a:ext>
          </a:extLst>
        </xdr:cNvPr>
        <xdr:cNvSpPr/>
      </xdr:nvSpPr>
      <xdr:spPr>
        <a:xfrm>
          <a:off x="20383500" y="65016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38</xdr:row>
      <xdr:rowOff>27686</xdr:rowOff>
    </xdr:from>
    <xdr:to>
      <xdr:col>102</xdr:col>
      <xdr:colOff>165100</xdr:colOff>
      <xdr:row>38</xdr:row>
      <xdr:rowOff>129286</xdr:rowOff>
    </xdr:to>
    <xdr:sp macro="" textlink="">
      <xdr:nvSpPr>
        <xdr:cNvPr id="479" name="フローチャート: 判断 478">
          <a:extLst>
            <a:ext uri="{FF2B5EF4-FFF2-40B4-BE49-F238E27FC236}">
              <a16:creationId xmlns:a16="http://schemas.microsoft.com/office/drawing/2014/main" id="{94A5C804-030F-4F71-B146-00582451F892}"/>
            </a:ext>
          </a:extLst>
        </xdr:cNvPr>
        <xdr:cNvSpPr/>
      </xdr:nvSpPr>
      <xdr:spPr>
        <a:xfrm>
          <a:off x="19494500" y="65427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38</xdr:row>
      <xdr:rowOff>16256</xdr:rowOff>
    </xdr:from>
    <xdr:to>
      <xdr:col>98</xdr:col>
      <xdr:colOff>38100</xdr:colOff>
      <xdr:row>38</xdr:row>
      <xdr:rowOff>117856</xdr:rowOff>
    </xdr:to>
    <xdr:sp macro="" textlink="">
      <xdr:nvSpPr>
        <xdr:cNvPr id="480" name="フローチャート: 判断 479">
          <a:extLst>
            <a:ext uri="{FF2B5EF4-FFF2-40B4-BE49-F238E27FC236}">
              <a16:creationId xmlns:a16="http://schemas.microsoft.com/office/drawing/2014/main" id="{C2569FA5-631A-4D8A-B774-66964B202F32}"/>
            </a:ext>
          </a:extLst>
        </xdr:cNvPr>
        <xdr:cNvSpPr/>
      </xdr:nvSpPr>
      <xdr:spPr>
        <a:xfrm>
          <a:off x="18605500" y="65313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81" name="テキスト ボックス 480">
          <a:extLst>
            <a:ext uri="{FF2B5EF4-FFF2-40B4-BE49-F238E27FC236}">
              <a16:creationId xmlns:a16="http://schemas.microsoft.com/office/drawing/2014/main" id="{237B4D81-E6A1-4883-B523-079E15508CEC}"/>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82" name="テキスト ボックス 481">
          <a:extLst>
            <a:ext uri="{FF2B5EF4-FFF2-40B4-BE49-F238E27FC236}">
              <a16:creationId xmlns:a16="http://schemas.microsoft.com/office/drawing/2014/main" id="{98E23147-65BD-469B-ADA0-AF306FF1A0C3}"/>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83" name="テキスト ボックス 482">
          <a:extLst>
            <a:ext uri="{FF2B5EF4-FFF2-40B4-BE49-F238E27FC236}">
              <a16:creationId xmlns:a16="http://schemas.microsoft.com/office/drawing/2014/main" id="{ABF66400-0E62-428A-BD4C-ADA3F3E9740B}"/>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84" name="テキスト ボックス 483">
          <a:extLst>
            <a:ext uri="{FF2B5EF4-FFF2-40B4-BE49-F238E27FC236}">
              <a16:creationId xmlns:a16="http://schemas.microsoft.com/office/drawing/2014/main" id="{2651F4F7-F472-4BC2-BCDE-106A4EB5D439}"/>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85" name="テキスト ボックス 484">
          <a:extLst>
            <a:ext uri="{FF2B5EF4-FFF2-40B4-BE49-F238E27FC236}">
              <a16:creationId xmlns:a16="http://schemas.microsoft.com/office/drawing/2014/main" id="{B30F5865-6FD2-4561-8359-833CDC802F30}"/>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96266</xdr:rowOff>
    </xdr:from>
    <xdr:to>
      <xdr:col>116</xdr:col>
      <xdr:colOff>114300</xdr:colOff>
      <xdr:row>38</xdr:row>
      <xdr:rowOff>26415</xdr:rowOff>
    </xdr:to>
    <xdr:sp macro="" textlink="">
      <xdr:nvSpPr>
        <xdr:cNvPr id="486" name="楕円 485">
          <a:extLst>
            <a:ext uri="{FF2B5EF4-FFF2-40B4-BE49-F238E27FC236}">
              <a16:creationId xmlns:a16="http://schemas.microsoft.com/office/drawing/2014/main" id="{3C884F81-0F43-4750-943A-DE3009705F94}"/>
            </a:ext>
          </a:extLst>
        </xdr:cNvPr>
        <xdr:cNvSpPr/>
      </xdr:nvSpPr>
      <xdr:spPr>
        <a:xfrm>
          <a:off x="22110700" y="6439916"/>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36</xdr:row>
      <xdr:rowOff>119143</xdr:rowOff>
    </xdr:from>
    <xdr:ext cx="469744" cy="259045"/>
    <xdr:sp macro="" textlink="">
      <xdr:nvSpPr>
        <xdr:cNvPr id="487" name="【認定こども園・幼稚園・保育所】&#10;一人当たり面積該当値テキスト">
          <a:extLst>
            <a:ext uri="{FF2B5EF4-FFF2-40B4-BE49-F238E27FC236}">
              <a16:creationId xmlns:a16="http://schemas.microsoft.com/office/drawing/2014/main" id="{3E98CCD8-1F0B-4785-AEF3-34560FAF8146}"/>
            </a:ext>
          </a:extLst>
        </xdr:cNvPr>
        <xdr:cNvSpPr txBox="1"/>
      </xdr:nvSpPr>
      <xdr:spPr>
        <a:xfrm>
          <a:off x="22199600" y="62913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37</xdr:row>
      <xdr:rowOff>98552</xdr:rowOff>
    </xdr:from>
    <xdr:to>
      <xdr:col>112</xdr:col>
      <xdr:colOff>38100</xdr:colOff>
      <xdr:row>38</xdr:row>
      <xdr:rowOff>28702</xdr:rowOff>
    </xdr:to>
    <xdr:sp macro="" textlink="">
      <xdr:nvSpPr>
        <xdr:cNvPr id="488" name="楕円 487">
          <a:extLst>
            <a:ext uri="{FF2B5EF4-FFF2-40B4-BE49-F238E27FC236}">
              <a16:creationId xmlns:a16="http://schemas.microsoft.com/office/drawing/2014/main" id="{2B41B0F6-9FDC-4D4E-A3E0-2F9019AF8EEC}"/>
            </a:ext>
          </a:extLst>
        </xdr:cNvPr>
        <xdr:cNvSpPr/>
      </xdr:nvSpPr>
      <xdr:spPr>
        <a:xfrm>
          <a:off x="21272500" y="64422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37</xdr:row>
      <xdr:rowOff>147066</xdr:rowOff>
    </xdr:from>
    <xdr:to>
      <xdr:col>116</xdr:col>
      <xdr:colOff>63500</xdr:colOff>
      <xdr:row>37</xdr:row>
      <xdr:rowOff>149352</xdr:rowOff>
    </xdr:to>
    <xdr:cxnSp macro="">
      <xdr:nvCxnSpPr>
        <xdr:cNvPr id="489" name="直線コネクタ 488">
          <a:extLst>
            <a:ext uri="{FF2B5EF4-FFF2-40B4-BE49-F238E27FC236}">
              <a16:creationId xmlns:a16="http://schemas.microsoft.com/office/drawing/2014/main" id="{64D77898-0DB8-4531-9B21-F267110860B8}"/>
            </a:ext>
          </a:extLst>
        </xdr:cNvPr>
        <xdr:cNvCxnSpPr/>
      </xdr:nvCxnSpPr>
      <xdr:spPr>
        <a:xfrm flipV="1">
          <a:off x="21323300" y="6490716"/>
          <a:ext cx="838200" cy="2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103124</xdr:rowOff>
    </xdr:from>
    <xdr:to>
      <xdr:col>107</xdr:col>
      <xdr:colOff>101600</xdr:colOff>
      <xdr:row>38</xdr:row>
      <xdr:rowOff>33274</xdr:rowOff>
    </xdr:to>
    <xdr:sp macro="" textlink="">
      <xdr:nvSpPr>
        <xdr:cNvPr id="490" name="楕円 489">
          <a:extLst>
            <a:ext uri="{FF2B5EF4-FFF2-40B4-BE49-F238E27FC236}">
              <a16:creationId xmlns:a16="http://schemas.microsoft.com/office/drawing/2014/main" id="{39103071-96C2-4C8C-B99F-2C4B7B27659B}"/>
            </a:ext>
          </a:extLst>
        </xdr:cNvPr>
        <xdr:cNvSpPr/>
      </xdr:nvSpPr>
      <xdr:spPr>
        <a:xfrm>
          <a:off x="20383500" y="64467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37</xdr:row>
      <xdr:rowOff>149352</xdr:rowOff>
    </xdr:from>
    <xdr:to>
      <xdr:col>111</xdr:col>
      <xdr:colOff>177800</xdr:colOff>
      <xdr:row>37</xdr:row>
      <xdr:rowOff>153924</xdr:rowOff>
    </xdr:to>
    <xdr:cxnSp macro="">
      <xdr:nvCxnSpPr>
        <xdr:cNvPr id="491" name="直線コネクタ 490">
          <a:extLst>
            <a:ext uri="{FF2B5EF4-FFF2-40B4-BE49-F238E27FC236}">
              <a16:creationId xmlns:a16="http://schemas.microsoft.com/office/drawing/2014/main" id="{F8D39284-8EAD-476B-8261-B8D2B9E5E8DC}"/>
            </a:ext>
          </a:extLst>
        </xdr:cNvPr>
        <xdr:cNvCxnSpPr/>
      </xdr:nvCxnSpPr>
      <xdr:spPr>
        <a:xfrm flipV="1">
          <a:off x="20434300" y="6493002"/>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107696</xdr:rowOff>
    </xdr:from>
    <xdr:to>
      <xdr:col>102</xdr:col>
      <xdr:colOff>165100</xdr:colOff>
      <xdr:row>38</xdr:row>
      <xdr:rowOff>37846</xdr:rowOff>
    </xdr:to>
    <xdr:sp macro="" textlink="">
      <xdr:nvSpPr>
        <xdr:cNvPr id="492" name="楕円 491">
          <a:extLst>
            <a:ext uri="{FF2B5EF4-FFF2-40B4-BE49-F238E27FC236}">
              <a16:creationId xmlns:a16="http://schemas.microsoft.com/office/drawing/2014/main" id="{D07FB257-012A-4E31-9BEA-3A6C1B2FF71E}"/>
            </a:ext>
          </a:extLst>
        </xdr:cNvPr>
        <xdr:cNvSpPr/>
      </xdr:nvSpPr>
      <xdr:spPr>
        <a:xfrm>
          <a:off x="19494500" y="64513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37</xdr:row>
      <xdr:rowOff>153924</xdr:rowOff>
    </xdr:from>
    <xdr:to>
      <xdr:col>107</xdr:col>
      <xdr:colOff>50800</xdr:colOff>
      <xdr:row>37</xdr:row>
      <xdr:rowOff>158496</xdr:rowOff>
    </xdr:to>
    <xdr:cxnSp macro="">
      <xdr:nvCxnSpPr>
        <xdr:cNvPr id="493" name="直線コネクタ 492">
          <a:extLst>
            <a:ext uri="{FF2B5EF4-FFF2-40B4-BE49-F238E27FC236}">
              <a16:creationId xmlns:a16="http://schemas.microsoft.com/office/drawing/2014/main" id="{A004D6A0-4610-4557-BFB1-364E0746BDCC}"/>
            </a:ext>
          </a:extLst>
        </xdr:cNvPr>
        <xdr:cNvCxnSpPr/>
      </xdr:nvCxnSpPr>
      <xdr:spPr>
        <a:xfrm flipV="1">
          <a:off x="19545300" y="6497574"/>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37</xdr:row>
      <xdr:rowOff>109982</xdr:rowOff>
    </xdr:from>
    <xdr:to>
      <xdr:col>98</xdr:col>
      <xdr:colOff>38100</xdr:colOff>
      <xdr:row>38</xdr:row>
      <xdr:rowOff>40132</xdr:rowOff>
    </xdr:to>
    <xdr:sp macro="" textlink="">
      <xdr:nvSpPr>
        <xdr:cNvPr id="494" name="楕円 493">
          <a:extLst>
            <a:ext uri="{FF2B5EF4-FFF2-40B4-BE49-F238E27FC236}">
              <a16:creationId xmlns:a16="http://schemas.microsoft.com/office/drawing/2014/main" id="{2876D14E-54F2-4799-81EB-27CB6FA58715}"/>
            </a:ext>
          </a:extLst>
        </xdr:cNvPr>
        <xdr:cNvSpPr/>
      </xdr:nvSpPr>
      <xdr:spPr>
        <a:xfrm>
          <a:off x="18605500" y="64536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37</xdr:row>
      <xdr:rowOff>158496</xdr:rowOff>
    </xdr:from>
    <xdr:to>
      <xdr:col>102</xdr:col>
      <xdr:colOff>114300</xdr:colOff>
      <xdr:row>37</xdr:row>
      <xdr:rowOff>160782</xdr:rowOff>
    </xdr:to>
    <xdr:cxnSp macro="">
      <xdr:nvCxnSpPr>
        <xdr:cNvPr id="495" name="直線コネクタ 494">
          <a:extLst>
            <a:ext uri="{FF2B5EF4-FFF2-40B4-BE49-F238E27FC236}">
              <a16:creationId xmlns:a16="http://schemas.microsoft.com/office/drawing/2014/main" id="{4E0E8659-C889-4D15-86F0-6A6B2C3E4A57}"/>
            </a:ext>
          </a:extLst>
        </xdr:cNvPr>
        <xdr:cNvCxnSpPr/>
      </xdr:nvCxnSpPr>
      <xdr:spPr>
        <a:xfrm flipV="1">
          <a:off x="18656300" y="6502146"/>
          <a:ext cx="889000" cy="2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38</xdr:row>
      <xdr:rowOff>88409</xdr:rowOff>
    </xdr:from>
    <xdr:ext cx="469744" cy="259045"/>
    <xdr:sp macro="" textlink="">
      <xdr:nvSpPr>
        <xdr:cNvPr id="496" name="n_1aveValue【認定こども園・幼稚園・保育所】&#10;一人当たり面積">
          <a:extLst>
            <a:ext uri="{FF2B5EF4-FFF2-40B4-BE49-F238E27FC236}">
              <a16:creationId xmlns:a16="http://schemas.microsoft.com/office/drawing/2014/main" id="{06920986-7997-469C-8123-32A94795E36D}"/>
            </a:ext>
          </a:extLst>
        </xdr:cNvPr>
        <xdr:cNvSpPr txBox="1"/>
      </xdr:nvSpPr>
      <xdr:spPr>
        <a:xfrm>
          <a:off x="21075727" y="66035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38</xdr:row>
      <xdr:rowOff>79265</xdr:rowOff>
    </xdr:from>
    <xdr:ext cx="469744" cy="259045"/>
    <xdr:sp macro="" textlink="">
      <xdr:nvSpPr>
        <xdr:cNvPr id="497" name="n_2aveValue【認定こども園・幼稚園・保育所】&#10;一人当たり面積">
          <a:extLst>
            <a:ext uri="{FF2B5EF4-FFF2-40B4-BE49-F238E27FC236}">
              <a16:creationId xmlns:a16="http://schemas.microsoft.com/office/drawing/2014/main" id="{39051583-9DF3-41D1-A4B4-903F67AB38B3}"/>
            </a:ext>
          </a:extLst>
        </xdr:cNvPr>
        <xdr:cNvSpPr txBox="1"/>
      </xdr:nvSpPr>
      <xdr:spPr>
        <a:xfrm>
          <a:off x="20199427" y="65943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38</xdr:row>
      <xdr:rowOff>120413</xdr:rowOff>
    </xdr:from>
    <xdr:ext cx="469744" cy="259045"/>
    <xdr:sp macro="" textlink="">
      <xdr:nvSpPr>
        <xdr:cNvPr id="498" name="n_3aveValue【認定こども園・幼稚園・保育所】&#10;一人当たり面積">
          <a:extLst>
            <a:ext uri="{FF2B5EF4-FFF2-40B4-BE49-F238E27FC236}">
              <a16:creationId xmlns:a16="http://schemas.microsoft.com/office/drawing/2014/main" id="{E41E72EB-5CC4-45AB-9ABB-9FE766735AE2}"/>
            </a:ext>
          </a:extLst>
        </xdr:cNvPr>
        <xdr:cNvSpPr txBox="1"/>
      </xdr:nvSpPr>
      <xdr:spPr>
        <a:xfrm>
          <a:off x="19310427" y="66355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38</xdr:row>
      <xdr:rowOff>108983</xdr:rowOff>
    </xdr:from>
    <xdr:ext cx="469744" cy="259045"/>
    <xdr:sp macro="" textlink="">
      <xdr:nvSpPr>
        <xdr:cNvPr id="499" name="n_4aveValue【認定こども園・幼稚園・保育所】&#10;一人当たり面積">
          <a:extLst>
            <a:ext uri="{FF2B5EF4-FFF2-40B4-BE49-F238E27FC236}">
              <a16:creationId xmlns:a16="http://schemas.microsoft.com/office/drawing/2014/main" id="{F5542727-0082-4B09-AA72-68F9C172F544}"/>
            </a:ext>
          </a:extLst>
        </xdr:cNvPr>
        <xdr:cNvSpPr txBox="1"/>
      </xdr:nvSpPr>
      <xdr:spPr>
        <a:xfrm>
          <a:off x="18421427" y="66240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36</xdr:row>
      <xdr:rowOff>45229</xdr:rowOff>
    </xdr:from>
    <xdr:ext cx="469744" cy="259045"/>
    <xdr:sp macro="" textlink="">
      <xdr:nvSpPr>
        <xdr:cNvPr id="500" name="n_1mainValue【認定こども園・幼稚園・保育所】&#10;一人当たり面積">
          <a:extLst>
            <a:ext uri="{FF2B5EF4-FFF2-40B4-BE49-F238E27FC236}">
              <a16:creationId xmlns:a16="http://schemas.microsoft.com/office/drawing/2014/main" id="{FD4B5D71-D7D6-4EA5-9FE6-3B524549BEE6}"/>
            </a:ext>
          </a:extLst>
        </xdr:cNvPr>
        <xdr:cNvSpPr txBox="1"/>
      </xdr:nvSpPr>
      <xdr:spPr>
        <a:xfrm>
          <a:off x="21075727" y="62174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36</xdr:row>
      <xdr:rowOff>49801</xdr:rowOff>
    </xdr:from>
    <xdr:ext cx="469744" cy="259045"/>
    <xdr:sp macro="" textlink="">
      <xdr:nvSpPr>
        <xdr:cNvPr id="501" name="n_2mainValue【認定こども園・幼稚園・保育所】&#10;一人当たり面積">
          <a:extLst>
            <a:ext uri="{FF2B5EF4-FFF2-40B4-BE49-F238E27FC236}">
              <a16:creationId xmlns:a16="http://schemas.microsoft.com/office/drawing/2014/main" id="{0D534E64-59E3-463A-BFCB-8A9BB727BB1C}"/>
            </a:ext>
          </a:extLst>
        </xdr:cNvPr>
        <xdr:cNvSpPr txBox="1"/>
      </xdr:nvSpPr>
      <xdr:spPr>
        <a:xfrm>
          <a:off x="20199427" y="62220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36</xdr:row>
      <xdr:rowOff>54373</xdr:rowOff>
    </xdr:from>
    <xdr:ext cx="469744" cy="259045"/>
    <xdr:sp macro="" textlink="">
      <xdr:nvSpPr>
        <xdr:cNvPr id="502" name="n_3mainValue【認定こども園・幼稚園・保育所】&#10;一人当たり面積">
          <a:extLst>
            <a:ext uri="{FF2B5EF4-FFF2-40B4-BE49-F238E27FC236}">
              <a16:creationId xmlns:a16="http://schemas.microsoft.com/office/drawing/2014/main" id="{6FCD6B62-980E-4B5B-94E9-6A0C674D7CC8}"/>
            </a:ext>
          </a:extLst>
        </xdr:cNvPr>
        <xdr:cNvSpPr txBox="1"/>
      </xdr:nvSpPr>
      <xdr:spPr>
        <a:xfrm>
          <a:off x="19310427" y="62265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36</xdr:row>
      <xdr:rowOff>56659</xdr:rowOff>
    </xdr:from>
    <xdr:ext cx="469744" cy="259045"/>
    <xdr:sp macro="" textlink="">
      <xdr:nvSpPr>
        <xdr:cNvPr id="503" name="n_4mainValue【認定こども園・幼稚園・保育所】&#10;一人当たり面積">
          <a:extLst>
            <a:ext uri="{FF2B5EF4-FFF2-40B4-BE49-F238E27FC236}">
              <a16:creationId xmlns:a16="http://schemas.microsoft.com/office/drawing/2014/main" id="{C8C8D6D7-EF5A-408F-B381-C6E5FBC2149C}"/>
            </a:ext>
          </a:extLst>
        </xdr:cNvPr>
        <xdr:cNvSpPr txBox="1"/>
      </xdr:nvSpPr>
      <xdr:spPr>
        <a:xfrm>
          <a:off x="18421427" y="62288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04" name="正方形/長方形 503">
          <a:extLst>
            <a:ext uri="{FF2B5EF4-FFF2-40B4-BE49-F238E27FC236}">
              <a16:creationId xmlns:a16="http://schemas.microsoft.com/office/drawing/2014/main" id="{259C0154-7E4B-4289-BC09-57DFD1A7C7AE}"/>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05" name="正方形/長方形 504">
          <a:extLst>
            <a:ext uri="{FF2B5EF4-FFF2-40B4-BE49-F238E27FC236}">
              <a16:creationId xmlns:a16="http://schemas.microsoft.com/office/drawing/2014/main" id="{D79D18EA-FFEB-4467-94CB-FD740FA5703C}"/>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506" name="正方形/長方形 505">
          <a:extLst>
            <a:ext uri="{FF2B5EF4-FFF2-40B4-BE49-F238E27FC236}">
              <a16:creationId xmlns:a16="http://schemas.microsoft.com/office/drawing/2014/main" id="{840723F4-4449-402D-BCEB-2D932D205DE5}"/>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507" name="正方形/長方形 506">
          <a:extLst>
            <a:ext uri="{FF2B5EF4-FFF2-40B4-BE49-F238E27FC236}">
              <a16:creationId xmlns:a16="http://schemas.microsoft.com/office/drawing/2014/main" id="{81649449-9875-4A07-A52E-6D237D4E97C5}"/>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508" name="正方形/長方形 507">
          <a:extLst>
            <a:ext uri="{FF2B5EF4-FFF2-40B4-BE49-F238E27FC236}">
              <a16:creationId xmlns:a16="http://schemas.microsoft.com/office/drawing/2014/main" id="{4AB5240D-DD6E-4A3F-BB65-4D26F8FBB3E9}"/>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509" name="正方形/長方形 508">
          <a:extLst>
            <a:ext uri="{FF2B5EF4-FFF2-40B4-BE49-F238E27FC236}">
              <a16:creationId xmlns:a16="http://schemas.microsoft.com/office/drawing/2014/main" id="{87E352E8-6F64-4EAB-99AC-8F03E1BECCE0}"/>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510" name="正方形/長方形 509">
          <a:extLst>
            <a:ext uri="{FF2B5EF4-FFF2-40B4-BE49-F238E27FC236}">
              <a16:creationId xmlns:a16="http://schemas.microsoft.com/office/drawing/2014/main" id="{636E51C8-723C-4228-B99F-4FF91EDD7499}"/>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511" name="正方形/長方形 510">
          <a:extLst>
            <a:ext uri="{FF2B5EF4-FFF2-40B4-BE49-F238E27FC236}">
              <a16:creationId xmlns:a16="http://schemas.microsoft.com/office/drawing/2014/main" id="{9399DF67-7A84-4B43-B414-77226E1477CF}"/>
            </a:ext>
          </a:extLst>
        </xdr:cNvPr>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512" name="テキスト ボックス 511">
          <a:extLst>
            <a:ext uri="{FF2B5EF4-FFF2-40B4-BE49-F238E27FC236}">
              <a16:creationId xmlns:a16="http://schemas.microsoft.com/office/drawing/2014/main" id="{EF948AAC-C948-40ED-809C-B78A90869CA4}"/>
            </a:ext>
          </a:extLst>
        </xdr:cNvPr>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513" name="直線コネクタ 512">
          <a:extLst>
            <a:ext uri="{FF2B5EF4-FFF2-40B4-BE49-F238E27FC236}">
              <a16:creationId xmlns:a16="http://schemas.microsoft.com/office/drawing/2014/main" id="{3EF01203-1C70-4F0F-8663-6C7BFFB2AB8D}"/>
            </a:ext>
          </a:extLst>
        </xdr:cNvPr>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514" name="テキスト ボックス 513">
          <a:extLst>
            <a:ext uri="{FF2B5EF4-FFF2-40B4-BE49-F238E27FC236}">
              <a16:creationId xmlns:a16="http://schemas.microsoft.com/office/drawing/2014/main" id="{D22A2F2A-EE09-411D-9C06-28C2F5E5D8F8}"/>
            </a:ext>
          </a:extLst>
        </xdr:cNvPr>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130628</xdr:rowOff>
    </xdr:from>
    <xdr:to>
      <xdr:col>89</xdr:col>
      <xdr:colOff>177800</xdr:colOff>
      <xdr:row>64</xdr:row>
      <xdr:rowOff>130628</xdr:rowOff>
    </xdr:to>
    <xdr:cxnSp macro="">
      <xdr:nvCxnSpPr>
        <xdr:cNvPr id="515" name="直線コネクタ 514">
          <a:extLst>
            <a:ext uri="{FF2B5EF4-FFF2-40B4-BE49-F238E27FC236}">
              <a16:creationId xmlns:a16="http://schemas.microsoft.com/office/drawing/2014/main" id="{AB9C7F61-64C8-4B96-B761-02E5533E4BFA}"/>
            </a:ext>
          </a:extLst>
        </xdr:cNvPr>
        <xdr:cNvCxnSpPr/>
      </xdr:nvCxnSpPr>
      <xdr:spPr>
        <a:xfrm>
          <a:off x="12446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63</xdr:row>
      <xdr:rowOff>159855</xdr:rowOff>
    </xdr:from>
    <xdr:ext cx="403059" cy="259045"/>
    <xdr:sp macro="" textlink="">
      <xdr:nvSpPr>
        <xdr:cNvPr id="516" name="テキスト ボックス 515">
          <a:extLst>
            <a:ext uri="{FF2B5EF4-FFF2-40B4-BE49-F238E27FC236}">
              <a16:creationId xmlns:a16="http://schemas.microsoft.com/office/drawing/2014/main" id="{EF9CF1FA-78D3-4808-A99C-48A676C55E50}"/>
            </a:ext>
          </a:extLst>
        </xdr:cNvPr>
        <xdr:cNvSpPr txBox="1"/>
      </xdr:nvSpPr>
      <xdr:spPr>
        <a:xfrm>
          <a:off x="12042941" y="10961205"/>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146957</xdr:rowOff>
    </xdr:from>
    <xdr:to>
      <xdr:col>89</xdr:col>
      <xdr:colOff>177800</xdr:colOff>
      <xdr:row>62</xdr:row>
      <xdr:rowOff>146957</xdr:rowOff>
    </xdr:to>
    <xdr:cxnSp macro="">
      <xdr:nvCxnSpPr>
        <xdr:cNvPr id="517" name="直線コネクタ 516">
          <a:extLst>
            <a:ext uri="{FF2B5EF4-FFF2-40B4-BE49-F238E27FC236}">
              <a16:creationId xmlns:a16="http://schemas.microsoft.com/office/drawing/2014/main" id="{554412BE-F67B-4592-AB14-A232FD98ECBB}"/>
            </a:ext>
          </a:extLst>
        </xdr:cNvPr>
        <xdr:cNvCxnSpPr/>
      </xdr:nvCxnSpPr>
      <xdr:spPr>
        <a:xfrm>
          <a:off x="12446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62</xdr:row>
      <xdr:rowOff>4734</xdr:rowOff>
    </xdr:from>
    <xdr:ext cx="403059" cy="259045"/>
    <xdr:sp macro="" textlink="">
      <xdr:nvSpPr>
        <xdr:cNvPr id="518" name="テキスト ボックス 517">
          <a:extLst>
            <a:ext uri="{FF2B5EF4-FFF2-40B4-BE49-F238E27FC236}">
              <a16:creationId xmlns:a16="http://schemas.microsoft.com/office/drawing/2014/main" id="{9ABC7626-744E-43F9-87FE-119EEE8C3517}"/>
            </a:ext>
          </a:extLst>
        </xdr:cNvPr>
        <xdr:cNvSpPr txBox="1"/>
      </xdr:nvSpPr>
      <xdr:spPr>
        <a:xfrm>
          <a:off x="12042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163285</xdr:rowOff>
    </xdr:from>
    <xdr:to>
      <xdr:col>89</xdr:col>
      <xdr:colOff>177800</xdr:colOff>
      <xdr:row>60</xdr:row>
      <xdr:rowOff>163285</xdr:rowOff>
    </xdr:to>
    <xdr:cxnSp macro="">
      <xdr:nvCxnSpPr>
        <xdr:cNvPr id="519" name="直線コネクタ 518">
          <a:extLst>
            <a:ext uri="{FF2B5EF4-FFF2-40B4-BE49-F238E27FC236}">
              <a16:creationId xmlns:a16="http://schemas.microsoft.com/office/drawing/2014/main" id="{04597CB9-B4D5-43A3-B1AF-4A6D513317E6}"/>
            </a:ext>
          </a:extLst>
        </xdr:cNvPr>
        <xdr:cNvCxnSpPr/>
      </xdr:nvCxnSpPr>
      <xdr:spPr>
        <a:xfrm>
          <a:off x="12446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60</xdr:row>
      <xdr:rowOff>21062</xdr:rowOff>
    </xdr:from>
    <xdr:ext cx="403059" cy="259045"/>
    <xdr:sp macro="" textlink="">
      <xdr:nvSpPr>
        <xdr:cNvPr id="520" name="テキスト ボックス 519">
          <a:extLst>
            <a:ext uri="{FF2B5EF4-FFF2-40B4-BE49-F238E27FC236}">
              <a16:creationId xmlns:a16="http://schemas.microsoft.com/office/drawing/2014/main" id="{9231EF1D-8627-4D62-B50B-EDE1F710524C}"/>
            </a:ext>
          </a:extLst>
        </xdr:cNvPr>
        <xdr:cNvSpPr txBox="1"/>
      </xdr:nvSpPr>
      <xdr:spPr>
        <a:xfrm>
          <a:off x="12042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8165</xdr:rowOff>
    </xdr:from>
    <xdr:to>
      <xdr:col>89</xdr:col>
      <xdr:colOff>177800</xdr:colOff>
      <xdr:row>59</xdr:row>
      <xdr:rowOff>8165</xdr:rowOff>
    </xdr:to>
    <xdr:cxnSp macro="">
      <xdr:nvCxnSpPr>
        <xdr:cNvPr id="521" name="直線コネクタ 520">
          <a:extLst>
            <a:ext uri="{FF2B5EF4-FFF2-40B4-BE49-F238E27FC236}">
              <a16:creationId xmlns:a16="http://schemas.microsoft.com/office/drawing/2014/main" id="{8D50E5E5-6C58-41D1-89E9-E8B0211C6572}"/>
            </a:ext>
          </a:extLst>
        </xdr:cNvPr>
        <xdr:cNvCxnSpPr/>
      </xdr:nvCxnSpPr>
      <xdr:spPr>
        <a:xfrm>
          <a:off x="12446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58</xdr:row>
      <xdr:rowOff>37392</xdr:rowOff>
    </xdr:from>
    <xdr:ext cx="403059" cy="259045"/>
    <xdr:sp macro="" textlink="">
      <xdr:nvSpPr>
        <xdr:cNvPr id="522" name="テキスト ボックス 521">
          <a:extLst>
            <a:ext uri="{FF2B5EF4-FFF2-40B4-BE49-F238E27FC236}">
              <a16:creationId xmlns:a16="http://schemas.microsoft.com/office/drawing/2014/main" id="{8EFBCF77-833F-4091-8503-30EFBC671D6C}"/>
            </a:ext>
          </a:extLst>
        </xdr:cNvPr>
        <xdr:cNvSpPr txBox="1"/>
      </xdr:nvSpPr>
      <xdr:spPr>
        <a:xfrm>
          <a:off x="12042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24493</xdr:rowOff>
    </xdr:from>
    <xdr:to>
      <xdr:col>89</xdr:col>
      <xdr:colOff>177800</xdr:colOff>
      <xdr:row>57</xdr:row>
      <xdr:rowOff>24493</xdr:rowOff>
    </xdr:to>
    <xdr:cxnSp macro="">
      <xdr:nvCxnSpPr>
        <xdr:cNvPr id="523" name="直線コネクタ 522">
          <a:extLst>
            <a:ext uri="{FF2B5EF4-FFF2-40B4-BE49-F238E27FC236}">
              <a16:creationId xmlns:a16="http://schemas.microsoft.com/office/drawing/2014/main" id="{7BEEA5D0-BB4C-4CA0-BB9C-81DC89753811}"/>
            </a:ext>
          </a:extLst>
        </xdr:cNvPr>
        <xdr:cNvCxnSpPr/>
      </xdr:nvCxnSpPr>
      <xdr:spPr>
        <a:xfrm>
          <a:off x="12446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53720</xdr:rowOff>
    </xdr:from>
    <xdr:ext cx="403059" cy="259045"/>
    <xdr:sp macro="" textlink="">
      <xdr:nvSpPr>
        <xdr:cNvPr id="524" name="テキスト ボックス 523">
          <a:extLst>
            <a:ext uri="{FF2B5EF4-FFF2-40B4-BE49-F238E27FC236}">
              <a16:creationId xmlns:a16="http://schemas.microsoft.com/office/drawing/2014/main" id="{8020E6EA-29E4-46AA-9216-2193F04B08CF}"/>
            </a:ext>
          </a:extLst>
        </xdr:cNvPr>
        <xdr:cNvSpPr txBox="1"/>
      </xdr:nvSpPr>
      <xdr:spPr>
        <a:xfrm>
          <a:off x="12042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40822</xdr:rowOff>
    </xdr:from>
    <xdr:to>
      <xdr:col>89</xdr:col>
      <xdr:colOff>177800</xdr:colOff>
      <xdr:row>55</xdr:row>
      <xdr:rowOff>40822</xdr:rowOff>
    </xdr:to>
    <xdr:cxnSp macro="">
      <xdr:nvCxnSpPr>
        <xdr:cNvPr id="525" name="直線コネクタ 524">
          <a:extLst>
            <a:ext uri="{FF2B5EF4-FFF2-40B4-BE49-F238E27FC236}">
              <a16:creationId xmlns:a16="http://schemas.microsoft.com/office/drawing/2014/main" id="{CC5A84F4-D9DA-4B5C-AF54-E62DCDAEE3F9}"/>
            </a:ext>
          </a:extLst>
        </xdr:cNvPr>
        <xdr:cNvCxnSpPr/>
      </xdr:nvCxnSpPr>
      <xdr:spPr>
        <a:xfrm>
          <a:off x="12446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54</xdr:row>
      <xdr:rowOff>70049</xdr:rowOff>
    </xdr:from>
    <xdr:ext cx="403059" cy="259045"/>
    <xdr:sp macro="" textlink="">
      <xdr:nvSpPr>
        <xdr:cNvPr id="526" name="テキスト ボックス 525">
          <a:extLst>
            <a:ext uri="{FF2B5EF4-FFF2-40B4-BE49-F238E27FC236}">
              <a16:creationId xmlns:a16="http://schemas.microsoft.com/office/drawing/2014/main" id="{08AED9A9-FED8-4E45-8B81-C8F9A7A7A7A9}"/>
            </a:ext>
          </a:extLst>
        </xdr:cNvPr>
        <xdr:cNvSpPr txBox="1"/>
      </xdr:nvSpPr>
      <xdr:spPr>
        <a:xfrm>
          <a:off x="12042941" y="9328349"/>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527" name="直線コネクタ 526">
          <a:extLst>
            <a:ext uri="{FF2B5EF4-FFF2-40B4-BE49-F238E27FC236}">
              <a16:creationId xmlns:a16="http://schemas.microsoft.com/office/drawing/2014/main" id="{E3A5210E-3A6F-4E2D-9F41-690B5A5F799E}"/>
            </a:ext>
          </a:extLst>
        </xdr:cNvPr>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52</xdr:row>
      <xdr:rowOff>86377</xdr:rowOff>
    </xdr:from>
    <xdr:ext cx="403059" cy="259045"/>
    <xdr:sp macro="" textlink="">
      <xdr:nvSpPr>
        <xdr:cNvPr id="528" name="テキスト ボックス 527">
          <a:extLst>
            <a:ext uri="{FF2B5EF4-FFF2-40B4-BE49-F238E27FC236}">
              <a16:creationId xmlns:a16="http://schemas.microsoft.com/office/drawing/2014/main" id="{4A25FD25-5ACC-4623-BC90-774C449B9337}"/>
            </a:ext>
          </a:extLst>
        </xdr:cNvPr>
        <xdr:cNvSpPr txBox="1"/>
      </xdr:nvSpPr>
      <xdr:spPr>
        <a:xfrm>
          <a:off x="12042941" y="900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90</xdr:col>
      <xdr:colOff>25400</xdr:colOff>
      <xdr:row>66</xdr:row>
      <xdr:rowOff>114300</xdr:rowOff>
    </xdr:to>
    <xdr:sp macro="" textlink="">
      <xdr:nvSpPr>
        <xdr:cNvPr id="529" name="【学校施設】&#10;有形固定資産減価償却率グラフ枠">
          <a:extLst>
            <a:ext uri="{FF2B5EF4-FFF2-40B4-BE49-F238E27FC236}">
              <a16:creationId xmlns:a16="http://schemas.microsoft.com/office/drawing/2014/main" id="{F844A49E-8903-4D8A-8EEA-05C3F7AACB45}"/>
            </a:ext>
          </a:extLst>
        </xdr:cNvPr>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56</xdr:row>
      <xdr:rowOff>9797</xdr:rowOff>
    </xdr:from>
    <xdr:to>
      <xdr:col>85</xdr:col>
      <xdr:colOff>126364</xdr:colOff>
      <xdr:row>64</xdr:row>
      <xdr:rowOff>133894</xdr:rowOff>
    </xdr:to>
    <xdr:cxnSp macro="">
      <xdr:nvCxnSpPr>
        <xdr:cNvPr id="530" name="直線コネクタ 529">
          <a:extLst>
            <a:ext uri="{FF2B5EF4-FFF2-40B4-BE49-F238E27FC236}">
              <a16:creationId xmlns:a16="http://schemas.microsoft.com/office/drawing/2014/main" id="{89361FDA-A614-4C0A-80F3-8997447EAA01}"/>
            </a:ext>
          </a:extLst>
        </xdr:cNvPr>
        <xdr:cNvCxnSpPr/>
      </xdr:nvCxnSpPr>
      <xdr:spPr>
        <a:xfrm flipV="1">
          <a:off x="16318864" y="9610997"/>
          <a:ext cx="0" cy="149569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137721</xdr:rowOff>
    </xdr:from>
    <xdr:ext cx="405111" cy="259045"/>
    <xdr:sp macro="" textlink="">
      <xdr:nvSpPr>
        <xdr:cNvPr id="531" name="【学校施設】&#10;有形固定資産減価償却率最小値テキスト">
          <a:extLst>
            <a:ext uri="{FF2B5EF4-FFF2-40B4-BE49-F238E27FC236}">
              <a16:creationId xmlns:a16="http://schemas.microsoft.com/office/drawing/2014/main" id="{52DEEADD-5B8B-4BFA-8DD6-DAB731D91949}"/>
            </a:ext>
          </a:extLst>
        </xdr:cNvPr>
        <xdr:cNvSpPr txBox="1"/>
      </xdr:nvSpPr>
      <xdr:spPr>
        <a:xfrm>
          <a:off x="16357600" y="1111052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133894</xdr:rowOff>
    </xdr:from>
    <xdr:to>
      <xdr:col>86</xdr:col>
      <xdr:colOff>25400</xdr:colOff>
      <xdr:row>64</xdr:row>
      <xdr:rowOff>133894</xdr:rowOff>
    </xdr:to>
    <xdr:cxnSp macro="">
      <xdr:nvCxnSpPr>
        <xdr:cNvPr id="532" name="直線コネクタ 531">
          <a:extLst>
            <a:ext uri="{FF2B5EF4-FFF2-40B4-BE49-F238E27FC236}">
              <a16:creationId xmlns:a16="http://schemas.microsoft.com/office/drawing/2014/main" id="{CB0470EF-272B-4320-B307-7A3D076B0447}"/>
            </a:ext>
          </a:extLst>
        </xdr:cNvPr>
        <xdr:cNvCxnSpPr/>
      </xdr:nvCxnSpPr>
      <xdr:spPr>
        <a:xfrm>
          <a:off x="16230600" y="111066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54</xdr:row>
      <xdr:rowOff>127924</xdr:rowOff>
    </xdr:from>
    <xdr:ext cx="405111" cy="259045"/>
    <xdr:sp macro="" textlink="">
      <xdr:nvSpPr>
        <xdr:cNvPr id="533" name="【学校施設】&#10;有形固定資産減価償却率最大値テキスト">
          <a:extLst>
            <a:ext uri="{FF2B5EF4-FFF2-40B4-BE49-F238E27FC236}">
              <a16:creationId xmlns:a16="http://schemas.microsoft.com/office/drawing/2014/main" id="{8CCB99C7-8497-41EC-9AE9-7C1766588DD6}"/>
            </a:ext>
          </a:extLst>
        </xdr:cNvPr>
        <xdr:cNvSpPr txBox="1"/>
      </xdr:nvSpPr>
      <xdr:spPr>
        <a:xfrm>
          <a:off x="16357600" y="938622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56</xdr:row>
      <xdr:rowOff>9797</xdr:rowOff>
    </xdr:from>
    <xdr:to>
      <xdr:col>86</xdr:col>
      <xdr:colOff>25400</xdr:colOff>
      <xdr:row>56</xdr:row>
      <xdr:rowOff>9797</xdr:rowOff>
    </xdr:to>
    <xdr:cxnSp macro="">
      <xdr:nvCxnSpPr>
        <xdr:cNvPr id="534" name="直線コネクタ 533">
          <a:extLst>
            <a:ext uri="{FF2B5EF4-FFF2-40B4-BE49-F238E27FC236}">
              <a16:creationId xmlns:a16="http://schemas.microsoft.com/office/drawing/2014/main" id="{0EE1D822-CFF6-49F9-A2D2-93478718BCA7}"/>
            </a:ext>
          </a:extLst>
        </xdr:cNvPr>
        <xdr:cNvCxnSpPr/>
      </xdr:nvCxnSpPr>
      <xdr:spPr>
        <a:xfrm>
          <a:off x="16230600" y="96109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59</xdr:row>
      <xdr:rowOff>73314</xdr:rowOff>
    </xdr:from>
    <xdr:ext cx="405111" cy="259045"/>
    <xdr:sp macro="" textlink="">
      <xdr:nvSpPr>
        <xdr:cNvPr id="535" name="【学校施設】&#10;有形固定資産減価償却率平均値テキスト">
          <a:extLst>
            <a:ext uri="{FF2B5EF4-FFF2-40B4-BE49-F238E27FC236}">
              <a16:creationId xmlns:a16="http://schemas.microsoft.com/office/drawing/2014/main" id="{7D30DB51-00AB-4885-9CBA-7037611E3BC8}"/>
            </a:ext>
          </a:extLst>
        </xdr:cNvPr>
        <xdr:cNvSpPr txBox="1"/>
      </xdr:nvSpPr>
      <xdr:spPr>
        <a:xfrm>
          <a:off x="16357600" y="10188864"/>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60</xdr:row>
      <xdr:rowOff>50437</xdr:rowOff>
    </xdr:from>
    <xdr:to>
      <xdr:col>85</xdr:col>
      <xdr:colOff>177800</xdr:colOff>
      <xdr:row>60</xdr:row>
      <xdr:rowOff>152037</xdr:rowOff>
    </xdr:to>
    <xdr:sp macro="" textlink="">
      <xdr:nvSpPr>
        <xdr:cNvPr id="536" name="フローチャート: 判断 535">
          <a:extLst>
            <a:ext uri="{FF2B5EF4-FFF2-40B4-BE49-F238E27FC236}">
              <a16:creationId xmlns:a16="http://schemas.microsoft.com/office/drawing/2014/main" id="{802665C7-25E7-4F28-91A8-7BD813B73809}"/>
            </a:ext>
          </a:extLst>
        </xdr:cNvPr>
        <xdr:cNvSpPr/>
      </xdr:nvSpPr>
      <xdr:spPr>
        <a:xfrm>
          <a:off x="16268700" y="103374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60</xdr:row>
      <xdr:rowOff>7983</xdr:rowOff>
    </xdr:from>
    <xdr:to>
      <xdr:col>81</xdr:col>
      <xdr:colOff>101600</xdr:colOff>
      <xdr:row>60</xdr:row>
      <xdr:rowOff>109583</xdr:rowOff>
    </xdr:to>
    <xdr:sp macro="" textlink="">
      <xdr:nvSpPr>
        <xdr:cNvPr id="537" name="フローチャート: 判断 536">
          <a:extLst>
            <a:ext uri="{FF2B5EF4-FFF2-40B4-BE49-F238E27FC236}">
              <a16:creationId xmlns:a16="http://schemas.microsoft.com/office/drawing/2014/main" id="{9DE33226-4719-4032-AAFE-E4872A12FAFD}"/>
            </a:ext>
          </a:extLst>
        </xdr:cNvPr>
        <xdr:cNvSpPr/>
      </xdr:nvSpPr>
      <xdr:spPr>
        <a:xfrm>
          <a:off x="15430500" y="102949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59</xdr:row>
      <xdr:rowOff>146776</xdr:rowOff>
    </xdr:from>
    <xdr:to>
      <xdr:col>76</xdr:col>
      <xdr:colOff>165100</xdr:colOff>
      <xdr:row>60</xdr:row>
      <xdr:rowOff>76926</xdr:rowOff>
    </xdr:to>
    <xdr:sp macro="" textlink="">
      <xdr:nvSpPr>
        <xdr:cNvPr id="538" name="フローチャート: 判断 537">
          <a:extLst>
            <a:ext uri="{FF2B5EF4-FFF2-40B4-BE49-F238E27FC236}">
              <a16:creationId xmlns:a16="http://schemas.microsoft.com/office/drawing/2014/main" id="{D4E82CA1-B4BD-4BD4-8AE9-8DA386F1BD2A}"/>
            </a:ext>
          </a:extLst>
        </xdr:cNvPr>
        <xdr:cNvSpPr/>
      </xdr:nvSpPr>
      <xdr:spPr>
        <a:xfrm>
          <a:off x="14541500" y="10262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59</xdr:row>
      <xdr:rowOff>35741</xdr:rowOff>
    </xdr:from>
    <xdr:to>
      <xdr:col>72</xdr:col>
      <xdr:colOff>38100</xdr:colOff>
      <xdr:row>59</xdr:row>
      <xdr:rowOff>137341</xdr:rowOff>
    </xdr:to>
    <xdr:sp macro="" textlink="">
      <xdr:nvSpPr>
        <xdr:cNvPr id="539" name="フローチャート: 判断 538">
          <a:extLst>
            <a:ext uri="{FF2B5EF4-FFF2-40B4-BE49-F238E27FC236}">
              <a16:creationId xmlns:a16="http://schemas.microsoft.com/office/drawing/2014/main" id="{4CB9DC18-B61D-46F9-B5F7-57C9DC103C3C}"/>
            </a:ext>
          </a:extLst>
        </xdr:cNvPr>
        <xdr:cNvSpPr/>
      </xdr:nvSpPr>
      <xdr:spPr>
        <a:xfrm>
          <a:off x="13652500" y="101512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58</xdr:row>
      <xdr:rowOff>164737</xdr:rowOff>
    </xdr:from>
    <xdr:to>
      <xdr:col>67</xdr:col>
      <xdr:colOff>101600</xdr:colOff>
      <xdr:row>59</xdr:row>
      <xdr:rowOff>94887</xdr:rowOff>
    </xdr:to>
    <xdr:sp macro="" textlink="">
      <xdr:nvSpPr>
        <xdr:cNvPr id="540" name="フローチャート: 判断 539">
          <a:extLst>
            <a:ext uri="{FF2B5EF4-FFF2-40B4-BE49-F238E27FC236}">
              <a16:creationId xmlns:a16="http://schemas.microsoft.com/office/drawing/2014/main" id="{B2AA89A5-4707-479B-A269-143ACB404C1A}"/>
            </a:ext>
          </a:extLst>
        </xdr:cNvPr>
        <xdr:cNvSpPr/>
      </xdr:nvSpPr>
      <xdr:spPr>
        <a:xfrm>
          <a:off x="12763500" y="101088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541" name="テキスト ボックス 540">
          <a:extLst>
            <a:ext uri="{FF2B5EF4-FFF2-40B4-BE49-F238E27FC236}">
              <a16:creationId xmlns:a16="http://schemas.microsoft.com/office/drawing/2014/main" id="{418A26EC-9731-4642-8C5B-8C315CC5CD05}"/>
            </a:ext>
          </a:extLst>
        </xdr:cNvPr>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542" name="テキスト ボックス 541">
          <a:extLst>
            <a:ext uri="{FF2B5EF4-FFF2-40B4-BE49-F238E27FC236}">
              <a16:creationId xmlns:a16="http://schemas.microsoft.com/office/drawing/2014/main" id="{D59B9C97-E833-4EC0-9278-FFEA705D47DD}"/>
            </a:ext>
          </a:extLst>
        </xdr:cNvPr>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543" name="テキスト ボックス 542">
          <a:extLst>
            <a:ext uri="{FF2B5EF4-FFF2-40B4-BE49-F238E27FC236}">
              <a16:creationId xmlns:a16="http://schemas.microsoft.com/office/drawing/2014/main" id="{8CABAAC6-9C77-44CB-9DD6-0628C3976A39}"/>
            </a:ext>
          </a:extLst>
        </xdr:cNvPr>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544" name="テキスト ボックス 543">
          <a:extLst>
            <a:ext uri="{FF2B5EF4-FFF2-40B4-BE49-F238E27FC236}">
              <a16:creationId xmlns:a16="http://schemas.microsoft.com/office/drawing/2014/main" id="{BF348A9D-F40F-48C3-A217-253CE368AAF2}"/>
            </a:ext>
          </a:extLst>
        </xdr:cNvPr>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545" name="テキスト ボックス 544">
          <a:extLst>
            <a:ext uri="{FF2B5EF4-FFF2-40B4-BE49-F238E27FC236}">
              <a16:creationId xmlns:a16="http://schemas.microsoft.com/office/drawing/2014/main" id="{EF5A89BF-7DBC-46DA-828B-9D808E967AA4}"/>
            </a:ext>
          </a:extLst>
        </xdr:cNvPr>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62</xdr:row>
      <xdr:rowOff>11249</xdr:rowOff>
    </xdr:from>
    <xdr:to>
      <xdr:col>85</xdr:col>
      <xdr:colOff>177800</xdr:colOff>
      <xdr:row>62</xdr:row>
      <xdr:rowOff>112849</xdr:rowOff>
    </xdr:to>
    <xdr:sp macro="" textlink="">
      <xdr:nvSpPr>
        <xdr:cNvPr id="546" name="楕円 545">
          <a:extLst>
            <a:ext uri="{FF2B5EF4-FFF2-40B4-BE49-F238E27FC236}">
              <a16:creationId xmlns:a16="http://schemas.microsoft.com/office/drawing/2014/main" id="{E5839FDE-B34C-4A34-BF22-6D6074092862}"/>
            </a:ext>
          </a:extLst>
        </xdr:cNvPr>
        <xdr:cNvSpPr/>
      </xdr:nvSpPr>
      <xdr:spPr>
        <a:xfrm>
          <a:off x="16268700" y="106411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61</xdr:row>
      <xdr:rowOff>161126</xdr:rowOff>
    </xdr:from>
    <xdr:ext cx="405111" cy="259045"/>
    <xdr:sp macro="" textlink="">
      <xdr:nvSpPr>
        <xdr:cNvPr id="547" name="【学校施設】&#10;有形固定資産減価償却率該当値テキスト">
          <a:extLst>
            <a:ext uri="{FF2B5EF4-FFF2-40B4-BE49-F238E27FC236}">
              <a16:creationId xmlns:a16="http://schemas.microsoft.com/office/drawing/2014/main" id="{740E7D4B-CE0B-45E3-A760-9C47B05F136A}"/>
            </a:ext>
          </a:extLst>
        </xdr:cNvPr>
        <xdr:cNvSpPr txBox="1"/>
      </xdr:nvSpPr>
      <xdr:spPr>
        <a:xfrm>
          <a:off x="16357600" y="1061957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61</xdr:row>
      <xdr:rowOff>130447</xdr:rowOff>
    </xdr:from>
    <xdr:to>
      <xdr:col>81</xdr:col>
      <xdr:colOff>101600</xdr:colOff>
      <xdr:row>62</xdr:row>
      <xdr:rowOff>60597</xdr:rowOff>
    </xdr:to>
    <xdr:sp macro="" textlink="">
      <xdr:nvSpPr>
        <xdr:cNvPr id="548" name="楕円 547">
          <a:extLst>
            <a:ext uri="{FF2B5EF4-FFF2-40B4-BE49-F238E27FC236}">
              <a16:creationId xmlns:a16="http://schemas.microsoft.com/office/drawing/2014/main" id="{39D8E112-3597-4289-BF01-ADCCE31C0864}"/>
            </a:ext>
          </a:extLst>
        </xdr:cNvPr>
        <xdr:cNvSpPr/>
      </xdr:nvSpPr>
      <xdr:spPr>
        <a:xfrm>
          <a:off x="15430500" y="105888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62</xdr:row>
      <xdr:rowOff>9797</xdr:rowOff>
    </xdr:from>
    <xdr:to>
      <xdr:col>85</xdr:col>
      <xdr:colOff>127000</xdr:colOff>
      <xdr:row>62</xdr:row>
      <xdr:rowOff>62049</xdr:rowOff>
    </xdr:to>
    <xdr:cxnSp macro="">
      <xdr:nvCxnSpPr>
        <xdr:cNvPr id="549" name="直線コネクタ 548">
          <a:extLst>
            <a:ext uri="{FF2B5EF4-FFF2-40B4-BE49-F238E27FC236}">
              <a16:creationId xmlns:a16="http://schemas.microsoft.com/office/drawing/2014/main" id="{57431136-D160-48E1-823E-71C2FEE238A0}"/>
            </a:ext>
          </a:extLst>
        </xdr:cNvPr>
        <xdr:cNvCxnSpPr/>
      </xdr:nvCxnSpPr>
      <xdr:spPr>
        <a:xfrm>
          <a:off x="15481300" y="10639697"/>
          <a:ext cx="838200" cy="522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61</xdr:row>
      <xdr:rowOff>117384</xdr:rowOff>
    </xdr:from>
    <xdr:to>
      <xdr:col>76</xdr:col>
      <xdr:colOff>165100</xdr:colOff>
      <xdr:row>62</xdr:row>
      <xdr:rowOff>47534</xdr:rowOff>
    </xdr:to>
    <xdr:sp macro="" textlink="">
      <xdr:nvSpPr>
        <xdr:cNvPr id="550" name="楕円 549">
          <a:extLst>
            <a:ext uri="{FF2B5EF4-FFF2-40B4-BE49-F238E27FC236}">
              <a16:creationId xmlns:a16="http://schemas.microsoft.com/office/drawing/2014/main" id="{A22066D3-119E-44E4-9DB9-D2EC878E7CAF}"/>
            </a:ext>
          </a:extLst>
        </xdr:cNvPr>
        <xdr:cNvSpPr/>
      </xdr:nvSpPr>
      <xdr:spPr>
        <a:xfrm>
          <a:off x="14541500" y="105758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61</xdr:row>
      <xdr:rowOff>168184</xdr:rowOff>
    </xdr:from>
    <xdr:to>
      <xdr:col>81</xdr:col>
      <xdr:colOff>50800</xdr:colOff>
      <xdr:row>62</xdr:row>
      <xdr:rowOff>9797</xdr:rowOff>
    </xdr:to>
    <xdr:cxnSp macro="">
      <xdr:nvCxnSpPr>
        <xdr:cNvPr id="551" name="直線コネクタ 550">
          <a:extLst>
            <a:ext uri="{FF2B5EF4-FFF2-40B4-BE49-F238E27FC236}">
              <a16:creationId xmlns:a16="http://schemas.microsoft.com/office/drawing/2014/main" id="{C0C3740A-0B54-4502-88EF-3CD9D4C257C2}"/>
            </a:ext>
          </a:extLst>
        </xdr:cNvPr>
        <xdr:cNvCxnSpPr/>
      </xdr:nvCxnSpPr>
      <xdr:spPr>
        <a:xfrm>
          <a:off x="14592300" y="10626634"/>
          <a:ext cx="889000" cy="130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61</xdr:row>
      <xdr:rowOff>71665</xdr:rowOff>
    </xdr:from>
    <xdr:to>
      <xdr:col>72</xdr:col>
      <xdr:colOff>38100</xdr:colOff>
      <xdr:row>62</xdr:row>
      <xdr:rowOff>1815</xdr:rowOff>
    </xdr:to>
    <xdr:sp macro="" textlink="">
      <xdr:nvSpPr>
        <xdr:cNvPr id="552" name="楕円 551">
          <a:extLst>
            <a:ext uri="{FF2B5EF4-FFF2-40B4-BE49-F238E27FC236}">
              <a16:creationId xmlns:a16="http://schemas.microsoft.com/office/drawing/2014/main" id="{E3B38D0A-510B-4DDA-9776-3CACEB050758}"/>
            </a:ext>
          </a:extLst>
        </xdr:cNvPr>
        <xdr:cNvSpPr/>
      </xdr:nvSpPr>
      <xdr:spPr>
        <a:xfrm>
          <a:off x="13652500" y="105301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61</xdr:row>
      <xdr:rowOff>122465</xdr:rowOff>
    </xdr:from>
    <xdr:to>
      <xdr:col>76</xdr:col>
      <xdr:colOff>114300</xdr:colOff>
      <xdr:row>61</xdr:row>
      <xdr:rowOff>168184</xdr:rowOff>
    </xdr:to>
    <xdr:cxnSp macro="">
      <xdr:nvCxnSpPr>
        <xdr:cNvPr id="553" name="直線コネクタ 552">
          <a:extLst>
            <a:ext uri="{FF2B5EF4-FFF2-40B4-BE49-F238E27FC236}">
              <a16:creationId xmlns:a16="http://schemas.microsoft.com/office/drawing/2014/main" id="{6ECCEE36-60EA-4B48-9BD5-462EED8686B8}"/>
            </a:ext>
          </a:extLst>
        </xdr:cNvPr>
        <xdr:cNvCxnSpPr/>
      </xdr:nvCxnSpPr>
      <xdr:spPr>
        <a:xfrm>
          <a:off x="13703300" y="10580915"/>
          <a:ext cx="889000" cy="457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61</xdr:row>
      <xdr:rowOff>55335</xdr:rowOff>
    </xdr:from>
    <xdr:to>
      <xdr:col>67</xdr:col>
      <xdr:colOff>101600</xdr:colOff>
      <xdr:row>61</xdr:row>
      <xdr:rowOff>156935</xdr:rowOff>
    </xdr:to>
    <xdr:sp macro="" textlink="">
      <xdr:nvSpPr>
        <xdr:cNvPr id="554" name="楕円 553">
          <a:extLst>
            <a:ext uri="{FF2B5EF4-FFF2-40B4-BE49-F238E27FC236}">
              <a16:creationId xmlns:a16="http://schemas.microsoft.com/office/drawing/2014/main" id="{080F9432-F535-4782-A2C4-48409C3A36F9}"/>
            </a:ext>
          </a:extLst>
        </xdr:cNvPr>
        <xdr:cNvSpPr/>
      </xdr:nvSpPr>
      <xdr:spPr>
        <a:xfrm>
          <a:off x="12763500" y="105137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61</xdr:row>
      <xdr:rowOff>106135</xdr:rowOff>
    </xdr:from>
    <xdr:to>
      <xdr:col>71</xdr:col>
      <xdr:colOff>177800</xdr:colOff>
      <xdr:row>61</xdr:row>
      <xdr:rowOff>122465</xdr:rowOff>
    </xdr:to>
    <xdr:cxnSp macro="">
      <xdr:nvCxnSpPr>
        <xdr:cNvPr id="555" name="直線コネクタ 554">
          <a:extLst>
            <a:ext uri="{FF2B5EF4-FFF2-40B4-BE49-F238E27FC236}">
              <a16:creationId xmlns:a16="http://schemas.microsoft.com/office/drawing/2014/main" id="{3B1C9DCE-75DE-40FC-8A39-9F3044AEC44C}"/>
            </a:ext>
          </a:extLst>
        </xdr:cNvPr>
        <xdr:cNvCxnSpPr/>
      </xdr:nvCxnSpPr>
      <xdr:spPr>
        <a:xfrm>
          <a:off x="12814300" y="10564585"/>
          <a:ext cx="889000" cy="163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58</xdr:row>
      <xdr:rowOff>126110</xdr:rowOff>
    </xdr:from>
    <xdr:ext cx="405111" cy="259045"/>
    <xdr:sp macro="" textlink="">
      <xdr:nvSpPr>
        <xdr:cNvPr id="556" name="n_1aveValue【学校施設】&#10;有形固定資産減価償却率">
          <a:extLst>
            <a:ext uri="{FF2B5EF4-FFF2-40B4-BE49-F238E27FC236}">
              <a16:creationId xmlns:a16="http://schemas.microsoft.com/office/drawing/2014/main" id="{D276230F-3910-4A87-B38C-86AF0FCD26F0}"/>
            </a:ext>
          </a:extLst>
        </xdr:cNvPr>
        <xdr:cNvSpPr txBox="1"/>
      </xdr:nvSpPr>
      <xdr:spPr>
        <a:xfrm>
          <a:off x="15266044" y="1007021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58</xdr:row>
      <xdr:rowOff>93453</xdr:rowOff>
    </xdr:from>
    <xdr:ext cx="405111" cy="259045"/>
    <xdr:sp macro="" textlink="">
      <xdr:nvSpPr>
        <xdr:cNvPr id="557" name="n_2aveValue【学校施設】&#10;有形固定資産減価償却率">
          <a:extLst>
            <a:ext uri="{FF2B5EF4-FFF2-40B4-BE49-F238E27FC236}">
              <a16:creationId xmlns:a16="http://schemas.microsoft.com/office/drawing/2014/main" id="{7CFCD77E-D4EB-4E39-A73D-CA37D89C65B6}"/>
            </a:ext>
          </a:extLst>
        </xdr:cNvPr>
        <xdr:cNvSpPr txBox="1"/>
      </xdr:nvSpPr>
      <xdr:spPr>
        <a:xfrm>
          <a:off x="14389744" y="100375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57</xdr:row>
      <xdr:rowOff>153868</xdr:rowOff>
    </xdr:from>
    <xdr:ext cx="405111" cy="259045"/>
    <xdr:sp macro="" textlink="">
      <xdr:nvSpPr>
        <xdr:cNvPr id="558" name="n_3aveValue【学校施設】&#10;有形固定資産減価償却率">
          <a:extLst>
            <a:ext uri="{FF2B5EF4-FFF2-40B4-BE49-F238E27FC236}">
              <a16:creationId xmlns:a16="http://schemas.microsoft.com/office/drawing/2014/main" id="{CF7B9653-0C6B-437B-A3C9-8D5942A7F3A0}"/>
            </a:ext>
          </a:extLst>
        </xdr:cNvPr>
        <xdr:cNvSpPr txBox="1"/>
      </xdr:nvSpPr>
      <xdr:spPr>
        <a:xfrm>
          <a:off x="13500744" y="992651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57</xdr:row>
      <xdr:rowOff>111414</xdr:rowOff>
    </xdr:from>
    <xdr:ext cx="405111" cy="259045"/>
    <xdr:sp macro="" textlink="">
      <xdr:nvSpPr>
        <xdr:cNvPr id="559" name="n_4aveValue【学校施設】&#10;有形固定資産減価償却率">
          <a:extLst>
            <a:ext uri="{FF2B5EF4-FFF2-40B4-BE49-F238E27FC236}">
              <a16:creationId xmlns:a16="http://schemas.microsoft.com/office/drawing/2014/main" id="{098324BE-58CE-4AEF-AE1E-5D7BEF58E0BB}"/>
            </a:ext>
          </a:extLst>
        </xdr:cNvPr>
        <xdr:cNvSpPr txBox="1"/>
      </xdr:nvSpPr>
      <xdr:spPr>
        <a:xfrm>
          <a:off x="12611744" y="98840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62</xdr:row>
      <xdr:rowOff>51724</xdr:rowOff>
    </xdr:from>
    <xdr:ext cx="405111" cy="259045"/>
    <xdr:sp macro="" textlink="">
      <xdr:nvSpPr>
        <xdr:cNvPr id="560" name="n_1mainValue【学校施設】&#10;有形固定資産減価償却率">
          <a:extLst>
            <a:ext uri="{FF2B5EF4-FFF2-40B4-BE49-F238E27FC236}">
              <a16:creationId xmlns:a16="http://schemas.microsoft.com/office/drawing/2014/main" id="{5D0463ED-342E-4626-931D-D5EC8A06FA86}"/>
            </a:ext>
          </a:extLst>
        </xdr:cNvPr>
        <xdr:cNvSpPr txBox="1"/>
      </xdr:nvSpPr>
      <xdr:spPr>
        <a:xfrm>
          <a:off x="15266044" y="1068162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62</xdr:row>
      <xdr:rowOff>38661</xdr:rowOff>
    </xdr:from>
    <xdr:ext cx="405111" cy="259045"/>
    <xdr:sp macro="" textlink="">
      <xdr:nvSpPr>
        <xdr:cNvPr id="561" name="n_2mainValue【学校施設】&#10;有形固定資産減価償却率">
          <a:extLst>
            <a:ext uri="{FF2B5EF4-FFF2-40B4-BE49-F238E27FC236}">
              <a16:creationId xmlns:a16="http://schemas.microsoft.com/office/drawing/2014/main" id="{6FF766E3-CE41-425E-AFE3-BD9844C91CEA}"/>
            </a:ext>
          </a:extLst>
        </xdr:cNvPr>
        <xdr:cNvSpPr txBox="1"/>
      </xdr:nvSpPr>
      <xdr:spPr>
        <a:xfrm>
          <a:off x="14389744" y="1066856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61</xdr:row>
      <xdr:rowOff>164392</xdr:rowOff>
    </xdr:from>
    <xdr:ext cx="405111" cy="259045"/>
    <xdr:sp macro="" textlink="">
      <xdr:nvSpPr>
        <xdr:cNvPr id="562" name="n_3mainValue【学校施設】&#10;有形固定資産減価償却率">
          <a:extLst>
            <a:ext uri="{FF2B5EF4-FFF2-40B4-BE49-F238E27FC236}">
              <a16:creationId xmlns:a16="http://schemas.microsoft.com/office/drawing/2014/main" id="{975BCF6C-C7C6-4DC7-8A6C-DB26D91FA1D8}"/>
            </a:ext>
          </a:extLst>
        </xdr:cNvPr>
        <xdr:cNvSpPr txBox="1"/>
      </xdr:nvSpPr>
      <xdr:spPr>
        <a:xfrm>
          <a:off x="13500744" y="106228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61</xdr:row>
      <xdr:rowOff>148062</xdr:rowOff>
    </xdr:from>
    <xdr:ext cx="405111" cy="259045"/>
    <xdr:sp macro="" textlink="">
      <xdr:nvSpPr>
        <xdr:cNvPr id="563" name="n_4mainValue【学校施設】&#10;有形固定資産減価償却率">
          <a:extLst>
            <a:ext uri="{FF2B5EF4-FFF2-40B4-BE49-F238E27FC236}">
              <a16:creationId xmlns:a16="http://schemas.microsoft.com/office/drawing/2014/main" id="{FF32C112-FCD8-4762-9A56-90F1C4F8DD89}"/>
            </a:ext>
          </a:extLst>
        </xdr:cNvPr>
        <xdr:cNvSpPr txBox="1"/>
      </xdr:nvSpPr>
      <xdr:spPr>
        <a:xfrm>
          <a:off x="12611744" y="106065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564" name="正方形/長方形 563">
          <a:extLst>
            <a:ext uri="{FF2B5EF4-FFF2-40B4-BE49-F238E27FC236}">
              <a16:creationId xmlns:a16="http://schemas.microsoft.com/office/drawing/2014/main" id="{E60C5053-EEA7-4A63-BB7D-7195D35781CF}"/>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65" name="正方形/長方形 564">
          <a:extLst>
            <a:ext uri="{FF2B5EF4-FFF2-40B4-BE49-F238E27FC236}">
              <a16:creationId xmlns:a16="http://schemas.microsoft.com/office/drawing/2014/main" id="{C296634C-C8DF-401E-B9F7-C45498CE0647}"/>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66" name="正方形/長方形 565">
          <a:extLst>
            <a:ext uri="{FF2B5EF4-FFF2-40B4-BE49-F238E27FC236}">
              <a16:creationId xmlns:a16="http://schemas.microsoft.com/office/drawing/2014/main" id="{438B6E0E-317E-4882-AECF-5A880C973E90}"/>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67" name="正方形/長方形 566">
          <a:extLst>
            <a:ext uri="{FF2B5EF4-FFF2-40B4-BE49-F238E27FC236}">
              <a16:creationId xmlns:a16="http://schemas.microsoft.com/office/drawing/2014/main" id="{777AA5AA-DB77-46EF-8372-A410ABB13C82}"/>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68" name="正方形/長方形 567">
          <a:extLst>
            <a:ext uri="{FF2B5EF4-FFF2-40B4-BE49-F238E27FC236}">
              <a16:creationId xmlns:a16="http://schemas.microsoft.com/office/drawing/2014/main" id="{025BF4F2-765F-4110-9A49-F6FD68FA721D}"/>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69" name="正方形/長方形 568">
          <a:extLst>
            <a:ext uri="{FF2B5EF4-FFF2-40B4-BE49-F238E27FC236}">
              <a16:creationId xmlns:a16="http://schemas.microsoft.com/office/drawing/2014/main" id="{FF40A44D-31BA-4741-92C6-CDFF9D843536}"/>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70" name="正方形/長方形 569">
          <a:extLst>
            <a:ext uri="{FF2B5EF4-FFF2-40B4-BE49-F238E27FC236}">
              <a16:creationId xmlns:a16="http://schemas.microsoft.com/office/drawing/2014/main" id="{B3257625-E0FC-48E8-A1BE-192B1C0902A3}"/>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71" name="正方形/長方形 570">
          <a:extLst>
            <a:ext uri="{FF2B5EF4-FFF2-40B4-BE49-F238E27FC236}">
              <a16:creationId xmlns:a16="http://schemas.microsoft.com/office/drawing/2014/main" id="{ACA6F5EA-368F-4A2B-86DA-3A479D7DCD6D}"/>
            </a:ext>
          </a:extLst>
        </xdr:cNvPr>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572" name="テキスト ボックス 571">
          <a:extLst>
            <a:ext uri="{FF2B5EF4-FFF2-40B4-BE49-F238E27FC236}">
              <a16:creationId xmlns:a16="http://schemas.microsoft.com/office/drawing/2014/main" id="{01EBBE6D-DF6E-4EB2-AF4A-C7A730952DCE}"/>
            </a:ext>
          </a:extLst>
        </xdr:cNvPr>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573" name="直線コネクタ 572">
          <a:extLst>
            <a:ext uri="{FF2B5EF4-FFF2-40B4-BE49-F238E27FC236}">
              <a16:creationId xmlns:a16="http://schemas.microsoft.com/office/drawing/2014/main" id="{A66380BC-7D1D-434B-95B4-B4DD54C66586}"/>
            </a:ext>
          </a:extLst>
        </xdr:cNvPr>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65</xdr:row>
      <xdr:rowOff>143527</xdr:rowOff>
    </xdr:from>
    <xdr:ext cx="467179" cy="259045"/>
    <xdr:sp macro="" textlink="">
      <xdr:nvSpPr>
        <xdr:cNvPr id="574" name="テキスト ボックス 573">
          <a:extLst>
            <a:ext uri="{FF2B5EF4-FFF2-40B4-BE49-F238E27FC236}">
              <a16:creationId xmlns:a16="http://schemas.microsoft.com/office/drawing/2014/main" id="{837EEA93-692B-415C-B533-FEADE770BAC0}"/>
            </a:ext>
          </a:extLst>
        </xdr:cNvPr>
        <xdr:cNvSpPr txBox="1"/>
      </xdr:nvSpPr>
      <xdr:spPr>
        <a:xfrm>
          <a:off x="17820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64</xdr:row>
      <xdr:rowOff>76200</xdr:rowOff>
    </xdr:from>
    <xdr:to>
      <xdr:col>120</xdr:col>
      <xdr:colOff>114300</xdr:colOff>
      <xdr:row>64</xdr:row>
      <xdr:rowOff>76200</xdr:rowOff>
    </xdr:to>
    <xdr:cxnSp macro="">
      <xdr:nvCxnSpPr>
        <xdr:cNvPr id="575" name="直線コネクタ 574">
          <a:extLst>
            <a:ext uri="{FF2B5EF4-FFF2-40B4-BE49-F238E27FC236}">
              <a16:creationId xmlns:a16="http://schemas.microsoft.com/office/drawing/2014/main" id="{23A99E10-8713-4AF9-BCF8-0102C90F479F}"/>
            </a:ext>
          </a:extLst>
        </xdr:cNvPr>
        <xdr:cNvCxnSpPr/>
      </xdr:nvCxnSpPr>
      <xdr:spPr>
        <a:xfrm>
          <a:off x="18288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105427</xdr:rowOff>
    </xdr:from>
    <xdr:ext cx="467179" cy="259045"/>
    <xdr:sp macro="" textlink="">
      <xdr:nvSpPr>
        <xdr:cNvPr id="576" name="テキスト ボックス 575">
          <a:extLst>
            <a:ext uri="{FF2B5EF4-FFF2-40B4-BE49-F238E27FC236}">
              <a16:creationId xmlns:a16="http://schemas.microsoft.com/office/drawing/2014/main" id="{16EB6D40-7180-4087-92F5-6964EE2005F8}"/>
            </a:ext>
          </a:extLst>
        </xdr:cNvPr>
        <xdr:cNvSpPr txBox="1"/>
      </xdr:nvSpPr>
      <xdr:spPr>
        <a:xfrm>
          <a:off x="17820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62</xdr:row>
      <xdr:rowOff>38100</xdr:rowOff>
    </xdr:from>
    <xdr:to>
      <xdr:col>120</xdr:col>
      <xdr:colOff>114300</xdr:colOff>
      <xdr:row>62</xdr:row>
      <xdr:rowOff>38100</xdr:rowOff>
    </xdr:to>
    <xdr:cxnSp macro="">
      <xdr:nvCxnSpPr>
        <xdr:cNvPr id="577" name="直線コネクタ 576">
          <a:extLst>
            <a:ext uri="{FF2B5EF4-FFF2-40B4-BE49-F238E27FC236}">
              <a16:creationId xmlns:a16="http://schemas.microsoft.com/office/drawing/2014/main" id="{F04B043B-0FAA-41F5-8673-3BF2DE81AAE2}"/>
            </a:ext>
          </a:extLst>
        </xdr:cNvPr>
        <xdr:cNvCxnSpPr/>
      </xdr:nvCxnSpPr>
      <xdr:spPr>
        <a:xfrm>
          <a:off x="18288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61</xdr:row>
      <xdr:rowOff>67327</xdr:rowOff>
    </xdr:from>
    <xdr:ext cx="467179" cy="259045"/>
    <xdr:sp macro="" textlink="">
      <xdr:nvSpPr>
        <xdr:cNvPr id="578" name="テキスト ボックス 577">
          <a:extLst>
            <a:ext uri="{FF2B5EF4-FFF2-40B4-BE49-F238E27FC236}">
              <a16:creationId xmlns:a16="http://schemas.microsoft.com/office/drawing/2014/main" id="{E59127B5-FD36-482B-BE9D-A42633F637C2}"/>
            </a:ext>
          </a:extLst>
        </xdr:cNvPr>
        <xdr:cNvSpPr txBox="1"/>
      </xdr:nvSpPr>
      <xdr:spPr>
        <a:xfrm>
          <a:off x="17820821" y="1052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0</xdr:rowOff>
    </xdr:from>
    <xdr:to>
      <xdr:col>120</xdr:col>
      <xdr:colOff>114300</xdr:colOff>
      <xdr:row>60</xdr:row>
      <xdr:rowOff>0</xdr:rowOff>
    </xdr:to>
    <xdr:cxnSp macro="">
      <xdr:nvCxnSpPr>
        <xdr:cNvPr id="579" name="直線コネクタ 578">
          <a:extLst>
            <a:ext uri="{FF2B5EF4-FFF2-40B4-BE49-F238E27FC236}">
              <a16:creationId xmlns:a16="http://schemas.microsoft.com/office/drawing/2014/main" id="{3859FFD9-B208-4326-BA72-55238A01B35A}"/>
            </a:ext>
          </a:extLst>
        </xdr:cNvPr>
        <xdr:cNvCxnSpPr/>
      </xdr:nvCxnSpPr>
      <xdr:spPr>
        <a:xfrm>
          <a:off x="18288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59</xdr:row>
      <xdr:rowOff>29227</xdr:rowOff>
    </xdr:from>
    <xdr:ext cx="467179" cy="259045"/>
    <xdr:sp macro="" textlink="">
      <xdr:nvSpPr>
        <xdr:cNvPr id="580" name="テキスト ボックス 579">
          <a:extLst>
            <a:ext uri="{FF2B5EF4-FFF2-40B4-BE49-F238E27FC236}">
              <a16:creationId xmlns:a16="http://schemas.microsoft.com/office/drawing/2014/main" id="{A8028CCB-A839-4A31-B206-D97940FCEB91}"/>
            </a:ext>
          </a:extLst>
        </xdr:cNvPr>
        <xdr:cNvSpPr txBox="1"/>
      </xdr:nvSpPr>
      <xdr:spPr>
        <a:xfrm>
          <a:off x="178208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133350</xdr:rowOff>
    </xdr:from>
    <xdr:to>
      <xdr:col>120</xdr:col>
      <xdr:colOff>114300</xdr:colOff>
      <xdr:row>57</xdr:row>
      <xdr:rowOff>133350</xdr:rowOff>
    </xdr:to>
    <xdr:cxnSp macro="">
      <xdr:nvCxnSpPr>
        <xdr:cNvPr id="581" name="直線コネクタ 580">
          <a:extLst>
            <a:ext uri="{FF2B5EF4-FFF2-40B4-BE49-F238E27FC236}">
              <a16:creationId xmlns:a16="http://schemas.microsoft.com/office/drawing/2014/main" id="{71D3A7B7-6C67-4508-8493-5E45FD71A93C}"/>
            </a:ext>
          </a:extLst>
        </xdr:cNvPr>
        <xdr:cNvCxnSpPr/>
      </xdr:nvCxnSpPr>
      <xdr:spPr>
        <a:xfrm>
          <a:off x="18288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162577</xdr:rowOff>
    </xdr:from>
    <xdr:ext cx="467179" cy="259045"/>
    <xdr:sp macro="" textlink="">
      <xdr:nvSpPr>
        <xdr:cNvPr id="582" name="テキスト ボックス 581">
          <a:extLst>
            <a:ext uri="{FF2B5EF4-FFF2-40B4-BE49-F238E27FC236}">
              <a16:creationId xmlns:a16="http://schemas.microsoft.com/office/drawing/2014/main" id="{0FF6E824-3321-4D31-BCDB-4D8981EC6E86}"/>
            </a:ext>
          </a:extLst>
        </xdr:cNvPr>
        <xdr:cNvSpPr txBox="1"/>
      </xdr:nvSpPr>
      <xdr:spPr>
        <a:xfrm>
          <a:off x="17820821" y="976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95250</xdr:rowOff>
    </xdr:from>
    <xdr:to>
      <xdr:col>120</xdr:col>
      <xdr:colOff>114300</xdr:colOff>
      <xdr:row>55</xdr:row>
      <xdr:rowOff>95250</xdr:rowOff>
    </xdr:to>
    <xdr:cxnSp macro="">
      <xdr:nvCxnSpPr>
        <xdr:cNvPr id="583" name="直線コネクタ 582">
          <a:extLst>
            <a:ext uri="{FF2B5EF4-FFF2-40B4-BE49-F238E27FC236}">
              <a16:creationId xmlns:a16="http://schemas.microsoft.com/office/drawing/2014/main" id="{DC082791-1210-45E9-9960-7EBBE3F07D57}"/>
            </a:ext>
          </a:extLst>
        </xdr:cNvPr>
        <xdr:cNvCxnSpPr/>
      </xdr:nvCxnSpPr>
      <xdr:spPr>
        <a:xfrm>
          <a:off x="18288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54</xdr:row>
      <xdr:rowOff>124477</xdr:rowOff>
    </xdr:from>
    <xdr:ext cx="467179" cy="259045"/>
    <xdr:sp macro="" textlink="">
      <xdr:nvSpPr>
        <xdr:cNvPr id="584" name="テキスト ボックス 583">
          <a:extLst>
            <a:ext uri="{FF2B5EF4-FFF2-40B4-BE49-F238E27FC236}">
              <a16:creationId xmlns:a16="http://schemas.microsoft.com/office/drawing/2014/main" id="{6BADC4A9-F2CF-47EF-ABB1-6AAB9E66C4CC}"/>
            </a:ext>
          </a:extLst>
        </xdr:cNvPr>
        <xdr:cNvSpPr txBox="1"/>
      </xdr:nvSpPr>
      <xdr:spPr>
        <a:xfrm>
          <a:off x="17820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585" name="直線コネクタ 584">
          <a:extLst>
            <a:ext uri="{FF2B5EF4-FFF2-40B4-BE49-F238E27FC236}">
              <a16:creationId xmlns:a16="http://schemas.microsoft.com/office/drawing/2014/main" id="{26647B61-8C47-4C48-A42F-71D830BBA59B}"/>
            </a:ext>
          </a:extLst>
        </xdr:cNvPr>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586" name="テキスト ボックス 585">
          <a:extLst>
            <a:ext uri="{FF2B5EF4-FFF2-40B4-BE49-F238E27FC236}">
              <a16:creationId xmlns:a16="http://schemas.microsoft.com/office/drawing/2014/main" id="{CDA0AA37-856B-4962-94EC-BB95323B1740}"/>
            </a:ext>
          </a:extLst>
        </xdr:cNvPr>
        <xdr:cNvSpPr txBox="1"/>
      </xdr:nvSpPr>
      <xdr:spPr>
        <a:xfrm>
          <a:off x="17820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587" name="【学校施設】&#10;一人当たり面積グラフ枠">
          <a:extLst>
            <a:ext uri="{FF2B5EF4-FFF2-40B4-BE49-F238E27FC236}">
              <a16:creationId xmlns:a16="http://schemas.microsoft.com/office/drawing/2014/main" id="{40CFFF92-B8F7-4E5B-B39E-DF03254E0DF3}"/>
            </a:ext>
          </a:extLst>
        </xdr:cNvPr>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57</xdr:row>
      <xdr:rowOff>1143</xdr:rowOff>
    </xdr:from>
    <xdr:to>
      <xdr:col>116</xdr:col>
      <xdr:colOff>62864</xdr:colOff>
      <xdr:row>63</xdr:row>
      <xdr:rowOff>96012</xdr:rowOff>
    </xdr:to>
    <xdr:cxnSp macro="">
      <xdr:nvCxnSpPr>
        <xdr:cNvPr id="588" name="直線コネクタ 587">
          <a:extLst>
            <a:ext uri="{FF2B5EF4-FFF2-40B4-BE49-F238E27FC236}">
              <a16:creationId xmlns:a16="http://schemas.microsoft.com/office/drawing/2014/main" id="{ECF6C843-F1D5-4892-B34C-C083E0631EB2}"/>
            </a:ext>
          </a:extLst>
        </xdr:cNvPr>
        <xdr:cNvCxnSpPr/>
      </xdr:nvCxnSpPr>
      <xdr:spPr>
        <a:xfrm flipV="1">
          <a:off x="22160864" y="9773793"/>
          <a:ext cx="0" cy="112356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63</xdr:row>
      <xdr:rowOff>99839</xdr:rowOff>
    </xdr:from>
    <xdr:ext cx="469744" cy="259045"/>
    <xdr:sp macro="" textlink="">
      <xdr:nvSpPr>
        <xdr:cNvPr id="589" name="【学校施設】&#10;一人当たり面積最小値テキスト">
          <a:extLst>
            <a:ext uri="{FF2B5EF4-FFF2-40B4-BE49-F238E27FC236}">
              <a16:creationId xmlns:a16="http://schemas.microsoft.com/office/drawing/2014/main" id="{4871E3B2-2EB4-4C5A-A931-BCA1864A5C58}"/>
            </a:ext>
          </a:extLst>
        </xdr:cNvPr>
        <xdr:cNvSpPr txBox="1"/>
      </xdr:nvSpPr>
      <xdr:spPr>
        <a:xfrm>
          <a:off x="22199600" y="109011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63</xdr:row>
      <xdr:rowOff>96012</xdr:rowOff>
    </xdr:from>
    <xdr:to>
      <xdr:col>116</xdr:col>
      <xdr:colOff>152400</xdr:colOff>
      <xdr:row>63</xdr:row>
      <xdr:rowOff>96012</xdr:rowOff>
    </xdr:to>
    <xdr:cxnSp macro="">
      <xdr:nvCxnSpPr>
        <xdr:cNvPr id="590" name="直線コネクタ 589">
          <a:extLst>
            <a:ext uri="{FF2B5EF4-FFF2-40B4-BE49-F238E27FC236}">
              <a16:creationId xmlns:a16="http://schemas.microsoft.com/office/drawing/2014/main" id="{73F0B981-9F89-4A17-AD15-267BFE834477}"/>
            </a:ext>
          </a:extLst>
        </xdr:cNvPr>
        <xdr:cNvCxnSpPr/>
      </xdr:nvCxnSpPr>
      <xdr:spPr>
        <a:xfrm>
          <a:off x="22072600" y="108973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55</xdr:row>
      <xdr:rowOff>119270</xdr:rowOff>
    </xdr:from>
    <xdr:ext cx="469744" cy="259045"/>
    <xdr:sp macro="" textlink="">
      <xdr:nvSpPr>
        <xdr:cNvPr id="591" name="【学校施設】&#10;一人当たり面積最大値テキスト">
          <a:extLst>
            <a:ext uri="{FF2B5EF4-FFF2-40B4-BE49-F238E27FC236}">
              <a16:creationId xmlns:a16="http://schemas.microsoft.com/office/drawing/2014/main" id="{7FFE4D04-870B-4ADC-84C1-AF785867CB38}"/>
            </a:ext>
          </a:extLst>
        </xdr:cNvPr>
        <xdr:cNvSpPr txBox="1"/>
      </xdr:nvSpPr>
      <xdr:spPr>
        <a:xfrm>
          <a:off x="22199600" y="95490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57</xdr:row>
      <xdr:rowOff>1143</xdr:rowOff>
    </xdr:from>
    <xdr:to>
      <xdr:col>116</xdr:col>
      <xdr:colOff>152400</xdr:colOff>
      <xdr:row>57</xdr:row>
      <xdr:rowOff>1143</xdr:rowOff>
    </xdr:to>
    <xdr:cxnSp macro="">
      <xdr:nvCxnSpPr>
        <xdr:cNvPr id="592" name="直線コネクタ 591">
          <a:extLst>
            <a:ext uri="{FF2B5EF4-FFF2-40B4-BE49-F238E27FC236}">
              <a16:creationId xmlns:a16="http://schemas.microsoft.com/office/drawing/2014/main" id="{FF2FC152-A78D-40FA-BCB8-24F86C709B69}"/>
            </a:ext>
          </a:extLst>
        </xdr:cNvPr>
        <xdr:cNvCxnSpPr/>
      </xdr:nvCxnSpPr>
      <xdr:spPr>
        <a:xfrm>
          <a:off x="22072600" y="97737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60</xdr:row>
      <xdr:rowOff>147718</xdr:rowOff>
    </xdr:from>
    <xdr:ext cx="469744" cy="259045"/>
    <xdr:sp macro="" textlink="">
      <xdr:nvSpPr>
        <xdr:cNvPr id="593" name="【学校施設】&#10;一人当たり面積平均値テキスト">
          <a:extLst>
            <a:ext uri="{FF2B5EF4-FFF2-40B4-BE49-F238E27FC236}">
              <a16:creationId xmlns:a16="http://schemas.microsoft.com/office/drawing/2014/main" id="{5DD1DA63-BD21-44A3-B199-BDA25D484F45}"/>
            </a:ext>
          </a:extLst>
        </xdr:cNvPr>
        <xdr:cNvSpPr txBox="1"/>
      </xdr:nvSpPr>
      <xdr:spPr>
        <a:xfrm>
          <a:off x="22199600" y="1043471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61</xdr:row>
      <xdr:rowOff>124841</xdr:rowOff>
    </xdr:from>
    <xdr:to>
      <xdr:col>116</xdr:col>
      <xdr:colOff>114300</xdr:colOff>
      <xdr:row>62</xdr:row>
      <xdr:rowOff>54991</xdr:rowOff>
    </xdr:to>
    <xdr:sp macro="" textlink="">
      <xdr:nvSpPr>
        <xdr:cNvPr id="594" name="フローチャート: 判断 593">
          <a:extLst>
            <a:ext uri="{FF2B5EF4-FFF2-40B4-BE49-F238E27FC236}">
              <a16:creationId xmlns:a16="http://schemas.microsoft.com/office/drawing/2014/main" id="{F2EE46D5-02D9-4D46-BB07-0B4F83B1D957}"/>
            </a:ext>
          </a:extLst>
        </xdr:cNvPr>
        <xdr:cNvSpPr/>
      </xdr:nvSpPr>
      <xdr:spPr>
        <a:xfrm>
          <a:off x="22110700" y="105832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61</xdr:row>
      <xdr:rowOff>144272</xdr:rowOff>
    </xdr:from>
    <xdr:to>
      <xdr:col>112</xdr:col>
      <xdr:colOff>38100</xdr:colOff>
      <xdr:row>62</xdr:row>
      <xdr:rowOff>74422</xdr:rowOff>
    </xdr:to>
    <xdr:sp macro="" textlink="">
      <xdr:nvSpPr>
        <xdr:cNvPr id="595" name="フローチャート: 判断 594">
          <a:extLst>
            <a:ext uri="{FF2B5EF4-FFF2-40B4-BE49-F238E27FC236}">
              <a16:creationId xmlns:a16="http://schemas.microsoft.com/office/drawing/2014/main" id="{0F669170-4328-443F-AC8C-328BEC92E054}"/>
            </a:ext>
          </a:extLst>
        </xdr:cNvPr>
        <xdr:cNvSpPr/>
      </xdr:nvSpPr>
      <xdr:spPr>
        <a:xfrm>
          <a:off x="21272500" y="106027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61</xdr:row>
      <xdr:rowOff>159131</xdr:rowOff>
    </xdr:from>
    <xdr:to>
      <xdr:col>107</xdr:col>
      <xdr:colOff>101600</xdr:colOff>
      <xdr:row>62</xdr:row>
      <xdr:rowOff>89281</xdr:rowOff>
    </xdr:to>
    <xdr:sp macro="" textlink="">
      <xdr:nvSpPr>
        <xdr:cNvPr id="596" name="フローチャート: 判断 595">
          <a:extLst>
            <a:ext uri="{FF2B5EF4-FFF2-40B4-BE49-F238E27FC236}">
              <a16:creationId xmlns:a16="http://schemas.microsoft.com/office/drawing/2014/main" id="{BB7878C0-798E-48A3-87AA-4F2BCC87D711}"/>
            </a:ext>
          </a:extLst>
        </xdr:cNvPr>
        <xdr:cNvSpPr/>
      </xdr:nvSpPr>
      <xdr:spPr>
        <a:xfrm>
          <a:off x="20383500" y="106175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62</xdr:row>
      <xdr:rowOff>6731</xdr:rowOff>
    </xdr:from>
    <xdr:to>
      <xdr:col>102</xdr:col>
      <xdr:colOff>165100</xdr:colOff>
      <xdr:row>62</xdr:row>
      <xdr:rowOff>108331</xdr:rowOff>
    </xdr:to>
    <xdr:sp macro="" textlink="">
      <xdr:nvSpPr>
        <xdr:cNvPr id="597" name="フローチャート: 判断 596">
          <a:extLst>
            <a:ext uri="{FF2B5EF4-FFF2-40B4-BE49-F238E27FC236}">
              <a16:creationId xmlns:a16="http://schemas.microsoft.com/office/drawing/2014/main" id="{C3112537-232F-4D54-9498-D553F9BF8D4B}"/>
            </a:ext>
          </a:extLst>
        </xdr:cNvPr>
        <xdr:cNvSpPr/>
      </xdr:nvSpPr>
      <xdr:spPr>
        <a:xfrm>
          <a:off x="19494500" y="106366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61</xdr:row>
      <xdr:rowOff>164846</xdr:rowOff>
    </xdr:from>
    <xdr:to>
      <xdr:col>98</xdr:col>
      <xdr:colOff>38100</xdr:colOff>
      <xdr:row>62</xdr:row>
      <xdr:rowOff>94996</xdr:rowOff>
    </xdr:to>
    <xdr:sp macro="" textlink="">
      <xdr:nvSpPr>
        <xdr:cNvPr id="598" name="フローチャート: 判断 597">
          <a:extLst>
            <a:ext uri="{FF2B5EF4-FFF2-40B4-BE49-F238E27FC236}">
              <a16:creationId xmlns:a16="http://schemas.microsoft.com/office/drawing/2014/main" id="{A452241D-2B28-4D5E-9977-2D69CE329AE8}"/>
            </a:ext>
          </a:extLst>
        </xdr:cNvPr>
        <xdr:cNvSpPr/>
      </xdr:nvSpPr>
      <xdr:spPr>
        <a:xfrm>
          <a:off x="18605500" y="106232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599" name="テキスト ボックス 598">
          <a:extLst>
            <a:ext uri="{FF2B5EF4-FFF2-40B4-BE49-F238E27FC236}">
              <a16:creationId xmlns:a16="http://schemas.microsoft.com/office/drawing/2014/main" id="{9387F585-61FB-4A6A-9DF0-980AA51ACBF8}"/>
            </a:ext>
          </a:extLst>
        </xdr:cNvPr>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600" name="テキスト ボックス 599">
          <a:extLst>
            <a:ext uri="{FF2B5EF4-FFF2-40B4-BE49-F238E27FC236}">
              <a16:creationId xmlns:a16="http://schemas.microsoft.com/office/drawing/2014/main" id="{B5F5B8A3-4884-4A01-9915-155ACE7742EB}"/>
            </a:ext>
          </a:extLst>
        </xdr:cNvPr>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601" name="テキスト ボックス 600">
          <a:extLst>
            <a:ext uri="{FF2B5EF4-FFF2-40B4-BE49-F238E27FC236}">
              <a16:creationId xmlns:a16="http://schemas.microsoft.com/office/drawing/2014/main" id="{F0EC8469-11CD-4BD0-A515-8D931AFC5596}"/>
            </a:ext>
          </a:extLst>
        </xdr:cNvPr>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602" name="テキスト ボックス 601">
          <a:extLst>
            <a:ext uri="{FF2B5EF4-FFF2-40B4-BE49-F238E27FC236}">
              <a16:creationId xmlns:a16="http://schemas.microsoft.com/office/drawing/2014/main" id="{33F69CC6-ED09-48C7-AE68-D2721A9B87E6}"/>
            </a:ext>
          </a:extLst>
        </xdr:cNvPr>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603" name="テキスト ボックス 602">
          <a:extLst>
            <a:ext uri="{FF2B5EF4-FFF2-40B4-BE49-F238E27FC236}">
              <a16:creationId xmlns:a16="http://schemas.microsoft.com/office/drawing/2014/main" id="{19D572A3-5404-47EB-8BAD-CD018F4440E3}"/>
            </a:ext>
          </a:extLst>
        </xdr:cNvPr>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62</xdr:row>
      <xdr:rowOff>85598</xdr:rowOff>
    </xdr:from>
    <xdr:to>
      <xdr:col>116</xdr:col>
      <xdr:colOff>114300</xdr:colOff>
      <xdr:row>63</xdr:row>
      <xdr:rowOff>15748</xdr:rowOff>
    </xdr:to>
    <xdr:sp macro="" textlink="">
      <xdr:nvSpPr>
        <xdr:cNvPr id="604" name="楕円 603">
          <a:extLst>
            <a:ext uri="{FF2B5EF4-FFF2-40B4-BE49-F238E27FC236}">
              <a16:creationId xmlns:a16="http://schemas.microsoft.com/office/drawing/2014/main" id="{6D053202-39E6-4AC2-A074-1D840120BEC2}"/>
            </a:ext>
          </a:extLst>
        </xdr:cNvPr>
        <xdr:cNvSpPr/>
      </xdr:nvSpPr>
      <xdr:spPr>
        <a:xfrm>
          <a:off x="22110700" y="107154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62</xdr:row>
      <xdr:rowOff>64025</xdr:rowOff>
    </xdr:from>
    <xdr:ext cx="469744" cy="259045"/>
    <xdr:sp macro="" textlink="">
      <xdr:nvSpPr>
        <xdr:cNvPr id="605" name="【学校施設】&#10;一人当たり面積該当値テキスト">
          <a:extLst>
            <a:ext uri="{FF2B5EF4-FFF2-40B4-BE49-F238E27FC236}">
              <a16:creationId xmlns:a16="http://schemas.microsoft.com/office/drawing/2014/main" id="{4B3E5098-690B-45AB-A73B-B5140D8B0438}"/>
            </a:ext>
          </a:extLst>
        </xdr:cNvPr>
        <xdr:cNvSpPr txBox="1"/>
      </xdr:nvSpPr>
      <xdr:spPr>
        <a:xfrm>
          <a:off x="22199600" y="106939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62</xdr:row>
      <xdr:rowOff>88265</xdr:rowOff>
    </xdr:from>
    <xdr:to>
      <xdr:col>112</xdr:col>
      <xdr:colOff>38100</xdr:colOff>
      <xdr:row>63</xdr:row>
      <xdr:rowOff>18415</xdr:rowOff>
    </xdr:to>
    <xdr:sp macro="" textlink="">
      <xdr:nvSpPr>
        <xdr:cNvPr id="606" name="楕円 605">
          <a:extLst>
            <a:ext uri="{FF2B5EF4-FFF2-40B4-BE49-F238E27FC236}">
              <a16:creationId xmlns:a16="http://schemas.microsoft.com/office/drawing/2014/main" id="{4CE27025-4F0F-4190-A3F0-273A0AEE6E4B}"/>
            </a:ext>
          </a:extLst>
        </xdr:cNvPr>
        <xdr:cNvSpPr/>
      </xdr:nvSpPr>
      <xdr:spPr>
        <a:xfrm>
          <a:off x="21272500" y="107181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62</xdr:row>
      <xdr:rowOff>136398</xdr:rowOff>
    </xdr:from>
    <xdr:to>
      <xdr:col>116</xdr:col>
      <xdr:colOff>63500</xdr:colOff>
      <xdr:row>62</xdr:row>
      <xdr:rowOff>139065</xdr:rowOff>
    </xdr:to>
    <xdr:cxnSp macro="">
      <xdr:nvCxnSpPr>
        <xdr:cNvPr id="607" name="直線コネクタ 606">
          <a:extLst>
            <a:ext uri="{FF2B5EF4-FFF2-40B4-BE49-F238E27FC236}">
              <a16:creationId xmlns:a16="http://schemas.microsoft.com/office/drawing/2014/main" id="{A278385C-9A0A-4E43-8C5D-7BC51B0FB3A0}"/>
            </a:ext>
          </a:extLst>
        </xdr:cNvPr>
        <xdr:cNvCxnSpPr/>
      </xdr:nvCxnSpPr>
      <xdr:spPr>
        <a:xfrm flipV="1">
          <a:off x="21323300" y="10766298"/>
          <a:ext cx="838200" cy="26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62</xdr:row>
      <xdr:rowOff>151511</xdr:rowOff>
    </xdr:from>
    <xdr:to>
      <xdr:col>107</xdr:col>
      <xdr:colOff>101600</xdr:colOff>
      <xdr:row>63</xdr:row>
      <xdr:rowOff>81661</xdr:rowOff>
    </xdr:to>
    <xdr:sp macro="" textlink="">
      <xdr:nvSpPr>
        <xdr:cNvPr id="608" name="楕円 607">
          <a:extLst>
            <a:ext uri="{FF2B5EF4-FFF2-40B4-BE49-F238E27FC236}">
              <a16:creationId xmlns:a16="http://schemas.microsoft.com/office/drawing/2014/main" id="{53FBEBBD-1FFA-48BE-B09D-6A977F0E60A6}"/>
            </a:ext>
          </a:extLst>
        </xdr:cNvPr>
        <xdr:cNvSpPr/>
      </xdr:nvSpPr>
      <xdr:spPr>
        <a:xfrm>
          <a:off x="20383500" y="107814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62</xdr:row>
      <xdr:rowOff>139065</xdr:rowOff>
    </xdr:from>
    <xdr:to>
      <xdr:col>111</xdr:col>
      <xdr:colOff>177800</xdr:colOff>
      <xdr:row>63</xdr:row>
      <xdr:rowOff>30861</xdr:rowOff>
    </xdr:to>
    <xdr:cxnSp macro="">
      <xdr:nvCxnSpPr>
        <xdr:cNvPr id="609" name="直線コネクタ 608">
          <a:extLst>
            <a:ext uri="{FF2B5EF4-FFF2-40B4-BE49-F238E27FC236}">
              <a16:creationId xmlns:a16="http://schemas.microsoft.com/office/drawing/2014/main" id="{20778D5F-51C0-42F8-86E1-03FFF1D7AF0E}"/>
            </a:ext>
          </a:extLst>
        </xdr:cNvPr>
        <xdr:cNvCxnSpPr/>
      </xdr:nvCxnSpPr>
      <xdr:spPr>
        <a:xfrm flipV="1">
          <a:off x="20434300" y="10768965"/>
          <a:ext cx="889000" cy="632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62</xdr:row>
      <xdr:rowOff>155702</xdr:rowOff>
    </xdr:from>
    <xdr:to>
      <xdr:col>102</xdr:col>
      <xdr:colOff>165100</xdr:colOff>
      <xdr:row>63</xdr:row>
      <xdr:rowOff>85852</xdr:rowOff>
    </xdr:to>
    <xdr:sp macro="" textlink="">
      <xdr:nvSpPr>
        <xdr:cNvPr id="610" name="楕円 609">
          <a:extLst>
            <a:ext uri="{FF2B5EF4-FFF2-40B4-BE49-F238E27FC236}">
              <a16:creationId xmlns:a16="http://schemas.microsoft.com/office/drawing/2014/main" id="{01D7A084-8BFC-46E2-9A20-CD6AA1151811}"/>
            </a:ext>
          </a:extLst>
        </xdr:cNvPr>
        <xdr:cNvSpPr/>
      </xdr:nvSpPr>
      <xdr:spPr>
        <a:xfrm>
          <a:off x="19494500" y="107856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63</xdr:row>
      <xdr:rowOff>30861</xdr:rowOff>
    </xdr:from>
    <xdr:to>
      <xdr:col>107</xdr:col>
      <xdr:colOff>50800</xdr:colOff>
      <xdr:row>63</xdr:row>
      <xdr:rowOff>35052</xdr:rowOff>
    </xdr:to>
    <xdr:cxnSp macro="">
      <xdr:nvCxnSpPr>
        <xdr:cNvPr id="611" name="直線コネクタ 610">
          <a:extLst>
            <a:ext uri="{FF2B5EF4-FFF2-40B4-BE49-F238E27FC236}">
              <a16:creationId xmlns:a16="http://schemas.microsoft.com/office/drawing/2014/main" id="{DA4A515F-9A49-4BF3-8D20-183D023BE580}"/>
            </a:ext>
          </a:extLst>
        </xdr:cNvPr>
        <xdr:cNvCxnSpPr/>
      </xdr:nvCxnSpPr>
      <xdr:spPr>
        <a:xfrm flipV="1">
          <a:off x="19545300" y="10832211"/>
          <a:ext cx="889000" cy="41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62</xdr:row>
      <xdr:rowOff>158750</xdr:rowOff>
    </xdr:from>
    <xdr:to>
      <xdr:col>98</xdr:col>
      <xdr:colOff>38100</xdr:colOff>
      <xdr:row>63</xdr:row>
      <xdr:rowOff>88900</xdr:rowOff>
    </xdr:to>
    <xdr:sp macro="" textlink="">
      <xdr:nvSpPr>
        <xdr:cNvPr id="612" name="楕円 611">
          <a:extLst>
            <a:ext uri="{FF2B5EF4-FFF2-40B4-BE49-F238E27FC236}">
              <a16:creationId xmlns:a16="http://schemas.microsoft.com/office/drawing/2014/main" id="{BB74262E-6E68-469D-B2C1-5A3D950BB45C}"/>
            </a:ext>
          </a:extLst>
        </xdr:cNvPr>
        <xdr:cNvSpPr/>
      </xdr:nvSpPr>
      <xdr:spPr>
        <a:xfrm>
          <a:off x="18605500" y="10788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63</xdr:row>
      <xdr:rowOff>35052</xdr:rowOff>
    </xdr:from>
    <xdr:to>
      <xdr:col>102</xdr:col>
      <xdr:colOff>114300</xdr:colOff>
      <xdr:row>63</xdr:row>
      <xdr:rowOff>38100</xdr:rowOff>
    </xdr:to>
    <xdr:cxnSp macro="">
      <xdr:nvCxnSpPr>
        <xdr:cNvPr id="613" name="直線コネクタ 612">
          <a:extLst>
            <a:ext uri="{FF2B5EF4-FFF2-40B4-BE49-F238E27FC236}">
              <a16:creationId xmlns:a16="http://schemas.microsoft.com/office/drawing/2014/main" id="{EE9C55C9-2924-4E00-9796-A8895A5FE28D}"/>
            </a:ext>
          </a:extLst>
        </xdr:cNvPr>
        <xdr:cNvCxnSpPr/>
      </xdr:nvCxnSpPr>
      <xdr:spPr>
        <a:xfrm flipV="1">
          <a:off x="18656300" y="10836402"/>
          <a:ext cx="889000" cy="30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60</xdr:row>
      <xdr:rowOff>90949</xdr:rowOff>
    </xdr:from>
    <xdr:ext cx="469744" cy="259045"/>
    <xdr:sp macro="" textlink="">
      <xdr:nvSpPr>
        <xdr:cNvPr id="614" name="n_1aveValue【学校施設】&#10;一人当たり面積">
          <a:extLst>
            <a:ext uri="{FF2B5EF4-FFF2-40B4-BE49-F238E27FC236}">
              <a16:creationId xmlns:a16="http://schemas.microsoft.com/office/drawing/2014/main" id="{9AC40F22-B8F4-416F-A8F0-FD27CA3F7FEE}"/>
            </a:ext>
          </a:extLst>
        </xdr:cNvPr>
        <xdr:cNvSpPr txBox="1"/>
      </xdr:nvSpPr>
      <xdr:spPr>
        <a:xfrm>
          <a:off x="21075727" y="103779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60</xdr:row>
      <xdr:rowOff>105808</xdr:rowOff>
    </xdr:from>
    <xdr:ext cx="469744" cy="259045"/>
    <xdr:sp macro="" textlink="">
      <xdr:nvSpPr>
        <xdr:cNvPr id="615" name="n_2aveValue【学校施設】&#10;一人当たり面積">
          <a:extLst>
            <a:ext uri="{FF2B5EF4-FFF2-40B4-BE49-F238E27FC236}">
              <a16:creationId xmlns:a16="http://schemas.microsoft.com/office/drawing/2014/main" id="{51203B88-C835-44B2-BCA7-6BA3CAD67B23}"/>
            </a:ext>
          </a:extLst>
        </xdr:cNvPr>
        <xdr:cNvSpPr txBox="1"/>
      </xdr:nvSpPr>
      <xdr:spPr>
        <a:xfrm>
          <a:off x="20199427" y="103928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60</xdr:row>
      <xdr:rowOff>124858</xdr:rowOff>
    </xdr:from>
    <xdr:ext cx="469744" cy="259045"/>
    <xdr:sp macro="" textlink="">
      <xdr:nvSpPr>
        <xdr:cNvPr id="616" name="n_3aveValue【学校施設】&#10;一人当たり面積">
          <a:extLst>
            <a:ext uri="{FF2B5EF4-FFF2-40B4-BE49-F238E27FC236}">
              <a16:creationId xmlns:a16="http://schemas.microsoft.com/office/drawing/2014/main" id="{351B6D52-EA21-40ED-9A22-34AF22342246}"/>
            </a:ext>
          </a:extLst>
        </xdr:cNvPr>
        <xdr:cNvSpPr txBox="1"/>
      </xdr:nvSpPr>
      <xdr:spPr>
        <a:xfrm>
          <a:off x="19310427" y="104118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60</xdr:row>
      <xdr:rowOff>111523</xdr:rowOff>
    </xdr:from>
    <xdr:ext cx="469744" cy="259045"/>
    <xdr:sp macro="" textlink="">
      <xdr:nvSpPr>
        <xdr:cNvPr id="617" name="n_4aveValue【学校施設】&#10;一人当たり面積">
          <a:extLst>
            <a:ext uri="{FF2B5EF4-FFF2-40B4-BE49-F238E27FC236}">
              <a16:creationId xmlns:a16="http://schemas.microsoft.com/office/drawing/2014/main" id="{3F3E5DCC-BACD-4FC9-B81C-B94C051B03D0}"/>
            </a:ext>
          </a:extLst>
        </xdr:cNvPr>
        <xdr:cNvSpPr txBox="1"/>
      </xdr:nvSpPr>
      <xdr:spPr>
        <a:xfrm>
          <a:off x="18421427" y="1039852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63</xdr:row>
      <xdr:rowOff>9542</xdr:rowOff>
    </xdr:from>
    <xdr:ext cx="469744" cy="259045"/>
    <xdr:sp macro="" textlink="">
      <xdr:nvSpPr>
        <xdr:cNvPr id="618" name="n_1mainValue【学校施設】&#10;一人当たり面積">
          <a:extLst>
            <a:ext uri="{FF2B5EF4-FFF2-40B4-BE49-F238E27FC236}">
              <a16:creationId xmlns:a16="http://schemas.microsoft.com/office/drawing/2014/main" id="{6D80572F-96E7-4028-844F-81167F0633B9}"/>
            </a:ext>
          </a:extLst>
        </xdr:cNvPr>
        <xdr:cNvSpPr txBox="1"/>
      </xdr:nvSpPr>
      <xdr:spPr>
        <a:xfrm>
          <a:off x="21075727" y="108108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63</xdr:row>
      <xdr:rowOff>72788</xdr:rowOff>
    </xdr:from>
    <xdr:ext cx="469744" cy="259045"/>
    <xdr:sp macro="" textlink="">
      <xdr:nvSpPr>
        <xdr:cNvPr id="619" name="n_2mainValue【学校施設】&#10;一人当たり面積">
          <a:extLst>
            <a:ext uri="{FF2B5EF4-FFF2-40B4-BE49-F238E27FC236}">
              <a16:creationId xmlns:a16="http://schemas.microsoft.com/office/drawing/2014/main" id="{ACF37770-B78C-48E3-AD78-14F4F8E598E4}"/>
            </a:ext>
          </a:extLst>
        </xdr:cNvPr>
        <xdr:cNvSpPr txBox="1"/>
      </xdr:nvSpPr>
      <xdr:spPr>
        <a:xfrm>
          <a:off x="20199427" y="108741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63</xdr:row>
      <xdr:rowOff>76979</xdr:rowOff>
    </xdr:from>
    <xdr:ext cx="469744" cy="259045"/>
    <xdr:sp macro="" textlink="">
      <xdr:nvSpPr>
        <xdr:cNvPr id="620" name="n_3mainValue【学校施設】&#10;一人当たり面積">
          <a:extLst>
            <a:ext uri="{FF2B5EF4-FFF2-40B4-BE49-F238E27FC236}">
              <a16:creationId xmlns:a16="http://schemas.microsoft.com/office/drawing/2014/main" id="{1BC0F13F-BF23-43A8-BC95-2F8A987A217A}"/>
            </a:ext>
          </a:extLst>
        </xdr:cNvPr>
        <xdr:cNvSpPr txBox="1"/>
      </xdr:nvSpPr>
      <xdr:spPr>
        <a:xfrm>
          <a:off x="19310427" y="108783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63</xdr:row>
      <xdr:rowOff>80027</xdr:rowOff>
    </xdr:from>
    <xdr:ext cx="469744" cy="259045"/>
    <xdr:sp macro="" textlink="">
      <xdr:nvSpPr>
        <xdr:cNvPr id="621" name="n_4mainValue【学校施設】&#10;一人当たり面積">
          <a:extLst>
            <a:ext uri="{FF2B5EF4-FFF2-40B4-BE49-F238E27FC236}">
              <a16:creationId xmlns:a16="http://schemas.microsoft.com/office/drawing/2014/main" id="{997F27D2-37F4-492B-B653-8B8472235497}"/>
            </a:ext>
          </a:extLst>
        </xdr:cNvPr>
        <xdr:cNvSpPr txBox="1"/>
      </xdr:nvSpPr>
      <xdr:spPr>
        <a:xfrm>
          <a:off x="18421427" y="108813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622" name="正方形/長方形 621">
          <a:extLst>
            <a:ext uri="{FF2B5EF4-FFF2-40B4-BE49-F238E27FC236}">
              <a16:creationId xmlns:a16="http://schemas.microsoft.com/office/drawing/2014/main" id="{3954D49A-D62A-47BA-A5E3-961A9BACDBBC}"/>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623" name="正方形/長方形 622">
          <a:extLst>
            <a:ext uri="{FF2B5EF4-FFF2-40B4-BE49-F238E27FC236}">
              <a16:creationId xmlns:a16="http://schemas.microsoft.com/office/drawing/2014/main" id="{B53D8AEC-7F06-45FB-9010-47A9421A2124}"/>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624" name="正方形/長方形 623">
          <a:extLst>
            <a:ext uri="{FF2B5EF4-FFF2-40B4-BE49-F238E27FC236}">
              <a16:creationId xmlns:a16="http://schemas.microsoft.com/office/drawing/2014/main" id="{B7838436-692B-41E6-AFF3-CA962C5B584B}"/>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625" name="正方形/長方形 624">
          <a:extLst>
            <a:ext uri="{FF2B5EF4-FFF2-40B4-BE49-F238E27FC236}">
              <a16:creationId xmlns:a16="http://schemas.microsoft.com/office/drawing/2014/main" id="{D5F86554-44AB-4FD5-80F6-3D878A5E55DD}"/>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626" name="正方形/長方形 625">
          <a:extLst>
            <a:ext uri="{FF2B5EF4-FFF2-40B4-BE49-F238E27FC236}">
              <a16:creationId xmlns:a16="http://schemas.microsoft.com/office/drawing/2014/main" id="{673F70DD-6B35-4DC9-9578-862EC54A9578}"/>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627" name="正方形/長方形 626">
          <a:extLst>
            <a:ext uri="{FF2B5EF4-FFF2-40B4-BE49-F238E27FC236}">
              <a16:creationId xmlns:a16="http://schemas.microsoft.com/office/drawing/2014/main" id="{6C0048C5-BB58-4872-B64F-25ADC36C64F6}"/>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628" name="正方形/長方形 627">
          <a:extLst>
            <a:ext uri="{FF2B5EF4-FFF2-40B4-BE49-F238E27FC236}">
              <a16:creationId xmlns:a16="http://schemas.microsoft.com/office/drawing/2014/main" id="{D2997A0D-0F39-4D12-89DF-6E1C5B0C7CF9}"/>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629" name="正方形/長方形 628">
          <a:extLst>
            <a:ext uri="{FF2B5EF4-FFF2-40B4-BE49-F238E27FC236}">
              <a16:creationId xmlns:a16="http://schemas.microsoft.com/office/drawing/2014/main" id="{66A6FAD9-E0C5-42E9-93CD-D3B1E576DBF3}"/>
            </a:ext>
          </a:extLst>
        </xdr:cNvPr>
        <xdr:cNvSpPr/>
      </xdr:nvSpPr>
      <xdr:spPr>
        <a:xfrm>
          <a:off x="12446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630" name="テキスト ボックス 629">
          <a:extLst>
            <a:ext uri="{FF2B5EF4-FFF2-40B4-BE49-F238E27FC236}">
              <a16:creationId xmlns:a16="http://schemas.microsoft.com/office/drawing/2014/main" id="{FDBD4D86-8A3D-43AA-8E8E-32B34A4467F9}"/>
            </a:ext>
          </a:extLst>
        </xdr:cNvPr>
        <xdr:cNvSpPr txBox="1"/>
      </xdr:nvSpPr>
      <xdr:spPr>
        <a:xfrm>
          <a:off x="12407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631" name="直線コネクタ 630">
          <a:extLst>
            <a:ext uri="{FF2B5EF4-FFF2-40B4-BE49-F238E27FC236}">
              <a16:creationId xmlns:a16="http://schemas.microsoft.com/office/drawing/2014/main" id="{E6B8D1F9-72C0-4435-8005-09BF06487A9B}"/>
            </a:ext>
          </a:extLst>
        </xdr:cNvPr>
        <xdr:cNvCxnSpPr/>
      </xdr:nvCxnSpPr>
      <xdr:spPr>
        <a:xfrm>
          <a:off x="12446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632" name="テキスト ボックス 631">
          <a:extLst>
            <a:ext uri="{FF2B5EF4-FFF2-40B4-BE49-F238E27FC236}">
              <a16:creationId xmlns:a16="http://schemas.microsoft.com/office/drawing/2014/main" id="{E7CFAFB6-176A-4DE0-B4D2-928E947D6427}"/>
            </a:ext>
          </a:extLst>
        </xdr:cNvPr>
        <xdr:cNvSpPr txBox="1"/>
      </xdr:nvSpPr>
      <xdr:spPr>
        <a:xfrm>
          <a:off x="11978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38100</xdr:rowOff>
    </xdr:from>
    <xdr:to>
      <xdr:col>89</xdr:col>
      <xdr:colOff>177800</xdr:colOff>
      <xdr:row>86</xdr:row>
      <xdr:rowOff>38100</xdr:rowOff>
    </xdr:to>
    <xdr:cxnSp macro="">
      <xdr:nvCxnSpPr>
        <xdr:cNvPr id="633" name="直線コネクタ 632">
          <a:extLst>
            <a:ext uri="{FF2B5EF4-FFF2-40B4-BE49-F238E27FC236}">
              <a16:creationId xmlns:a16="http://schemas.microsoft.com/office/drawing/2014/main" id="{98D8CA0E-39CB-49C1-AD42-D36D0EFF7836}"/>
            </a:ext>
          </a:extLst>
        </xdr:cNvPr>
        <xdr:cNvCxnSpPr/>
      </xdr:nvCxnSpPr>
      <xdr:spPr>
        <a:xfrm>
          <a:off x="12446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85</xdr:row>
      <xdr:rowOff>67327</xdr:rowOff>
    </xdr:from>
    <xdr:ext cx="467179" cy="259045"/>
    <xdr:sp macro="" textlink="">
      <xdr:nvSpPr>
        <xdr:cNvPr id="634" name="テキスト ボックス 633">
          <a:extLst>
            <a:ext uri="{FF2B5EF4-FFF2-40B4-BE49-F238E27FC236}">
              <a16:creationId xmlns:a16="http://schemas.microsoft.com/office/drawing/2014/main" id="{30204599-4C14-4138-B3C5-5862D6608B67}"/>
            </a:ext>
          </a:extLst>
        </xdr:cNvPr>
        <xdr:cNvSpPr txBox="1"/>
      </xdr:nvSpPr>
      <xdr:spPr>
        <a:xfrm>
          <a:off x="11978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95250</xdr:rowOff>
    </xdr:from>
    <xdr:to>
      <xdr:col>89</xdr:col>
      <xdr:colOff>177800</xdr:colOff>
      <xdr:row>83</xdr:row>
      <xdr:rowOff>95250</xdr:rowOff>
    </xdr:to>
    <xdr:cxnSp macro="">
      <xdr:nvCxnSpPr>
        <xdr:cNvPr id="635" name="直線コネクタ 634">
          <a:extLst>
            <a:ext uri="{FF2B5EF4-FFF2-40B4-BE49-F238E27FC236}">
              <a16:creationId xmlns:a16="http://schemas.microsoft.com/office/drawing/2014/main" id="{99AA2186-343D-4296-BACF-BD6B41DFA2F7}"/>
            </a:ext>
          </a:extLst>
        </xdr:cNvPr>
        <xdr:cNvCxnSpPr/>
      </xdr:nvCxnSpPr>
      <xdr:spPr>
        <a:xfrm>
          <a:off x="12446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82</xdr:row>
      <xdr:rowOff>124477</xdr:rowOff>
    </xdr:from>
    <xdr:ext cx="403059" cy="259045"/>
    <xdr:sp macro="" textlink="">
      <xdr:nvSpPr>
        <xdr:cNvPr id="636" name="テキスト ボックス 635">
          <a:extLst>
            <a:ext uri="{FF2B5EF4-FFF2-40B4-BE49-F238E27FC236}">
              <a16:creationId xmlns:a16="http://schemas.microsoft.com/office/drawing/2014/main" id="{41EC9972-8AD7-4F74-85E9-DA683547BEEB}"/>
            </a:ext>
          </a:extLst>
        </xdr:cNvPr>
        <xdr:cNvSpPr txBox="1"/>
      </xdr:nvSpPr>
      <xdr:spPr>
        <a:xfrm>
          <a:off x="12042941" y="1418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80</xdr:row>
      <xdr:rowOff>152400</xdr:rowOff>
    </xdr:from>
    <xdr:to>
      <xdr:col>89</xdr:col>
      <xdr:colOff>177800</xdr:colOff>
      <xdr:row>80</xdr:row>
      <xdr:rowOff>152400</xdr:rowOff>
    </xdr:to>
    <xdr:cxnSp macro="">
      <xdr:nvCxnSpPr>
        <xdr:cNvPr id="637" name="直線コネクタ 636">
          <a:extLst>
            <a:ext uri="{FF2B5EF4-FFF2-40B4-BE49-F238E27FC236}">
              <a16:creationId xmlns:a16="http://schemas.microsoft.com/office/drawing/2014/main" id="{56D7C1B5-2295-43E8-B608-A820C0686023}"/>
            </a:ext>
          </a:extLst>
        </xdr:cNvPr>
        <xdr:cNvCxnSpPr/>
      </xdr:nvCxnSpPr>
      <xdr:spPr>
        <a:xfrm>
          <a:off x="12446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80</xdr:row>
      <xdr:rowOff>10177</xdr:rowOff>
    </xdr:from>
    <xdr:ext cx="403059" cy="259045"/>
    <xdr:sp macro="" textlink="">
      <xdr:nvSpPr>
        <xdr:cNvPr id="638" name="テキスト ボックス 637">
          <a:extLst>
            <a:ext uri="{FF2B5EF4-FFF2-40B4-BE49-F238E27FC236}">
              <a16:creationId xmlns:a16="http://schemas.microsoft.com/office/drawing/2014/main" id="{A5B71DE2-A0CA-4AE7-8AD1-24C497A4B092}"/>
            </a:ext>
          </a:extLst>
        </xdr:cNvPr>
        <xdr:cNvSpPr txBox="1"/>
      </xdr:nvSpPr>
      <xdr:spPr>
        <a:xfrm>
          <a:off x="12042941" y="1372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78</xdr:row>
      <xdr:rowOff>38100</xdr:rowOff>
    </xdr:from>
    <xdr:to>
      <xdr:col>89</xdr:col>
      <xdr:colOff>177800</xdr:colOff>
      <xdr:row>78</xdr:row>
      <xdr:rowOff>38100</xdr:rowOff>
    </xdr:to>
    <xdr:cxnSp macro="">
      <xdr:nvCxnSpPr>
        <xdr:cNvPr id="639" name="直線コネクタ 638">
          <a:extLst>
            <a:ext uri="{FF2B5EF4-FFF2-40B4-BE49-F238E27FC236}">
              <a16:creationId xmlns:a16="http://schemas.microsoft.com/office/drawing/2014/main" id="{E4A77BFB-080D-4F78-99A7-7FC3518561E6}"/>
            </a:ext>
          </a:extLst>
        </xdr:cNvPr>
        <xdr:cNvCxnSpPr/>
      </xdr:nvCxnSpPr>
      <xdr:spPr>
        <a:xfrm>
          <a:off x="12446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77</xdr:row>
      <xdr:rowOff>67327</xdr:rowOff>
    </xdr:from>
    <xdr:ext cx="403059" cy="259045"/>
    <xdr:sp macro="" textlink="">
      <xdr:nvSpPr>
        <xdr:cNvPr id="640" name="テキスト ボックス 639">
          <a:extLst>
            <a:ext uri="{FF2B5EF4-FFF2-40B4-BE49-F238E27FC236}">
              <a16:creationId xmlns:a16="http://schemas.microsoft.com/office/drawing/2014/main" id="{378BB59E-43D6-4BED-B60A-CC68149D0D39}"/>
            </a:ext>
          </a:extLst>
        </xdr:cNvPr>
        <xdr:cNvSpPr txBox="1"/>
      </xdr:nvSpPr>
      <xdr:spPr>
        <a:xfrm>
          <a:off x="12042941" y="1326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641" name="直線コネクタ 640">
          <a:extLst>
            <a:ext uri="{FF2B5EF4-FFF2-40B4-BE49-F238E27FC236}">
              <a16:creationId xmlns:a16="http://schemas.microsoft.com/office/drawing/2014/main" id="{EB7B919E-D202-473F-B391-531FB7A66F7C}"/>
            </a:ext>
          </a:extLst>
        </xdr:cNvPr>
        <xdr:cNvCxnSpPr/>
      </xdr:nvCxnSpPr>
      <xdr:spPr>
        <a:xfrm>
          <a:off x="12446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74</xdr:row>
      <xdr:rowOff>124477</xdr:rowOff>
    </xdr:from>
    <xdr:ext cx="403059" cy="259045"/>
    <xdr:sp macro="" textlink="">
      <xdr:nvSpPr>
        <xdr:cNvPr id="642" name="テキスト ボックス 641">
          <a:extLst>
            <a:ext uri="{FF2B5EF4-FFF2-40B4-BE49-F238E27FC236}">
              <a16:creationId xmlns:a16="http://schemas.microsoft.com/office/drawing/2014/main" id="{93AF0650-3768-40F5-A1F0-A7E905A9CA41}"/>
            </a:ext>
          </a:extLst>
        </xdr:cNvPr>
        <xdr:cNvSpPr txBox="1"/>
      </xdr:nvSpPr>
      <xdr:spPr>
        <a:xfrm>
          <a:off x="12042941" y="1281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90</xdr:col>
      <xdr:colOff>25400</xdr:colOff>
      <xdr:row>88</xdr:row>
      <xdr:rowOff>152400</xdr:rowOff>
    </xdr:to>
    <xdr:sp macro="" textlink="">
      <xdr:nvSpPr>
        <xdr:cNvPr id="643" name="【児童館】&#10;有形固定資産減価償却率グラフ枠">
          <a:extLst>
            <a:ext uri="{FF2B5EF4-FFF2-40B4-BE49-F238E27FC236}">
              <a16:creationId xmlns:a16="http://schemas.microsoft.com/office/drawing/2014/main" id="{7465E934-76C0-4B94-A8FE-74E168A231A4}"/>
            </a:ext>
          </a:extLst>
        </xdr:cNvPr>
        <xdr:cNvSpPr/>
      </xdr:nvSpPr>
      <xdr:spPr>
        <a:xfrm>
          <a:off x="12446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78</xdr:row>
      <xdr:rowOff>138685</xdr:rowOff>
    </xdr:from>
    <xdr:to>
      <xdr:col>85</xdr:col>
      <xdr:colOff>126364</xdr:colOff>
      <xdr:row>86</xdr:row>
      <xdr:rowOff>10668</xdr:rowOff>
    </xdr:to>
    <xdr:cxnSp macro="">
      <xdr:nvCxnSpPr>
        <xdr:cNvPr id="644" name="直線コネクタ 643">
          <a:extLst>
            <a:ext uri="{FF2B5EF4-FFF2-40B4-BE49-F238E27FC236}">
              <a16:creationId xmlns:a16="http://schemas.microsoft.com/office/drawing/2014/main" id="{3D72FBF0-EE7D-429B-AF50-D29357D5FF40}"/>
            </a:ext>
          </a:extLst>
        </xdr:cNvPr>
        <xdr:cNvCxnSpPr/>
      </xdr:nvCxnSpPr>
      <xdr:spPr>
        <a:xfrm flipV="1">
          <a:off x="16318864" y="13511785"/>
          <a:ext cx="0" cy="124358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86</xdr:row>
      <xdr:rowOff>14495</xdr:rowOff>
    </xdr:from>
    <xdr:ext cx="405111" cy="259045"/>
    <xdr:sp macro="" textlink="">
      <xdr:nvSpPr>
        <xdr:cNvPr id="645" name="【児童館】&#10;有形固定資産減価償却率最小値テキスト">
          <a:extLst>
            <a:ext uri="{FF2B5EF4-FFF2-40B4-BE49-F238E27FC236}">
              <a16:creationId xmlns:a16="http://schemas.microsoft.com/office/drawing/2014/main" id="{DDE7131B-424D-435E-9C58-74D401F09992}"/>
            </a:ext>
          </a:extLst>
        </xdr:cNvPr>
        <xdr:cNvSpPr txBox="1"/>
      </xdr:nvSpPr>
      <xdr:spPr>
        <a:xfrm>
          <a:off x="16357600" y="1475919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10668</xdr:rowOff>
    </xdr:from>
    <xdr:to>
      <xdr:col>86</xdr:col>
      <xdr:colOff>25400</xdr:colOff>
      <xdr:row>86</xdr:row>
      <xdr:rowOff>10668</xdr:rowOff>
    </xdr:to>
    <xdr:cxnSp macro="">
      <xdr:nvCxnSpPr>
        <xdr:cNvPr id="646" name="直線コネクタ 645">
          <a:extLst>
            <a:ext uri="{FF2B5EF4-FFF2-40B4-BE49-F238E27FC236}">
              <a16:creationId xmlns:a16="http://schemas.microsoft.com/office/drawing/2014/main" id="{46B05677-059F-4CE9-A4DA-93A2C3AE9EB6}"/>
            </a:ext>
          </a:extLst>
        </xdr:cNvPr>
        <xdr:cNvCxnSpPr/>
      </xdr:nvCxnSpPr>
      <xdr:spPr>
        <a:xfrm>
          <a:off x="16230600" y="147553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77</xdr:row>
      <xdr:rowOff>85362</xdr:rowOff>
    </xdr:from>
    <xdr:ext cx="405111" cy="259045"/>
    <xdr:sp macro="" textlink="">
      <xdr:nvSpPr>
        <xdr:cNvPr id="647" name="【児童館】&#10;有形固定資産減価償却率最大値テキスト">
          <a:extLst>
            <a:ext uri="{FF2B5EF4-FFF2-40B4-BE49-F238E27FC236}">
              <a16:creationId xmlns:a16="http://schemas.microsoft.com/office/drawing/2014/main" id="{42B5EAB0-FB8D-4767-BCE2-11F602AC85DE}"/>
            </a:ext>
          </a:extLst>
        </xdr:cNvPr>
        <xdr:cNvSpPr txBox="1"/>
      </xdr:nvSpPr>
      <xdr:spPr>
        <a:xfrm>
          <a:off x="16357600" y="132870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138685</xdr:rowOff>
    </xdr:from>
    <xdr:to>
      <xdr:col>86</xdr:col>
      <xdr:colOff>25400</xdr:colOff>
      <xdr:row>78</xdr:row>
      <xdr:rowOff>138685</xdr:rowOff>
    </xdr:to>
    <xdr:cxnSp macro="">
      <xdr:nvCxnSpPr>
        <xdr:cNvPr id="648" name="直線コネクタ 647">
          <a:extLst>
            <a:ext uri="{FF2B5EF4-FFF2-40B4-BE49-F238E27FC236}">
              <a16:creationId xmlns:a16="http://schemas.microsoft.com/office/drawing/2014/main" id="{E9E64477-8E59-453E-90D4-0507A4CA8BEA}"/>
            </a:ext>
          </a:extLst>
        </xdr:cNvPr>
        <xdr:cNvCxnSpPr/>
      </xdr:nvCxnSpPr>
      <xdr:spPr>
        <a:xfrm>
          <a:off x="16230600" y="135117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81</xdr:row>
      <xdr:rowOff>66312</xdr:rowOff>
    </xdr:from>
    <xdr:ext cx="405111" cy="259045"/>
    <xdr:sp macro="" textlink="">
      <xdr:nvSpPr>
        <xdr:cNvPr id="649" name="【児童館】&#10;有形固定資産減価償却率平均値テキスト">
          <a:extLst>
            <a:ext uri="{FF2B5EF4-FFF2-40B4-BE49-F238E27FC236}">
              <a16:creationId xmlns:a16="http://schemas.microsoft.com/office/drawing/2014/main" id="{62D62C37-7DDD-4327-B3E8-D645FF28679B}"/>
            </a:ext>
          </a:extLst>
        </xdr:cNvPr>
        <xdr:cNvSpPr txBox="1"/>
      </xdr:nvSpPr>
      <xdr:spPr>
        <a:xfrm>
          <a:off x="16357600" y="1395376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81</xdr:row>
      <xdr:rowOff>87885</xdr:rowOff>
    </xdr:from>
    <xdr:to>
      <xdr:col>85</xdr:col>
      <xdr:colOff>177800</xdr:colOff>
      <xdr:row>82</xdr:row>
      <xdr:rowOff>18035</xdr:rowOff>
    </xdr:to>
    <xdr:sp macro="" textlink="">
      <xdr:nvSpPr>
        <xdr:cNvPr id="650" name="フローチャート: 判断 649">
          <a:extLst>
            <a:ext uri="{FF2B5EF4-FFF2-40B4-BE49-F238E27FC236}">
              <a16:creationId xmlns:a16="http://schemas.microsoft.com/office/drawing/2014/main" id="{120D6621-F025-403C-B289-CC4250E24497}"/>
            </a:ext>
          </a:extLst>
        </xdr:cNvPr>
        <xdr:cNvSpPr/>
      </xdr:nvSpPr>
      <xdr:spPr>
        <a:xfrm>
          <a:off x="16268700" y="139753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81</xdr:row>
      <xdr:rowOff>126746</xdr:rowOff>
    </xdr:from>
    <xdr:to>
      <xdr:col>81</xdr:col>
      <xdr:colOff>101600</xdr:colOff>
      <xdr:row>82</xdr:row>
      <xdr:rowOff>56896</xdr:rowOff>
    </xdr:to>
    <xdr:sp macro="" textlink="">
      <xdr:nvSpPr>
        <xdr:cNvPr id="651" name="フローチャート: 判断 650">
          <a:extLst>
            <a:ext uri="{FF2B5EF4-FFF2-40B4-BE49-F238E27FC236}">
              <a16:creationId xmlns:a16="http://schemas.microsoft.com/office/drawing/2014/main" id="{0CB1F275-8F69-4554-93B2-CAA7E12D52BD}"/>
            </a:ext>
          </a:extLst>
        </xdr:cNvPr>
        <xdr:cNvSpPr/>
      </xdr:nvSpPr>
      <xdr:spPr>
        <a:xfrm>
          <a:off x="15430500" y="140141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81</xdr:row>
      <xdr:rowOff>58165</xdr:rowOff>
    </xdr:from>
    <xdr:to>
      <xdr:col>76</xdr:col>
      <xdr:colOff>165100</xdr:colOff>
      <xdr:row>81</xdr:row>
      <xdr:rowOff>159765</xdr:rowOff>
    </xdr:to>
    <xdr:sp macro="" textlink="">
      <xdr:nvSpPr>
        <xdr:cNvPr id="652" name="フローチャート: 判断 651">
          <a:extLst>
            <a:ext uri="{FF2B5EF4-FFF2-40B4-BE49-F238E27FC236}">
              <a16:creationId xmlns:a16="http://schemas.microsoft.com/office/drawing/2014/main" id="{310D5D44-499F-4B07-BF13-C65DEAF697A2}"/>
            </a:ext>
          </a:extLst>
        </xdr:cNvPr>
        <xdr:cNvSpPr/>
      </xdr:nvSpPr>
      <xdr:spPr>
        <a:xfrm>
          <a:off x="14541500" y="139456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81</xdr:row>
      <xdr:rowOff>46737</xdr:rowOff>
    </xdr:from>
    <xdr:to>
      <xdr:col>72</xdr:col>
      <xdr:colOff>38100</xdr:colOff>
      <xdr:row>81</xdr:row>
      <xdr:rowOff>148337</xdr:rowOff>
    </xdr:to>
    <xdr:sp macro="" textlink="">
      <xdr:nvSpPr>
        <xdr:cNvPr id="653" name="フローチャート: 判断 652">
          <a:extLst>
            <a:ext uri="{FF2B5EF4-FFF2-40B4-BE49-F238E27FC236}">
              <a16:creationId xmlns:a16="http://schemas.microsoft.com/office/drawing/2014/main" id="{E770D491-2FF8-472B-8B85-1E48CD1C28FF}"/>
            </a:ext>
          </a:extLst>
        </xdr:cNvPr>
        <xdr:cNvSpPr/>
      </xdr:nvSpPr>
      <xdr:spPr>
        <a:xfrm>
          <a:off x="13652500" y="139341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80</xdr:row>
      <xdr:rowOff>117602</xdr:rowOff>
    </xdr:from>
    <xdr:to>
      <xdr:col>67</xdr:col>
      <xdr:colOff>101600</xdr:colOff>
      <xdr:row>81</xdr:row>
      <xdr:rowOff>47752</xdr:rowOff>
    </xdr:to>
    <xdr:sp macro="" textlink="">
      <xdr:nvSpPr>
        <xdr:cNvPr id="654" name="フローチャート: 判断 653">
          <a:extLst>
            <a:ext uri="{FF2B5EF4-FFF2-40B4-BE49-F238E27FC236}">
              <a16:creationId xmlns:a16="http://schemas.microsoft.com/office/drawing/2014/main" id="{29335A48-8874-460A-A91F-E963F3CA7296}"/>
            </a:ext>
          </a:extLst>
        </xdr:cNvPr>
        <xdr:cNvSpPr/>
      </xdr:nvSpPr>
      <xdr:spPr>
        <a:xfrm>
          <a:off x="12763500" y="138336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655" name="テキスト ボックス 654">
          <a:extLst>
            <a:ext uri="{FF2B5EF4-FFF2-40B4-BE49-F238E27FC236}">
              <a16:creationId xmlns:a16="http://schemas.microsoft.com/office/drawing/2014/main" id="{2D558220-3DB6-462A-BE33-76439654ED52}"/>
            </a:ext>
          </a:extLst>
        </xdr:cNvPr>
        <xdr:cNvSpPr txBox="1"/>
      </xdr:nvSpPr>
      <xdr:spPr>
        <a:xfrm>
          <a:off x="16129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656" name="テキスト ボックス 655">
          <a:extLst>
            <a:ext uri="{FF2B5EF4-FFF2-40B4-BE49-F238E27FC236}">
              <a16:creationId xmlns:a16="http://schemas.microsoft.com/office/drawing/2014/main" id="{E8CDB6CD-AC95-47A7-9595-E67F4EB6C71B}"/>
            </a:ext>
          </a:extLst>
        </xdr:cNvPr>
        <xdr:cNvSpPr txBox="1"/>
      </xdr:nvSpPr>
      <xdr:spPr>
        <a:xfrm>
          <a:off x="1529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657" name="テキスト ボックス 656">
          <a:extLst>
            <a:ext uri="{FF2B5EF4-FFF2-40B4-BE49-F238E27FC236}">
              <a16:creationId xmlns:a16="http://schemas.microsoft.com/office/drawing/2014/main" id="{4D6F7159-F3FA-49F3-80AF-7BF6CC7188F0}"/>
            </a:ext>
          </a:extLst>
        </xdr:cNvPr>
        <xdr:cNvSpPr txBox="1"/>
      </xdr:nvSpPr>
      <xdr:spPr>
        <a:xfrm>
          <a:off x="1440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658" name="テキスト ボックス 657">
          <a:extLst>
            <a:ext uri="{FF2B5EF4-FFF2-40B4-BE49-F238E27FC236}">
              <a16:creationId xmlns:a16="http://schemas.microsoft.com/office/drawing/2014/main" id="{73386B9D-DD46-4337-925E-228CB5C83EEA}"/>
            </a:ext>
          </a:extLst>
        </xdr:cNvPr>
        <xdr:cNvSpPr txBox="1"/>
      </xdr:nvSpPr>
      <xdr:spPr>
        <a:xfrm>
          <a:off x="1351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659" name="テキスト ボックス 658">
          <a:extLst>
            <a:ext uri="{FF2B5EF4-FFF2-40B4-BE49-F238E27FC236}">
              <a16:creationId xmlns:a16="http://schemas.microsoft.com/office/drawing/2014/main" id="{7BB429A1-4799-46A2-827C-59D4F6459A22}"/>
            </a:ext>
          </a:extLst>
        </xdr:cNvPr>
        <xdr:cNvSpPr txBox="1"/>
      </xdr:nvSpPr>
      <xdr:spPr>
        <a:xfrm>
          <a:off x="1262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79</xdr:row>
      <xdr:rowOff>21589</xdr:rowOff>
    </xdr:from>
    <xdr:to>
      <xdr:col>85</xdr:col>
      <xdr:colOff>177800</xdr:colOff>
      <xdr:row>79</xdr:row>
      <xdr:rowOff>123189</xdr:rowOff>
    </xdr:to>
    <xdr:sp macro="" textlink="">
      <xdr:nvSpPr>
        <xdr:cNvPr id="660" name="楕円 659">
          <a:extLst>
            <a:ext uri="{FF2B5EF4-FFF2-40B4-BE49-F238E27FC236}">
              <a16:creationId xmlns:a16="http://schemas.microsoft.com/office/drawing/2014/main" id="{D15EAAF6-05A6-454F-99CB-E9299A4B4DEC}"/>
            </a:ext>
          </a:extLst>
        </xdr:cNvPr>
        <xdr:cNvSpPr/>
      </xdr:nvSpPr>
      <xdr:spPr>
        <a:xfrm>
          <a:off x="16268700" y="135661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78</xdr:row>
      <xdr:rowOff>107966</xdr:rowOff>
    </xdr:from>
    <xdr:ext cx="405111" cy="259045"/>
    <xdr:sp macro="" textlink="">
      <xdr:nvSpPr>
        <xdr:cNvPr id="661" name="【児童館】&#10;有形固定資産減価償却率該当値テキスト">
          <a:extLst>
            <a:ext uri="{FF2B5EF4-FFF2-40B4-BE49-F238E27FC236}">
              <a16:creationId xmlns:a16="http://schemas.microsoft.com/office/drawing/2014/main" id="{1B221EF3-15A8-4765-A9A7-2FFCCB3AC029}"/>
            </a:ext>
          </a:extLst>
        </xdr:cNvPr>
        <xdr:cNvSpPr txBox="1"/>
      </xdr:nvSpPr>
      <xdr:spPr>
        <a:xfrm>
          <a:off x="16357600" y="134810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110744</xdr:rowOff>
    </xdr:from>
    <xdr:to>
      <xdr:col>81</xdr:col>
      <xdr:colOff>101600</xdr:colOff>
      <xdr:row>79</xdr:row>
      <xdr:rowOff>40894</xdr:rowOff>
    </xdr:to>
    <xdr:sp macro="" textlink="">
      <xdr:nvSpPr>
        <xdr:cNvPr id="662" name="楕円 661">
          <a:extLst>
            <a:ext uri="{FF2B5EF4-FFF2-40B4-BE49-F238E27FC236}">
              <a16:creationId xmlns:a16="http://schemas.microsoft.com/office/drawing/2014/main" id="{6CFC4515-A2F5-4567-9C40-A153CFEA7D2A}"/>
            </a:ext>
          </a:extLst>
        </xdr:cNvPr>
        <xdr:cNvSpPr/>
      </xdr:nvSpPr>
      <xdr:spPr>
        <a:xfrm>
          <a:off x="15430500" y="134838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78</xdr:row>
      <xdr:rowOff>161544</xdr:rowOff>
    </xdr:from>
    <xdr:to>
      <xdr:col>85</xdr:col>
      <xdr:colOff>127000</xdr:colOff>
      <xdr:row>79</xdr:row>
      <xdr:rowOff>72389</xdr:rowOff>
    </xdr:to>
    <xdr:cxnSp macro="">
      <xdr:nvCxnSpPr>
        <xdr:cNvPr id="663" name="直線コネクタ 662">
          <a:extLst>
            <a:ext uri="{FF2B5EF4-FFF2-40B4-BE49-F238E27FC236}">
              <a16:creationId xmlns:a16="http://schemas.microsoft.com/office/drawing/2014/main" id="{373561DD-AC64-46E2-81A7-B27ED9E43431}"/>
            </a:ext>
          </a:extLst>
        </xdr:cNvPr>
        <xdr:cNvCxnSpPr/>
      </xdr:nvCxnSpPr>
      <xdr:spPr>
        <a:xfrm>
          <a:off x="15481300" y="13534644"/>
          <a:ext cx="838200" cy="822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30735</xdr:rowOff>
    </xdr:from>
    <xdr:to>
      <xdr:col>76</xdr:col>
      <xdr:colOff>165100</xdr:colOff>
      <xdr:row>78</xdr:row>
      <xdr:rowOff>132335</xdr:rowOff>
    </xdr:to>
    <xdr:sp macro="" textlink="">
      <xdr:nvSpPr>
        <xdr:cNvPr id="664" name="楕円 663">
          <a:extLst>
            <a:ext uri="{FF2B5EF4-FFF2-40B4-BE49-F238E27FC236}">
              <a16:creationId xmlns:a16="http://schemas.microsoft.com/office/drawing/2014/main" id="{D0B099E4-7D90-46CC-BDAB-02F01130F7CA}"/>
            </a:ext>
          </a:extLst>
        </xdr:cNvPr>
        <xdr:cNvSpPr/>
      </xdr:nvSpPr>
      <xdr:spPr>
        <a:xfrm>
          <a:off x="14541500" y="134038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81535</xdr:rowOff>
    </xdr:from>
    <xdr:to>
      <xdr:col>81</xdr:col>
      <xdr:colOff>50800</xdr:colOff>
      <xdr:row>78</xdr:row>
      <xdr:rowOff>161544</xdr:rowOff>
    </xdr:to>
    <xdr:cxnSp macro="">
      <xdr:nvCxnSpPr>
        <xdr:cNvPr id="665" name="直線コネクタ 664">
          <a:extLst>
            <a:ext uri="{FF2B5EF4-FFF2-40B4-BE49-F238E27FC236}">
              <a16:creationId xmlns:a16="http://schemas.microsoft.com/office/drawing/2014/main" id="{A115E793-4F70-4C52-8892-2C7808281B10}"/>
            </a:ext>
          </a:extLst>
        </xdr:cNvPr>
        <xdr:cNvCxnSpPr/>
      </xdr:nvCxnSpPr>
      <xdr:spPr>
        <a:xfrm>
          <a:off x="14592300" y="13454635"/>
          <a:ext cx="889000" cy="800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77</xdr:row>
      <xdr:rowOff>119887</xdr:rowOff>
    </xdr:from>
    <xdr:to>
      <xdr:col>72</xdr:col>
      <xdr:colOff>38100</xdr:colOff>
      <xdr:row>78</xdr:row>
      <xdr:rowOff>50037</xdr:rowOff>
    </xdr:to>
    <xdr:sp macro="" textlink="">
      <xdr:nvSpPr>
        <xdr:cNvPr id="666" name="楕円 665">
          <a:extLst>
            <a:ext uri="{FF2B5EF4-FFF2-40B4-BE49-F238E27FC236}">
              <a16:creationId xmlns:a16="http://schemas.microsoft.com/office/drawing/2014/main" id="{74B4952B-09FD-42A0-BBE9-FA3C4599F374}"/>
            </a:ext>
          </a:extLst>
        </xdr:cNvPr>
        <xdr:cNvSpPr/>
      </xdr:nvSpPr>
      <xdr:spPr>
        <a:xfrm>
          <a:off x="13652500" y="133215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77</xdr:row>
      <xdr:rowOff>170687</xdr:rowOff>
    </xdr:from>
    <xdr:to>
      <xdr:col>76</xdr:col>
      <xdr:colOff>114300</xdr:colOff>
      <xdr:row>78</xdr:row>
      <xdr:rowOff>81535</xdr:rowOff>
    </xdr:to>
    <xdr:cxnSp macro="">
      <xdr:nvCxnSpPr>
        <xdr:cNvPr id="667" name="直線コネクタ 666">
          <a:extLst>
            <a:ext uri="{FF2B5EF4-FFF2-40B4-BE49-F238E27FC236}">
              <a16:creationId xmlns:a16="http://schemas.microsoft.com/office/drawing/2014/main" id="{DAC0B298-6EB4-43DF-9650-DF11DCE1048E}"/>
            </a:ext>
          </a:extLst>
        </xdr:cNvPr>
        <xdr:cNvCxnSpPr/>
      </xdr:nvCxnSpPr>
      <xdr:spPr>
        <a:xfrm>
          <a:off x="13703300" y="13372337"/>
          <a:ext cx="889000" cy="822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77</xdr:row>
      <xdr:rowOff>46737</xdr:rowOff>
    </xdr:from>
    <xdr:to>
      <xdr:col>67</xdr:col>
      <xdr:colOff>101600</xdr:colOff>
      <xdr:row>77</xdr:row>
      <xdr:rowOff>148337</xdr:rowOff>
    </xdr:to>
    <xdr:sp macro="" textlink="">
      <xdr:nvSpPr>
        <xdr:cNvPr id="668" name="楕円 667">
          <a:extLst>
            <a:ext uri="{FF2B5EF4-FFF2-40B4-BE49-F238E27FC236}">
              <a16:creationId xmlns:a16="http://schemas.microsoft.com/office/drawing/2014/main" id="{B1169999-0D6D-439D-AD6F-30477D587DE3}"/>
            </a:ext>
          </a:extLst>
        </xdr:cNvPr>
        <xdr:cNvSpPr/>
      </xdr:nvSpPr>
      <xdr:spPr>
        <a:xfrm>
          <a:off x="12763500" y="132483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77</xdr:row>
      <xdr:rowOff>97537</xdr:rowOff>
    </xdr:from>
    <xdr:to>
      <xdr:col>71</xdr:col>
      <xdr:colOff>177800</xdr:colOff>
      <xdr:row>77</xdr:row>
      <xdr:rowOff>170687</xdr:rowOff>
    </xdr:to>
    <xdr:cxnSp macro="">
      <xdr:nvCxnSpPr>
        <xdr:cNvPr id="669" name="直線コネクタ 668">
          <a:extLst>
            <a:ext uri="{FF2B5EF4-FFF2-40B4-BE49-F238E27FC236}">
              <a16:creationId xmlns:a16="http://schemas.microsoft.com/office/drawing/2014/main" id="{F3CB09CA-A276-4475-98E4-3A599D5E1F83}"/>
            </a:ext>
          </a:extLst>
        </xdr:cNvPr>
        <xdr:cNvCxnSpPr/>
      </xdr:nvCxnSpPr>
      <xdr:spPr>
        <a:xfrm>
          <a:off x="12814300" y="13299187"/>
          <a:ext cx="889000" cy="73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82</xdr:row>
      <xdr:rowOff>48023</xdr:rowOff>
    </xdr:from>
    <xdr:ext cx="405111" cy="259045"/>
    <xdr:sp macro="" textlink="">
      <xdr:nvSpPr>
        <xdr:cNvPr id="670" name="n_1aveValue【児童館】&#10;有形固定資産減価償却率">
          <a:extLst>
            <a:ext uri="{FF2B5EF4-FFF2-40B4-BE49-F238E27FC236}">
              <a16:creationId xmlns:a16="http://schemas.microsoft.com/office/drawing/2014/main" id="{C38B009E-0CEA-4DE7-9437-14A7C8644C7C}"/>
            </a:ext>
          </a:extLst>
        </xdr:cNvPr>
        <xdr:cNvSpPr txBox="1"/>
      </xdr:nvSpPr>
      <xdr:spPr>
        <a:xfrm>
          <a:off x="15266044" y="1410692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81</xdr:row>
      <xdr:rowOff>150892</xdr:rowOff>
    </xdr:from>
    <xdr:ext cx="405111" cy="259045"/>
    <xdr:sp macro="" textlink="">
      <xdr:nvSpPr>
        <xdr:cNvPr id="671" name="n_2aveValue【児童館】&#10;有形固定資産減価償却率">
          <a:extLst>
            <a:ext uri="{FF2B5EF4-FFF2-40B4-BE49-F238E27FC236}">
              <a16:creationId xmlns:a16="http://schemas.microsoft.com/office/drawing/2014/main" id="{8919691C-C71A-474E-A607-78553B7DFB2D}"/>
            </a:ext>
          </a:extLst>
        </xdr:cNvPr>
        <xdr:cNvSpPr txBox="1"/>
      </xdr:nvSpPr>
      <xdr:spPr>
        <a:xfrm>
          <a:off x="14389744" y="1403834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81</xdr:row>
      <xdr:rowOff>139464</xdr:rowOff>
    </xdr:from>
    <xdr:ext cx="405111" cy="259045"/>
    <xdr:sp macro="" textlink="">
      <xdr:nvSpPr>
        <xdr:cNvPr id="672" name="n_3aveValue【児童館】&#10;有形固定資産減価償却率">
          <a:extLst>
            <a:ext uri="{FF2B5EF4-FFF2-40B4-BE49-F238E27FC236}">
              <a16:creationId xmlns:a16="http://schemas.microsoft.com/office/drawing/2014/main" id="{30D8EBC6-4786-4683-B11E-A3A87B808AF2}"/>
            </a:ext>
          </a:extLst>
        </xdr:cNvPr>
        <xdr:cNvSpPr txBox="1"/>
      </xdr:nvSpPr>
      <xdr:spPr>
        <a:xfrm>
          <a:off x="13500744" y="140269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81</xdr:row>
      <xdr:rowOff>38879</xdr:rowOff>
    </xdr:from>
    <xdr:ext cx="405111" cy="259045"/>
    <xdr:sp macro="" textlink="">
      <xdr:nvSpPr>
        <xdr:cNvPr id="673" name="n_4aveValue【児童館】&#10;有形固定資産減価償却率">
          <a:extLst>
            <a:ext uri="{FF2B5EF4-FFF2-40B4-BE49-F238E27FC236}">
              <a16:creationId xmlns:a16="http://schemas.microsoft.com/office/drawing/2014/main" id="{90E2078E-E377-4A58-A685-7E9D80E22607}"/>
            </a:ext>
          </a:extLst>
        </xdr:cNvPr>
        <xdr:cNvSpPr txBox="1"/>
      </xdr:nvSpPr>
      <xdr:spPr>
        <a:xfrm>
          <a:off x="12611744" y="1392632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77</xdr:row>
      <xdr:rowOff>57421</xdr:rowOff>
    </xdr:from>
    <xdr:ext cx="405111" cy="259045"/>
    <xdr:sp macro="" textlink="">
      <xdr:nvSpPr>
        <xdr:cNvPr id="674" name="n_1mainValue【児童館】&#10;有形固定資産減価償却率">
          <a:extLst>
            <a:ext uri="{FF2B5EF4-FFF2-40B4-BE49-F238E27FC236}">
              <a16:creationId xmlns:a16="http://schemas.microsoft.com/office/drawing/2014/main" id="{E29C24C5-322F-47C4-B734-BF07FB6A0D32}"/>
            </a:ext>
          </a:extLst>
        </xdr:cNvPr>
        <xdr:cNvSpPr txBox="1"/>
      </xdr:nvSpPr>
      <xdr:spPr>
        <a:xfrm>
          <a:off x="15266044" y="132590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76</xdr:row>
      <xdr:rowOff>148862</xdr:rowOff>
    </xdr:from>
    <xdr:ext cx="405111" cy="259045"/>
    <xdr:sp macro="" textlink="">
      <xdr:nvSpPr>
        <xdr:cNvPr id="675" name="n_2mainValue【児童館】&#10;有形固定資産減価償却率">
          <a:extLst>
            <a:ext uri="{FF2B5EF4-FFF2-40B4-BE49-F238E27FC236}">
              <a16:creationId xmlns:a16="http://schemas.microsoft.com/office/drawing/2014/main" id="{4752E64C-2F6B-43E4-A6FE-4E7CE6D2B261}"/>
            </a:ext>
          </a:extLst>
        </xdr:cNvPr>
        <xdr:cNvSpPr txBox="1"/>
      </xdr:nvSpPr>
      <xdr:spPr>
        <a:xfrm>
          <a:off x="14389744" y="131790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76</xdr:row>
      <xdr:rowOff>66564</xdr:rowOff>
    </xdr:from>
    <xdr:ext cx="405111" cy="259045"/>
    <xdr:sp macro="" textlink="">
      <xdr:nvSpPr>
        <xdr:cNvPr id="676" name="n_3mainValue【児童館】&#10;有形固定資産減価償却率">
          <a:extLst>
            <a:ext uri="{FF2B5EF4-FFF2-40B4-BE49-F238E27FC236}">
              <a16:creationId xmlns:a16="http://schemas.microsoft.com/office/drawing/2014/main" id="{856CDA6D-35A5-4404-8282-C332DA025616}"/>
            </a:ext>
          </a:extLst>
        </xdr:cNvPr>
        <xdr:cNvSpPr txBox="1"/>
      </xdr:nvSpPr>
      <xdr:spPr>
        <a:xfrm>
          <a:off x="13500744" y="130967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75</xdr:row>
      <xdr:rowOff>164864</xdr:rowOff>
    </xdr:from>
    <xdr:ext cx="405111" cy="259045"/>
    <xdr:sp macro="" textlink="">
      <xdr:nvSpPr>
        <xdr:cNvPr id="677" name="n_4mainValue【児童館】&#10;有形固定資産減価償却率">
          <a:extLst>
            <a:ext uri="{FF2B5EF4-FFF2-40B4-BE49-F238E27FC236}">
              <a16:creationId xmlns:a16="http://schemas.microsoft.com/office/drawing/2014/main" id="{6B2218AC-F83E-4D23-A477-9DF5B3696EB3}"/>
            </a:ext>
          </a:extLst>
        </xdr:cNvPr>
        <xdr:cNvSpPr txBox="1"/>
      </xdr:nvSpPr>
      <xdr:spPr>
        <a:xfrm>
          <a:off x="12611744" y="130236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678" name="正方形/長方形 677">
          <a:extLst>
            <a:ext uri="{FF2B5EF4-FFF2-40B4-BE49-F238E27FC236}">
              <a16:creationId xmlns:a16="http://schemas.microsoft.com/office/drawing/2014/main" id="{200F952E-80AF-4279-9740-B7A46A862E45}"/>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679" name="正方形/長方形 678">
          <a:extLst>
            <a:ext uri="{FF2B5EF4-FFF2-40B4-BE49-F238E27FC236}">
              <a16:creationId xmlns:a16="http://schemas.microsoft.com/office/drawing/2014/main" id="{EDA5CA6C-B69B-49E3-B5A9-779E5D2EBDF3}"/>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680" name="正方形/長方形 679">
          <a:extLst>
            <a:ext uri="{FF2B5EF4-FFF2-40B4-BE49-F238E27FC236}">
              <a16:creationId xmlns:a16="http://schemas.microsoft.com/office/drawing/2014/main" id="{C79BE024-D5CB-49E8-BE50-4B1EB776A278}"/>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681" name="正方形/長方形 680">
          <a:extLst>
            <a:ext uri="{FF2B5EF4-FFF2-40B4-BE49-F238E27FC236}">
              <a16:creationId xmlns:a16="http://schemas.microsoft.com/office/drawing/2014/main" id="{0DFC18F9-43A8-463F-AD5A-02B344BB5AFE}"/>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682" name="正方形/長方形 681">
          <a:extLst>
            <a:ext uri="{FF2B5EF4-FFF2-40B4-BE49-F238E27FC236}">
              <a16:creationId xmlns:a16="http://schemas.microsoft.com/office/drawing/2014/main" id="{7E540AA3-308B-4A2C-AEB8-BA62518F007C}"/>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683" name="正方形/長方形 682">
          <a:extLst>
            <a:ext uri="{FF2B5EF4-FFF2-40B4-BE49-F238E27FC236}">
              <a16:creationId xmlns:a16="http://schemas.microsoft.com/office/drawing/2014/main" id="{85F37989-C11E-4AE7-97E1-3BEBB945FD12}"/>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684" name="正方形/長方形 683">
          <a:extLst>
            <a:ext uri="{FF2B5EF4-FFF2-40B4-BE49-F238E27FC236}">
              <a16:creationId xmlns:a16="http://schemas.microsoft.com/office/drawing/2014/main" id="{C7367AD5-C8F9-4B3C-9D34-F960EA74B5E3}"/>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685" name="正方形/長方形 684">
          <a:extLst>
            <a:ext uri="{FF2B5EF4-FFF2-40B4-BE49-F238E27FC236}">
              <a16:creationId xmlns:a16="http://schemas.microsoft.com/office/drawing/2014/main" id="{C0074739-2961-43E9-8845-D80D12A984E5}"/>
            </a:ext>
          </a:extLst>
        </xdr:cNvPr>
        <xdr:cNvSpPr/>
      </xdr:nvSpPr>
      <xdr:spPr>
        <a:xfrm>
          <a:off x="18288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686" name="テキスト ボックス 685">
          <a:extLst>
            <a:ext uri="{FF2B5EF4-FFF2-40B4-BE49-F238E27FC236}">
              <a16:creationId xmlns:a16="http://schemas.microsoft.com/office/drawing/2014/main" id="{3139248A-7ABD-424A-A7F1-F2F015E30253}"/>
            </a:ext>
          </a:extLst>
        </xdr:cNvPr>
        <xdr:cNvSpPr txBox="1"/>
      </xdr:nvSpPr>
      <xdr:spPr>
        <a:xfrm>
          <a:off x="18249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687" name="直線コネクタ 686">
          <a:extLst>
            <a:ext uri="{FF2B5EF4-FFF2-40B4-BE49-F238E27FC236}">
              <a16:creationId xmlns:a16="http://schemas.microsoft.com/office/drawing/2014/main" id="{8760D37E-C967-4A1F-B8A5-435B09E6C57E}"/>
            </a:ext>
          </a:extLst>
        </xdr:cNvPr>
        <xdr:cNvCxnSpPr/>
      </xdr:nvCxnSpPr>
      <xdr:spPr>
        <a:xfrm>
          <a:off x="18288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114300</xdr:rowOff>
    </xdr:from>
    <xdr:to>
      <xdr:col>120</xdr:col>
      <xdr:colOff>114300</xdr:colOff>
      <xdr:row>86</xdr:row>
      <xdr:rowOff>114300</xdr:rowOff>
    </xdr:to>
    <xdr:cxnSp macro="">
      <xdr:nvCxnSpPr>
        <xdr:cNvPr id="688" name="直線コネクタ 687">
          <a:extLst>
            <a:ext uri="{FF2B5EF4-FFF2-40B4-BE49-F238E27FC236}">
              <a16:creationId xmlns:a16="http://schemas.microsoft.com/office/drawing/2014/main" id="{31F1446A-849B-42FE-942B-954D68EDA886}"/>
            </a:ext>
          </a:extLst>
        </xdr:cNvPr>
        <xdr:cNvCxnSpPr/>
      </xdr:nvCxnSpPr>
      <xdr:spPr>
        <a:xfrm>
          <a:off x="18288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143527</xdr:rowOff>
    </xdr:from>
    <xdr:ext cx="467179" cy="259045"/>
    <xdr:sp macro="" textlink="">
      <xdr:nvSpPr>
        <xdr:cNvPr id="689" name="テキスト ボックス 688">
          <a:extLst>
            <a:ext uri="{FF2B5EF4-FFF2-40B4-BE49-F238E27FC236}">
              <a16:creationId xmlns:a16="http://schemas.microsoft.com/office/drawing/2014/main" id="{EA92128C-EB7A-48CD-BF7C-FEB5E2E5C0E9}"/>
            </a:ext>
          </a:extLst>
        </xdr:cNvPr>
        <xdr:cNvSpPr txBox="1"/>
      </xdr:nvSpPr>
      <xdr:spPr>
        <a:xfrm>
          <a:off x="17820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84</xdr:row>
      <xdr:rowOff>76200</xdr:rowOff>
    </xdr:from>
    <xdr:to>
      <xdr:col>120</xdr:col>
      <xdr:colOff>114300</xdr:colOff>
      <xdr:row>84</xdr:row>
      <xdr:rowOff>76200</xdr:rowOff>
    </xdr:to>
    <xdr:cxnSp macro="">
      <xdr:nvCxnSpPr>
        <xdr:cNvPr id="690" name="直線コネクタ 689">
          <a:extLst>
            <a:ext uri="{FF2B5EF4-FFF2-40B4-BE49-F238E27FC236}">
              <a16:creationId xmlns:a16="http://schemas.microsoft.com/office/drawing/2014/main" id="{89E5F017-E2DC-4BD2-9D3C-D33E4F35248C}"/>
            </a:ext>
          </a:extLst>
        </xdr:cNvPr>
        <xdr:cNvCxnSpPr/>
      </xdr:nvCxnSpPr>
      <xdr:spPr>
        <a:xfrm>
          <a:off x="18288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83</xdr:row>
      <xdr:rowOff>105427</xdr:rowOff>
    </xdr:from>
    <xdr:ext cx="467179" cy="259045"/>
    <xdr:sp macro="" textlink="">
      <xdr:nvSpPr>
        <xdr:cNvPr id="691" name="テキスト ボックス 690">
          <a:extLst>
            <a:ext uri="{FF2B5EF4-FFF2-40B4-BE49-F238E27FC236}">
              <a16:creationId xmlns:a16="http://schemas.microsoft.com/office/drawing/2014/main" id="{3CAE9543-C6F7-4B7C-A1D9-CB12D769B725}"/>
            </a:ext>
          </a:extLst>
        </xdr:cNvPr>
        <xdr:cNvSpPr txBox="1"/>
      </xdr:nvSpPr>
      <xdr:spPr>
        <a:xfrm>
          <a:off x="17820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82</xdr:row>
      <xdr:rowOff>38100</xdr:rowOff>
    </xdr:from>
    <xdr:to>
      <xdr:col>120</xdr:col>
      <xdr:colOff>114300</xdr:colOff>
      <xdr:row>82</xdr:row>
      <xdr:rowOff>38100</xdr:rowOff>
    </xdr:to>
    <xdr:cxnSp macro="">
      <xdr:nvCxnSpPr>
        <xdr:cNvPr id="692" name="直線コネクタ 691">
          <a:extLst>
            <a:ext uri="{FF2B5EF4-FFF2-40B4-BE49-F238E27FC236}">
              <a16:creationId xmlns:a16="http://schemas.microsoft.com/office/drawing/2014/main" id="{0173A34F-5613-477E-B1D1-4974E6EF34EF}"/>
            </a:ext>
          </a:extLst>
        </xdr:cNvPr>
        <xdr:cNvCxnSpPr/>
      </xdr:nvCxnSpPr>
      <xdr:spPr>
        <a:xfrm>
          <a:off x="18288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81</xdr:row>
      <xdr:rowOff>67327</xdr:rowOff>
    </xdr:from>
    <xdr:ext cx="467179" cy="259045"/>
    <xdr:sp macro="" textlink="">
      <xdr:nvSpPr>
        <xdr:cNvPr id="693" name="テキスト ボックス 692">
          <a:extLst>
            <a:ext uri="{FF2B5EF4-FFF2-40B4-BE49-F238E27FC236}">
              <a16:creationId xmlns:a16="http://schemas.microsoft.com/office/drawing/2014/main" id="{AF034FE3-0861-4030-86AC-4D67C3C081CF}"/>
            </a:ext>
          </a:extLst>
        </xdr:cNvPr>
        <xdr:cNvSpPr txBox="1"/>
      </xdr:nvSpPr>
      <xdr:spPr>
        <a:xfrm>
          <a:off x="17820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0</xdr:rowOff>
    </xdr:from>
    <xdr:to>
      <xdr:col>120</xdr:col>
      <xdr:colOff>114300</xdr:colOff>
      <xdr:row>80</xdr:row>
      <xdr:rowOff>0</xdr:rowOff>
    </xdr:to>
    <xdr:cxnSp macro="">
      <xdr:nvCxnSpPr>
        <xdr:cNvPr id="694" name="直線コネクタ 693">
          <a:extLst>
            <a:ext uri="{FF2B5EF4-FFF2-40B4-BE49-F238E27FC236}">
              <a16:creationId xmlns:a16="http://schemas.microsoft.com/office/drawing/2014/main" id="{C896B77B-C70E-4E9F-A53C-38291E16B132}"/>
            </a:ext>
          </a:extLst>
        </xdr:cNvPr>
        <xdr:cNvCxnSpPr/>
      </xdr:nvCxnSpPr>
      <xdr:spPr>
        <a:xfrm>
          <a:off x="18288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79</xdr:row>
      <xdr:rowOff>29227</xdr:rowOff>
    </xdr:from>
    <xdr:ext cx="467179" cy="259045"/>
    <xdr:sp macro="" textlink="">
      <xdr:nvSpPr>
        <xdr:cNvPr id="695" name="テキスト ボックス 694">
          <a:extLst>
            <a:ext uri="{FF2B5EF4-FFF2-40B4-BE49-F238E27FC236}">
              <a16:creationId xmlns:a16="http://schemas.microsoft.com/office/drawing/2014/main" id="{9F9E78D1-7CEF-4D64-8409-486F7F306AD2}"/>
            </a:ext>
          </a:extLst>
        </xdr:cNvPr>
        <xdr:cNvSpPr txBox="1"/>
      </xdr:nvSpPr>
      <xdr:spPr>
        <a:xfrm>
          <a:off x="17820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133350</xdr:rowOff>
    </xdr:from>
    <xdr:to>
      <xdr:col>120</xdr:col>
      <xdr:colOff>114300</xdr:colOff>
      <xdr:row>77</xdr:row>
      <xdr:rowOff>133350</xdr:rowOff>
    </xdr:to>
    <xdr:cxnSp macro="">
      <xdr:nvCxnSpPr>
        <xdr:cNvPr id="696" name="直線コネクタ 695">
          <a:extLst>
            <a:ext uri="{FF2B5EF4-FFF2-40B4-BE49-F238E27FC236}">
              <a16:creationId xmlns:a16="http://schemas.microsoft.com/office/drawing/2014/main" id="{5C4B00F8-D00D-4440-A85B-8E9A3BB4470F}"/>
            </a:ext>
          </a:extLst>
        </xdr:cNvPr>
        <xdr:cNvCxnSpPr/>
      </xdr:nvCxnSpPr>
      <xdr:spPr>
        <a:xfrm>
          <a:off x="18288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76</xdr:row>
      <xdr:rowOff>162577</xdr:rowOff>
    </xdr:from>
    <xdr:ext cx="467179" cy="259045"/>
    <xdr:sp macro="" textlink="">
      <xdr:nvSpPr>
        <xdr:cNvPr id="697" name="テキスト ボックス 696">
          <a:extLst>
            <a:ext uri="{FF2B5EF4-FFF2-40B4-BE49-F238E27FC236}">
              <a16:creationId xmlns:a16="http://schemas.microsoft.com/office/drawing/2014/main" id="{088BA836-3896-4E57-AF41-021A2C3CF1E9}"/>
            </a:ext>
          </a:extLst>
        </xdr:cNvPr>
        <xdr:cNvSpPr txBox="1"/>
      </xdr:nvSpPr>
      <xdr:spPr>
        <a:xfrm>
          <a:off x="17820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698" name="直線コネクタ 697">
          <a:extLst>
            <a:ext uri="{FF2B5EF4-FFF2-40B4-BE49-F238E27FC236}">
              <a16:creationId xmlns:a16="http://schemas.microsoft.com/office/drawing/2014/main" id="{B45D3CE9-2E26-4669-B18F-509FC9A688BB}"/>
            </a:ext>
          </a:extLst>
        </xdr:cNvPr>
        <xdr:cNvCxnSpPr/>
      </xdr:nvCxnSpPr>
      <xdr:spPr>
        <a:xfrm>
          <a:off x="18288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699" name="テキスト ボックス 698">
          <a:extLst>
            <a:ext uri="{FF2B5EF4-FFF2-40B4-BE49-F238E27FC236}">
              <a16:creationId xmlns:a16="http://schemas.microsoft.com/office/drawing/2014/main" id="{DC68C7E6-A209-4F5E-801B-5961ED0F5DA3}"/>
            </a:ext>
          </a:extLst>
        </xdr:cNvPr>
        <xdr:cNvSpPr txBox="1"/>
      </xdr:nvSpPr>
      <xdr:spPr>
        <a:xfrm>
          <a:off x="17820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700" name="【児童館】&#10;一人当たり面積グラフ枠">
          <a:extLst>
            <a:ext uri="{FF2B5EF4-FFF2-40B4-BE49-F238E27FC236}">
              <a16:creationId xmlns:a16="http://schemas.microsoft.com/office/drawing/2014/main" id="{835B98D6-D7B8-41B5-8AD3-A2A38234CB8D}"/>
            </a:ext>
          </a:extLst>
        </xdr:cNvPr>
        <xdr:cNvSpPr/>
      </xdr:nvSpPr>
      <xdr:spPr>
        <a:xfrm>
          <a:off x="18288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79</xdr:row>
      <xdr:rowOff>41911</xdr:rowOff>
    </xdr:from>
    <xdr:to>
      <xdr:col>116</xdr:col>
      <xdr:colOff>62864</xdr:colOff>
      <xdr:row>86</xdr:row>
      <xdr:rowOff>83820</xdr:rowOff>
    </xdr:to>
    <xdr:cxnSp macro="">
      <xdr:nvCxnSpPr>
        <xdr:cNvPr id="701" name="直線コネクタ 700">
          <a:extLst>
            <a:ext uri="{FF2B5EF4-FFF2-40B4-BE49-F238E27FC236}">
              <a16:creationId xmlns:a16="http://schemas.microsoft.com/office/drawing/2014/main" id="{BA8A7260-8C9B-4B8F-B943-417460478C7E}"/>
            </a:ext>
          </a:extLst>
        </xdr:cNvPr>
        <xdr:cNvCxnSpPr/>
      </xdr:nvCxnSpPr>
      <xdr:spPr>
        <a:xfrm flipV="1">
          <a:off x="22160864" y="13586461"/>
          <a:ext cx="0" cy="124205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87647</xdr:rowOff>
    </xdr:from>
    <xdr:ext cx="469744" cy="259045"/>
    <xdr:sp macro="" textlink="">
      <xdr:nvSpPr>
        <xdr:cNvPr id="702" name="【児童館】&#10;一人当たり面積最小値テキスト">
          <a:extLst>
            <a:ext uri="{FF2B5EF4-FFF2-40B4-BE49-F238E27FC236}">
              <a16:creationId xmlns:a16="http://schemas.microsoft.com/office/drawing/2014/main" id="{CA9D4116-AAAB-4253-9F1A-6A114C186C80}"/>
            </a:ext>
          </a:extLst>
        </xdr:cNvPr>
        <xdr:cNvSpPr txBox="1"/>
      </xdr:nvSpPr>
      <xdr:spPr>
        <a:xfrm>
          <a:off x="22199600" y="148323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83820</xdr:rowOff>
    </xdr:from>
    <xdr:to>
      <xdr:col>116</xdr:col>
      <xdr:colOff>152400</xdr:colOff>
      <xdr:row>86</xdr:row>
      <xdr:rowOff>83820</xdr:rowOff>
    </xdr:to>
    <xdr:cxnSp macro="">
      <xdr:nvCxnSpPr>
        <xdr:cNvPr id="703" name="直線コネクタ 702">
          <a:extLst>
            <a:ext uri="{FF2B5EF4-FFF2-40B4-BE49-F238E27FC236}">
              <a16:creationId xmlns:a16="http://schemas.microsoft.com/office/drawing/2014/main" id="{FB2E6D6E-0359-4C84-BC2C-F955B3979439}"/>
            </a:ext>
          </a:extLst>
        </xdr:cNvPr>
        <xdr:cNvCxnSpPr/>
      </xdr:nvCxnSpPr>
      <xdr:spPr>
        <a:xfrm>
          <a:off x="22072600" y="148285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77</xdr:row>
      <xdr:rowOff>160038</xdr:rowOff>
    </xdr:from>
    <xdr:ext cx="469744" cy="259045"/>
    <xdr:sp macro="" textlink="">
      <xdr:nvSpPr>
        <xdr:cNvPr id="704" name="【児童館】&#10;一人当たり面積最大値テキスト">
          <a:extLst>
            <a:ext uri="{FF2B5EF4-FFF2-40B4-BE49-F238E27FC236}">
              <a16:creationId xmlns:a16="http://schemas.microsoft.com/office/drawing/2014/main" id="{0F6D8D8B-08F0-488B-A5BA-B408420CF745}"/>
            </a:ext>
          </a:extLst>
        </xdr:cNvPr>
        <xdr:cNvSpPr txBox="1"/>
      </xdr:nvSpPr>
      <xdr:spPr>
        <a:xfrm>
          <a:off x="22199600" y="133616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79</xdr:row>
      <xdr:rowOff>41911</xdr:rowOff>
    </xdr:from>
    <xdr:to>
      <xdr:col>116</xdr:col>
      <xdr:colOff>152400</xdr:colOff>
      <xdr:row>79</xdr:row>
      <xdr:rowOff>41911</xdr:rowOff>
    </xdr:to>
    <xdr:cxnSp macro="">
      <xdr:nvCxnSpPr>
        <xdr:cNvPr id="705" name="直線コネクタ 704">
          <a:extLst>
            <a:ext uri="{FF2B5EF4-FFF2-40B4-BE49-F238E27FC236}">
              <a16:creationId xmlns:a16="http://schemas.microsoft.com/office/drawing/2014/main" id="{F95F2ECE-AD99-4934-9FDF-6307D9D19407}"/>
            </a:ext>
          </a:extLst>
        </xdr:cNvPr>
        <xdr:cNvCxnSpPr/>
      </xdr:nvCxnSpPr>
      <xdr:spPr>
        <a:xfrm>
          <a:off x="22072600" y="135864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83</xdr:row>
      <xdr:rowOff>144797</xdr:rowOff>
    </xdr:from>
    <xdr:ext cx="469744" cy="259045"/>
    <xdr:sp macro="" textlink="">
      <xdr:nvSpPr>
        <xdr:cNvPr id="706" name="【児童館】&#10;一人当たり面積平均値テキスト">
          <a:extLst>
            <a:ext uri="{FF2B5EF4-FFF2-40B4-BE49-F238E27FC236}">
              <a16:creationId xmlns:a16="http://schemas.microsoft.com/office/drawing/2014/main" id="{D2632F93-133B-4DCE-83A7-4C8959BEAF9A}"/>
            </a:ext>
          </a:extLst>
        </xdr:cNvPr>
        <xdr:cNvSpPr txBox="1"/>
      </xdr:nvSpPr>
      <xdr:spPr>
        <a:xfrm>
          <a:off x="22199600" y="1437514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83</xdr:row>
      <xdr:rowOff>166370</xdr:rowOff>
    </xdr:from>
    <xdr:to>
      <xdr:col>116</xdr:col>
      <xdr:colOff>114300</xdr:colOff>
      <xdr:row>84</xdr:row>
      <xdr:rowOff>96520</xdr:rowOff>
    </xdr:to>
    <xdr:sp macro="" textlink="">
      <xdr:nvSpPr>
        <xdr:cNvPr id="707" name="フローチャート: 判断 706">
          <a:extLst>
            <a:ext uri="{FF2B5EF4-FFF2-40B4-BE49-F238E27FC236}">
              <a16:creationId xmlns:a16="http://schemas.microsoft.com/office/drawing/2014/main" id="{832F0172-FC03-4682-B5C0-29CA7D171B22}"/>
            </a:ext>
          </a:extLst>
        </xdr:cNvPr>
        <xdr:cNvSpPr/>
      </xdr:nvSpPr>
      <xdr:spPr>
        <a:xfrm>
          <a:off x="22110700" y="14396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84</xdr:row>
      <xdr:rowOff>2539</xdr:rowOff>
    </xdr:from>
    <xdr:to>
      <xdr:col>112</xdr:col>
      <xdr:colOff>38100</xdr:colOff>
      <xdr:row>84</xdr:row>
      <xdr:rowOff>104139</xdr:rowOff>
    </xdr:to>
    <xdr:sp macro="" textlink="">
      <xdr:nvSpPr>
        <xdr:cNvPr id="708" name="フローチャート: 判断 707">
          <a:extLst>
            <a:ext uri="{FF2B5EF4-FFF2-40B4-BE49-F238E27FC236}">
              <a16:creationId xmlns:a16="http://schemas.microsoft.com/office/drawing/2014/main" id="{FDF97010-5C5E-4FB8-9191-34FED1CB2887}"/>
            </a:ext>
          </a:extLst>
        </xdr:cNvPr>
        <xdr:cNvSpPr/>
      </xdr:nvSpPr>
      <xdr:spPr>
        <a:xfrm>
          <a:off x="21272500" y="144043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83</xdr:row>
      <xdr:rowOff>166370</xdr:rowOff>
    </xdr:from>
    <xdr:to>
      <xdr:col>107</xdr:col>
      <xdr:colOff>101600</xdr:colOff>
      <xdr:row>84</xdr:row>
      <xdr:rowOff>96520</xdr:rowOff>
    </xdr:to>
    <xdr:sp macro="" textlink="">
      <xdr:nvSpPr>
        <xdr:cNvPr id="709" name="フローチャート: 判断 708">
          <a:extLst>
            <a:ext uri="{FF2B5EF4-FFF2-40B4-BE49-F238E27FC236}">
              <a16:creationId xmlns:a16="http://schemas.microsoft.com/office/drawing/2014/main" id="{F84A1C9A-814E-4460-9063-43B3455F6723}"/>
            </a:ext>
          </a:extLst>
        </xdr:cNvPr>
        <xdr:cNvSpPr/>
      </xdr:nvSpPr>
      <xdr:spPr>
        <a:xfrm>
          <a:off x="20383500" y="14396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84</xdr:row>
      <xdr:rowOff>63500</xdr:rowOff>
    </xdr:from>
    <xdr:to>
      <xdr:col>102</xdr:col>
      <xdr:colOff>165100</xdr:colOff>
      <xdr:row>84</xdr:row>
      <xdr:rowOff>165100</xdr:rowOff>
    </xdr:to>
    <xdr:sp macro="" textlink="">
      <xdr:nvSpPr>
        <xdr:cNvPr id="710" name="フローチャート: 判断 709">
          <a:extLst>
            <a:ext uri="{FF2B5EF4-FFF2-40B4-BE49-F238E27FC236}">
              <a16:creationId xmlns:a16="http://schemas.microsoft.com/office/drawing/2014/main" id="{CD00E460-F3A7-4E4E-B110-59DBCABEA159}"/>
            </a:ext>
          </a:extLst>
        </xdr:cNvPr>
        <xdr:cNvSpPr/>
      </xdr:nvSpPr>
      <xdr:spPr>
        <a:xfrm>
          <a:off x="19494500" y="14465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84</xdr:row>
      <xdr:rowOff>78739</xdr:rowOff>
    </xdr:from>
    <xdr:to>
      <xdr:col>98</xdr:col>
      <xdr:colOff>38100</xdr:colOff>
      <xdr:row>85</xdr:row>
      <xdr:rowOff>8889</xdr:rowOff>
    </xdr:to>
    <xdr:sp macro="" textlink="">
      <xdr:nvSpPr>
        <xdr:cNvPr id="711" name="フローチャート: 判断 710">
          <a:extLst>
            <a:ext uri="{FF2B5EF4-FFF2-40B4-BE49-F238E27FC236}">
              <a16:creationId xmlns:a16="http://schemas.microsoft.com/office/drawing/2014/main" id="{59FEC03A-D3EE-40E0-9E33-05D418281C72}"/>
            </a:ext>
          </a:extLst>
        </xdr:cNvPr>
        <xdr:cNvSpPr/>
      </xdr:nvSpPr>
      <xdr:spPr>
        <a:xfrm>
          <a:off x="18605500" y="144805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712" name="テキスト ボックス 711">
          <a:extLst>
            <a:ext uri="{FF2B5EF4-FFF2-40B4-BE49-F238E27FC236}">
              <a16:creationId xmlns:a16="http://schemas.microsoft.com/office/drawing/2014/main" id="{B1F378D0-024E-42BA-B4DA-3CEF4584284F}"/>
            </a:ext>
          </a:extLst>
        </xdr:cNvPr>
        <xdr:cNvSpPr txBox="1"/>
      </xdr:nvSpPr>
      <xdr:spPr>
        <a:xfrm>
          <a:off x="21971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713" name="テキスト ボックス 712">
          <a:extLst>
            <a:ext uri="{FF2B5EF4-FFF2-40B4-BE49-F238E27FC236}">
              <a16:creationId xmlns:a16="http://schemas.microsoft.com/office/drawing/2014/main" id="{F58557F0-49DD-4A35-94B2-5FA7DF4DF200}"/>
            </a:ext>
          </a:extLst>
        </xdr:cNvPr>
        <xdr:cNvSpPr txBox="1"/>
      </xdr:nvSpPr>
      <xdr:spPr>
        <a:xfrm>
          <a:off x="2113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714" name="テキスト ボックス 713">
          <a:extLst>
            <a:ext uri="{FF2B5EF4-FFF2-40B4-BE49-F238E27FC236}">
              <a16:creationId xmlns:a16="http://schemas.microsoft.com/office/drawing/2014/main" id="{0796B2F8-B84C-4624-8765-85C87839405B}"/>
            </a:ext>
          </a:extLst>
        </xdr:cNvPr>
        <xdr:cNvSpPr txBox="1"/>
      </xdr:nvSpPr>
      <xdr:spPr>
        <a:xfrm>
          <a:off x="2024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715" name="テキスト ボックス 714">
          <a:extLst>
            <a:ext uri="{FF2B5EF4-FFF2-40B4-BE49-F238E27FC236}">
              <a16:creationId xmlns:a16="http://schemas.microsoft.com/office/drawing/2014/main" id="{2B596BF1-C728-4BF8-B09C-15576F290820}"/>
            </a:ext>
          </a:extLst>
        </xdr:cNvPr>
        <xdr:cNvSpPr txBox="1"/>
      </xdr:nvSpPr>
      <xdr:spPr>
        <a:xfrm>
          <a:off x="1935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716" name="テキスト ボックス 715">
          <a:extLst>
            <a:ext uri="{FF2B5EF4-FFF2-40B4-BE49-F238E27FC236}">
              <a16:creationId xmlns:a16="http://schemas.microsoft.com/office/drawing/2014/main" id="{508FFF22-C660-4D3C-8AF8-F429816172B3}"/>
            </a:ext>
          </a:extLst>
        </xdr:cNvPr>
        <xdr:cNvSpPr txBox="1"/>
      </xdr:nvSpPr>
      <xdr:spPr>
        <a:xfrm>
          <a:off x="18465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83</xdr:row>
      <xdr:rowOff>105411</xdr:rowOff>
    </xdr:from>
    <xdr:to>
      <xdr:col>116</xdr:col>
      <xdr:colOff>114300</xdr:colOff>
      <xdr:row>84</xdr:row>
      <xdr:rowOff>35561</xdr:rowOff>
    </xdr:to>
    <xdr:sp macro="" textlink="">
      <xdr:nvSpPr>
        <xdr:cNvPr id="717" name="楕円 716">
          <a:extLst>
            <a:ext uri="{FF2B5EF4-FFF2-40B4-BE49-F238E27FC236}">
              <a16:creationId xmlns:a16="http://schemas.microsoft.com/office/drawing/2014/main" id="{5C12A7B1-164E-420F-AB71-6B2BD6FB1195}"/>
            </a:ext>
          </a:extLst>
        </xdr:cNvPr>
        <xdr:cNvSpPr/>
      </xdr:nvSpPr>
      <xdr:spPr>
        <a:xfrm>
          <a:off x="22110700" y="143357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82</xdr:row>
      <xdr:rowOff>128288</xdr:rowOff>
    </xdr:from>
    <xdr:ext cx="469744" cy="259045"/>
    <xdr:sp macro="" textlink="">
      <xdr:nvSpPr>
        <xdr:cNvPr id="718" name="【児童館】&#10;一人当たり面積該当値テキスト">
          <a:extLst>
            <a:ext uri="{FF2B5EF4-FFF2-40B4-BE49-F238E27FC236}">
              <a16:creationId xmlns:a16="http://schemas.microsoft.com/office/drawing/2014/main" id="{C2FDDC6A-30F3-4D1B-B574-29B4315A27F1}"/>
            </a:ext>
          </a:extLst>
        </xdr:cNvPr>
        <xdr:cNvSpPr txBox="1"/>
      </xdr:nvSpPr>
      <xdr:spPr>
        <a:xfrm>
          <a:off x="22199600" y="141871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83</xdr:row>
      <xdr:rowOff>105411</xdr:rowOff>
    </xdr:from>
    <xdr:to>
      <xdr:col>112</xdr:col>
      <xdr:colOff>38100</xdr:colOff>
      <xdr:row>84</xdr:row>
      <xdr:rowOff>35561</xdr:rowOff>
    </xdr:to>
    <xdr:sp macro="" textlink="">
      <xdr:nvSpPr>
        <xdr:cNvPr id="719" name="楕円 718">
          <a:extLst>
            <a:ext uri="{FF2B5EF4-FFF2-40B4-BE49-F238E27FC236}">
              <a16:creationId xmlns:a16="http://schemas.microsoft.com/office/drawing/2014/main" id="{17C0C309-6D0C-4BD5-96E4-D1470A6680E7}"/>
            </a:ext>
          </a:extLst>
        </xdr:cNvPr>
        <xdr:cNvSpPr/>
      </xdr:nvSpPr>
      <xdr:spPr>
        <a:xfrm>
          <a:off x="21272500" y="143357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83</xdr:row>
      <xdr:rowOff>156211</xdr:rowOff>
    </xdr:from>
    <xdr:to>
      <xdr:col>116</xdr:col>
      <xdr:colOff>63500</xdr:colOff>
      <xdr:row>83</xdr:row>
      <xdr:rowOff>156211</xdr:rowOff>
    </xdr:to>
    <xdr:cxnSp macro="">
      <xdr:nvCxnSpPr>
        <xdr:cNvPr id="720" name="直線コネクタ 719">
          <a:extLst>
            <a:ext uri="{FF2B5EF4-FFF2-40B4-BE49-F238E27FC236}">
              <a16:creationId xmlns:a16="http://schemas.microsoft.com/office/drawing/2014/main" id="{81D8250D-5864-4FAE-9A34-34CAB1A58EC9}"/>
            </a:ext>
          </a:extLst>
        </xdr:cNvPr>
        <xdr:cNvCxnSpPr/>
      </xdr:nvCxnSpPr>
      <xdr:spPr>
        <a:xfrm>
          <a:off x="21323300" y="14386561"/>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83</xdr:row>
      <xdr:rowOff>97789</xdr:rowOff>
    </xdr:from>
    <xdr:to>
      <xdr:col>107</xdr:col>
      <xdr:colOff>101600</xdr:colOff>
      <xdr:row>84</xdr:row>
      <xdr:rowOff>27939</xdr:rowOff>
    </xdr:to>
    <xdr:sp macro="" textlink="">
      <xdr:nvSpPr>
        <xdr:cNvPr id="721" name="楕円 720">
          <a:extLst>
            <a:ext uri="{FF2B5EF4-FFF2-40B4-BE49-F238E27FC236}">
              <a16:creationId xmlns:a16="http://schemas.microsoft.com/office/drawing/2014/main" id="{9459A2F9-36CA-4F02-B773-A87A0829FBBB}"/>
            </a:ext>
          </a:extLst>
        </xdr:cNvPr>
        <xdr:cNvSpPr/>
      </xdr:nvSpPr>
      <xdr:spPr>
        <a:xfrm>
          <a:off x="20383500" y="143281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83</xdr:row>
      <xdr:rowOff>148589</xdr:rowOff>
    </xdr:from>
    <xdr:to>
      <xdr:col>111</xdr:col>
      <xdr:colOff>177800</xdr:colOff>
      <xdr:row>83</xdr:row>
      <xdr:rowOff>156211</xdr:rowOff>
    </xdr:to>
    <xdr:cxnSp macro="">
      <xdr:nvCxnSpPr>
        <xdr:cNvPr id="722" name="直線コネクタ 721">
          <a:extLst>
            <a:ext uri="{FF2B5EF4-FFF2-40B4-BE49-F238E27FC236}">
              <a16:creationId xmlns:a16="http://schemas.microsoft.com/office/drawing/2014/main" id="{FC613CF1-20C8-48F4-9820-2C7814BB376E}"/>
            </a:ext>
          </a:extLst>
        </xdr:cNvPr>
        <xdr:cNvCxnSpPr/>
      </xdr:nvCxnSpPr>
      <xdr:spPr>
        <a:xfrm>
          <a:off x="20434300" y="14378939"/>
          <a:ext cx="889000" cy="76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84</xdr:row>
      <xdr:rowOff>48261</xdr:rowOff>
    </xdr:from>
    <xdr:to>
      <xdr:col>102</xdr:col>
      <xdr:colOff>165100</xdr:colOff>
      <xdr:row>84</xdr:row>
      <xdr:rowOff>149861</xdr:rowOff>
    </xdr:to>
    <xdr:sp macro="" textlink="">
      <xdr:nvSpPr>
        <xdr:cNvPr id="723" name="楕円 722">
          <a:extLst>
            <a:ext uri="{FF2B5EF4-FFF2-40B4-BE49-F238E27FC236}">
              <a16:creationId xmlns:a16="http://schemas.microsoft.com/office/drawing/2014/main" id="{1BAEF224-7178-4601-B0F6-51B72FA7F478}"/>
            </a:ext>
          </a:extLst>
        </xdr:cNvPr>
        <xdr:cNvSpPr/>
      </xdr:nvSpPr>
      <xdr:spPr>
        <a:xfrm>
          <a:off x="19494500" y="144500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83</xdr:row>
      <xdr:rowOff>148589</xdr:rowOff>
    </xdr:from>
    <xdr:to>
      <xdr:col>107</xdr:col>
      <xdr:colOff>50800</xdr:colOff>
      <xdr:row>84</xdr:row>
      <xdr:rowOff>99061</xdr:rowOff>
    </xdr:to>
    <xdr:cxnSp macro="">
      <xdr:nvCxnSpPr>
        <xdr:cNvPr id="724" name="直線コネクタ 723">
          <a:extLst>
            <a:ext uri="{FF2B5EF4-FFF2-40B4-BE49-F238E27FC236}">
              <a16:creationId xmlns:a16="http://schemas.microsoft.com/office/drawing/2014/main" id="{F43F6ED6-AC99-4C04-88CE-7C0FD5007418}"/>
            </a:ext>
          </a:extLst>
        </xdr:cNvPr>
        <xdr:cNvCxnSpPr/>
      </xdr:nvCxnSpPr>
      <xdr:spPr>
        <a:xfrm flipV="1">
          <a:off x="19545300" y="14378939"/>
          <a:ext cx="889000" cy="1219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84</xdr:row>
      <xdr:rowOff>48261</xdr:rowOff>
    </xdr:from>
    <xdr:to>
      <xdr:col>98</xdr:col>
      <xdr:colOff>38100</xdr:colOff>
      <xdr:row>84</xdr:row>
      <xdr:rowOff>149861</xdr:rowOff>
    </xdr:to>
    <xdr:sp macro="" textlink="">
      <xdr:nvSpPr>
        <xdr:cNvPr id="725" name="楕円 724">
          <a:extLst>
            <a:ext uri="{FF2B5EF4-FFF2-40B4-BE49-F238E27FC236}">
              <a16:creationId xmlns:a16="http://schemas.microsoft.com/office/drawing/2014/main" id="{739B46F8-90E7-486A-8671-7FC69A956351}"/>
            </a:ext>
          </a:extLst>
        </xdr:cNvPr>
        <xdr:cNvSpPr/>
      </xdr:nvSpPr>
      <xdr:spPr>
        <a:xfrm>
          <a:off x="18605500" y="144500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84</xdr:row>
      <xdr:rowOff>99061</xdr:rowOff>
    </xdr:from>
    <xdr:to>
      <xdr:col>102</xdr:col>
      <xdr:colOff>114300</xdr:colOff>
      <xdr:row>84</xdr:row>
      <xdr:rowOff>99061</xdr:rowOff>
    </xdr:to>
    <xdr:cxnSp macro="">
      <xdr:nvCxnSpPr>
        <xdr:cNvPr id="726" name="直線コネクタ 725">
          <a:extLst>
            <a:ext uri="{FF2B5EF4-FFF2-40B4-BE49-F238E27FC236}">
              <a16:creationId xmlns:a16="http://schemas.microsoft.com/office/drawing/2014/main" id="{C832FA64-8C67-4EA3-BAC0-212DDCFDDE75}"/>
            </a:ext>
          </a:extLst>
        </xdr:cNvPr>
        <xdr:cNvCxnSpPr/>
      </xdr:nvCxnSpPr>
      <xdr:spPr>
        <a:xfrm>
          <a:off x="18656300" y="14500861"/>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84</xdr:row>
      <xdr:rowOff>95266</xdr:rowOff>
    </xdr:from>
    <xdr:ext cx="469744" cy="259045"/>
    <xdr:sp macro="" textlink="">
      <xdr:nvSpPr>
        <xdr:cNvPr id="727" name="n_1aveValue【児童館】&#10;一人当たり面積">
          <a:extLst>
            <a:ext uri="{FF2B5EF4-FFF2-40B4-BE49-F238E27FC236}">
              <a16:creationId xmlns:a16="http://schemas.microsoft.com/office/drawing/2014/main" id="{D30D6AD9-1080-47E6-9FCF-5FACC82A3072}"/>
            </a:ext>
          </a:extLst>
        </xdr:cNvPr>
        <xdr:cNvSpPr txBox="1"/>
      </xdr:nvSpPr>
      <xdr:spPr>
        <a:xfrm>
          <a:off x="21075727" y="144970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84</xdr:row>
      <xdr:rowOff>87647</xdr:rowOff>
    </xdr:from>
    <xdr:ext cx="469744" cy="259045"/>
    <xdr:sp macro="" textlink="">
      <xdr:nvSpPr>
        <xdr:cNvPr id="728" name="n_2aveValue【児童館】&#10;一人当たり面積">
          <a:extLst>
            <a:ext uri="{FF2B5EF4-FFF2-40B4-BE49-F238E27FC236}">
              <a16:creationId xmlns:a16="http://schemas.microsoft.com/office/drawing/2014/main" id="{776BFD97-3F17-4565-8CD5-559A3717D623}"/>
            </a:ext>
          </a:extLst>
        </xdr:cNvPr>
        <xdr:cNvSpPr txBox="1"/>
      </xdr:nvSpPr>
      <xdr:spPr>
        <a:xfrm>
          <a:off x="20199427" y="144894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84</xdr:row>
      <xdr:rowOff>156227</xdr:rowOff>
    </xdr:from>
    <xdr:ext cx="469744" cy="259045"/>
    <xdr:sp macro="" textlink="">
      <xdr:nvSpPr>
        <xdr:cNvPr id="729" name="n_3aveValue【児童館】&#10;一人当たり面積">
          <a:extLst>
            <a:ext uri="{FF2B5EF4-FFF2-40B4-BE49-F238E27FC236}">
              <a16:creationId xmlns:a16="http://schemas.microsoft.com/office/drawing/2014/main" id="{ABB91729-C3E8-44A1-9E67-A561F7D7B2BE}"/>
            </a:ext>
          </a:extLst>
        </xdr:cNvPr>
        <xdr:cNvSpPr txBox="1"/>
      </xdr:nvSpPr>
      <xdr:spPr>
        <a:xfrm>
          <a:off x="19310427" y="145580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85</xdr:row>
      <xdr:rowOff>16</xdr:rowOff>
    </xdr:from>
    <xdr:ext cx="469744" cy="259045"/>
    <xdr:sp macro="" textlink="">
      <xdr:nvSpPr>
        <xdr:cNvPr id="730" name="n_4aveValue【児童館】&#10;一人当たり面積">
          <a:extLst>
            <a:ext uri="{FF2B5EF4-FFF2-40B4-BE49-F238E27FC236}">
              <a16:creationId xmlns:a16="http://schemas.microsoft.com/office/drawing/2014/main" id="{5B1115BA-B3D6-47FE-8E88-6FE00056E312}"/>
            </a:ext>
          </a:extLst>
        </xdr:cNvPr>
        <xdr:cNvSpPr txBox="1"/>
      </xdr:nvSpPr>
      <xdr:spPr>
        <a:xfrm>
          <a:off x="18421427" y="145732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82</xdr:row>
      <xdr:rowOff>52088</xdr:rowOff>
    </xdr:from>
    <xdr:ext cx="469744" cy="259045"/>
    <xdr:sp macro="" textlink="">
      <xdr:nvSpPr>
        <xdr:cNvPr id="731" name="n_1mainValue【児童館】&#10;一人当たり面積">
          <a:extLst>
            <a:ext uri="{FF2B5EF4-FFF2-40B4-BE49-F238E27FC236}">
              <a16:creationId xmlns:a16="http://schemas.microsoft.com/office/drawing/2014/main" id="{5E4E8696-0A97-4916-9679-40FB3384FA9D}"/>
            </a:ext>
          </a:extLst>
        </xdr:cNvPr>
        <xdr:cNvSpPr txBox="1"/>
      </xdr:nvSpPr>
      <xdr:spPr>
        <a:xfrm>
          <a:off x="21075727" y="141109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82</xdr:row>
      <xdr:rowOff>44466</xdr:rowOff>
    </xdr:from>
    <xdr:ext cx="469744" cy="259045"/>
    <xdr:sp macro="" textlink="">
      <xdr:nvSpPr>
        <xdr:cNvPr id="732" name="n_2mainValue【児童館】&#10;一人当たり面積">
          <a:extLst>
            <a:ext uri="{FF2B5EF4-FFF2-40B4-BE49-F238E27FC236}">
              <a16:creationId xmlns:a16="http://schemas.microsoft.com/office/drawing/2014/main" id="{47FEF88F-E7CE-4D9A-8CFB-ADB75FCA4E8C}"/>
            </a:ext>
          </a:extLst>
        </xdr:cNvPr>
        <xdr:cNvSpPr txBox="1"/>
      </xdr:nvSpPr>
      <xdr:spPr>
        <a:xfrm>
          <a:off x="20199427" y="141033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82</xdr:row>
      <xdr:rowOff>166388</xdr:rowOff>
    </xdr:from>
    <xdr:ext cx="469744" cy="259045"/>
    <xdr:sp macro="" textlink="">
      <xdr:nvSpPr>
        <xdr:cNvPr id="733" name="n_3mainValue【児童館】&#10;一人当たり面積">
          <a:extLst>
            <a:ext uri="{FF2B5EF4-FFF2-40B4-BE49-F238E27FC236}">
              <a16:creationId xmlns:a16="http://schemas.microsoft.com/office/drawing/2014/main" id="{5F74AD57-88C3-4E3A-BBC5-21ED30D1415B}"/>
            </a:ext>
          </a:extLst>
        </xdr:cNvPr>
        <xdr:cNvSpPr txBox="1"/>
      </xdr:nvSpPr>
      <xdr:spPr>
        <a:xfrm>
          <a:off x="19310427" y="142252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82</xdr:row>
      <xdr:rowOff>166388</xdr:rowOff>
    </xdr:from>
    <xdr:ext cx="469744" cy="259045"/>
    <xdr:sp macro="" textlink="">
      <xdr:nvSpPr>
        <xdr:cNvPr id="734" name="n_4mainValue【児童館】&#10;一人当たり面積">
          <a:extLst>
            <a:ext uri="{FF2B5EF4-FFF2-40B4-BE49-F238E27FC236}">
              <a16:creationId xmlns:a16="http://schemas.microsoft.com/office/drawing/2014/main" id="{69EF5E7B-6D94-415D-924B-621FD8CD5A23}"/>
            </a:ext>
          </a:extLst>
        </xdr:cNvPr>
        <xdr:cNvSpPr txBox="1"/>
      </xdr:nvSpPr>
      <xdr:spPr>
        <a:xfrm>
          <a:off x="18421427" y="142252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735" name="正方形/長方形 734">
          <a:extLst>
            <a:ext uri="{FF2B5EF4-FFF2-40B4-BE49-F238E27FC236}">
              <a16:creationId xmlns:a16="http://schemas.microsoft.com/office/drawing/2014/main" id="{067770C3-885D-4B08-B1CB-7C8A4D8FE68E}"/>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736" name="正方形/長方形 735">
          <a:extLst>
            <a:ext uri="{FF2B5EF4-FFF2-40B4-BE49-F238E27FC236}">
              <a16:creationId xmlns:a16="http://schemas.microsoft.com/office/drawing/2014/main" id="{85A14C8F-7EA0-433D-A998-2EEF882C6036}"/>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737" name="正方形/長方形 736">
          <a:extLst>
            <a:ext uri="{FF2B5EF4-FFF2-40B4-BE49-F238E27FC236}">
              <a16:creationId xmlns:a16="http://schemas.microsoft.com/office/drawing/2014/main" id="{278D5B59-4571-4C0E-90FF-32C4D67ACD54}"/>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738" name="正方形/長方形 737">
          <a:extLst>
            <a:ext uri="{FF2B5EF4-FFF2-40B4-BE49-F238E27FC236}">
              <a16:creationId xmlns:a16="http://schemas.microsoft.com/office/drawing/2014/main" id="{C678A39E-D135-46CA-AF0F-A03F6DD80523}"/>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739" name="正方形/長方形 738">
          <a:extLst>
            <a:ext uri="{FF2B5EF4-FFF2-40B4-BE49-F238E27FC236}">
              <a16:creationId xmlns:a16="http://schemas.microsoft.com/office/drawing/2014/main" id="{18B4F6A5-BDA0-43AD-B15A-ADF9EF1C719A}"/>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740" name="正方形/長方形 739">
          <a:extLst>
            <a:ext uri="{FF2B5EF4-FFF2-40B4-BE49-F238E27FC236}">
              <a16:creationId xmlns:a16="http://schemas.microsoft.com/office/drawing/2014/main" id="{9F6E69E2-4D57-43F7-9C90-F8A48E390030}"/>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741" name="正方形/長方形 740">
          <a:extLst>
            <a:ext uri="{FF2B5EF4-FFF2-40B4-BE49-F238E27FC236}">
              <a16:creationId xmlns:a16="http://schemas.microsoft.com/office/drawing/2014/main" id="{52D72532-1A82-4DC1-8300-2181E5714DCB}"/>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742" name="正方形/長方形 741">
          <a:extLst>
            <a:ext uri="{FF2B5EF4-FFF2-40B4-BE49-F238E27FC236}">
              <a16:creationId xmlns:a16="http://schemas.microsoft.com/office/drawing/2014/main" id="{105D3D8F-BEA9-482E-B2F6-2C18D4BE7B4B}"/>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743" name="テキスト ボックス 742">
          <a:extLst>
            <a:ext uri="{FF2B5EF4-FFF2-40B4-BE49-F238E27FC236}">
              <a16:creationId xmlns:a16="http://schemas.microsoft.com/office/drawing/2014/main" id="{D84DC33F-5012-4A1A-89E8-5C8C54037282}"/>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744" name="直線コネクタ 743">
          <a:extLst>
            <a:ext uri="{FF2B5EF4-FFF2-40B4-BE49-F238E27FC236}">
              <a16:creationId xmlns:a16="http://schemas.microsoft.com/office/drawing/2014/main" id="{3547E680-FD1C-46DF-9CD7-D289BF4D0FBF}"/>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745" name="テキスト ボックス 744">
          <a:extLst>
            <a:ext uri="{FF2B5EF4-FFF2-40B4-BE49-F238E27FC236}">
              <a16:creationId xmlns:a16="http://schemas.microsoft.com/office/drawing/2014/main" id="{6DC828D6-6E77-4D96-9041-3EC10C928065}"/>
            </a:ext>
          </a:extLst>
        </xdr:cNvPr>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108</xdr:row>
      <xdr:rowOff>152400</xdr:rowOff>
    </xdr:from>
    <xdr:to>
      <xdr:col>89</xdr:col>
      <xdr:colOff>177800</xdr:colOff>
      <xdr:row>108</xdr:row>
      <xdr:rowOff>152400</xdr:rowOff>
    </xdr:to>
    <xdr:cxnSp macro="">
      <xdr:nvCxnSpPr>
        <xdr:cNvPr id="746" name="直線コネクタ 745">
          <a:extLst>
            <a:ext uri="{FF2B5EF4-FFF2-40B4-BE49-F238E27FC236}">
              <a16:creationId xmlns:a16="http://schemas.microsoft.com/office/drawing/2014/main" id="{BA03FF7D-D180-4808-8DC0-9B9396543768}"/>
            </a:ext>
          </a:extLst>
        </xdr:cNvPr>
        <xdr:cNvCxnSpPr/>
      </xdr:nvCxnSpPr>
      <xdr:spPr>
        <a:xfrm>
          <a:off x="12446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10177</xdr:rowOff>
    </xdr:from>
    <xdr:ext cx="467179" cy="259045"/>
    <xdr:sp macro="" textlink="">
      <xdr:nvSpPr>
        <xdr:cNvPr id="747" name="テキスト ボックス 746">
          <a:extLst>
            <a:ext uri="{FF2B5EF4-FFF2-40B4-BE49-F238E27FC236}">
              <a16:creationId xmlns:a16="http://schemas.microsoft.com/office/drawing/2014/main" id="{9D8CFDC2-6578-4D9F-B8CA-B5B91135693A}"/>
            </a:ext>
          </a:extLst>
        </xdr:cNvPr>
        <xdr:cNvSpPr txBox="1"/>
      </xdr:nvSpPr>
      <xdr:spPr>
        <a:xfrm>
          <a:off x="11978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106</xdr:row>
      <xdr:rowOff>114300</xdr:rowOff>
    </xdr:from>
    <xdr:to>
      <xdr:col>89</xdr:col>
      <xdr:colOff>177800</xdr:colOff>
      <xdr:row>106</xdr:row>
      <xdr:rowOff>114300</xdr:rowOff>
    </xdr:to>
    <xdr:cxnSp macro="">
      <xdr:nvCxnSpPr>
        <xdr:cNvPr id="748" name="直線コネクタ 747">
          <a:extLst>
            <a:ext uri="{FF2B5EF4-FFF2-40B4-BE49-F238E27FC236}">
              <a16:creationId xmlns:a16="http://schemas.microsoft.com/office/drawing/2014/main" id="{4FDC5A83-7FE8-4AD4-91C7-D778418B32FC}"/>
            </a:ext>
          </a:extLst>
        </xdr:cNvPr>
        <xdr:cNvCxnSpPr/>
      </xdr:nvCxnSpPr>
      <xdr:spPr>
        <a:xfrm>
          <a:off x="12446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105</xdr:row>
      <xdr:rowOff>143527</xdr:rowOff>
    </xdr:from>
    <xdr:ext cx="403059" cy="259045"/>
    <xdr:sp macro="" textlink="">
      <xdr:nvSpPr>
        <xdr:cNvPr id="749" name="テキスト ボックス 748">
          <a:extLst>
            <a:ext uri="{FF2B5EF4-FFF2-40B4-BE49-F238E27FC236}">
              <a16:creationId xmlns:a16="http://schemas.microsoft.com/office/drawing/2014/main" id="{54181AFB-F6D7-4C2C-9B68-C46C36C3AB76}"/>
            </a:ext>
          </a:extLst>
        </xdr:cNvPr>
        <xdr:cNvSpPr txBox="1"/>
      </xdr:nvSpPr>
      <xdr:spPr>
        <a:xfrm>
          <a:off x="12042941"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104</xdr:row>
      <xdr:rowOff>76200</xdr:rowOff>
    </xdr:from>
    <xdr:to>
      <xdr:col>89</xdr:col>
      <xdr:colOff>177800</xdr:colOff>
      <xdr:row>104</xdr:row>
      <xdr:rowOff>76200</xdr:rowOff>
    </xdr:to>
    <xdr:cxnSp macro="">
      <xdr:nvCxnSpPr>
        <xdr:cNvPr id="750" name="直線コネクタ 749">
          <a:extLst>
            <a:ext uri="{FF2B5EF4-FFF2-40B4-BE49-F238E27FC236}">
              <a16:creationId xmlns:a16="http://schemas.microsoft.com/office/drawing/2014/main" id="{5CBBC912-7253-4017-9640-2685DC95BD32}"/>
            </a:ext>
          </a:extLst>
        </xdr:cNvPr>
        <xdr:cNvCxnSpPr/>
      </xdr:nvCxnSpPr>
      <xdr:spPr>
        <a:xfrm>
          <a:off x="12446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103</xdr:row>
      <xdr:rowOff>105427</xdr:rowOff>
    </xdr:from>
    <xdr:ext cx="403059" cy="259045"/>
    <xdr:sp macro="" textlink="">
      <xdr:nvSpPr>
        <xdr:cNvPr id="751" name="テキスト ボックス 750">
          <a:extLst>
            <a:ext uri="{FF2B5EF4-FFF2-40B4-BE49-F238E27FC236}">
              <a16:creationId xmlns:a16="http://schemas.microsoft.com/office/drawing/2014/main" id="{2B91F1DF-C3EA-4397-8F2F-ADA7CD617E6F}"/>
            </a:ext>
          </a:extLst>
        </xdr:cNvPr>
        <xdr:cNvSpPr txBox="1"/>
      </xdr:nvSpPr>
      <xdr:spPr>
        <a:xfrm>
          <a:off x="12042941"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102</xdr:row>
      <xdr:rowOff>38100</xdr:rowOff>
    </xdr:from>
    <xdr:to>
      <xdr:col>89</xdr:col>
      <xdr:colOff>177800</xdr:colOff>
      <xdr:row>102</xdr:row>
      <xdr:rowOff>38100</xdr:rowOff>
    </xdr:to>
    <xdr:cxnSp macro="">
      <xdr:nvCxnSpPr>
        <xdr:cNvPr id="752" name="直線コネクタ 751">
          <a:extLst>
            <a:ext uri="{FF2B5EF4-FFF2-40B4-BE49-F238E27FC236}">
              <a16:creationId xmlns:a16="http://schemas.microsoft.com/office/drawing/2014/main" id="{D3F7A967-301A-44D7-A40D-02D30C492828}"/>
            </a:ext>
          </a:extLst>
        </xdr:cNvPr>
        <xdr:cNvCxnSpPr/>
      </xdr:nvCxnSpPr>
      <xdr:spPr>
        <a:xfrm>
          <a:off x="12446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101</xdr:row>
      <xdr:rowOff>67327</xdr:rowOff>
    </xdr:from>
    <xdr:ext cx="403059" cy="259045"/>
    <xdr:sp macro="" textlink="">
      <xdr:nvSpPr>
        <xdr:cNvPr id="753" name="テキスト ボックス 752">
          <a:extLst>
            <a:ext uri="{FF2B5EF4-FFF2-40B4-BE49-F238E27FC236}">
              <a16:creationId xmlns:a16="http://schemas.microsoft.com/office/drawing/2014/main" id="{CC91F571-316C-41AA-A617-6919C2B48AF2}"/>
            </a:ext>
          </a:extLst>
        </xdr:cNvPr>
        <xdr:cNvSpPr txBox="1"/>
      </xdr:nvSpPr>
      <xdr:spPr>
        <a:xfrm>
          <a:off x="12042941"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100</xdr:row>
      <xdr:rowOff>0</xdr:rowOff>
    </xdr:from>
    <xdr:to>
      <xdr:col>89</xdr:col>
      <xdr:colOff>177800</xdr:colOff>
      <xdr:row>100</xdr:row>
      <xdr:rowOff>0</xdr:rowOff>
    </xdr:to>
    <xdr:cxnSp macro="">
      <xdr:nvCxnSpPr>
        <xdr:cNvPr id="754" name="直線コネクタ 753">
          <a:extLst>
            <a:ext uri="{FF2B5EF4-FFF2-40B4-BE49-F238E27FC236}">
              <a16:creationId xmlns:a16="http://schemas.microsoft.com/office/drawing/2014/main" id="{BCA1131B-2A28-4C6E-9E7A-C9A1BB86C138}"/>
            </a:ext>
          </a:extLst>
        </xdr:cNvPr>
        <xdr:cNvCxnSpPr/>
      </xdr:nvCxnSpPr>
      <xdr:spPr>
        <a:xfrm>
          <a:off x="12446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99</xdr:row>
      <xdr:rowOff>29227</xdr:rowOff>
    </xdr:from>
    <xdr:ext cx="403059" cy="259045"/>
    <xdr:sp macro="" textlink="">
      <xdr:nvSpPr>
        <xdr:cNvPr id="755" name="テキスト ボックス 754">
          <a:extLst>
            <a:ext uri="{FF2B5EF4-FFF2-40B4-BE49-F238E27FC236}">
              <a16:creationId xmlns:a16="http://schemas.microsoft.com/office/drawing/2014/main" id="{1C3807C7-F55F-4ED2-84D1-7084833C82A1}"/>
            </a:ext>
          </a:extLst>
        </xdr:cNvPr>
        <xdr:cNvSpPr txBox="1"/>
      </xdr:nvSpPr>
      <xdr:spPr>
        <a:xfrm>
          <a:off x="12042941" y="1700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756" name="直線コネクタ 755">
          <a:extLst>
            <a:ext uri="{FF2B5EF4-FFF2-40B4-BE49-F238E27FC236}">
              <a16:creationId xmlns:a16="http://schemas.microsoft.com/office/drawing/2014/main" id="{0FF1D859-E30A-4590-B5A8-809FCE31FBC5}"/>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96</xdr:row>
      <xdr:rowOff>162577</xdr:rowOff>
    </xdr:from>
    <xdr:ext cx="338939" cy="259045"/>
    <xdr:sp macro="" textlink="">
      <xdr:nvSpPr>
        <xdr:cNvPr id="757" name="テキスト ボックス 756">
          <a:extLst>
            <a:ext uri="{FF2B5EF4-FFF2-40B4-BE49-F238E27FC236}">
              <a16:creationId xmlns:a16="http://schemas.microsoft.com/office/drawing/2014/main" id="{C008F405-1A32-4C1B-A75B-02DF6D82348A}"/>
            </a:ext>
          </a:extLst>
        </xdr:cNvPr>
        <xdr:cNvSpPr txBox="1"/>
      </xdr:nvSpPr>
      <xdr:spPr>
        <a:xfrm>
          <a:off x="12107061" y="1662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90</xdr:col>
      <xdr:colOff>25400</xdr:colOff>
      <xdr:row>111</xdr:row>
      <xdr:rowOff>19050</xdr:rowOff>
    </xdr:to>
    <xdr:sp macro="" textlink="">
      <xdr:nvSpPr>
        <xdr:cNvPr id="758" name="【公民館】&#10;有形固定資産減価償却率グラフ枠">
          <a:extLst>
            <a:ext uri="{FF2B5EF4-FFF2-40B4-BE49-F238E27FC236}">
              <a16:creationId xmlns:a16="http://schemas.microsoft.com/office/drawing/2014/main" id="{3E7ABD33-9E84-4053-908E-71A3542BC3E8}"/>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3811</xdr:rowOff>
    </xdr:from>
    <xdr:to>
      <xdr:col>85</xdr:col>
      <xdr:colOff>126364</xdr:colOff>
      <xdr:row>108</xdr:row>
      <xdr:rowOff>152400</xdr:rowOff>
    </xdr:to>
    <xdr:cxnSp macro="">
      <xdr:nvCxnSpPr>
        <xdr:cNvPr id="759" name="直線コネクタ 758">
          <a:extLst>
            <a:ext uri="{FF2B5EF4-FFF2-40B4-BE49-F238E27FC236}">
              <a16:creationId xmlns:a16="http://schemas.microsoft.com/office/drawing/2014/main" id="{8D0AEFE7-54C0-4C4E-BE71-B51D7A6FDE01}"/>
            </a:ext>
          </a:extLst>
        </xdr:cNvPr>
        <xdr:cNvCxnSpPr/>
      </xdr:nvCxnSpPr>
      <xdr:spPr>
        <a:xfrm flipV="1">
          <a:off x="16318864" y="17148811"/>
          <a:ext cx="0" cy="15201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108</xdr:row>
      <xdr:rowOff>156227</xdr:rowOff>
    </xdr:from>
    <xdr:ext cx="469744" cy="259045"/>
    <xdr:sp macro="" textlink="">
      <xdr:nvSpPr>
        <xdr:cNvPr id="760" name="【公民館】&#10;有形固定資産減価償却率最小値テキスト">
          <a:extLst>
            <a:ext uri="{FF2B5EF4-FFF2-40B4-BE49-F238E27FC236}">
              <a16:creationId xmlns:a16="http://schemas.microsoft.com/office/drawing/2014/main" id="{35C2F7AD-F92A-4C2C-BFA7-C855451AEE8A}"/>
            </a:ext>
          </a:extLst>
        </xdr:cNvPr>
        <xdr:cNvSpPr txBox="1"/>
      </xdr:nvSpPr>
      <xdr:spPr>
        <a:xfrm>
          <a:off x="16357600" y="1867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108</xdr:row>
      <xdr:rowOff>152400</xdr:rowOff>
    </xdr:from>
    <xdr:to>
      <xdr:col>86</xdr:col>
      <xdr:colOff>25400</xdr:colOff>
      <xdr:row>108</xdr:row>
      <xdr:rowOff>152400</xdr:rowOff>
    </xdr:to>
    <xdr:cxnSp macro="">
      <xdr:nvCxnSpPr>
        <xdr:cNvPr id="761" name="直線コネクタ 760">
          <a:extLst>
            <a:ext uri="{FF2B5EF4-FFF2-40B4-BE49-F238E27FC236}">
              <a16:creationId xmlns:a16="http://schemas.microsoft.com/office/drawing/2014/main" id="{A2F771D7-B1B9-4E5E-897B-ADE82B56ADFF}"/>
            </a:ext>
          </a:extLst>
        </xdr:cNvPr>
        <xdr:cNvCxnSpPr/>
      </xdr:nvCxnSpPr>
      <xdr:spPr>
        <a:xfrm>
          <a:off x="16230600" y="1866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121938</xdr:rowOff>
    </xdr:from>
    <xdr:ext cx="405111" cy="259045"/>
    <xdr:sp macro="" textlink="">
      <xdr:nvSpPr>
        <xdr:cNvPr id="762" name="【公民館】&#10;有形固定資産減価償却率最大値テキスト">
          <a:extLst>
            <a:ext uri="{FF2B5EF4-FFF2-40B4-BE49-F238E27FC236}">
              <a16:creationId xmlns:a16="http://schemas.microsoft.com/office/drawing/2014/main" id="{2E5460B7-0067-4AF7-8CBB-22417067EF4A}"/>
            </a:ext>
          </a:extLst>
        </xdr:cNvPr>
        <xdr:cNvSpPr txBox="1"/>
      </xdr:nvSpPr>
      <xdr:spPr>
        <a:xfrm>
          <a:off x="16357600" y="169240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3811</xdr:rowOff>
    </xdr:from>
    <xdr:to>
      <xdr:col>86</xdr:col>
      <xdr:colOff>25400</xdr:colOff>
      <xdr:row>100</xdr:row>
      <xdr:rowOff>3811</xdr:rowOff>
    </xdr:to>
    <xdr:cxnSp macro="">
      <xdr:nvCxnSpPr>
        <xdr:cNvPr id="763" name="直線コネクタ 762">
          <a:extLst>
            <a:ext uri="{FF2B5EF4-FFF2-40B4-BE49-F238E27FC236}">
              <a16:creationId xmlns:a16="http://schemas.microsoft.com/office/drawing/2014/main" id="{5EC51514-1141-4DB9-BA66-1FFEAF478DD9}"/>
            </a:ext>
          </a:extLst>
        </xdr:cNvPr>
        <xdr:cNvCxnSpPr/>
      </xdr:nvCxnSpPr>
      <xdr:spPr>
        <a:xfrm>
          <a:off x="16230600" y="171488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104</xdr:row>
      <xdr:rowOff>4463</xdr:rowOff>
    </xdr:from>
    <xdr:ext cx="405111" cy="259045"/>
    <xdr:sp macro="" textlink="">
      <xdr:nvSpPr>
        <xdr:cNvPr id="764" name="【公民館】&#10;有形固定資産減価償却率平均値テキスト">
          <a:extLst>
            <a:ext uri="{FF2B5EF4-FFF2-40B4-BE49-F238E27FC236}">
              <a16:creationId xmlns:a16="http://schemas.microsoft.com/office/drawing/2014/main" id="{0F44529B-D3A6-4796-B0C8-C8059CF3EC59}"/>
            </a:ext>
          </a:extLst>
        </xdr:cNvPr>
        <xdr:cNvSpPr txBox="1"/>
      </xdr:nvSpPr>
      <xdr:spPr>
        <a:xfrm>
          <a:off x="16357600" y="1783526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153036</xdr:rowOff>
    </xdr:from>
    <xdr:to>
      <xdr:col>85</xdr:col>
      <xdr:colOff>177800</xdr:colOff>
      <xdr:row>105</xdr:row>
      <xdr:rowOff>83186</xdr:rowOff>
    </xdr:to>
    <xdr:sp macro="" textlink="">
      <xdr:nvSpPr>
        <xdr:cNvPr id="765" name="フローチャート: 判断 764">
          <a:extLst>
            <a:ext uri="{FF2B5EF4-FFF2-40B4-BE49-F238E27FC236}">
              <a16:creationId xmlns:a16="http://schemas.microsoft.com/office/drawing/2014/main" id="{A7024D32-4658-45F6-9437-917D422AAFCC}"/>
            </a:ext>
          </a:extLst>
        </xdr:cNvPr>
        <xdr:cNvSpPr/>
      </xdr:nvSpPr>
      <xdr:spPr>
        <a:xfrm>
          <a:off x="16268700" y="179838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160655</xdr:rowOff>
    </xdr:from>
    <xdr:to>
      <xdr:col>81</xdr:col>
      <xdr:colOff>101600</xdr:colOff>
      <xdr:row>105</xdr:row>
      <xdr:rowOff>90805</xdr:rowOff>
    </xdr:to>
    <xdr:sp macro="" textlink="">
      <xdr:nvSpPr>
        <xdr:cNvPr id="766" name="フローチャート: 判断 765">
          <a:extLst>
            <a:ext uri="{FF2B5EF4-FFF2-40B4-BE49-F238E27FC236}">
              <a16:creationId xmlns:a16="http://schemas.microsoft.com/office/drawing/2014/main" id="{8CF47C87-39E5-42BD-81E7-D5F1F0580EE3}"/>
            </a:ext>
          </a:extLst>
        </xdr:cNvPr>
        <xdr:cNvSpPr/>
      </xdr:nvSpPr>
      <xdr:spPr>
        <a:xfrm>
          <a:off x="15430500" y="179914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143511</xdr:rowOff>
    </xdr:from>
    <xdr:to>
      <xdr:col>76</xdr:col>
      <xdr:colOff>165100</xdr:colOff>
      <xdr:row>105</xdr:row>
      <xdr:rowOff>73661</xdr:rowOff>
    </xdr:to>
    <xdr:sp macro="" textlink="">
      <xdr:nvSpPr>
        <xdr:cNvPr id="767" name="フローチャート: 判断 766">
          <a:extLst>
            <a:ext uri="{FF2B5EF4-FFF2-40B4-BE49-F238E27FC236}">
              <a16:creationId xmlns:a16="http://schemas.microsoft.com/office/drawing/2014/main" id="{F3E30F92-55A7-4FFC-9143-A584233634EF}"/>
            </a:ext>
          </a:extLst>
        </xdr:cNvPr>
        <xdr:cNvSpPr/>
      </xdr:nvSpPr>
      <xdr:spPr>
        <a:xfrm>
          <a:off x="14541500" y="17974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126364</xdr:rowOff>
    </xdr:from>
    <xdr:to>
      <xdr:col>72</xdr:col>
      <xdr:colOff>38100</xdr:colOff>
      <xdr:row>105</xdr:row>
      <xdr:rowOff>56514</xdr:rowOff>
    </xdr:to>
    <xdr:sp macro="" textlink="">
      <xdr:nvSpPr>
        <xdr:cNvPr id="768" name="フローチャート: 判断 767">
          <a:extLst>
            <a:ext uri="{FF2B5EF4-FFF2-40B4-BE49-F238E27FC236}">
              <a16:creationId xmlns:a16="http://schemas.microsoft.com/office/drawing/2014/main" id="{12828E98-F338-43F6-B98E-AF06EE475869}"/>
            </a:ext>
          </a:extLst>
        </xdr:cNvPr>
        <xdr:cNvSpPr/>
      </xdr:nvSpPr>
      <xdr:spPr>
        <a:xfrm>
          <a:off x="13652500" y="179571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105</xdr:row>
      <xdr:rowOff>6350</xdr:rowOff>
    </xdr:from>
    <xdr:to>
      <xdr:col>67</xdr:col>
      <xdr:colOff>101600</xdr:colOff>
      <xdr:row>105</xdr:row>
      <xdr:rowOff>107950</xdr:rowOff>
    </xdr:to>
    <xdr:sp macro="" textlink="">
      <xdr:nvSpPr>
        <xdr:cNvPr id="769" name="フローチャート: 判断 768">
          <a:extLst>
            <a:ext uri="{FF2B5EF4-FFF2-40B4-BE49-F238E27FC236}">
              <a16:creationId xmlns:a16="http://schemas.microsoft.com/office/drawing/2014/main" id="{37C2EA10-6DE1-4996-8A4A-5F668D573AC2}"/>
            </a:ext>
          </a:extLst>
        </xdr:cNvPr>
        <xdr:cNvSpPr/>
      </xdr:nvSpPr>
      <xdr:spPr>
        <a:xfrm>
          <a:off x="12763500" y="18008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770" name="テキスト ボックス 769">
          <a:extLst>
            <a:ext uri="{FF2B5EF4-FFF2-40B4-BE49-F238E27FC236}">
              <a16:creationId xmlns:a16="http://schemas.microsoft.com/office/drawing/2014/main" id="{57688AE4-3D4D-4D93-9DA8-B4CA5CB9C5B2}"/>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771" name="テキスト ボックス 770">
          <a:extLst>
            <a:ext uri="{FF2B5EF4-FFF2-40B4-BE49-F238E27FC236}">
              <a16:creationId xmlns:a16="http://schemas.microsoft.com/office/drawing/2014/main" id="{11885779-6547-4391-8F94-08F548131266}"/>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772" name="テキスト ボックス 771">
          <a:extLst>
            <a:ext uri="{FF2B5EF4-FFF2-40B4-BE49-F238E27FC236}">
              <a16:creationId xmlns:a16="http://schemas.microsoft.com/office/drawing/2014/main" id="{F0B4D4D0-F752-486D-8926-BF645597DE78}"/>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773" name="テキスト ボックス 772">
          <a:extLst>
            <a:ext uri="{FF2B5EF4-FFF2-40B4-BE49-F238E27FC236}">
              <a16:creationId xmlns:a16="http://schemas.microsoft.com/office/drawing/2014/main" id="{936A9B29-695F-4B47-BFB3-B49A7A1F005D}"/>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774" name="テキスト ボックス 773">
          <a:extLst>
            <a:ext uri="{FF2B5EF4-FFF2-40B4-BE49-F238E27FC236}">
              <a16:creationId xmlns:a16="http://schemas.microsoft.com/office/drawing/2014/main" id="{687C2623-D060-4783-8ED2-7A9A5ECBA3EB}"/>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108</xdr:row>
      <xdr:rowOff>92075</xdr:rowOff>
    </xdr:from>
    <xdr:to>
      <xdr:col>85</xdr:col>
      <xdr:colOff>177800</xdr:colOff>
      <xdr:row>109</xdr:row>
      <xdr:rowOff>22225</xdr:rowOff>
    </xdr:to>
    <xdr:sp macro="" textlink="">
      <xdr:nvSpPr>
        <xdr:cNvPr id="775" name="楕円 774">
          <a:extLst>
            <a:ext uri="{FF2B5EF4-FFF2-40B4-BE49-F238E27FC236}">
              <a16:creationId xmlns:a16="http://schemas.microsoft.com/office/drawing/2014/main" id="{DDC82C0B-1856-4491-9635-E4BB1A707CC2}"/>
            </a:ext>
          </a:extLst>
        </xdr:cNvPr>
        <xdr:cNvSpPr/>
      </xdr:nvSpPr>
      <xdr:spPr>
        <a:xfrm>
          <a:off x="16268700" y="186086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108</xdr:row>
      <xdr:rowOff>7002</xdr:rowOff>
    </xdr:from>
    <xdr:ext cx="405111" cy="259045"/>
    <xdr:sp macro="" textlink="">
      <xdr:nvSpPr>
        <xdr:cNvPr id="776" name="【公民館】&#10;有形固定資産減価償却率該当値テキスト">
          <a:extLst>
            <a:ext uri="{FF2B5EF4-FFF2-40B4-BE49-F238E27FC236}">
              <a16:creationId xmlns:a16="http://schemas.microsoft.com/office/drawing/2014/main" id="{291017E1-0D8A-4174-9F0C-AA7A5C39AB96}"/>
            </a:ext>
          </a:extLst>
        </xdr:cNvPr>
        <xdr:cNvSpPr txBox="1"/>
      </xdr:nvSpPr>
      <xdr:spPr>
        <a:xfrm>
          <a:off x="16357600" y="185236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108</xdr:row>
      <xdr:rowOff>90170</xdr:rowOff>
    </xdr:from>
    <xdr:to>
      <xdr:col>81</xdr:col>
      <xdr:colOff>101600</xdr:colOff>
      <xdr:row>109</xdr:row>
      <xdr:rowOff>20320</xdr:rowOff>
    </xdr:to>
    <xdr:sp macro="" textlink="">
      <xdr:nvSpPr>
        <xdr:cNvPr id="777" name="楕円 776">
          <a:extLst>
            <a:ext uri="{FF2B5EF4-FFF2-40B4-BE49-F238E27FC236}">
              <a16:creationId xmlns:a16="http://schemas.microsoft.com/office/drawing/2014/main" id="{7DA1B7E9-9623-46EC-AB47-3EC58056C8DD}"/>
            </a:ext>
          </a:extLst>
        </xdr:cNvPr>
        <xdr:cNvSpPr/>
      </xdr:nvSpPr>
      <xdr:spPr>
        <a:xfrm>
          <a:off x="15430500" y="18606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108</xdr:row>
      <xdr:rowOff>140970</xdr:rowOff>
    </xdr:from>
    <xdr:to>
      <xdr:col>85</xdr:col>
      <xdr:colOff>127000</xdr:colOff>
      <xdr:row>108</xdr:row>
      <xdr:rowOff>142875</xdr:rowOff>
    </xdr:to>
    <xdr:cxnSp macro="">
      <xdr:nvCxnSpPr>
        <xdr:cNvPr id="778" name="直線コネクタ 777">
          <a:extLst>
            <a:ext uri="{FF2B5EF4-FFF2-40B4-BE49-F238E27FC236}">
              <a16:creationId xmlns:a16="http://schemas.microsoft.com/office/drawing/2014/main" id="{E29AC70E-FD0D-4A32-AFD5-BB577DC77885}"/>
            </a:ext>
          </a:extLst>
        </xdr:cNvPr>
        <xdr:cNvCxnSpPr/>
      </xdr:nvCxnSpPr>
      <xdr:spPr>
        <a:xfrm>
          <a:off x="15481300" y="18657570"/>
          <a:ext cx="838200" cy="1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108</xdr:row>
      <xdr:rowOff>88264</xdr:rowOff>
    </xdr:from>
    <xdr:to>
      <xdr:col>76</xdr:col>
      <xdr:colOff>165100</xdr:colOff>
      <xdr:row>109</xdr:row>
      <xdr:rowOff>18414</xdr:rowOff>
    </xdr:to>
    <xdr:sp macro="" textlink="">
      <xdr:nvSpPr>
        <xdr:cNvPr id="779" name="楕円 778">
          <a:extLst>
            <a:ext uri="{FF2B5EF4-FFF2-40B4-BE49-F238E27FC236}">
              <a16:creationId xmlns:a16="http://schemas.microsoft.com/office/drawing/2014/main" id="{D94FBD6B-6445-4B1D-AF17-54CD36C274ED}"/>
            </a:ext>
          </a:extLst>
        </xdr:cNvPr>
        <xdr:cNvSpPr/>
      </xdr:nvSpPr>
      <xdr:spPr>
        <a:xfrm>
          <a:off x="14541500" y="186048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108</xdr:row>
      <xdr:rowOff>139064</xdr:rowOff>
    </xdr:from>
    <xdr:to>
      <xdr:col>81</xdr:col>
      <xdr:colOff>50800</xdr:colOff>
      <xdr:row>108</xdr:row>
      <xdr:rowOff>140970</xdr:rowOff>
    </xdr:to>
    <xdr:cxnSp macro="">
      <xdr:nvCxnSpPr>
        <xdr:cNvPr id="780" name="直線コネクタ 779">
          <a:extLst>
            <a:ext uri="{FF2B5EF4-FFF2-40B4-BE49-F238E27FC236}">
              <a16:creationId xmlns:a16="http://schemas.microsoft.com/office/drawing/2014/main" id="{49F6EEF0-C65C-4C68-84C5-752DD8A8075D}"/>
            </a:ext>
          </a:extLst>
        </xdr:cNvPr>
        <xdr:cNvCxnSpPr/>
      </xdr:nvCxnSpPr>
      <xdr:spPr>
        <a:xfrm>
          <a:off x="14592300" y="18655664"/>
          <a:ext cx="889000" cy="19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108</xdr:row>
      <xdr:rowOff>34925</xdr:rowOff>
    </xdr:from>
    <xdr:to>
      <xdr:col>72</xdr:col>
      <xdr:colOff>38100</xdr:colOff>
      <xdr:row>108</xdr:row>
      <xdr:rowOff>136525</xdr:rowOff>
    </xdr:to>
    <xdr:sp macro="" textlink="">
      <xdr:nvSpPr>
        <xdr:cNvPr id="781" name="楕円 780">
          <a:extLst>
            <a:ext uri="{FF2B5EF4-FFF2-40B4-BE49-F238E27FC236}">
              <a16:creationId xmlns:a16="http://schemas.microsoft.com/office/drawing/2014/main" id="{C7AA5528-8756-440B-906A-DD05CF450AFB}"/>
            </a:ext>
          </a:extLst>
        </xdr:cNvPr>
        <xdr:cNvSpPr/>
      </xdr:nvSpPr>
      <xdr:spPr>
        <a:xfrm>
          <a:off x="13652500" y="185515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108</xdr:row>
      <xdr:rowOff>85725</xdr:rowOff>
    </xdr:from>
    <xdr:to>
      <xdr:col>76</xdr:col>
      <xdr:colOff>114300</xdr:colOff>
      <xdr:row>108</xdr:row>
      <xdr:rowOff>139064</xdr:rowOff>
    </xdr:to>
    <xdr:cxnSp macro="">
      <xdr:nvCxnSpPr>
        <xdr:cNvPr id="782" name="直線コネクタ 781">
          <a:extLst>
            <a:ext uri="{FF2B5EF4-FFF2-40B4-BE49-F238E27FC236}">
              <a16:creationId xmlns:a16="http://schemas.microsoft.com/office/drawing/2014/main" id="{BF728D8F-56F0-4F08-B21B-842BE33138B6}"/>
            </a:ext>
          </a:extLst>
        </xdr:cNvPr>
        <xdr:cNvCxnSpPr/>
      </xdr:nvCxnSpPr>
      <xdr:spPr>
        <a:xfrm>
          <a:off x="13703300" y="18602325"/>
          <a:ext cx="889000" cy="533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107</xdr:row>
      <xdr:rowOff>154939</xdr:rowOff>
    </xdr:from>
    <xdr:to>
      <xdr:col>67</xdr:col>
      <xdr:colOff>101600</xdr:colOff>
      <xdr:row>108</xdr:row>
      <xdr:rowOff>85089</xdr:rowOff>
    </xdr:to>
    <xdr:sp macro="" textlink="">
      <xdr:nvSpPr>
        <xdr:cNvPr id="783" name="楕円 782">
          <a:extLst>
            <a:ext uri="{FF2B5EF4-FFF2-40B4-BE49-F238E27FC236}">
              <a16:creationId xmlns:a16="http://schemas.microsoft.com/office/drawing/2014/main" id="{A98B56CE-0D1C-459D-8EC9-32AE1CBB9250}"/>
            </a:ext>
          </a:extLst>
        </xdr:cNvPr>
        <xdr:cNvSpPr/>
      </xdr:nvSpPr>
      <xdr:spPr>
        <a:xfrm>
          <a:off x="12763500" y="185000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108</xdr:row>
      <xdr:rowOff>34289</xdr:rowOff>
    </xdr:from>
    <xdr:to>
      <xdr:col>71</xdr:col>
      <xdr:colOff>177800</xdr:colOff>
      <xdr:row>108</xdr:row>
      <xdr:rowOff>85725</xdr:rowOff>
    </xdr:to>
    <xdr:cxnSp macro="">
      <xdr:nvCxnSpPr>
        <xdr:cNvPr id="784" name="直線コネクタ 783">
          <a:extLst>
            <a:ext uri="{FF2B5EF4-FFF2-40B4-BE49-F238E27FC236}">
              <a16:creationId xmlns:a16="http://schemas.microsoft.com/office/drawing/2014/main" id="{1B6ED674-29D1-49E4-9106-31DFC4C43C12}"/>
            </a:ext>
          </a:extLst>
        </xdr:cNvPr>
        <xdr:cNvCxnSpPr/>
      </xdr:nvCxnSpPr>
      <xdr:spPr>
        <a:xfrm>
          <a:off x="12814300" y="18550889"/>
          <a:ext cx="889000" cy="514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103</xdr:row>
      <xdr:rowOff>107332</xdr:rowOff>
    </xdr:from>
    <xdr:ext cx="405111" cy="259045"/>
    <xdr:sp macro="" textlink="">
      <xdr:nvSpPr>
        <xdr:cNvPr id="785" name="n_1aveValue【公民館】&#10;有形固定資産減価償却率">
          <a:extLst>
            <a:ext uri="{FF2B5EF4-FFF2-40B4-BE49-F238E27FC236}">
              <a16:creationId xmlns:a16="http://schemas.microsoft.com/office/drawing/2014/main" id="{68094A86-0971-4BDC-B778-7C0DD56E9593}"/>
            </a:ext>
          </a:extLst>
        </xdr:cNvPr>
        <xdr:cNvSpPr txBox="1"/>
      </xdr:nvSpPr>
      <xdr:spPr>
        <a:xfrm>
          <a:off x="15266044" y="177666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103</xdr:row>
      <xdr:rowOff>90188</xdr:rowOff>
    </xdr:from>
    <xdr:ext cx="405111" cy="259045"/>
    <xdr:sp macro="" textlink="">
      <xdr:nvSpPr>
        <xdr:cNvPr id="786" name="n_2aveValue【公民館】&#10;有形固定資産減価償却率">
          <a:extLst>
            <a:ext uri="{FF2B5EF4-FFF2-40B4-BE49-F238E27FC236}">
              <a16:creationId xmlns:a16="http://schemas.microsoft.com/office/drawing/2014/main" id="{E71F609B-B0A4-46EE-AD95-F3E90CB92C31}"/>
            </a:ext>
          </a:extLst>
        </xdr:cNvPr>
        <xdr:cNvSpPr txBox="1"/>
      </xdr:nvSpPr>
      <xdr:spPr>
        <a:xfrm>
          <a:off x="14389744" y="177495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103</xdr:row>
      <xdr:rowOff>73041</xdr:rowOff>
    </xdr:from>
    <xdr:ext cx="405111" cy="259045"/>
    <xdr:sp macro="" textlink="">
      <xdr:nvSpPr>
        <xdr:cNvPr id="787" name="n_3aveValue【公民館】&#10;有形固定資産減価償却率">
          <a:extLst>
            <a:ext uri="{FF2B5EF4-FFF2-40B4-BE49-F238E27FC236}">
              <a16:creationId xmlns:a16="http://schemas.microsoft.com/office/drawing/2014/main" id="{E684B77C-DFC7-4061-8E99-B6FA7B401081}"/>
            </a:ext>
          </a:extLst>
        </xdr:cNvPr>
        <xdr:cNvSpPr txBox="1"/>
      </xdr:nvSpPr>
      <xdr:spPr>
        <a:xfrm>
          <a:off x="13500744" y="177323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103</xdr:row>
      <xdr:rowOff>124477</xdr:rowOff>
    </xdr:from>
    <xdr:ext cx="405111" cy="259045"/>
    <xdr:sp macro="" textlink="">
      <xdr:nvSpPr>
        <xdr:cNvPr id="788" name="n_4aveValue【公民館】&#10;有形固定資産減価償却率">
          <a:extLst>
            <a:ext uri="{FF2B5EF4-FFF2-40B4-BE49-F238E27FC236}">
              <a16:creationId xmlns:a16="http://schemas.microsoft.com/office/drawing/2014/main" id="{D28E1632-057C-43A0-99FB-D5361C1CA175}"/>
            </a:ext>
          </a:extLst>
        </xdr:cNvPr>
        <xdr:cNvSpPr txBox="1"/>
      </xdr:nvSpPr>
      <xdr:spPr>
        <a:xfrm>
          <a:off x="12611744" y="177838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109</xdr:row>
      <xdr:rowOff>11447</xdr:rowOff>
    </xdr:from>
    <xdr:ext cx="405111" cy="259045"/>
    <xdr:sp macro="" textlink="">
      <xdr:nvSpPr>
        <xdr:cNvPr id="789" name="n_1mainValue【公民館】&#10;有形固定資産減価償却率">
          <a:extLst>
            <a:ext uri="{FF2B5EF4-FFF2-40B4-BE49-F238E27FC236}">
              <a16:creationId xmlns:a16="http://schemas.microsoft.com/office/drawing/2014/main" id="{71F3B73A-3EEC-4389-B743-8D364C7B4856}"/>
            </a:ext>
          </a:extLst>
        </xdr:cNvPr>
        <xdr:cNvSpPr txBox="1"/>
      </xdr:nvSpPr>
      <xdr:spPr>
        <a:xfrm>
          <a:off x="15266044" y="186994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109</xdr:row>
      <xdr:rowOff>9541</xdr:rowOff>
    </xdr:from>
    <xdr:ext cx="405111" cy="259045"/>
    <xdr:sp macro="" textlink="">
      <xdr:nvSpPr>
        <xdr:cNvPr id="790" name="n_2mainValue【公民館】&#10;有形固定資産減価償却率">
          <a:extLst>
            <a:ext uri="{FF2B5EF4-FFF2-40B4-BE49-F238E27FC236}">
              <a16:creationId xmlns:a16="http://schemas.microsoft.com/office/drawing/2014/main" id="{B93BCF86-0434-4ADC-ACE7-6ADC4911497C}"/>
            </a:ext>
          </a:extLst>
        </xdr:cNvPr>
        <xdr:cNvSpPr txBox="1"/>
      </xdr:nvSpPr>
      <xdr:spPr>
        <a:xfrm>
          <a:off x="14389744" y="186975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108</xdr:row>
      <xdr:rowOff>127652</xdr:rowOff>
    </xdr:from>
    <xdr:ext cx="405111" cy="259045"/>
    <xdr:sp macro="" textlink="">
      <xdr:nvSpPr>
        <xdr:cNvPr id="791" name="n_3mainValue【公民館】&#10;有形固定資産減価償却率">
          <a:extLst>
            <a:ext uri="{FF2B5EF4-FFF2-40B4-BE49-F238E27FC236}">
              <a16:creationId xmlns:a16="http://schemas.microsoft.com/office/drawing/2014/main" id="{719349F1-5733-4212-B7E1-1A8BD2061B2F}"/>
            </a:ext>
          </a:extLst>
        </xdr:cNvPr>
        <xdr:cNvSpPr txBox="1"/>
      </xdr:nvSpPr>
      <xdr:spPr>
        <a:xfrm>
          <a:off x="13500744" y="186442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108</xdr:row>
      <xdr:rowOff>76216</xdr:rowOff>
    </xdr:from>
    <xdr:ext cx="405111" cy="259045"/>
    <xdr:sp macro="" textlink="">
      <xdr:nvSpPr>
        <xdr:cNvPr id="792" name="n_4mainValue【公民館】&#10;有形固定資産減価償却率">
          <a:extLst>
            <a:ext uri="{FF2B5EF4-FFF2-40B4-BE49-F238E27FC236}">
              <a16:creationId xmlns:a16="http://schemas.microsoft.com/office/drawing/2014/main" id="{15981A98-6747-43CB-B86A-7AC9209C1869}"/>
            </a:ext>
          </a:extLst>
        </xdr:cNvPr>
        <xdr:cNvSpPr txBox="1"/>
      </xdr:nvSpPr>
      <xdr:spPr>
        <a:xfrm>
          <a:off x="12611744" y="185928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793" name="正方形/長方形 792">
          <a:extLst>
            <a:ext uri="{FF2B5EF4-FFF2-40B4-BE49-F238E27FC236}">
              <a16:creationId xmlns:a16="http://schemas.microsoft.com/office/drawing/2014/main" id="{F52B2B85-301A-4E49-B497-8C274BB40CE5}"/>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794" name="正方形/長方形 793">
          <a:extLst>
            <a:ext uri="{FF2B5EF4-FFF2-40B4-BE49-F238E27FC236}">
              <a16:creationId xmlns:a16="http://schemas.microsoft.com/office/drawing/2014/main" id="{B62FE9F8-84A7-4167-92C3-74223F275DD6}"/>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795" name="正方形/長方形 794">
          <a:extLst>
            <a:ext uri="{FF2B5EF4-FFF2-40B4-BE49-F238E27FC236}">
              <a16:creationId xmlns:a16="http://schemas.microsoft.com/office/drawing/2014/main" id="{47BB35A5-0F1E-4893-84FC-1806BB6F303E}"/>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796" name="正方形/長方形 795">
          <a:extLst>
            <a:ext uri="{FF2B5EF4-FFF2-40B4-BE49-F238E27FC236}">
              <a16:creationId xmlns:a16="http://schemas.microsoft.com/office/drawing/2014/main" id="{391B6463-7F7B-4623-BE61-CFDC10B5AD79}"/>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797" name="正方形/長方形 796">
          <a:extLst>
            <a:ext uri="{FF2B5EF4-FFF2-40B4-BE49-F238E27FC236}">
              <a16:creationId xmlns:a16="http://schemas.microsoft.com/office/drawing/2014/main" id="{AEE3E4A0-5B4A-4EF2-A97C-968C61933787}"/>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798" name="正方形/長方形 797">
          <a:extLst>
            <a:ext uri="{FF2B5EF4-FFF2-40B4-BE49-F238E27FC236}">
              <a16:creationId xmlns:a16="http://schemas.microsoft.com/office/drawing/2014/main" id="{A1BBF051-2D6E-42C0-A25A-18BBAE83F6EF}"/>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799" name="正方形/長方形 798">
          <a:extLst>
            <a:ext uri="{FF2B5EF4-FFF2-40B4-BE49-F238E27FC236}">
              <a16:creationId xmlns:a16="http://schemas.microsoft.com/office/drawing/2014/main" id="{52225851-3F15-44F0-B16C-E4809433C19D}"/>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800" name="正方形/長方形 799">
          <a:extLst>
            <a:ext uri="{FF2B5EF4-FFF2-40B4-BE49-F238E27FC236}">
              <a16:creationId xmlns:a16="http://schemas.microsoft.com/office/drawing/2014/main" id="{F09C2FAB-9693-4C6E-9931-F00697DDD215}"/>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801" name="テキスト ボックス 800">
          <a:extLst>
            <a:ext uri="{FF2B5EF4-FFF2-40B4-BE49-F238E27FC236}">
              <a16:creationId xmlns:a16="http://schemas.microsoft.com/office/drawing/2014/main" id="{56375D90-5B8B-4DEC-AAB4-D4678C9384FA}"/>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802" name="直線コネクタ 801">
          <a:extLst>
            <a:ext uri="{FF2B5EF4-FFF2-40B4-BE49-F238E27FC236}">
              <a16:creationId xmlns:a16="http://schemas.microsoft.com/office/drawing/2014/main" id="{5B7F73C1-5FC0-47FE-9F23-5803278D4198}"/>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108</xdr:row>
      <xdr:rowOff>152400</xdr:rowOff>
    </xdr:from>
    <xdr:to>
      <xdr:col>120</xdr:col>
      <xdr:colOff>114300</xdr:colOff>
      <xdr:row>108</xdr:row>
      <xdr:rowOff>152400</xdr:rowOff>
    </xdr:to>
    <xdr:cxnSp macro="">
      <xdr:nvCxnSpPr>
        <xdr:cNvPr id="803" name="直線コネクタ 802">
          <a:extLst>
            <a:ext uri="{FF2B5EF4-FFF2-40B4-BE49-F238E27FC236}">
              <a16:creationId xmlns:a16="http://schemas.microsoft.com/office/drawing/2014/main" id="{195477DF-F3C2-48AC-B87F-B7A9D5BE06E7}"/>
            </a:ext>
          </a:extLst>
        </xdr:cNvPr>
        <xdr:cNvCxnSpPr/>
      </xdr:nvCxnSpPr>
      <xdr:spPr>
        <a:xfrm>
          <a:off x="18288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10177</xdr:rowOff>
    </xdr:from>
    <xdr:ext cx="467179" cy="259045"/>
    <xdr:sp macro="" textlink="">
      <xdr:nvSpPr>
        <xdr:cNvPr id="804" name="テキスト ボックス 803">
          <a:extLst>
            <a:ext uri="{FF2B5EF4-FFF2-40B4-BE49-F238E27FC236}">
              <a16:creationId xmlns:a16="http://schemas.microsoft.com/office/drawing/2014/main" id="{ADBDE247-59A4-4459-9150-6219EAACCE50}"/>
            </a:ext>
          </a:extLst>
        </xdr:cNvPr>
        <xdr:cNvSpPr txBox="1"/>
      </xdr:nvSpPr>
      <xdr:spPr>
        <a:xfrm>
          <a:off x="17820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106</xdr:row>
      <xdr:rowOff>114300</xdr:rowOff>
    </xdr:from>
    <xdr:to>
      <xdr:col>120</xdr:col>
      <xdr:colOff>114300</xdr:colOff>
      <xdr:row>106</xdr:row>
      <xdr:rowOff>114300</xdr:rowOff>
    </xdr:to>
    <xdr:cxnSp macro="">
      <xdr:nvCxnSpPr>
        <xdr:cNvPr id="805" name="直線コネクタ 804">
          <a:extLst>
            <a:ext uri="{FF2B5EF4-FFF2-40B4-BE49-F238E27FC236}">
              <a16:creationId xmlns:a16="http://schemas.microsoft.com/office/drawing/2014/main" id="{57CC2C6A-36FE-46CA-ACDE-58ECCDD897EB}"/>
            </a:ext>
          </a:extLst>
        </xdr:cNvPr>
        <xdr:cNvCxnSpPr/>
      </xdr:nvCxnSpPr>
      <xdr:spPr>
        <a:xfrm>
          <a:off x="18288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105</xdr:row>
      <xdr:rowOff>143527</xdr:rowOff>
    </xdr:from>
    <xdr:ext cx="467179" cy="259045"/>
    <xdr:sp macro="" textlink="">
      <xdr:nvSpPr>
        <xdr:cNvPr id="806" name="テキスト ボックス 805">
          <a:extLst>
            <a:ext uri="{FF2B5EF4-FFF2-40B4-BE49-F238E27FC236}">
              <a16:creationId xmlns:a16="http://schemas.microsoft.com/office/drawing/2014/main" id="{F74AB93E-14D7-4F47-9444-400DEA4D8C22}"/>
            </a:ext>
          </a:extLst>
        </xdr:cNvPr>
        <xdr:cNvSpPr txBox="1"/>
      </xdr:nvSpPr>
      <xdr:spPr>
        <a:xfrm>
          <a:off x="17820821" y="181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104</xdr:row>
      <xdr:rowOff>76200</xdr:rowOff>
    </xdr:from>
    <xdr:to>
      <xdr:col>120</xdr:col>
      <xdr:colOff>114300</xdr:colOff>
      <xdr:row>104</xdr:row>
      <xdr:rowOff>76200</xdr:rowOff>
    </xdr:to>
    <xdr:cxnSp macro="">
      <xdr:nvCxnSpPr>
        <xdr:cNvPr id="807" name="直線コネクタ 806">
          <a:extLst>
            <a:ext uri="{FF2B5EF4-FFF2-40B4-BE49-F238E27FC236}">
              <a16:creationId xmlns:a16="http://schemas.microsoft.com/office/drawing/2014/main" id="{951F23A6-8FC9-4067-A5F7-BB0EE6D4DAF2}"/>
            </a:ext>
          </a:extLst>
        </xdr:cNvPr>
        <xdr:cNvCxnSpPr/>
      </xdr:nvCxnSpPr>
      <xdr:spPr>
        <a:xfrm>
          <a:off x="18288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103</xdr:row>
      <xdr:rowOff>105427</xdr:rowOff>
    </xdr:from>
    <xdr:ext cx="467179" cy="259045"/>
    <xdr:sp macro="" textlink="">
      <xdr:nvSpPr>
        <xdr:cNvPr id="808" name="テキスト ボックス 807">
          <a:extLst>
            <a:ext uri="{FF2B5EF4-FFF2-40B4-BE49-F238E27FC236}">
              <a16:creationId xmlns:a16="http://schemas.microsoft.com/office/drawing/2014/main" id="{53A41C57-7EBD-49BA-AB73-B83B67CA1781}"/>
            </a:ext>
          </a:extLst>
        </xdr:cNvPr>
        <xdr:cNvSpPr txBox="1"/>
      </xdr:nvSpPr>
      <xdr:spPr>
        <a:xfrm>
          <a:off x="17820821" y="177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102</xdr:row>
      <xdr:rowOff>38100</xdr:rowOff>
    </xdr:from>
    <xdr:to>
      <xdr:col>120</xdr:col>
      <xdr:colOff>114300</xdr:colOff>
      <xdr:row>102</xdr:row>
      <xdr:rowOff>38100</xdr:rowOff>
    </xdr:to>
    <xdr:cxnSp macro="">
      <xdr:nvCxnSpPr>
        <xdr:cNvPr id="809" name="直線コネクタ 808">
          <a:extLst>
            <a:ext uri="{FF2B5EF4-FFF2-40B4-BE49-F238E27FC236}">
              <a16:creationId xmlns:a16="http://schemas.microsoft.com/office/drawing/2014/main" id="{5A48573B-F674-48AC-8A1C-FD1DD9AF7F1B}"/>
            </a:ext>
          </a:extLst>
        </xdr:cNvPr>
        <xdr:cNvCxnSpPr/>
      </xdr:nvCxnSpPr>
      <xdr:spPr>
        <a:xfrm>
          <a:off x="18288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101</xdr:row>
      <xdr:rowOff>67327</xdr:rowOff>
    </xdr:from>
    <xdr:ext cx="467179" cy="259045"/>
    <xdr:sp macro="" textlink="">
      <xdr:nvSpPr>
        <xdr:cNvPr id="810" name="テキスト ボックス 809">
          <a:extLst>
            <a:ext uri="{FF2B5EF4-FFF2-40B4-BE49-F238E27FC236}">
              <a16:creationId xmlns:a16="http://schemas.microsoft.com/office/drawing/2014/main" id="{D6047E8C-74FF-4D2F-9C0A-7DA87D9B2055}"/>
            </a:ext>
          </a:extLst>
        </xdr:cNvPr>
        <xdr:cNvSpPr txBox="1"/>
      </xdr:nvSpPr>
      <xdr:spPr>
        <a:xfrm>
          <a:off x="17820821" y="173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0</xdr:rowOff>
    </xdr:from>
    <xdr:to>
      <xdr:col>120</xdr:col>
      <xdr:colOff>114300</xdr:colOff>
      <xdr:row>100</xdr:row>
      <xdr:rowOff>0</xdr:rowOff>
    </xdr:to>
    <xdr:cxnSp macro="">
      <xdr:nvCxnSpPr>
        <xdr:cNvPr id="811" name="直線コネクタ 810">
          <a:extLst>
            <a:ext uri="{FF2B5EF4-FFF2-40B4-BE49-F238E27FC236}">
              <a16:creationId xmlns:a16="http://schemas.microsoft.com/office/drawing/2014/main" id="{7D7FDF0E-B8DE-46DB-A91C-046251E4264C}"/>
            </a:ext>
          </a:extLst>
        </xdr:cNvPr>
        <xdr:cNvCxnSpPr/>
      </xdr:nvCxnSpPr>
      <xdr:spPr>
        <a:xfrm>
          <a:off x="18288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29227</xdr:rowOff>
    </xdr:from>
    <xdr:ext cx="467179" cy="259045"/>
    <xdr:sp macro="" textlink="">
      <xdr:nvSpPr>
        <xdr:cNvPr id="812" name="テキスト ボックス 811">
          <a:extLst>
            <a:ext uri="{FF2B5EF4-FFF2-40B4-BE49-F238E27FC236}">
              <a16:creationId xmlns:a16="http://schemas.microsoft.com/office/drawing/2014/main" id="{8C268FF7-EB4D-4C93-93F5-503B51E06E1F}"/>
            </a:ext>
          </a:extLst>
        </xdr:cNvPr>
        <xdr:cNvSpPr txBox="1"/>
      </xdr:nvSpPr>
      <xdr:spPr>
        <a:xfrm>
          <a:off x="17820821" y="1700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813" name="直線コネクタ 812">
          <a:extLst>
            <a:ext uri="{FF2B5EF4-FFF2-40B4-BE49-F238E27FC236}">
              <a16:creationId xmlns:a16="http://schemas.microsoft.com/office/drawing/2014/main" id="{A349C767-111A-427F-8735-748C42E83013}"/>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814" name="テキスト ボックス 813">
          <a:extLst>
            <a:ext uri="{FF2B5EF4-FFF2-40B4-BE49-F238E27FC236}">
              <a16:creationId xmlns:a16="http://schemas.microsoft.com/office/drawing/2014/main" id="{97D1362E-ADD5-4C1D-B9DF-E16045D8EBB9}"/>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815" name="【公民館】&#10;一人当たり面積グラフ枠">
          <a:extLst>
            <a:ext uri="{FF2B5EF4-FFF2-40B4-BE49-F238E27FC236}">
              <a16:creationId xmlns:a16="http://schemas.microsoft.com/office/drawing/2014/main" id="{9B7568AA-C611-42F2-93B6-53D9EBCAE767}"/>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101</xdr:row>
      <xdr:rowOff>63500</xdr:rowOff>
    </xdr:from>
    <xdr:to>
      <xdr:col>116</xdr:col>
      <xdr:colOff>62864</xdr:colOff>
      <xdr:row>108</xdr:row>
      <xdr:rowOff>144780</xdr:rowOff>
    </xdr:to>
    <xdr:cxnSp macro="">
      <xdr:nvCxnSpPr>
        <xdr:cNvPr id="816" name="直線コネクタ 815">
          <a:extLst>
            <a:ext uri="{FF2B5EF4-FFF2-40B4-BE49-F238E27FC236}">
              <a16:creationId xmlns:a16="http://schemas.microsoft.com/office/drawing/2014/main" id="{899DBBDD-4C38-4B39-A838-D94E224C3E2C}"/>
            </a:ext>
          </a:extLst>
        </xdr:cNvPr>
        <xdr:cNvCxnSpPr/>
      </xdr:nvCxnSpPr>
      <xdr:spPr>
        <a:xfrm flipV="1">
          <a:off x="22160864" y="17379950"/>
          <a:ext cx="0" cy="128143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148607</xdr:rowOff>
    </xdr:from>
    <xdr:ext cx="469744" cy="259045"/>
    <xdr:sp macro="" textlink="">
      <xdr:nvSpPr>
        <xdr:cNvPr id="817" name="【公民館】&#10;一人当たり面積最小値テキスト">
          <a:extLst>
            <a:ext uri="{FF2B5EF4-FFF2-40B4-BE49-F238E27FC236}">
              <a16:creationId xmlns:a16="http://schemas.microsoft.com/office/drawing/2014/main" id="{7E689D58-2067-4CDB-828E-CB0B27A7FBA9}"/>
            </a:ext>
          </a:extLst>
        </xdr:cNvPr>
        <xdr:cNvSpPr txBox="1"/>
      </xdr:nvSpPr>
      <xdr:spPr>
        <a:xfrm>
          <a:off x="22199600" y="186652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144780</xdr:rowOff>
    </xdr:from>
    <xdr:to>
      <xdr:col>116</xdr:col>
      <xdr:colOff>152400</xdr:colOff>
      <xdr:row>108</xdr:row>
      <xdr:rowOff>144780</xdr:rowOff>
    </xdr:to>
    <xdr:cxnSp macro="">
      <xdr:nvCxnSpPr>
        <xdr:cNvPr id="818" name="直線コネクタ 817">
          <a:extLst>
            <a:ext uri="{FF2B5EF4-FFF2-40B4-BE49-F238E27FC236}">
              <a16:creationId xmlns:a16="http://schemas.microsoft.com/office/drawing/2014/main" id="{BACC4577-F9C9-4932-8D0C-D5922C3FA952}"/>
            </a:ext>
          </a:extLst>
        </xdr:cNvPr>
        <xdr:cNvCxnSpPr/>
      </xdr:nvCxnSpPr>
      <xdr:spPr>
        <a:xfrm>
          <a:off x="22072600" y="186613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100</xdr:row>
      <xdr:rowOff>10177</xdr:rowOff>
    </xdr:from>
    <xdr:ext cx="469744" cy="259045"/>
    <xdr:sp macro="" textlink="">
      <xdr:nvSpPr>
        <xdr:cNvPr id="819" name="【公民館】&#10;一人当たり面積最大値テキスト">
          <a:extLst>
            <a:ext uri="{FF2B5EF4-FFF2-40B4-BE49-F238E27FC236}">
              <a16:creationId xmlns:a16="http://schemas.microsoft.com/office/drawing/2014/main" id="{DB14E237-4BB6-4703-8928-BD5A00EB4D64}"/>
            </a:ext>
          </a:extLst>
        </xdr:cNvPr>
        <xdr:cNvSpPr txBox="1"/>
      </xdr:nvSpPr>
      <xdr:spPr>
        <a:xfrm>
          <a:off x="22199600" y="171551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101</xdr:row>
      <xdr:rowOff>63500</xdr:rowOff>
    </xdr:from>
    <xdr:to>
      <xdr:col>116</xdr:col>
      <xdr:colOff>152400</xdr:colOff>
      <xdr:row>101</xdr:row>
      <xdr:rowOff>63500</xdr:rowOff>
    </xdr:to>
    <xdr:cxnSp macro="">
      <xdr:nvCxnSpPr>
        <xdr:cNvPr id="820" name="直線コネクタ 819">
          <a:extLst>
            <a:ext uri="{FF2B5EF4-FFF2-40B4-BE49-F238E27FC236}">
              <a16:creationId xmlns:a16="http://schemas.microsoft.com/office/drawing/2014/main" id="{8C557181-1077-4EC7-8CA2-EB10C697EFC2}"/>
            </a:ext>
          </a:extLst>
        </xdr:cNvPr>
        <xdr:cNvCxnSpPr/>
      </xdr:nvCxnSpPr>
      <xdr:spPr>
        <a:xfrm>
          <a:off x="22072600" y="173799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105</xdr:row>
      <xdr:rowOff>72407</xdr:rowOff>
    </xdr:from>
    <xdr:ext cx="469744" cy="259045"/>
    <xdr:sp macro="" textlink="">
      <xdr:nvSpPr>
        <xdr:cNvPr id="821" name="【公民館】&#10;一人当たり面積平均値テキスト">
          <a:extLst>
            <a:ext uri="{FF2B5EF4-FFF2-40B4-BE49-F238E27FC236}">
              <a16:creationId xmlns:a16="http://schemas.microsoft.com/office/drawing/2014/main" id="{B8F0562C-B25F-418F-8D0D-8441908A4D58}"/>
            </a:ext>
          </a:extLst>
        </xdr:cNvPr>
        <xdr:cNvSpPr txBox="1"/>
      </xdr:nvSpPr>
      <xdr:spPr>
        <a:xfrm>
          <a:off x="22199600" y="1807465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49530</xdr:rowOff>
    </xdr:from>
    <xdr:to>
      <xdr:col>116</xdr:col>
      <xdr:colOff>114300</xdr:colOff>
      <xdr:row>106</xdr:row>
      <xdr:rowOff>151130</xdr:rowOff>
    </xdr:to>
    <xdr:sp macro="" textlink="">
      <xdr:nvSpPr>
        <xdr:cNvPr id="822" name="フローチャート: 判断 821">
          <a:extLst>
            <a:ext uri="{FF2B5EF4-FFF2-40B4-BE49-F238E27FC236}">
              <a16:creationId xmlns:a16="http://schemas.microsoft.com/office/drawing/2014/main" id="{59793CF3-BF20-4527-8E7D-9652DDD12B0E}"/>
            </a:ext>
          </a:extLst>
        </xdr:cNvPr>
        <xdr:cNvSpPr/>
      </xdr:nvSpPr>
      <xdr:spPr>
        <a:xfrm>
          <a:off x="22110700" y="18223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44450</xdr:rowOff>
    </xdr:from>
    <xdr:to>
      <xdr:col>112</xdr:col>
      <xdr:colOff>38100</xdr:colOff>
      <xdr:row>106</xdr:row>
      <xdr:rowOff>146050</xdr:rowOff>
    </xdr:to>
    <xdr:sp macro="" textlink="">
      <xdr:nvSpPr>
        <xdr:cNvPr id="823" name="フローチャート: 判断 822">
          <a:extLst>
            <a:ext uri="{FF2B5EF4-FFF2-40B4-BE49-F238E27FC236}">
              <a16:creationId xmlns:a16="http://schemas.microsoft.com/office/drawing/2014/main" id="{92401538-D3AA-4525-941F-126D4CA5FA7B}"/>
            </a:ext>
          </a:extLst>
        </xdr:cNvPr>
        <xdr:cNvSpPr/>
      </xdr:nvSpPr>
      <xdr:spPr>
        <a:xfrm>
          <a:off x="21272500" y="18218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54611</xdr:rowOff>
    </xdr:from>
    <xdr:to>
      <xdr:col>107</xdr:col>
      <xdr:colOff>101600</xdr:colOff>
      <xdr:row>106</xdr:row>
      <xdr:rowOff>156211</xdr:rowOff>
    </xdr:to>
    <xdr:sp macro="" textlink="">
      <xdr:nvSpPr>
        <xdr:cNvPr id="824" name="フローチャート: 判断 823">
          <a:extLst>
            <a:ext uri="{FF2B5EF4-FFF2-40B4-BE49-F238E27FC236}">
              <a16:creationId xmlns:a16="http://schemas.microsoft.com/office/drawing/2014/main" id="{DF3BE8A3-D86F-413C-A729-0BA761A71668}"/>
            </a:ext>
          </a:extLst>
        </xdr:cNvPr>
        <xdr:cNvSpPr/>
      </xdr:nvSpPr>
      <xdr:spPr>
        <a:xfrm>
          <a:off x="20383500" y="18228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106</xdr:row>
      <xdr:rowOff>54611</xdr:rowOff>
    </xdr:from>
    <xdr:to>
      <xdr:col>102</xdr:col>
      <xdr:colOff>165100</xdr:colOff>
      <xdr:row>106</xdr:row>
      <xdr:rowOff>156211</xdr:rowOff>
    </xdr:to>
    <xdr:sp macro="" textlink="">
      <xdr:nvSpPr>
        <xdr:cNvPr id="825" name="フローチャート: 判断 824">
          <a:extLst>
            <a:ext uri="{FF2B5EF4-FFF2-40B4-BE49-F238E27FC236}">
              <a16:creationId xmlns:a16="http://schemas.microsoft.com/office/drawing/2014/main" id="{087A0D47-875B-4269-8AE0-50903873BAE3}"/>
            </a:ext>
          </a:extLst>
        </xdr:cNvPr>
        <xdr:cNvSpPr/>
      </xdr:nvSpPr>
      <xdr:spPr>
        <a:xfrm>
          <a:off x="19494500" y="18228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57150</xdr:rowOff>
    </xdr:from>
    <xdr:to>
      <xdr:col>98</xdr:col>
      <xdr:colOff>38100</xdr:colOff>
      <xdr:row>106</xdr:row>
      <xdr:rowOff>158750</xdr:rowOff>
    </xdr:to>
    <xdr:sp macro="" textlink="">
      <xdr:nvSpPr>
        <xdr:cNvPr id="826" name="フローチャート: 判断 825">
          <a:extLst>
            <a:ext uri="{FF2B5EF4-FFF2-40B4-BE49-F238E27FC236}">
              <a16:creationId xmlns:a16="http://schemas.microsoft.com/office/drawing/2014/main" id="{CD7A59E4-EDD3-42CD-96BF-8E04089A37DA}"/>
            </a:ext>
          </a:extLst>
        </xdr:cNvPr>
        <xdr:cNvSpPr/>
      </xdr:nvSpPr>
      <xdr:spPr>
        <a:xfrm>
          <a:off x="18605500" y="18230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827" name="テキスト ボックス 826">
          <a:extLst>
            <a:ext uri="{FF2B5EF4-FFF2-40B4-BE49-F238E27FC236}">
              <a16:creationId xmlns:a16="http://schemas.microsoft.com/office/drawing/2014/main" id="{CA42A806-BA93-47C3-AEB1-CB68B0C9B9EB}"/>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828" name="テキスト ボックス 827">
          <a:extLst>
            <a:ext uri="{FF2B5EF4-FFF2-40B4-BE49-F238E27FC236}">
              <a16:creationId xmlns:a16="http://schemas.microsoft.com/office/drawing/2014/main" id="{E11FF262-FDB8-4686-A1A6-1956E39F258B}"/>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829" name="テキスト ボックス 828">
          <a:extLst>
            <a:ext uri="{FF2B5EF4-FFF2-40B4-BE49-F238E27FC236}">
              <a16:creationId xmlns:a16="http://schemas.microsoft.com/office/drawing/2014/main" id="{BD76EFBF-8FA9-4274-9E27-997C769B6A71}"/>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830" name="テキスト ボックス 829">
          <a:extLst>
            <a:ext uri="{FF2B5EF4-FFF2-40B4-BE49-F238E27FC236}">
              <a16:creationId xmlns:a16="http://schemas.microsoft.com/office/drawing/2014/main" id="{F832E5E9-17BC-4C5C-9F2B-34D84432CE64}"/>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831" name="テキスト ボックス 830">
          <a:extLst>
            <a:ext uri="{FF2B5EF4-FFF2-40B4-BE49-F238E27FC236}">
              <a16:creationId xmlns:a16="http://schemas.microsoft.com/office/drawing/2014/main" id="{56F52A0D-062D-4B9F-9FFE-6CB1F1D6667B}"/>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108</xdr:row>
      <xdr:rowOff>5080</xdr:rowOff>
    </xdr:from>
    <xdr:to>
      <xdr:col>116</xdr:col>
      <xdr:colOff>114300</xdr:colOff>
      <xdr:row>108</xdr:row>
      <xdr:rowOff>106680</xdr:rowOff>
    </xdr:to>
    <xdr:sp macro="" textlink="">
      <xdr:nvSpPr>
        <xdr:cNvPr id="832" name="楕円 831">
          <a:extLst>
            <a:ext uri="{FF2B5EF4-FFF2-40B4-BE49-F238E27FC236}">
              <a16:creationId xmlns:a16="http://schemas.microsoft.com/office/drawing/2014/main" id="{EC657CA0-8726-4398-8A76-02D8C5F8107B}"/>
            </a:ext>
          </a:extLst>
        </xdr:cNvPr>
        <xdr:cNvSpPr/>
      </xdr:nvSpPr>
      <xdr:spPr>
        <a:xfrm>
          <a:off x="22110700" y="18521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107</xdr:row>
      <xdr:rowOff>91457</xdr:rowOff>
    </xdr:from>
    <xdr:ext cx="469744" cy="259045"/>
    <xdr:sp macro="" textlink="">
      <xdr:nvSpPr>
        <xdr:cNvPr id="833" name="【公民館】&#10;一人当たり面積該当値テキスト">
          <a:extLst>
            <a:ext uri="{FF2B5EF4-FFF2-40B4-BE49-F238E27FC236}">
              <a16:creationId xmlns:a16="http://schemas.microsoft.com/office/drawing/2014/main" id="{8BD371A6-31CE-46C1-B250-E80E7673410B}"/>
            </a:ext>
          </a:extLst>
        </xdr:cNvPr>
        <xdr:cNvSpPr txBox="1"/>
      </xdr:nvSpPr>
      <xdr:spPr>
        <a:xfrm>
          <a:off x="22199600" y="184366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108</xdr:row>
      <xdr:rowOff>5080</xdr:rowOff>
    </xdr:from>
    <xdr:to>
      <xdr:col>112</xdr:col>
      <xdr:colOff>38100</xdr:colOff>
      <xdr:row>108</xdr:row>
      <xdr:rowOff>106680</xdr:rowOff>
    </xdr:to>
    <xdr:sp macro="" textlink="">
      <xdr:nvSpPr>
        <xdr:cNvPr id="834" name="楕円 833">
          <a:extLst>
            <a:ext uri="{FF2B5EF4-FFF2-40B4-BE49-F238E27FC236}">
              <a16:creationId xmlns:a16="http://schemas.microsoft.com/office/drawing/2014/main" id="{5C4D02E8-862D-43B3-A532-8950306E3F4E}"/>
            </a:ext>
          </a:extLst>
        </xdr:cNvPr>
        <xdr:cNvSpPr/>
      </xdr:nvSpPr>
      <xdr:spPr>
        <a:xfrm>
          <a:off x="21272500" y="18521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108</xdr:row>
      <xdr:rowOff>55880</xdr:rowOff>
    </xdr:from>
    <xdr:to>
      <xdr:col>116</xdr:col>
      <xdr:colOff>63500</xdr:colOff>
      <xdr:row>108</xdr:row>
      <xdr:rowOff>55880</xdr:rowOff>
    </xdr:to>
    <xdr:cxnSp macro="">
      <xdr:nvCxnSpPr>
        <xdr:cNvPr id="835" name="直線コネクタ 834">
          <a:extLst>
            <a:ext uri="{FF2B5EF4-FFF2-40B4-BE49-F238E27FC236}">
              <a16:creationId xmlns:a16="http://schemas.microsoft.com/office/drawing/2014/main" id="{527B54AD-3212-4F1D-9B38-0965BFB7319D}"/>
            </a:ext>
          </a:extLst>
        </xdr:cNvPr>
        <xdr:cNvCxnSpPr/>
      </xdr:nvCxnSpPr>
      <xdr:spPr>
        <a:xfrm>
          <a:off x="21323300" y="1857248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108</xdr:row>
      <xdr:rowOff>6350</xdr:rowOff>
    </xdr:from>
    <xdr:to>
      <xdr:col>107</xdr:col>
      <xdr:colOff>101600</xdr:colOff>
      <xdr:row>108</xdr:row>
      <xdr:rowOff>107950</xdr:rowOff>
    </xdr:to>
    <xdr:sp macro="" textlink="">
      <xdr:nvSpPr>
        <xdr:cNvPr id="836" name="楕円 835">
          <a:extLst>
            <a:ext uri="{FF2B5EF4-FFF2-40B4-BE49-F238E27FC236}">
              <a16:creationId xmlns:a16="http://schemas.microsoft.com/office/drawing/2014/main" id="{DC01013C-9ECA-41CE-8991-496FEC695692}"/>
            </a:ext>
          </a:extLst>
        </xdr:cNvPr>
        <xdr:cNvSpPr/>
      </xdr:nvSpPr>
      <xdr:spPr>
        <a:xfrm>
          <a:off x="20383500" y="18522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55880</xdr:rowOff>
    </xdr:from>
    <xdr:to>
      <xdr:col>111</xdr:col>
      <xdr:colOff>177800</xdr:colOff>
      <xdr:row>108</xdr:row>
      <xdr:rowOff>57150</xdr:rowOff>
    </xdr:to>
    <xdr:cxnSp macro="">
      <xdr:nvCxnSpPr>
        <xdr:cNvPr id="837" name="直線コネクタ 836">
          <a:extLst>
            <a:ext uri="{FF2B5EF4-FFF2-40B4-BE49-F238E27FC236}">
              <a16:creationId xmlns:a16="http://schemas.microsoft.com/office/drawing/2014/main" id="{187B45F1-4339-4AA9-8CCA-9512FCC147F2}"/>
            </a:ext>
          </a:extLst>
        </xdr:cNvPr>
        <xdr:cNvCxnSpPr/>
      </xdr:nvCxnSpPr>
      <xdr:spPr>
        <a:xfrm flipV="1">
          <a:off x="20434300" y="18572480"/>
          <a:ext cx="889000" cy="12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108</xdr:row>
      <xdr:rowOff>6350</xdr:rowOff>
    </xdr:from>
    <xdr:to>
      <xdr:col>102</xdr:col>
      <xdr:colOff>165100</xdr:colOff>
      <xdr:row>108</xdr:row>
      <xdr:rowOff>107950</xdr:rowOff>
    </xdr:to>
    <xdr:sp macro="" textlink="">
      <xdr:nvSpPr>
        <xdr:cNvPr id="838" name="楕円 837">
          <a:extLst>
            <a:ext uri="{FF2B5EF4-FFF2-40B4-BE49-F238E27FC236}">
              <a16:creationId xmlns:a16="http://schemas.microsoft.com/office/drawing/2014/main" id="{DEF11FFE-29CD-431A-807D-008B6262C4E6}"/>
            </a:ext>
          </a:extLst>
        </xdr:cNvPr>
        <xdr:cNvSpPr/>
      </xdr:nvSpPr>
      <xdr:spPr>
        <a:xfrm>
          <a:off x="19494500" y="18522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108</xdr:row>
      <xdr:rowOff>57150</xdr:rowOff>
    </xdr:from>
    <xdr:to>
      <xdr:col>107</xdr:col>
      <xdr:colOff>50800</xdr:colOff>
      <xdr:row>108</xdr:row>
      <xdr:rowOff>57150</xdr:rowOff>
    </xdr:to>
    <xdr:cxnSp macro="">
      <xdr:nvCxnSpPr>
        <xdr:cNvPr id="839" name="直線コネクタ 838">
          <a:extLst>
            <a:ext uri="{FF2B5EF4-FFF2-40B4-BE49-F238E27FC236}">
              <a16:creationId xmlns:a16="http://schemas.microsoft.com/office/drawing/2014/main" id="{1326571C-7DA6-49FA-86D0-BE06FBC42F96}"/>
            </a:ext>
          </a:extLst>
        </xdr:cNvPr>
        <xdr:cNvCxnSpPr/>
      </xdr:nvCxnSpPr>
      <xdr:spPr>
        <a:xfrm>
          <a:off x="19545300" y="1857375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108</xdr:row>
      <xdr:rowOff>6350</xdr:rowOff>
    </xdr:from>
    <xdr:to>
      <xdr:col>98</xdr:col>
      <xdr:colOff>38100</xdr:colOff>
      <xdr:row>108</xdr:row>
      <xdr:rowOff>107950</xdr:rowOff>
    </xdr:to>
    <xdr:sp macro="" textlink="">
      <xdr:nvSpPr>
        <xdr:cNvPr id="840" name="楕円 839">
          <a:extLst>
            <a:ext uri="{FF2B5EF4-FFF2-40B4-BE49-F238E27FC236}">
              <a16:creationId xmlns:a16="http://schemas.microsoft.com/office/drawing/2014/main" id="{F4677E8B-E2A1-42A2-A173-CD2C3664544D}"/>
            </a:ext>
          </a:extLst>
        </xdr:cNvPr>
        <xdr:cNvSpPr/>
      </xdr:nvSpPr>
      <xdr:spPr>
        <a:xfrm>
          <a:off x="18605500" y="18522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108</xdr:row>
      <xdr:rowOff>57150</xdr:rowOff>
    </xdr:from>
    <xdr:to>
      <xdr:col>102</xdr:col>
      <xdr:colOff>114300</xdr:colOff>
      <xdr:row>108</xdr:row>
      <xdr:rowOff>57150</xdr:rowOff>
    </xdr:to>
    <xdr:cxnSp macro="">
      <xdr:nvCxnSpPr>
        <xdr:cNvPr id="841" name="直線コネクタ 840">
          <a:extLst>
            <a:ext uri="{FF2B5EF4-FFF2-40B4-BE49-F238E27FC236}">
              <a16:creationId xmlns:a16="http://schemas.microsoft.com/office/drawing/2014/main" id="{17726B64-FBE8-4372-B3DB-31C9EC6CBA05}"/>
            </a:ext>
          </a:extLst>
        </xdr:cNvPr>
        <xdr:cNvCxnSpPr/>
      </xdr:nvCxnSpPr>
      <xdr:spPr>
        <a:xfrm>
          <a:off x="18656300" y="1857375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104</xdr:row>
      <xdr:rowOff>162577</xdr:rowOff>
    </xdr:from>
    <xdr:ext cx="469744" cy="259045"/>
    <xdr:sp macro="" textlink="">
      <xdr:nvSpPr>
        <xdr:cNvPr id="842" name="n_1aveValue【公民館】&#10;一人当たり面積">
          <a:extLst>
            <a:ext uri="{FF2B5EF4-FFF2-40B4-BE49-F238E27FC236}">
              <a16:creationId xmlns:a16="http://schemas.microsoft.com/office/drawing/2014/main" id="{4FEE86BA-4628-4B00-910B-7D46EA13E346}"/>
            </a:ext>
          </a:extLst>
        </xdr:cNvPr>
        <xdr:cNvSpPr txBox="1"/>
      </xdr:nvSpPr>
      <xdr:spPr>
        <a:xfrm>
          <a:off x="21075727" y="179933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105</xdr:row>
      <xdr:rowOff>1288</xdr:rowOff>
    </xdr:from>
    <xdr:ext cx="469744" cy="259045"/>
    <xdr:sp macro="" textlink="">
      <xdr:nvSpPr>
        <xdr:cNvPr id="843" name="n_2aveValue【公民館】&#10;一人当たり面積">
          <a:extLst>
            <a:ext uri="{FF2B5EF4-FFF2-40B4-BE49-F238E27FC236}">
              <a16:creationId xmlns:a16="http://schemas.microsoft.com/office/drawing/2014/main" id="{4D9A1E32-7CF9-4825-AEA6-AB8C94F71A99}"/>
            </a:ext>
          </a:extLst>
        </xdr:cNvPr>
        <xdr:cNvSpPr txBox="1"/>
      </xdr:nvSpPr>
      <xdr:spPr>
        <a:xfrm>
          <a:off x="20199427" y="180035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105</xdr:row>
      <xdr:rowOff>1288</xdr:rowOff>
    </xdr:from>
    <xdr:ext cx="469744" cy="259045"/>
    <xdr:sp macro="" textlink="">
      <xdr:nvSpPr>
        <xdr:cNvPr id="844" name="n_3aveValue【公民館】&#10;一人当たり面積">
          <a:extLst>
            <a:ext uri="{FF2B5EF4-FFF2-40B4-BE49-F238E27FC236}">
              <a16:creationId xmlns:a16="http://schemas.microsoft.com/office/drawing/2014/main" id="{27715A42-3392-46F6-82A0-C8861348DE7F}"/>
            </a:ext>
          </a:extLst>
        </xdr:cNvPr>
        <xdr:cNvSpPr txBox="1"/>
      </xdr:nvSpPr>
      <xdr:spPr>
        <a:xfrm>
          <a:off x="19310427" y="180035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105</xdr:row>
      <xdr:rowOff>3827</xdr:rowOff>
    </xdr:from>
    <xdr:ext cx="469744" cy="259045"/>
    <xdr:sp macro="" textlink="">
      <xdr:nvSpPr>
        <xdr:cNvPr id="845" name="n_4aveValue【公民館】&#10;一人当たり面積">
          <a:extLst>
            <a:ext uri="{FF2B5EF4-FFF2-40B4-BE49-F238E27FC236}">
              <a16:creationId xmlns:a16="http://schemas.microsoft.com/office/drawing/2014/main" id="{DC491267-9BA4-4C0D-9D1A-49A5C52E0E42}"/>
            </a:ext>
          </a:extLst>
        </xdr:cNvPr>
        <xdr:cNvSpPr txBox="1"/>
      </xdr:nvSpPr>
      <xdr:spPr>
        <a:xfrm>
          <a:off x="18421427" y="180060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108</xdr:row>
      <xdr:rowOff>97807</xdr:rowOff>
    </xdr:from>
    <xdr:ext cx="469744" cy="259045"/>
    <xdr:sp macro="" textlink="">
      <xdr:nvSpPr>
        <xdr:cNvPr id="846" name="n_1mainValue【公民館】&#10;一人当たり面積">
          <a:extLst>
            <a:ext uri="{FF2B5EF4-FFF2-40B4-BE49-F238E27FC236}">
              <a16:creationId xmlns:a16="http://schemas.microsoft.com/office/drawing/2014/main" id="{35473A6B-DB30-452A-B347-A50B37349746}"/>
            </a:ext>
          </a:extLst>
        </xdr:cNvPr>
        <xdr:cNvSpPr txBox="1"/>
      </xdr:nvSpPr>
      <xdr:spPr>
        <a:xfrm>
          <a:off x="21075727" y="186144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99077</xdr:rowOff>
    </xdr:from>
    <xdr:ext cx="469744" cy="259045"/>
    <xdr:sp macro="" textlink="">
      <xdr:nvSpPr>
        <xdr:cNvPr id="847" name="n_2mainValue【公民館】&#10;一人当たり面積">
          <a:extLst>
            <a:ext uri="{FF2B5EF4-FFF2-40B4-BE49-F238E27FC236}">
              <a16:creationId xmlns:a16="http://schemas.microsoft.com/office/drawing/2014/main" id="{0AE33E5F-4DAA-4984-927F-DCA598AAB7F8}"/>
            </a:ext>
          </a:extLst>
        </xdr:cNvPr>
        <xdr:cNvSpPr txBox="1"/>
      </xdr:nvSpPr>
      <xdr:spPr>
        <a:xfrm>
          <a:off x="20199427" y="186156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108</xdr:row>
      <xdr:rowOff>99077</xdr:rowOff>
    </xdr:from>
    <xdr:ext cx="469744" cy="259045"/>
    <xdr:sp macro="" textlink="">
      <xdr:nvSpPr>
        <xdr:cNvPr id="848" name="n_3mainValue【公民館】&#10;一人当たり面積">
          <a:extLst>
            <a:ext uri="{FF2B5EF4-FFF2-40B4-BE49-F238E27FC236}">
              <a16:creationId xmlns:a16="http://schemas.microsoft.com/office/drawing/2014/main" id="{3954943F-2E44-418A-BEE7-908A8E0A72B0}"/>
            </a:ext>
          </a:extLst>
        </xdr:cNvPr>
        <xdr:cNvSpPr txBox="1"/>
      </xdr:nvSpPr>
      <xdr:spPr>
        <a:xfrm>
          <a:off x="19310427" y="186156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99077</xdr:rowOff>
    </xdr:from>
    <xdr:ext cx="469744" cy="259045"/>
    <xdr:sp macro="" textlink="">
      <xdr:nvSpPr>
        <xdr:cNvPr id="849" name="n_4mainValue【公民館】&#10;一人当たり面積">
          <a:extLst>
            <a:ext uri="{FF2B5EF4-FFF2-40B4-BE49-F238E27FC236}">
              <a16:creationId xmlns:a16="http://schemas.microsoft.com/office/drawing/2014/main" id="{480C2CF3-7FAD-4A2F-81D7-0AD47BD74CB9}"/>
            </a:ext>
          </a:extLst>
        </xdr:cNvPr>
        <xdr:cNvSpPr txBox="1"/>
      </xdr:nvSpPr>
      <xdr:spPr>
        <a:xfrm>
          <a:off x="18421427" y="186156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850" name="正方形/長方形 849">
          <a:extLst>
            <a:ext uri="{FF2B5EF4-FFF2-40B4-BE49-F238E27FC236}">
              <a16:creationId xmlns:a16="http://schemas.microsoft.com/office/drawing/2014/main" id="{63B52047-DA39-4D40-B97C-B4ADA79A6C34}"/>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851" name="正方形/長方形 850">
          <a:extLst>
            <a:ext uri="{FF2B5EF4-FFF2-40B4-BE49-F238E27FC236}">
              <a16:creationId xmlns:a16="http://schemas.microsoft.com/office/drawing/2014/main" id="{8F3E7C81-FEF1-43E3-B02E-FEFED78215D1}"/>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852" name="テキスト ボックス 851">
          <a:extLst>
            <a:ext uri="{FF2B5EF4-FFF2-40B4-BE49-F238E27FC236}">
              <a16:creationId xmlns:a16="http://schemas.microsoft.com/office/drawing/2014/main" id="{285D2ADF-419D-4BBD-9200-8A325CB0B647}"/>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学校施設・保育所の有形固定資産減価償却率については、類似団体と比較すると高くなっている。現段階で対象施設については個別計画を策定しており、長寿命化を図っていく。公民館については有形固定資産減価償却率が高くなっており令和５年度から６年度に改修を実施している。</a:t>
          </a:r>
        </a:p>
        <a:p>
          <a:r>
            <a:rPr kumimoji="1" lang="ja-JP" altLang="en-US" sz="1300">
              <a:latin typeface="ＭＳ Ｐゴシック" panose="020B0600070205080204" pitchFamily="50" charset="-128"/>
              <a:ea typeface="ＭＳ Ｐゴシック" panose="020B0600070205080204" pitchFamily="50" charset="-128"/>
            </a:rPr>
            <a:t>橋りょう・トンネルの有形固定資産減価償却率について、令和４年度に３つの橋りょうを新たに取得しているため、減少している。</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6A89AEF2-F705-403E-877E-E7A1B87BBC69}"/>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D2E9937A-3DBD-4ADC-A36D-1430FEFFF951}"/>
            </a:ext>
          </a:extLst>
        </xdr:cNvPr>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41B4676E-BE31-45CC-90A1-CEB04B34B92D}"/>
            </a:ext>
          </a:extLst>
        </xdr:cNvPr>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31094642-2851-4A39-A2F2-19C4216DFF40}"/>
            </a:ext>
          </a:extLst>
        </xdr:cNvPr>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三重県玉城町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CD584A0-6C72-4349-82DB-3B15E0E2845E}"/>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1C0D7738-495E-4A6A-9385-DB8BCEE54C21}"/>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5D4246AF-AFCF-4C39-839C-D7AF77D1313D}"/>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6731C3DE-009D-46C1-BFD1-56AE55ED24F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9F38A947-58D1-46E2-89F6-3BDC30BC1D79}"/>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23A013F0-389C-49A0-954E-92E5E6A6AAFF}"/>
            </a:ext>
          </a:extLst>
        </xdr:cNvPr>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15,107
14,953
40.91
7,575,728
7,265,627
198,909
4,504,558
5,574,783</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A6D85EE3-70B1-4FC1-9B70-6538292914AF}"/>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6D6BD3A1-9D3B-4F96-9E6A-8A6070B45C0B}"/>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EBCF3AD6-7534-4487-8DB8-B34F01947A67}"/>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6.4
24.9</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A169C47F-ED0B-46E4-897F-8FE14536D2EB}"/>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76E56198-ABB1-48A8-BBE4-AB8B11B208FA}"/>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macro="" textlink="">
      <xdr:nvSpPr>
        <xdr:cNvPr id="17" name="正方形/長方形 16">
          <a:extLst>
            <a:ext uri="{FF2B5EF4-FFF2-40B4-BE49-F238E27FC236}">
              <a16:creationId xmlns:a16="http://schemas.microsoft.com/office/drawing/2014/main" id="{98CD04B4-6087-4CD5-9ED9-DEE0355D619F}"/>
            </a:ext>
          </a:extLst>
        </xdr:cNvPr>
        <xdr:cNvSpPr/>
      </xdr:nvSpPr>
      <xdr:spPr>
        <a:xfrm>
          <a:off x="7175500" y="1714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Ⅳ</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75568A12-4BF2-4160-8105-44CAC7B4D32D}"/>
            </a:ext>
          </a:extLst>
        </xdr:cNvPr>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5F69B4E7-973A-409E-8D69-9FF91A355C4E}"/>
            </a:ext>
          </a:extLst>
        </xdr:cNvPr>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B55B6FA6-E451-42AF-BD1A-710CDD4E40C2}"/>
            </a:ext>
          </a:extLst>
        </xdr:cNvPr>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62A24618-A4A7-4E12-B565-AA99F1B69D3E}"/>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2360A04A-26FC-4906-AB47-6AD37B6BFFA5}"/>
            </a:ext>
          </a:extLst>
        </xdr:cNvPr>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733D2E3D-669E-47F1-9125-8B749261892E}"/>
            </a:ext>
          </a:extLst>
        </xdr:cNvPr>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673CD866-FFBB-480D-AD5C-442B28986F9B}"/>
            </a:ext>
          </a:extLst>
        </xdr:cNvPr>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8B20561F-F403-4297-8E21-1D05A4353AB0}"/>
            </a:ext>
          </a:extLst>
        </xdr:cNvPr>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BA80B0E9-1548-4874-8531-9F60D8857082}"/>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0C19066E-B11E-419B-9015-CFC1E94F8274}"/>
            </a:ext>
          </a:extLst>
        </xdr:cNvPr>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88B04299-E294-4003-A7D7-76E603EDA5B6}"/>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6AAB9C33-ED00-470B-91B3-A7CC3467331F}"/>
            </a:ext>
          </a:extLst>
        </xdr:cNvPr>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EC783CDC-1EA7-485C-B3A9-A1131F79462B}"/>
            </a:ext>
          </a:extLst>
        </xdr:cNvPr>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10095849-49E6-4C79-B39A-3ACF58A16730}"/>
            </a:ext>
          </a:extLst>
        </xdr:cNvPr>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D89C68EC-6510-4C80-A863-A8D609094925}"/>
            </a:ext>
          </a:extLst>
        </xdr:cNvPr>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796A1AB1-D2EC-48F0-BCB1-471F8705BFC5}"/>
            </a:ext>
          </a:extLst>
        </xdr:cNvPr>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1A00C587-F0C7-417F-B02F-C04B5AEC0EAA}"/>
            </a:ext>
          </a:extLst>
        </xdr:cNvPr>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507F4475-10A8-4245-B6BC-7D51F4115047}"/>
            </a:ext>
          </a:extLst>
        </xdr:cNvPr>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799F15FE-6E87-4FB8-B6E6-022D1AB346CB}"/>
            </a:ext>
          </a:extLst>
        </xdr:cNvPr>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7F8A89B2-7E39-493E-96AE-8B16D34EA96B}"/>
            </a:ext>
          </a:extLst>
        </xdr:cNvPr>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55F32A87-430B-4481-B8DE-4829AB4F0606}"/>
            </a:ext>
          </a:extLst>
        </xdr:cNvPr>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E10CAA28-A082-44B5-9618-B99E8503177D}"/>
            </a:ext>
          </a:extLst>
        </xdr:cNvPr>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A4846CBF-7875-4A2A-A9F7-139C0078CB96}"/>
            </a:ext>
          </a:extLst>
        </xdr:cNvPr>
        <xdr:cNvSpPr/>
      </xdr:nvSpPr>
      <xdr:spPr>
        <a:xfrm>
          <a:off x="762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24</xdr:row>
      <xdr:rowOff>76200</xdr:rowOff>
    </xdr:from>
    <xdr:to>
      <xdr:col>59</xdr:col>
      <xdr:colOff>88900</xdr:colOff>
      <xdr:row>28</xdr:row>
      <xdr:rowOff>25400</xdr:rowOff>
    </xdr:to>
    <xdr:sp macro="" textlink="">
      <xdr:nvSpPr>
        <xdr:cNvPr id="41" name="正方形/長方形 40">
          <a:extLst>
            <a:ext uri="{FF2B5EF4-FFF2-40B4-BE49-F238E27FC236}">
              <a16:creationId xmlns:a16="http://schemas.microsoft.com/office/drawing/2014/main" id="{490581E0-39ED-401E-A98C-9DB3BE6EFB9B}"/>
            </a:ext>
          </a:extLst>
        </xdr:cNvPr>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42" name="正方形/長方形 41">
          <a:extLst>
            <a:ext uri="{FF2B5EF4-FFF2-40B4-BE49-F238E27FC236}">
              <a16:creationId xmlns:a16="http://schemas.microsoft.com/office/drawing/2014/main" id="{4688CD1E-906B-4534-8D0D-ECBCA5983D17}"/>
            </a:ext>
          </a:extLst>
        </xdr:cNvPr>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43" name="正方形/長方形 42">
          <a:extLst>
            <a:ext uri="{FF2B5EF4-FFF2-40B4-BE49-F238E27FC236}">
              <a16:creationId xmlns:a16="http://schemas.microsoft.com/office/drawing/2014/main" id="{20BA30D5-E11E-4FDF-AB35-712FD5A1EC91}"/>
            </a:ext>
          </a:extLst>
        </xdr:cNvPr>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44" name="正方形/長方形 43">
          <a:extLst>
            <a:ext uri="{FF2B5EF4-FFF2-40B4-BE49-F238E27FC236}">
              <a16:creationId xmlns:a16="http://schemas.microsoft.com/office/drawing/2014/main" id="{FEFA95A0-5C69-4F03-B779-9897B842686D}"/>
            </a:ext>
          </a:extLst>
        </xdr:cNvPr>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45" name="正方形/長方形 44">
          <a:extLst>
            <a:ext uri="{FF2B5EF4-FFF2-40B4-BE49-F238E27FC236}">
              <a16:creationId xmlns:a16="http://schemas.microsoft.com/office/drawing/2014/main" id="{F2AB82F5-E66A-417E-A929-397DB60E70F5}"/>
            </a:ext>
          </a:extLst>
        </xdr:cNvPr>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46" name="正方形/長方形 45">
          <a:extLst>
            <a:ext uri="{FF2B5EF4-FFF2-40B4-BE49-F238E27FC236}">
              <a16:creationId xmlns:a16="http://schemas.microsoft.com/office/drawing/2014/main" id="{CE67A01C-4F23-4599-9C3C-6790216BD272}"/>
            </a:ext>
          </a:extLst>
        </xdr:cNvPr>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47" name="正方形/長方形 46">
          <a:extLst>
            <a:ext uri="{FF2B5EF4-FFF2-40B4-BE49-F238E27FC236}">
              <a16:creationId xmlns:a16="http://schemas.microsoft.com/office/drawing/2014/main" id="{9198BA4E-0135-4A96-933B-3F7A05E90436}"/>
            </a:ext>
          </a:extLst>
        </xdr:cNvPr>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48" name="正方形/長方形 47">
          <a:extLst>
            <a:ext uri="{FF2B5EF4-FFF2-40B4-BE49-F238E27FC236}">
              <a16:creationId xmlns:a16="http://schemas.microsoft.com/office/drawing/2014/main" id="{B2B6404D-E394-4E5F-81D0-3E9B07E48FE6}"/>
            </a:ext>
          </a:extLst>
        </xdr:cNvPr>
        <xdr:cNvSpPr/>
      </xdr:nvSpPr>
      <xdr:spPr>
        <a:xfrm>
          <a:off x="6604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4</xdr:col>
      <xdr:colOff>0</xdr:colOff>
      <xdr:row>46</xdr:row>
      <xdr:rowOff>114300</xdr:rowOff>
    </xdr:from>
    <xdr:to>
      <xdr:col>28</xdr:col>
      <xdr:colOff>152400</xdr:colOff>
      <xdr:row>50</xdr:row>
      <xdr:rowOff>63500</xdr:rowOff>
    </xdr:to>
    <xdr:sp macro="" textlink="">
      <xdr:nvSpPr>
        <xdr:cNvPr id="49" name="正方形/長方形 48">
          <a:extLst>
            <a:ext uri="{FF2B5EF4-FFF2-40B4-BE49-F238E27FC236}">
              <a16:creationId xmlns:a16="http://schemas.microsoft.com/office/drawing/2014/main" id="{B77346F6-C3E4-45F3-BEBC-B9983008ED5E}"/>
            </a:ext>
          </a:extLst>
        </xdr:cNvPr>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50" name="正方形/長方形 49">
          <a:extLst>
            <a:ext uri="{FF2B5EF4-FFF2-40B4-BE49-F238E27FC236}">
              <a16:creationId xmlns:a16="http://schemas.microsoft.com/office/drawing/2014/main" id="{913C934F-0552-4EF2-95E8-33D6A5C69D6C}"/>
            </a:ext>
          </a:extLst>
        </xdr:cNvPr>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51" name="正方形/長方形 50">
          <a:extLst>
            <a:ext uri="{FF2B5EF4-FFF2-40B4-BE49-F238E27FC236}">
              <a16:creationId xmlns:a16="http://schemas.microsoft.com/office/drawing/2014/main" id="{F7C8A912-2ADF-4482-BE8E-FB3FAB82B8FB}"/>
            </a:ext>
          </a:extLst>
        </xdr:cNvPr>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52" name="正方形/長方形 51">
          <a:extLst>
            <a:ext uri="{FF2B5EF4-FFF2-40B4-BE49-F238E27FC236}">
              <a16:creationId xmlns:a16="http://schemas.microsoft.com/office/drawing/2014/main" id="{CECB2DF3-8674-46E0-B4E8-C6FFBB692E06}"/>
            </a:ext>
          </a:extLst>
        </xdr:cNvPr>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53" name="正方形/長方形 52">
          <a:extLst>
            <a:ext uri="{FF2B5EF4-FFF2-40B4-BE49-F238E27FC236}">
              <a16:creationId xmlns:a16="http://schemas.microsoft.com/office/drawing/2014/main" id="{6CD1A296-FE69-4F3D-8658-4EE2CE91C8E2}"/>
            </a:ext>
          </a:extLst>
        </xdr:cNvPr>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54" name="正方形/長方形 53">
          <a:extLst>
            <a:ext uri="{FF2B5EF4-FFF2-40B4-BE49-F238E27FC236}">
              <a16:creationId xmlns:a16="http://schemas.microsoft.com/office/drawing/2014/main" id="{E786BA2C-C1DD-469D-A79D-4AC6F68F8C3E}"/>
            </a:ext>
          </a:extLst>
        </xdr:cNvPr>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55" name="正方形/長方形 54">
          <a:extLst>
            <a:ext uri="{FF2B5EF4-FFF2-40B4-BE49-F238E27FC236}">
              <a16:creationId xmlns:a16="http://schemas.microsoft.com/office/drawing/2014/main" id="{833930E0-CADF-492F-BDFC-C6EE4E51B4E4}"/>
            </a:ext>
          </a:extLst>
        </xdr:cNvPr>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56" name="正方形/長方形 55">
          <a:extLst>
            <a:ext uri="{FF2B5EF4-FFF2-40B4-BE49-F238E27FC236}">
              <a16:creationId xmlns:a16="http://schemas.microsoft.com/office/drawing/2014/main" id="{6057185B-F35F-4A08-97EC-8BA03A4CA95C}"/>
            </a:ext>
          </a:extLst>
        </xdr:cNvPr>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57" name="テキスト ボックス 56">
          <a:extLst>
            <a:ext uri="{FF2B5EF4-FFF2-40B4-BE49-F238E27FC236}">
              <a16:creationId xmlns:a16="http://schemas.microsoft.com/office/drawing/2014/main" id="{9AF02CBE-7504-41CD-814F-D5BBAA4B816F}"/>
            </a:ext>
          </a:extLst>
        </xdr:cNvPr>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58" name="直線コネクタ 57">
          <a:extLst>
            <a:ext uri="{FF2B5EF4-FFF2-40B4-BE49-F238E27FC236}">
              <a16:creationId xmlns:a16="http://schemas.microsoft.com/office/drawing/2014/main" id="{7999A122-B506-40AC-8045-6A52B568625B}"/>
            </a:ext>
          </a:extLst>
        </xdr:cNvPr>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59" name="テキスト ボックス 58">
          <a:extLst>
            <a:ext uri="{FF2B5EF4-FFF2-40B4-BE49-F238E27FC236}">
              <a16:creationId xmlns:a16="http://schemas.microsoft.com/office/drawing/2014/main" id="{4B4D23B5-F7B8-484C-A9BD-0C6EF05ED22A}"/>
            </a:ext>
          </a:extLst>
        </xdr:cNvPr>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76200</xdr:rowOff>
    </xdr:from>
    <xdr:to>
      <xdr:col>28</xdr:col>
      <xdr:colOff>114300</xdr:colOff>
      <xdr:row>64</xdr:row>
      <xdr:rowOff>76200</xdr:rowOff>
    </xdr:to>
    <xdr:cxnSp macro="">
      <xdr:nvCxnSpPr>
        <xdr:cNvPr id="60" name="直線コネクタ 59">
          <a:extLst>
            <a:ext uri="{FF2B5EF4-FFF2-40B4-BE49-F238E27FC236}">
              <a16:creationId xmlns:a16="http://schemas.microsoft.com/office/drawing/2014/main" id="{EAF8EE73-6ED5-4A63-A8FD-40AF682FDCD4}"/>
            </a:ext>
          </a:extLst>
        </xdr:cNvPr>
        <xdr:cNvCxnSpPr/>
      </xdr:nvCxnSpPr>
      <xdr:spPr>
        <a:xfrm>
          <a:off x="762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105427</xdr:rowOff>
    </xdr:from>
    <xdr:ext cx="467179" cy="259045"/>
    <xdr:sp macro="" textlink="">
      <xdr:nvSpPr>
        <xdr:cNvPr id="61" name="テキスト ボックス 60">
          <a:extLst>
            <a:ext uri="{FF2B5EF4-FFF2-40B4-BE49-F238E27FC236}">
              <a16:creationId xmlns:a16="http://schemas.microsoft.com/office/drawing/2014/main" id="{8E798753-4D2D-4FA2-86CF-F78E5DFE6660}"/>
            </a:ext>
          </a:extLst>
        </xdr:cNvPr>
        <xdr:cNvSpPr txBox="1"/>
      </xdr:nvSpPr>
      <xdr:spPr>
        <a:xfrm>
          <a:off x="294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38100</xdr:rowOff>
    </xdr:from>
    <xdr:to>
      <xdr:col>28</xdr:col>
      <xdr:colOff>114300</xdr:colOff>
      <xdr:row>62</xdr:row>
      <xdr:rowOff>38100</xdr:rowOff>
    </xdr:to>
    <xdr:cxnSp macro="">
      <xdr:nvCxnSpPr>
        <xdr:cNvPr id="62" name="直線コネクタ 61">
          <a:extLst>
            <a:ext uri="{FF2B5EF4-FFF2-40B4-BE49-F238E27FC236}">
              <a16:creationId xmlns:a16="http://schemas.microsoft.com/office/drawing/2014/main" id="{6D803AC7-BA54-433C-9AAE-CA13608710CF}"/>
            </a:ext>
          </a:extLst>
        </xdr:cNvPr>
        <xdr:cNvCxnSpPr/>
      </xdr:nvCxnSpPr>
      <xdr:spPr>
        <a:xfrm>
          <a:off x="762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61</xdr:row>
      <xdr:rowOff>67327</xdr:rowOff>
    </xdr:from>
    <xdr:ext cx="403059" cy="259045"/>
    <xdr:sp macro="" textlink="">
      <xdr:nvSpPr>
        <xdr:cNvPr id="63" name="テキスト ボックス 62">
          <a:extLst>
            <a:ext uri="{FF2B5EF4-FFF2-40B4-BE49-F238E27FC236}">
              <a16:creationId xmlns:a16="http://schemas.microsoft.com/office/drawing/2014/main" id="{9006C6F8-7C22-444D-8020-4989CF806301}"/>
            </a:ext>
          </a:extLst>
        </xdr:cNvPr>
        <xdr:cNvSpPr txBox="1"/>
      </xdr:nvSpPr>
      <xdr:spPr>
        <a:xfrm>
          <a:off x="3589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0</xdr:rowOff>
    </xdr:from>
    <xdr:to>
      <xdr:col>28</xdr:col>
      <xdr:colOff>114300</xdr:colOff>
      <xdr:row>60</xdr:row>
      <xdr:rowOff>0</xdr:rowOff>
    </xdr:to>
    <xdr:cxnSp macro="">
      <xdr:nvCxnSpPr>
        <xdr:cNvPr id="64" name="直線コネクタ 63">
          <a:extLst>
            <a:ext uri="{FF2B5EF4-FFF2-40B4-BE49-F238E27FC236}">
              <a16:creationId xmlns:a16="http://schemas.microsoft.com/office/drawing/2014/main" id="{54338FE1-FA0D-49CE-8632-25A193000E9E}"/>
            </a:ext>
          </a:extLst>
        </xdr:cNvPr>
        <xdr:cNvCxnSpPr/>
      </xdr:nvCxnSpPr>
      <xdr:spPr>
        <a:xfrm>
          <a:off x="762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59</xdr:row>
      <xdr:rowOff>29227</xdr:rowOff>
    </xdr:from>
    <xdr:ext cx="403059" cy="259045"/>
    <xdr:sp macro="" textlink="">
      <xdr:nvSpPr>
        <xdr:cNvPr id="65" name="テキスト ボックス 64">
          <a:extLst>
            <a:ext uri="{FF2B5EF4-FFF2-40B4-BE49-F238E27FC236}">
              <a16:creationId xmlns:a16="http://schemas.microsoft.com/office/drawing/2014/main" id="{82A25240-67F2-4FEF-85F7-F7AD79407029}"/>
            </a:ext>
          </a:extLst>
        </xdr:cNvPr>
        <xdr:cNvSpPr txBox="1"/>
      </xdr:nvSpPr>
      <xdr:spPr>
        <a:xfrm>
          <a:off x="3589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133350</xdr:rowOff>
    </xdr:from>
    <xdr:to>
      <xdr:col>28</xdr:col>
      <xdr:colOff>114300</xdr:colOff>
      <xdr:row>57</xdr:row>
      <xdr:rowOff>133350</xdr:rowOff>
    </xdr:to>
    <xdr:cxnSp macro="">
      <xdr:nvCxnSpPr>
        <xdr:cNvPr id="66" name="直線コネクタ 65">
          <a:extLst>
            <a:ext uri="{FF2B5EF4-FFF2-40B4-BE49-F238E27FC236}">
              <a16:creationId xmlns:a16="http://schemas.microsoft.com/office/drawing/2014/main" id="{AF198C0D-48E1-47EF-8773-BF6554224962}"/>
            </a:ext>
          </a:extLst>
        </xdr:cNvPr>
        <xdr:cNvCxnSpPr/>
      </xdr:nvCxnSpPr>
      <xdr:spPr>
        <a:xfrm>
          <a:off x="762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162577</xdr:rowOff>
    </xdr:from>
    <xdr:ext cx="403059" cy="259045"/>
    <xdr:sp macro="" textlink="">
      <xdr:nvSpPr>
        <xdr:cNvPr id="67" name="テキスト ボックス 66">
          <a:extLst>
            <a:ext uri="{FF2B5EF4-FFF2-40B4-BE49-F238E27FC236}">
              <a16:creationId xmlns:a16="http://schemas.microsoft.com/office/drawing/2014/main" id="{497F186E-13C1-46F0-AEE3-8EE53FA592CF}"/>
            </a:ext>
          </a:extLst>
        </xdr:cNvPr>
        <xdr:cNvSpPr txBox="1"/>
      </xdr:nvSpPr>
      <xdr:spPr>
        <a:xfrm>
          <a:off x="3589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95250</xdr:rowOff>
    </xdr:from>
    <xdr:to>
      <xdr:col>28</xdr:col>
      <xdr:colOff>114300</xdr:colOff>
      <xdr:row>55</xdr:row>
      <xdr:rowOff>95250</xdr:rowOff>
    </xdr:to>
    <xdr:cxnSp macro="">
      <xdr:nvCxnSpPr>
        <xdr:cNvPr id="68" name="直線コネクタ 67">
          <a:extLst>
            <a:ext uri="{FF2B5EF4-FFF2-40B4-BE49-F238E27FC236}">
              <a16:creationId xmlns:a16="http://schemas.microsoft.com/office/drawing/2014/main" id="{414167D9-7391-41D0-B1D9-C4B6B5BB9130}"/>
            </a:ext>
          </a:extLst>
        </xdr:cNvPr>
        <xdr:cNvCxnSpPr/>
      </xdr:nvCxnSpPr>
      <xdr:spPr>
        <a:xfrm>
          <a:off x="762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54</xdr:row>
      <xdr:rowOff>124477</xdr:rowOff>
    </xdr:from>
    <xdr:ext cx="403059" cy="259045"/>
    <xdr:sp macro="" textlink="">
      <xdr:nvSpPr>
        <xdr:cNvPr id="69" name="テキスト ボックス 68">
          <a:extLst>
            <a:ext uri="{FF2B5EF4-FFF2-40B4-BE49-F238E27FC236}">
              <a16:creationId xmlns:a16="http://schemas.microsoft.com/office/drawing/2014/main" id="{C6CB4986-86F7-490C-AA10-E9D5DFD94B6A}"/>
            </a:ext>
          </a:extLst>
        </xdr:cNvPr>
        <xdr:cNvSpPr txBox="1"/>
      </xdr:nvSpPr>
      <xdr:spPr>
        <a:xfrm>
          <a:off x="358941" y="938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70" name="直線コネクタ 69">
          <a:extLst>
            <a:ext uri="{FF2B5EF4-FFF2-40B4-BE49-F238E27FC236}">
              <a16:creationId xmlns:a16="http://schemas.microsoft.com/office/drawing/2014/main" id="{8C7AE705-04AD-4BAF-B9B0-60128E679F95}"/>
            </a:ext>
          </a:extLst>
        </xdr:cNvPr>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52</xdr:row>
      <xdr:rowOff>86377</xdr:rowOff>
    </xdr:from>
    <xdr:ext cx="338939" cy="259045"/>
    <xdr:sp macro="" textlink="">
      <xdr:nvSpPr>
        <xdr:cNvPr id="71" name="テキスト ボックス 70">
          <a:extLst>
            <a:ext uri="{FF2B5EF4-FFF2-40B4-BE49-F238E27FC236}">
              <a16:creationId xmlns:a16="http://schemas.microsoft.com/office/drawing/2014/main" id="{EAACC4ED-042C-47E0-B907-077808F2FF98}"/>
            </a:ext>
          </a:extLst>
        </xdr:cNvPr>
        <xdr:cNvSpPr txBox="1"/>
      </xdr:nvSpPr>
      <xdr:spPr>
        <a:xfrm>
          <a:off x="423061" y="900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152400</xdr:colOff>
      <xdr:row>66</xdr:row>
      <xdr:rowOff>114300</xdr:rowOff>
    </xdr:to>
    <xdr:sp macro="" textlink="">
      <xdr:nvSpPr>
        <xdr:cNvPr id="72" name="【体育館・プール】&#10;有形固定資産減価償却率グラフ枠">
          <a:extLst>
            <a:ext uri="{FF2B5EF4-FFF2-40B4-BE49-F238E27FC236}">
              <a16:creationId xmlns:a16="http://schemas.microsoft.com/office/drawing/2014/main" id="{B937DA96-659B-424E-946E-A94BB892DE07}"/>
            </a:ext>
          </a:extLst>
        </xdr:cNvPr>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91440</xdr:rowOff>
    </xdr:from>
    <xdr:to>
      <xdr:col>24</xdr:col>
      <xdr:colOff>62865</xdr:colOff>
      <xdr:row>64</xdr:row>
      <xdr:rowOff>72390</xdr:rowOff>
    </xdr:to>
    <xdr:cxnSp macro="">
      <xdr:nvCxnSpPr>
        <xdr:cNvPr id="73" name="直線コネクタ 72">
          <a:extLst>
            <a:ext uri="{FF2B5EF4-FFF2-40B4-BE49-F238E27FC236}">
              <a16:creationId xmlns:a16="http://schemas.microsoft.com/office/drawing/2014/main" id="{4A665BB0-503A-41EC-9E25-09C666E870C4}"/>
            </a:ext>
          </a:extLst>
        </xdr:cNvPr>
        <xdr:cNvCxnSpPr/>
      </xdr:nvCxnSpPr>
      <xdr:spPr>
        <a:xfrm flipV="1">
          <a:off x="4634865" y="9521190"/>
          <a:ext cx="0" cy="1524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76217</xdr:rowOff>
    </xdr:from>
    <xdr:ext cx="405111" cy="259045"/>
    <xdr:sp macro="" textlink="">
      <xdr:nvSpPr>
        <xdr:cNvPr id="74" name="【体育館・プール】&#10;有形固定資産減価償却率最小値テキスト">
          <a:extLst>
            <a:ext uri="{FF2B5EF4-FFF2-40B4-BE49-F238E27FC236}">
              <a16:creationId xmlns:a16="http://schemas.microsoft.com/office/drawing/2014/main" id="{0BB2FAF1-8C70-4255-902B-4E9A821B20D7}"/>
            </a:ext>
          </a:extLst>
        </xdr:cNvPr>
        <xdr:cNvSpPr txBox="1"/>
      </xdr:nvSpPr>
      <xdr:spPr>
        <a:xfrm>
          <a:off x="4673600" y="110490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72390</xdr:rowOff>
    </xdr:from>
    <xdr:to>
      <xdr:col>24</xdr:col>
      <xdr:colOff>152400</xdr:colOff>
      <xdr:row>64</xdr:row>
      <xdr:rowOff>72390</xdr:rowOff>
    </xdr:to>
    <xdr:cxnSp macro="">
      <xdr:nvCxnSpPr>
        <xdr:cNvPr id="75" name="直線コネクタ 74">
          <a:extLst>
            <a:ext uri="{FF2B5EF4-FFF2-40B4-BE49-F238E27FC236}">
              <a16:creationId xmlns:a16="http://schemas.microsoft.com/office/drawing/2014/main" id="{9481E09D-308E-42E8-9F5F-13ADB6208147}"/>
            </a:ext>
          </a:extLst>
        </xdr:cNvPr>
        <xdr:cNvCxnSpPr/>
      </xdr:nvCxnSpPr>
      <xdr:spPr>
        <a:xfrm>
          <a:off x="4546600" y="110451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38117</xdr:rowOff>
    </xdr:from>
    <xdr:ext cx="405111" cy="259045"/>
    <xdr:sp macro="" textlink="">
      <xdr:nvSpPr>
        <xdr:cNvPr id="76" name="【体育館・プール】&#10;有形固定資産減価償却率最大値テキスト">
          <a:extLst>
            <a:ext uri="{FF2B5EF4-FFF2-40B4-BE49-F238E27FC236}">
              <a16:creationId xmlns:a16="http://schemas.microsoft.com/office/drawing/2014/main" id="{33F16E38-A3F9-4913-87E2-C73B074BE40D}"/>
            </a:ext>
          </a:extLst>
        </xdr:cNvPr>
        <xdr:cNvSpPr txBox="1"/>
      </xdr:nvSpPr>
      <xdr:spPr>
        <a:xfrm>
          <a:off x="4673600" y="92964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91440</xdr:rowOff>
    </xdr:from>
    <xdr:to>
      <xdr:col>24</xdr:col>
      <xdr:colOff>152400</xdr:colOff>
      <xdr:row>55</xdr:row>
      <xdr:rowOff>91440</xdr:rowOff>
    </xdr:to>
    <xdr:cxnSp macro="">
      <xdr:nvCxnSpPr>
        <xdr:cNvPr id="77" name="直線コネクタ 76">
          <a:extLst>
            <a:ext uri="{FF2B5EF4-FFF2-40B4-BE49-F238E27FC236}">
              <a16:creationId xmlns:a16="http://schemas.microsoft.com/office/drawing/2014/main" id="{5DA3CD20-E5DD-4DDF-A2C1-E7D5FBDB2DFB}"/>
            </a:ext>
          </a:extLst>
        </xdr:cNvPr>
        <xdr:cNvCxnSpPr/>
      </xdr:nvCxnSpPr>
      <xdr:spPr>
        <a:xfrm>
          <a:off x="4546600" y="95211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59</xdr:row>
      <xdr:rowOff>151147</xdr:rowOff>
    </xdr:from>
    <xdr:ext cx="405111" cy="259045"/>
    <xdr:sp macro="" textlink="">
      <xdr:nvSpPr>
        <xdr:cNvPr id="78" name="【体育館・プール】&#10;有形固定資産減価償却率平均値テキスト">
          <a:extLst>
            <a:ext uri="{FF2B5EF4-FFF2-40B4-BE49-F238E27FC236}">
              <a16:creationId xmlns:a16="http://schemas.microsoft.com/office/drawing/2014/main" id="{7ACCC3F2-128B-4233-A6F5-B7287C41C3AF}"/>
            </a:ext>
          </a:extLst>
        </xdr:cNvPr>
        <xdr:cNvSpPr txBox="1"/>
      </xdr:nvSpPr>
      <xdr:spPr>
        <a:xfrm>
          <a:off x="4673600" y="1026669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128270</xdr:rowOff>
    </xdr:from>
    <xdr:to>
      <xdr:col>24</xdr:col>
      <xdr:colOff>114300</xdr:colOff>
      <xdr:row>61</xdr:row>
      <xdr:rowOff>58420</xdr:rowOff>
    </xdr:to>
    <xdr:sp macro="" textlink="">
      <xdr:nvSpPr>
        <xdr:cNvPr id="79" name="フローチャート: 判断 78">
          <a:extLst>
            <a:ext uri="{FF2B5EF4-FFF2-40B4-BE49-F238E27FC236}">
              <a16:creationId xmlns:a16="http://schemas.microsoft.com/office/drawing/2014/main" id="{6F41B4A5-8609-468A-A315-728143152A05}"/>
            </a:ext>
          </a:extLst>
        </xdr:cNvPr>
        <xdr:cNvSpPr/>
      </xdr:nvSpPr>
      <xdr:spPr>
        <a:xfrm>
          <a:off x="4584700" y="104152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71120</xdr:rowOff>
    </xdr:from>
    <xdr:to>
      <xdr:col>20</xdr:col>
      <xdr:colOff>38100</xdr:colOff>
      <xdr:row>61</xdr:row>
      <xdr:rowOff>1270</xdr:rowOff>
    </xdr:to>
    <xdr:sp macro="" textlink="">
      <xdr:nvSpPr>
        <xdr:cNvPr id="80" name="フローチャート: 判断 79">
          <a:extLst>
            <a:ext uri="{FF2B5EF4-FFF2-40B4-BE49-F238E27FC236}">
              <a16:creationId xmlns:a16="http://schemas.microsoft.com/office/drawing/2014/main" id="{3225FD87-85B4-4686-91C7-5E635020572E}"/>
            </a:ext>
          </a:extLst>
        </xdr:cNvPr>
        <xdr:cNvSpPr/>
      </xdr:nvSpPr>
      <xdr:spPr>
        <a:xfrm>
          <a:off x="3746500" y="10358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40640</xdr:rowOff>
    </xdr:from>
    <xdr:to>
      <xdr:col>15</xdr:col>
      <xdr:colOff>101600</xdr:colOff>
      <xdr:row>60</xdr:row>
      <xdr:rowOff>142240</xdr:rowOff>
    </xdr:to>
    <xdr:sp macro="" textlink="">
      <xdr:nvSpPr>
        <xdr:cNvPr id="81" name="フローチャート: 判断 80">
          <a:extLst>
            <a:ext uri="{FF2B5EF4-FFF2-40B4-BE49-F238E27FC236}">
              <a16:creationId xmlns:a16="http://schemas.microsoft.com/office/drawing/2014/main" id="{1E194859-EBE9-42DF-ACE2-46FDDE075BA0}"/>
            </a:ext>
          </a:extLst>
        </xdr:cNvPr>
        <xdr:cNvSpPr/>
      </xdr:nvSpPr>
      <xdr:spPr>
        <a:xfrm>
          <a:off x="2857500" y="10327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80645</xdr:rowOff>
    </xdr:from>
    <xdr:to>
      <xdr:col>10</xdr:col>
      <xdr:colOff>165100</xdr:colOff>
      <xdr:row>61</xdr:row>
      <xdr:rowOff>10795</xdr:rowOff>
    </xdr:to>
    <xdr:sp macro="" textlink="">
      <xdr:nvSpPr>
        <xdr:cNvPr id="82" name="フローチャート: 判断 81">
          <a:extLst>
            <a:ext uri="{FF2B5EF4-FFF2-40B4-BE49-F238E27FC236}">
              <a16:creationId xmlns:a16="http://schemas.microsoft.com/office/drawing/2014/main" id="{5BF7AFCB-4896-4CE2-989A-8B5E900C981B}"/>
            </a:ext>
          </a:extLst>
        </xdr:cNvPr>
        <xdr:cNvSpPr/>
      </xdr:nvSpPr>
      <xdr:spPr>
        <a:xfrm>
          <a:off x="1968500" y="103676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137795</xdr:rowOff>
    </xdr:from>
    <xdr:to>
      <xdr:col>6</xdr:col>
      <xdr:colOff>38100</xdr:colOff>
      <xdr:row>61</xdr:row>
      <xdr:rowOff>67945</xdr:rowOff>
    </xdr:to>
    <xdr:sp macro="" textlink="">
      <xdr:nvSpPr>
        <xdr:cNvPr id="83" name="フローチャート: 判断 82">
          <a:extLst>
            <a:ext uri="{FF2B5EF4-FFF2-40B4-BE49-F238E27FC236}">
              <a16:creationId xmlns:a16="http://schemas.microsoft.com/office/drawing/2014/main" id="{618EEEAF-8A95-4C77-97A0-0503A80FE8B4}"/>
            </a:ext>
          </a:extLst>
        </xdr:cNvPr>
        <xdr:cNvSpPr/>
      </xdr:nvSpPr>
      <xdr:spPr>
        <a:xfrm>
          <a:off x="1079500" y="104247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84" name="テキスト ボックス 83">
          <a:extLst>
            <a:ext uri="{FF2B5EF4-FFF2-40B4-BE49-F238E27FC236}">
              <a16:creationId xmlns:a16="http://schemas.microsoft.com/office/drawing/2014/main" id="{90123D65-233A-429F-AD29-57DF554FE901}"/>
            </a:ext>
          </a:extLst>
        </xdr:cNvPr>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85" name="テキスト ボックス 84">
          <a:extLst>
            <a:ext uri="{FF2B5EF4-FFF2-40B4-BE49-F238E27FC236}">
              <a16:creationId xmlns:a16="http://schemas.microsoft.com/office/drawing/2014/main" id="{D6CFCF18-9D41-4447-9991-8C0A29DEB12C}"/>
            </a:ext>
          </a:extLst>
        </xdr:cNvPr>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86" name="テキスト ボックス 85">
          <a:extLst>
            <a:ext uri="{FF2B5EF4-FFF2-40B4-BE49-F238E27FC236}">
              <a16:creationId xmlns:a16="http://schemas.microsoft.com/office/drawing/2014/main" id="{E1438194-DD1E-473E-A0A1-287B771F541C}"/>
            </a:ext>
          </a:extLst>
        </xdr:cNvPr>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87" name="テキスト ボックス 86">
          <a:extLst>
            <a:ext uri="{FF2B5EF4-FFF2-40B4-BE49-F238E27FC236}">
              <a16:creationId xmlns:a16="http://schemas.microsoft.com/office/drawing/2014/main" id="{538C7CA7-F1CE-408A-A081-988E3A0559CD}"/>
            </a:ext>
          </a:extLst>
        </xdr:cNvPr>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88" name="テキスト ボックス 87">
          <a:extLst>
            <a:ext uri="{FF2B5EF4-FFF2-40B4-BE49-F238E27FC236}">
              <a16:creationId xmlns:a16="http://schemas.microsoft.com/office/drawing/2014/main" id="{638FBF55-F9E3-4B91-9C1F-7474647AA6F6}"/>
            </a:ext>
          </a:extLst>
        </xdr:cNvPr>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62</xdr:row>
      <xdr:rowOff>73025</xdr:rowOff>
    </xdr:from>
    <xdr:to>
      <xdr:col>24</xdr:col>
      <xdr:colOff>114300</xdr:colOff>
      <xdr:row>63</xdr:row>
      <xdr:rowOff>3175</xdr:rowOff>
    </xdr:to>
    <xdr:sp macro="" textlink="">
      <xdr:nvSpPr>
        <xdr:cNvPr id="89" name="楕円 88">
          <a:extLst>
            <a:ext uri="{FF2B5EF4-FFF2-40B4-BE49-F238E27FC236}">
              <a16:creationId xmlns:a16="http://schemas.microsoft.com/office/drawing/2014/main" id="{9A1D06D7-2A9B-4844-9830-1C4E3112158B}"/>
            </a:ext>
          </a:extLst>
        </xdr:cNvPr>
        <xdr:cNvSpPr/>
      </xdr:nvSpPr>
      <xdr:spPr>
        <a:xfrm>
          <a:off x="4584700" y="107029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62</xdr:row>
      <xdr:rowOff>51452</xdr:rowOff>
    </xdr:from>
    <xdr:ext cx="405111" cy="259045"/>
    <xdr:sp macro="" textlink="">
      <xdr:nvSpPr>
        <xdr:cNvPr id="90" name="【体育館・プール】&#10;有形固定資産減価償却率該当値テキスト">
          <a:extLst>
            <a:ext uri="{FF2B5EF4-FFF2-40B4-BE49-F238E27FC236}">
              <a16:creationId xmlns:a16="http://schemas.microsoft.com/office/drawing/2014/main" id="{B05DF2C9-53F1-4BC5-B65B-D1901651518D}"/>
            </a:ext>
          </a:extLst>
        </xdr:cNvPr>
        <xdr:cNvSpPr txBox="1"/>
      </xdr:nvSpPr>
      <xdr:spPr>
        <a:xfrm>
          <a:off x="4673600" y="106813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62</xdr:row>
      <xdr:rowOff>42545</xdr:rowOff>
    </xdr:from>
    <xdr:to>
      <xdr:col>20</xdr:col>
      <xdr:colOff>38100</xdr:colOff>
      <xdr:row>62</xdr:row>
      <xdr:rowOff>144145</xdr:rowOff>
    </xdr:to>
    <xdr:sp macro="" textlink="">
      <xdr:nvSpPr>
        <xdr:cNvPr id="91" name="楕円 90">
          <a:extLst>
            <a:ext uri="{FF2B5EF4-FFF2-40B4-BE49-F238E27FC236}">
              <a16:creationId xmlns:a16="http://schemas.microsoft.com/office/drawing/2014/main" id="{050BAB33-8D42-4341-880B-B355F8333A30}"/>
            </a:ext>
          </a:extLst>
        </xdr:cNvPr>
        <xdr:cNvSpPr/>
      </xdr:nvSpPr>
      <xdr:spPr>
        <a:xfrm>
          <a:off x="3746500" y="106724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62</xdr:row>
      <xdr:rowOff>93345</xdr:rowOff>
    </xdr:from>
    <xdr:to>
      <xdr:col>24</xdr:col>
      <xdr:colOff>63500</xdr:colOff>
      <xdr:row>62</xdr:row>
      <xdr:rowOff>123825</xdr:rowOff>
    </xdr:to>
    <xdr:cxnSp macro="">
      <xdr:nvCxnSpPr>
        <xdr:cNvPr id="92" name="直線コネクタ 91">
          <a:extLst>
            <a:ext uri="{FF2B5EF4-FFF2-40B4-BE49-F238E27FC236}">
              <a16:creationId xmlns:a16="http://schemas.microsoft.com/office/drawing/2014/main" id="{058504C2-CAE7-4D12-B720-F0E4F9B7A32A}"/>
            </a:ext>
          </a:extLst>
        </xdr:cNvPr>
        <xdr:cNvCxnSpPr/>
      </xdr:nvCxnSpPr>
      <xdr:spPr>
        <a:xfrm>
          <a:off x="3797300" y="10723245"/>
          <a:ext cx="8382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62</xdr:row>
      <xdr:rowOff>10160</xdr:rowOff>
    </xdr:from>
    <xdr:to>
      <xdr:col>15</xdr:col>
      <xdr:colOff>101600</xdr:colOff>
      <xdr:row>62</xdr:row>
      <xdr:rowOff>111760</xdr:rowOff>
    </xdr:to>
    <xdr:sp macro="" textlink="">
      <xdr:nvSpPr>
        <xdr:cNvPr id="93" name="楕円 92">
          <a:extLst>
            <a:ext uri="{FF2B5EF4-FFF2-40B4-BE49-F238E27FC236}">
              <a16:creationId xmlns:a16="http://schemas.microsoft.com/office/drawing/2014/main" id="{162A12DF-2A41-4B75-AF88-3AE448C7A1E8}"/>
            </a:ext>
          </a:extLst>
        </xdr:cNvPr>
        <xdr:cNvSpPr/>
      </xdr:nvSpPr>
      <xdr:spPr>
        <a:xfrm>
          <a:off x="2857500" y="106400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62</xdr:row>
      <xdr:rowOff>60960</xdr:rowOff>
    </xdr:from>
    <xdr:to>
      <xdr:col>19</xdr:col>
      <xdr:colOff>177800</xdr:colOff>
      <xdr:row>62</xdr:row>
      <xdr:rowOff>93345</xdr:rowOff>
    </xdr:to>
    <xdr:cxnSp macro="">
      <xdr:nvCxnSpPr>
        <xdr:cNvPr id="94" name="直線コネクタ 93">
          <a:extLst>
            <a:ext uri="{FF2B5EF4-FFF2-40B4-BE49-F238E27FC236}">
              <a16:creationId xmlns:a16="http://schemas.microsoft.com/office/drawing/2014/main" id="{9520B20A-7645-46B7-BD7C-1D6F0419C7DF}"/>
            </a:ext>
          </a:extLst>
        </xdr:cNvPr>
        <xdr:cNvCxnSpPr/>
      </xdr:nvCxnSpPr>
      <xdr:spPr>
        <a:xfrm>
          <a:off x="2908300" y="10690860"/>
          <a:ext cx="889000" cy="323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61</xdr:row>
      <xdr:rowOff>151130</xdr:rowOff>
    </xdr:from>
    <xdr:to>
      <xdr:col>10</xdr:col>
      <xdr:colOff>165100</xdr:colOff>
      <xdr:row>62</xdr:row>
      <xdr:rowOff>81280</xdr:rowOff>
    </xdr:to>
    <xdr:sp macro="" textlink="">
      <xdr:nvSpPr>
        <xdr:cNvPr id="95" name="楕円 94">
          <a:extLst>
            <a:ext uri="{FF2B5EF4-FFF2-40B4-BE49-F238E27FC236}">
              <a16:creationId xmlns:a16="http://schemas.microsoft.com/office/drawing/2014/main" id="{29A7A33A-8FB1-473C-ADAF-75ACED3F44ED}"/>
            </a:ext>
          </a:extLst>
        </xdr:cNvPr>
        <xdr:cNvSpPr/>
      </xdr:nvSpPr>
      <xdr:spPr>
        <a:xfrm>
          <a:off x="1968500" y="10609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62</xdr:row>
      <xdr:rowOff>30480</xdr:rowOff>
    </xdr:from>
    <xdr:to>
      <xdr:col>15</xdr:col>
      <xdr:colOff>50800</xdr:colOff>
      <xdr:row>62</xdr:row>
      <xdr:rowOff>60960</xdr:rowOff>
    </xdr:to>
    <xdr:cxnSp macro="">
      <xdr:nvCxnSpPr>
        <xdr:cNvPr id="96" name="直線コネクタ 95">
          <a:extLst>
            <a:ext uri="{FF2B5EF4-FFF2-40B4-BE49-F238E27FC236}">
              <a16:creationId xmlns:a16="http://schemas.microsoft.com/office/drawing/2014/main" id="{081AD725-FF48-483D-8716-34B011A6FE74}"/>
            </a:ext>
          </a:extLst>
        </xdr:cNvPr>
        <xdr:cNvCxnSpPr/>
      </xdr:nvCxnSpPr>
      <xdr:spPr>
        <a:xfrm>
          <a:off x="2019300" y="10660380"/>
          <a:ext cx="8890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62</xdr:row>
      <xdr:rowOff>27305</xdr:rowOff>
    </xdr:from>
    <xdr:to>
      <xdr:col>6</xdr:col>
      <xdr:colOff>38100</xdr:colOff>
      <xdr:row>62</xdr:row>
      <xdr:rowOff>128905</xdr:rowOff>
    </xdr:to>
    <xdr:sp macro="" textlink="">
      <xdr:nvSpPr>
        <xdr:cNvPr id="97" name="楕円 96">
          <a:extLst>
            <a:ext uri="{FF2B5EF4-FFF2-40B4-BE49-F238E27FC236}">
              <a16:creationId xmlns:a16="http://schemas.microsoft.com/office/drawing/2014/main" id="{87DE78DE-71D5-4D35-A564-78FCEE06F707}"/>
            </a:ext>
          </a:extLst>
        </xdr:cNvPr>
        <xdr:cNvSpPr/>
      </xdr:nvSpPr>
      <xdr:spPr>
        <a:xfrm>
          <a:off x="1079500" y="106572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62</xdr:row>
      <xdr:rowOff>30480</xdr:rowOff>
    </xdr:from>
    <xdr:to>
      <xdr:col>10</xdr:col>
      <xdr:colOff>114300</xdr:colOff>
      <xdr:row>62</xdr:row>
      <xdr:rowOff>78105</xdr:rowOff>
    </xdr:to>
    <xdr:cxnSp macro="">
      <xdr:nvCxnSpPr>
        <xdr:cNvPr id="98" name="直線コネクタ 97">
          <a:extLst>
            <a:ext uri="{FF2B5EF4-FFF2-40B4-BE49-F238E27FC236}">
              <a16:creationId xmlns:a16="http://schemas.microsoft.com/office/drawing/2014/main" id="{08FAC15E-AC06-47C8-A307-C57970686C23}"/>
            </a:ext>
          </a:extLst>
        </xdr:cNvPr>
        <xdr:cNvCxnSpPr/>
      </xdr:nvCxnSpPr>
      <xdr:spPr>
        <a:xfrm flipV="1">
          <a:off x="1130300" y="10660380"/>
          <a:ext cx="889000" cy="476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59</xdr:row>
      <xdr:rowOff>17797</xdr:rowOff>
    </xdr:from>
    <xdr:ext cx="405111" cy="259045"/>
    <xdr:sp macro="" textlink="">
      <xdr:nvSpPr>
        <xdr:cNvPr id="99" name="n_1aveValue【体育館・プール】&#10;有形固定資産減価償却率">
          <a:extLst>
            <a:ext uri="{FF2B5EF4-FFF2-40B4-BE49-F238E27FC236}">
              <a16:creationId xmlns:a16="http://schemas.microsoft.com/office/drawing/2014/main" id="{3FFE46DF-1BC6-4CC3-BBF1-53A3CE70D7E4}"/>
            </a:ext>
          </a:extLst>
        </xdr:cNvPr>
        <xdr:cNvSpPr txBox="1"/>
      </xdr:nvSpPr>
      <xdr:spPr>
        <a:xfrm>
          <a:off x="3582044" y="101333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58</xdr:row>
      <xdr:rowOff>158767</xdr:rowOff>
    </xdr:from>
    <xdr:ext cx="405111" cy="259045"/>
    <xdr:sp macro="" textlink="">
      <xdr:nvSpPr>
        <xdr:cNvPr id="100" name="n_2aveValue【体育館・プール】&#10;有形固定資産減価償却率">
          <a:extLst>
            <a:ext uri="{FF2B5EF4-FFF2-40B4-BE49-F238E27FC236}">
              <a16:creationId xmlns:a16="http://schemas.microsoft.com/office/drawing/2014/main" id="{AE925F13-B4AF-4247-A820-9227549C84D7}"/>
            </a:ext>
          </a:extLst>
        </xdr:cNvPr>
        <xdr:cNvSpPr txBox="1"/>
      </xdr:nvSpPr>
      <xdr:spPr>
        <a:xfrm>
          <a:off x="2705744" y="101028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27322</xdr:rowOff>
    </xdr:from>
    <xdr:ext cx="405111" cy="259045"/>
    <xdr:sp macro="" textlink="">
      <xdr:nvSpPr>
        <xdr:cNvPr id="101" name="n_3aveValue【体育館・プール】&#10;有形固定資産減価償却率">
          <a:extLst>
            <a:ext uri="{FF2B5EF4-FFF2-40B4-BE49-F238E27FC236}">
              <a16:creationId xmlns:a16="http://schemas.microsoft.com/office/drawing/2014/main" id="{7B52A776-9A67-4B04-A27C-83BC8455F308}"/>
            </a:ext>
          </a:extLst>
        </xdr:cNvPr>
        <xdr:cNvSpPr txBox="1"/>
      </xdr:nvSpPr>
      <xdr:spPr>
        <a:xfrm>
          <a:off x="1816744" y="101428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59</xdr:row>
      <xdr:rowOff>84472</xdr:rowOff>
    </xdr:from>
    <xdr:ext cx="405111" cy="259045"/>
    <xdr:sp macro="" textlink="">
      <xdr:nvSpPr>
        <xdr:cNvPr id="102" name="n_4aveValue【体育館・プール】&#10;有形固定資産減価償却率">
          <a:extLst>
            <a:ext uri="{FF2B5EF4-FFF2-40B4-BE49-F238E27FC236}">
              <a16:creationId xmlns:a16="http://schemas.microsoft.com/office/drawing/2014/main" id="{3ACA3D00-709E-4180-AECF-18F544CBE126}"/>
            </a:ext>
          </a:extLst>
        </xdr:cNvPr>
        <xdr:cNvSpPr txBox="1"/>
      </xdr:nvSpPr>
      <xdr:spPr>
        <a:xfrm>
          <a:off x="927744" y="102000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62</xdr:row>
      <xdr:rowOff>135272</xdr:rowOff>
    </xdr:from>
    <xdr:ext cx="405111" cy="259045"/>
    <xdr:sp macro="" textlink="">
      <xdr:nvSpPr>
        <xdr:cNvPr id="103" name="n_1mainValue【体育館・プール】&#10;有形固定資産減価償却率">
          <a:extLst>
            <a:ext uri="{FF2B5EF4-FFF2-40B4-BE49-F238E27FC236}">
              <a16:creationId xmlns:a16="http://schemas.microsoft.com/office/drawing/2014/main" id="{33FE05AA-37B5-4A8B-BC34-D78BE1C09A1A}"/>
            </a:ext>
          </a:extLst>
        </xdr:cNvPr>
        <xdr:cNvSpPr txBox="1"/>
      </xdr:nvSpPr>
      <xdr:spPr>
        <a:xfrm>
          <a:off x="3582044" y="107651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62</xdr:row>
      <xdr:rowOff>102887</xdr:rowOff>
    </xdr:from>
    <xdr:ext cx="405111" cy="259045"/>
    <xdr:sp macro="" textlink="">
      <xdr:nvSpPr>
        <xdr:cNvPr id="104" name="n_2mainValue【体育館・プール】&#10;有形固定資産減価償却率">
          <a:extLst>
            <a:ext uri="{FF2B5EF4-FFF2-40B4-BE49-F238E27FC236}">
              <a16:creationId xmlns:a16="http://schemas.microsoft.com/office/drawing/2014/main" id="{0F6DE1CC-8993-4040-9750-8419C707FEF0}"/>
            </a:ext>
          </a:extLst>
        </xdr:cNvPr>
        <xdr:cNvSpPr txBox="1"/>
      </xdr:nvSpPr>
      <xdr:spPr>
        <a:xfrm>
          <a:off x="2705744" y="107327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62</xdr:row>
      <xdr:rowOff>72407</xdr:rowOff>
    </xdr:from>
    <xdr:ext cx="405111" cy="259045"/>
    <xdr:sp macro="" textlink="">
      <xdr:nvSpPr>
        <xdr:cNvPr id="105" name="n_3mainValue【体育館・プール】&#10;有形固定資産減価償却率">
          <a:extLst>
            <a:ext uri="{FF2B5EF4-FFF2-40B4-BE49-F238E27FC236}">
              <a16:creationId xmlns:a16="http://schemas.microsoft.com/office/drawing/2014/main" id="{9DE06157-A49C-499E-B0FF-C71713CA88DB}"/>
            </a:ext>
          </a:extLst>
        </xdr:cNvPr>
        <xdr:cNvSpPr txBox="1"/>
      </xdr:nvSpPr>
      <xdr:spPr>
        <a:xfrm>
          <a:off x="1816744" y="107023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62</xdr:row>
      <xdr:rowOff>120032</xdr:rowOff>
    </xdr:from>
    <xdr:ext cx="405111" cy="259045"/>
    <xdr:sp macro="" textlink="">
      <xdr:nvSpPr>
        <xdr:cNvPr id="106" name="n_4mainValue【体育館・プール】&#10;有形固定資産減価償却率">
          <a:extLst>
            <a:ext uri="{FF2B5EF4-FFF2-40B4-BE49-F238E27FC236}">
              <a16:creationId xmlns:a16="http://schemas.microsoft.com/office/drawing/2014/main" id="{49641163-CF40-4398-A6C3-A494FC627415}"/>
            </a:ext>
          </a:extLst>
        </xdr:cNvPr>
        <xdr:cNvSpPr txBox="1"/>
      </xdr:nvSpPr>
      <xdr:spPr>
        <a:xfrm>
          <a:off x="927744" y="107499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107" name="正方形/長方形 106">
          <a:extLst>
            <a:ext uri="{FF2B5EF4-FFF2-40B4-BE49-F238E27FC236}">
              <a16:creationId xmlns:a16="http://schemas.microsoft.com/office/drawing/2014/main" id="{39C33EBC-4B94-4BD7-A541-AF36E66CFEB0}"/>
            </a:ext>
          </a:extLst>
        </xdr:cNvPr>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108" name="正方形/長方形 107">
          <a:extLst>
            <a:ext uri="{FF2B5EF4-FFF2-40B4-BE49-F238E27FC236}">
              <a16:creationId xmlns:a16="http://schemas.microsoft.com/office/drawing/2014/main" id="{715B0829-E5B9-4734-8A9A-9330ABF9593F}"/>
            </a:ext>
          </a:extLst>
        </xdr:cNvPr>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109" name="正方形/長方形 108">
          <a:extLst>
            <a:ext uri="{FF2B5EF4-FFF2-40B4-BE49-F238E27FC236}">
              <a16:creationId xmlns:a16="http://schemas.microsoft.com/office/drawing/2014/main" id="{66A133B7-4ABE-4C52-97E3-705CF4453803}"/>
            </a:ext>
          </a:extLst>
        </xdr:cNvPr>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110" name="正方形/長方形 109">
          <a:extLst>
            <a:ext uri="{FF2B5EF4-FFF2-40B4-BE49-F238E27FC236}">
              <a16:creationId xmlns:a16="http://schemas.microsoft.com/office/drawing/2014/main" id="{F9DC3C34-3497-4266-8960-6AE5D10EA634}"/>
            </a:ext>
          </a:extLst>
        </xdr:cNvPr>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111" name="正方形/長方形 110">
          <a:extLst>
            <a:ext uri="{FF2B5EF4-FFF2-40B4-BE49-F238E27FC236}">
              <a16:creationId xmlns:a16="http://schemas.microsoft.com/office/drawing/2014/main" id="{38200DF4-9450-4C0C-AC7A-300FF9878DFB}"/>
            </a:ext>
          </a:extLst>
        </xdr:cNvPr>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112" name="正方形/長方形 111">
          <a:extLst>
            <a:ext uri="{FF2B5EF4-FFF2-40B4-BE49-F238E27FC236}">
              <a16:creationId xmlns:a16="http://schemas.microsoft.com/office/drawing/2014/main" id="{6806A6EA-696A-4C92-B988-128D6FF3E4E2}"/>
            </a:ext>
          </a:extLst>
        </xdr:cNvPr>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113" name="正方形/長方形 112">
          <a:extLst>
            <a:ext uri="{FF2B5EF4-FFF2-40B4-BE49-F238E27FC236}">
              <a16:creationId xmlns:a16="http://schemas.microsoft.com/office/drawing/2014/main" id="{6F7B2AD8-4AA6-42F5-AF04-60F67ECC4C36}"/>
            </a:ext>
          </a:extLst>
        </xdr:cNvPr>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114" name="正方形/長方形 113">
          <a:extLst>
            <a:ext uri="{FF2B5EF4-FFF2-40B4-BE49-F238E27FC236}">
              <a16:creationId xmlns:a16="http://schemas.microsoft.com/office/drawing/2014/main" id="{FBC01F17-7F09-4AA7-B99E-93E5E0DBC32C}"/>
            </a:ext>
          </a:extLst>
        </xdr:cNvPr>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115" name="テキスト ボックス 114">
          <a:extLst>
            <a:ext uri="{FF2B5EF4-FFF2-40B4-BE49-F238E27FC236}">
              <a16:creationId xmlns:a16="http://schemas.microsoft.com/office/drawing/2014/main" id="{0FCA9912-721E-4ADF-99ED-90055F4722B2}"/>
            </a:ext>
          </a:extLst>
        </xdr:cNvPr>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116" name="直線コネクタ 115">
          <a:extLst>
            <a:ext uri="{FF2B5EF4-FFF2-40B4-BE49-F238E27FC236}">
              <a16:creationId xmlns:a16="http://schemas.microsoft.com/office/drawing/2014/main" id="{4F1C18FE-B16B-4464-B46B-4949253F83BB}"/>
            </a:ext>
          </a:extLst>
        </xdr:cNvPr>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130628</xdr:rowOff>
    </xdr:from>
    <xdr:to>
      <xdr:col>59</xdr:col>
      <xdr:colOff>50800</xdr:colOff>
      <xdr:row>64</xdr:row>
      <xdr:rowOff>130628</xdr:rowOff>
    </xdr:to>
    <xdr:cxnSp macro="">
      <xdr:nvCxnSpPr>
        <xdr:cNvPr id="117" name="直線コネクタ 116">
          <a:extLst>
            <a:ext uri="{FF2B5EF4-FFF2-40B4-BE49-F238E27FC236}">
              <a16:creationId xmlns:a16="http://schemas.microsoft.com/office/drawing/2014/main" id="{AFB9EB82-333C-4A2A-B4C5-D5C3ECB1427F}"/>
            </a:ext>
          </a:extLst>
        </xdr:cNvPr>
        <xdr:cNvCxnSpPr/>
      </xdr:nvCxnSpPr>
      <xdr:spPr>
        <a:xfrm>
          <a:off x="6604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63</xdr:row>
      <xdr:rowOff>159855</xdr:rowOff>
    </xdr:from>
    <xdr:ext cx="467179" cy="259045"/>
    <xdr:sp macro="" textlink="">
      <xdr:nvSpPr>
        <xdr:cNvPr id="118" name="テキスト ボックス 117">
          <a:extLst>
            <a:ext uri="{FF2B5EF4-FFF2-40B4-BE49-F238E27FC236}">
              <a16:creationId xmlns:a16="http://schemas.microsoft.com/office/drawing/2014/main" id="{22CF4CE5-33F3-4951-86AC-1183779BE068}"/>
            </a:ext>
          </a:extLst>
        </xdr:cNvPr>
        <xdr:cNvSpPr txBox="1"/>
      </xdr:nvSpPr>
      <xdr:spPr>
        <a:xfrm>
          <a:off x="6136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146957</xdr:rowOff>
    </xdr:from>
    <xdr:to>
      <xdr:col>59</xdr:col>
      <xdr:colOff>50800</xdr:colOff>
      <xdr:row>62</xdr:row>
      <xdr:rowOff>146957</xdr:rowOff>
    </xdr:to>
    <xdr:cxnSp macro="">
      <xdr:nvCxnSpPr>
        <xdr:cNvPr id="119" name="直線コネクタ 118">
          <a:extLst>
            <a:ext uri="{FF2B5EF4-FFF2-40B4-BE49-F238E27FC236}">
              <a16:creationId xmlns:a16="http://schemas.microsoft.com/office/drawing/2014/main" id="{CDAF4953-8B83-4EE6-99A9-58EF08586325}"/>
            </a:ext>
          </a:extLst>
        </xdr:cNvPr>
        <xdr:cNvCxnSpPr/>
      </xdr:nvCxnSpPr>
      <xdr:spPr>
        <a:xfrm>
          <a:off x="6604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62</xdr:row>
      <xdr:rowOff>4734</xdr:rowOff>
    </xdr:from>
    <xdr:ext cx="467179" cy="259045"/>
    <xdr:sp macro="" textlink="">
      <xdr:nvSpPr>
        <xdr:cNvPr id="120" name="テキスト ボックス 119">
          <a:extLst>
            <a:ext uri="{FF2B5EF4-FFF2-40B4-BE49-F238E27FC236}">
              <a16:creationId xmlns:a16="http://schemas.microsoft.com/office/drawing/2014/main" id="{83D8FFE8-1ED3-44CE-9026-30D69ABD2FDD}"/>
            </a:ext>
          </a:extLst>
        </xdr:cNvPr>
        <xdr:cNvSpPr txBox="1"/>
      </xdr:nvSpPr>
      <xdr:spPr>
        <a:xfrm>
          <a:off x="6136821" y="1063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163285</xdr:rowOff>
    </xdr:from>
    <xdr:to>
      <xdr:col>59</xdr:col>
      <xdr:colOff>50800</xdr:colOff>
      <xdr:row>60</xdr:row>
      <xdr:rowOff>163285</xdr:rowOff>
    </xdr:to>
    <xdr:cxnSp macro="">
      <xdr:nvCxnSpPr>
        <xdr:cNvPr id="121" name="直線コネクタ 120">
          <a:extLst>
            <a:ext uri="{FF2B5EF4-FFF2-40B4-BE49-F238E27FC236}">
              <a16:creationId xmlns:a16="http://schemas.microsoft.com/office/drawing/2014/main" id="{9848ABAD-34C2-48C5-9495-CAF10C982061}"/>
            </a:ext>
          </a:extLst>
        </xdr:cNvPr>
        <xdr:cNvCxnSpPr/>
      </xdr:nvCxnSpPr>
      <xdr:spPr>
        <a:xfrm>
          <a:off x="6604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60</xdr:row>
      <xdr:rowOff>21062</xdr:rowOff>
    </xdr:from>
    <xdr:ext cx="467179" cy="259045"/>
    <xdr:sp macro="" textlink="">
      <xdr:nvSpPr>
        <xdr:cNvPr id="122" name="テキスト ボックス 121">
          <a:extLst>
            <a:ext uri="{FF2B5EF4-FFF2-40B4-BE49-F238E27FC236}">
              <a16:creationId xmlns:a16="http://schemas.microsoft.com/office/drawing/2014/main" id="{9F83C989-C2A5-4E64-BE87-450D0D53052A}"/>
            </a:ext>
          </a:extLst>
        </xdr:cNvPr>
        <xdr:cNvSpPr txBox="1"/>
      </xdr:nvSpPr>
      <xdr:spPr>
        <a:xfrm>
          <a:off x="6136821" y="10308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59</xdr:row>
      <xdr:rowOff>8165</xdr:rowOff>
    </xdr:from>
    <xdr:to>
      <xdr:col>59</xdr:col>
      <xdr:colOff>50800</xdr:colOff>
      <xdr:row>59</xdr:row>
      <xdr:rowOff>8165</xdr:rowOff>
    </xdr:to>
    <xdr:cxnSp macro="">
      <xdr:nvCxnSpPr>
        <xdr:cNvPr id="123" name="直線コネクタ 122">
          <a:extLst>
            <a:ext uri="{FF2B5EF4-FFF2-40B4-BE49-F238E27FC236}">
              <a16:creationId xmlns:a16="http://schemas.microsoft.com/office/drawing/2014/main" id="{44F02C87-FDE3-40CF-A8A1-C1B767BD56BA}"/>
            </a:ext>
          </a:extLst>
        </xdr:cNvPr>
        <xdr:cNvCxnSpPr/>
      </xdr:nvCxnSpPr>
      <xdr:spPr>
        <a:xfrm>
          <a:off x="6604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58</xdr:row>
      <xdr:rowOff>37392</xdr:rowOff>
    </xdr:from>
    <xdr:ext cx="467179" cy="259045"/>
    <xdr:sp macro="" textlink="">
      <xdr:nvSpPr>
        <xdr:cNvPr id="124" name="テキスト ボックス 123">
          <a:extLst>
            <a:ext uri="{FF2B5EF4-FFF2-40B4-BE49-F238E27FC236}">
              <a16:creationId xmlns:a16="http://schemas.microsoft.com/office/drawing/2014/main" id="{BA245BA2-9F00-45FC-8D89-A9DDC544225C}"/>
            </a:ext>
          </a:extLst>
        </xdr:cNvPr>
        <xdr:cNvSpPr txBox="1"/>
      </xdr:nvSpPr>
      <xdr:spPr>
        <a:xfrm>
          <a:off x="6136821" y="998149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24493</xdr:rowOff>
    </xdr:from>
    <xdr:to>
      <xdr:col>59</xdr:col>
      <xdr:colOff>50800</xdr:colOff>
      <xdr:row>57</xdr:row>
      <xdr:rowOff>24493</xdr:rowOff>
    </xdr:to>
    <xdr:cxnSp macro="">
      <xdr:nvCxnSpPr>
        <xdr:cNvPr id="125" name="直線コネクタ 124">
          <a:extLst>
            <a:ext uri="{FF2B5EF4-FFF2-40B4-BE49-F238E27FC236}">
              <a16:creationId xmlns:a16="http://schemas.microsoft.com/office/drawing/2014/main" id="{E3C3085D-99A2-4CBF-9097-403ACD526426}"/>
            </a:ext>
          </a:extLst>
        </xdr:cNvPr>
        <xdr:cNvCxnSpPr/>
      </xdr:nvCxnSpPr>
      <xdr:spPr>
        <a:xfrm>
          <a:off x="6604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56</xdr:row>
      <xdr:rowOff>53720</xdr:rowOff>
    </xdr:from>
    <xdr:ext cx="467179" cy="259045"/>
    <xdr:sp macro="" textlink="">
      <xdr:nvSpPr>
        <xdr:cNvPr id="126" name="テキスト ボックス 125">
          <a:extLst>
            <a:ext uri="{FF2B5EF4-FFF2-40B4-BE49-F238E27FC236}">
              <a16:creationId xmlns:a16="http://schemas.microsoft.com/office/drawing/2014/main" id="{769DAC3A-270A-41B4-BE70-66AB5C3EAE32}"/>
            </a:ext>
          </a:extLst>
        </xdr:cNvPr>
        <xdr:cNvSpPr txBox="1"/>
      </xdr:nvSpPr>
      <xdr:spPr>
        <a:xfrm>
          <a:off x="6136821" y="965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40822</xdr:rowOff>
    </xdr:from>
    <xdr:to>
      <xdr:col>59</xdr:col>
      <xdr:colOff>50800</xdr:colOff>
      <xdr:row>55</xdr:row>
      <xdr:rowOff>40822</xdr:rowOff>
    </xdr:to>
    <xdr:cxnSp macro="">
      <xdr:nvCxnSpPr>
        <xdr:cNvPr id="127" name="直線コネクタ 126">
          <a:extLst>
            <a:ext uri="{FF2B5EF4-FFF2-40B4-BE49-F238E27FC236}">
              <a16:creationId xmlns:a16="http://schemas.microsoft.com/office/drawing/2014/main" id="{21514892-99EB-45E6-A0A0-B36C8EB70ECE}"/>
            </a:ext>
          </a:extLst>
        </xdr:cNvPr>
        <xdr:cNvCxnSpPr/>
      </xdr:nvCxnSpPr>
      <xdr:spPr>
        <a:xfrm>
          <a:off x="6604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54</xdr:row>
      <xdr:rowOff>70049</xdr:rowOff>
    </xdr:from>
    <xdr:ext cx="467179" cy="259045"/>
    <xdr:sp macro="" textlink="">
      <xdr:nvSpPr>
        <xdr:cNvPr id="128" name="テキスト ボックス 127">
          <a:extLst>
            <a:ext uri="{FF2B5EF4-FFF2-40B4-BE49-F238E27FC236}">
              <a16:creationId xmlns:a16="http://schemas.microsoft.com/office/drawing/2014/main" id="{98EA5CAC-EBE6-4C12-A7A1-07576DC8CF1C}"/>
            </a:ext>
          </a:extLst>
        </xdr:cNvPr>
        <xdr:cNvSpPr txBox="1"/>
      </xdr:nvSpPr>
      <xdr:spPr>
        <a:xfrm>
          <a:off x="6136821" y="9328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129" name="直線コネクタ 128">
          <a:extLst>
            <a:ext uri="{FF2B5EF4-FFF2-40B4-BE49-F238E27FC236}">
              <a16:creationId xmlns:a16="http://schemas.microsoft.com/office/drawing/2014/main" id="{348C3B1F-78E7-4848-B4E4-C0AD6FF51B24}"/>
            </a:ext>
          </a:extLst>
        </xdr:cNvPr>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52</xdr:row>
      <xdr:rowOff>86377</xdr:rowOff>
    </xdr:from>
    <xdr:ext cx="467179" cy="259045"/>
    <xdr:sp macro="" textlink="">
      <xdr:nvSpPr>
        <xdr:cNvPr id="130" name="テキスト ボックス 129">
          <a:extLst>
            <a:ext uri="{FF2B5EF4-FFF2-40B4-BE49-F238E27FC236}">
              <a16:creationId xmlns:a16="http://schemas.microsoft.com/office/drawing/2014/main" id="{6158CF80-E99C-4E1B-AEA4-4F49D14A8C3A}"/>
            </a:ext>
          </a:extLst>
        </xdr:cNvPr>
        <xdr:cNvSpPr txBox="1"/>
      </xdr:nvSpPr>
      <xdr:spPr>
        <a:xfrm>
          <a:off x="6136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131" name="【体育館・プール】&#10;一人当たり面積グラフ枠">
          <a:extLst>
            <a:ext uri="{FF2B5EF4-FFF2-40B4-BE49-F238E27FC236}">
              <a16:creationId xmlns:a16="http://schemas.microsoft.com/office/drawing/2014/main" id="{6B3F6B30-D6AE-447A-AA6E-B27360D29B9A}"/>
            </a:ext>
          </a:extLst>
        </xdr:cNvPr>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54</xdr:row>
      <xdr:rowOff>130628</xdr:rowOff>
    </xdr:from>
    <xdr:to>
      <xdr:col>54</xdr:col>
      <xdr:colOff>189865</xdr:colOff>
      <xdr:row>63</xdr:row>
      <xdr:rowOff>160020</xdr:rowOff>
    </xdr:to>
    <xdr:cxnSp macro="">
      <xdr:nvCxnSpPr>
        <xdr:cNvPr id="132" name="直線コネクタ 131">
          <a:extLst>
            <a:ext uri="{FF2B5EF4-FFF2-40B4-BE49-F238E27FC236}">
              <a16:creationId xmlns:a16="http://schemas.microsoft.com/office/drawing/2014/main" id="{C131BB7A-81FD-4DB8-B461-E9E4136A7FD1}"/>
            </a:ext>
          </a:extLst>
        </xdr:cNvPr>
        <xdr:cNvCxnSpPr/>
      </xdr:nvCxnSpPr>
      <xdr:spPr>
        <a:xfrm flipV="1">
          <a:off x="10476865" y="9388928"/>
          <a:ext cx="0" cy="157244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63</xdr:row>
      <xdr:rowOff>163847</xdr:rowOff>
    </xdr:from>
    <xdr:ext cx="469744" cy="259045"/>
    <xdr:sp macro="" textlink="">
      <xdr:nvSpPr>
        <xdr:cNvPr id="133" name="【体育館・プール】&#10;一人当たり面積最小値テキスト">
          <a:extLst>
            <a:ext uri="{FF2B5EF4-FFF2-40B4-BE49-F238E27FC236}">
              <a16:creationId xmlns:a16="http://schemas.microsoft.com/office/drawing/2014/main" id="{6A3C6A1A-92AF-42B7-936F-A6CA09D5FE34}"/>
            </a:ext>
          </a:extLst>
        </xdr:cNvPr>
        <xdr:cNvSpPr txBox="1"/>
      </xdr:nvSpPr>
      <xdr:spPr>
        <a:xfrm>
          <a:off x="10515600" y="109651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63</xdr:row>
      <xdr:rowOff>160020</xdr:rowOff>
    </xdr:from>
    <xdr:to>
      <xdr:col>55</xdr:col>
      <xdr:colOff>88900</xdr:colOff>
      <xdr:row>63</xdr:row>
      <xdr:rowOff>160020</xdr:rowOff>
    </xdr:to>
    <xdr:cxnSp macro="">
      <xdr:nvCxnSpPr>
        <xdr:cNvPr id="134" name="直線コネクタ 133">
          <a:extLst>
            <a:ext uri="{FF2B5EF4-FFF2-40B4-BE49-F238E27FC236}">
              <a16:creationId xmlns:a16="http://schemas.microsoft.com/office/drawing/2014/main" id="{2A1A8834-B0BF-4666-ADF6-CE97D5C2F88F}"/>
            </a:ext>
          </a:extLst>
        </xdr:cNvPr>
        <xdr:cNvCxnSpPr/>
      </xdr:nvCxnSpPr>
      <xdr:spPr>
        <a:xfrm>
          <a:off x="10388600" y="109613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53</xdr:row>
      <xdr:rowOff>77305</xdr:rowOff>
    </xdr:from>
    <xdr:ext cx="469744" cy="259045"/>
    <xdr:sp macro="" textlink="">
      <xdr:nvSpPr>
        <xdr:cNvPr id="135" name="【体育館・プール】&#10;一人当たり面積最大値テキスト">
          <a:extLst>
            <a:ext uri="{FF2B5EF4-FFF2-40B4-BE49-F238E27FC236}">
              <a16:creationId xmlns:a16="http://schemas.microsoft.com/office/drawing/2014/main" id="{FE517BE3-CFEB-4BCE-A67A-E8E027931046}"/>
            </a:ext>
          </a:extLst>
        </xdr:cNvPr>
        <xdr:cNvSpPr txBox="1"/>
      </xdr:nvSpPr>
      <xdr:spPr>
        <a:xfrm>
          <a:off x="10515600" y="91641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54</xdr:row>
      <xdr:rowOff>130628</xdr:rowOff>
    </xdr:from>
    <xdr:to>
      <xdr:col>55</xdr:col>
      <xdr:colOff>88900</xdr:colOff>
      <xdr:row>54</xdr:row>
      <xdr:rowOff>130628</xdr:rowOff>
    </xdr:to>
    <xdr:cxnSp macro="">
      <xdr:nvCxnSpPr>
        <xdr:cNvPr id="136" name="直線コネクタ 135">
          <a:extLst>
            <a:ext uri="{FF2B5EF4-FFF2-40B4-BE49-F238E27FC236}">
              <a16:creationId xmlns:a16="http://schemas.microsoft.com/office/drawing/2014/main" id="{5AE9E369-1C42-455B-BE56-CC0FBFC0918E}"/>
            </a:ext>
          </a:extLst>
        </xdr:cNvPr>
        <xdr:cNvCxnSpPr/>
      </xdr:nvCxnSpPr>
      <xdr:spPr>
        <a:xfrm>
          <a:off x="10388600" y="93889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59</xdr:row>
      <xdr:rowOff>37392</xdr:rowOff>
    </xdr:from>
    <xdr:ext cx="469744" cy="259045"/>
    <xdr:sp macro="" textlink="">
      <xdr:nvSpPr>
        <xdr:cNvPr id="137" name="【体育館・プール】&#10;一人当たり面積平均値テキスト">
          <a:extLst>
            <a:ext uri="{FF2B5EF4-FFF2-40B4-BE49-F238E27FC236}">
              <a16:creationId xmlns:a16="http://schemas.microsoft.com/office/drawing/2014/main" id="{5EC0A0B1-EB31-4917-91D5-4DE300FA7934}"/>
            </a:ext>
          </a:extLst>
        </xdr:cNvPr>
        <xdr:cNvSpPr txBox="1"/>
      </xdr:nvSpPr>
      <xdr:spPr>
        <a:xfrm>
          <a:off x="10515600" y="1015294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60</xdr:row>
      <xdr:rowOff>14515</xdr:rowOff>
    </xdr:from>
    <xdr:to>
      <xdr:col>55</xdr:col>
      <xdr:colOff>50800</xdr:colOff>
      <xdr:row>60</xdr:row>
      <xdr:rowOff>116115</xdr:rowOff>
    </xdr:to>
    <xdr:sp macro="" textlink="">
      <xdr:nvSpPr>
        <xdr:cNvPr id="138" name="フローチャート: 判断 137">
          <a:extLst>
            <a:ext uri="{FF2B5EF4-FFF2-40B4-BE49-F238E27FC236}">
              <a16:creationId xmlns:a16="http://schemas.microsoft.com/office/drawing/2014/main" id="{14187D8B-B290-42DE-B235-FFB3A95E0771}"/>
            </a:ext>
          </a:extLst>
        </xdr:cNvPr>
        <xdr:cNvSpPr/>
      </xdr:nvSpPr>
      <xdr:spPr>
        <a:xfrm>
          <a:off x="10426700" y="103015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60</xdr:row>
      <xdr:rowOff>25944</xdr:rowOff>
    </xdr:from>
    <xdr:to>
      <xdr:col>50</xdr:col>
      <xdr:colOff>165100</xdr:colOff>
      <xdr:row>60</xdr:row>
      <xdr:rowOff>127544</xdr:rowOff>
    </xdr:to>
    <xdr:sp macro="" textlink="">
      <xdr:nvSpPr>
        <xdr:cNvPr id="139" name="フローチャート: 判断 138">
          <a:extLst>
            <a:ext uri="{FF2B5EF4-FFF2-40B4-BE49-F238E27FC236}">
              <a16:creationId xmlns:a16="http://schemas.microsoft.com/office/drawing/2014/main" id="{FC6C3546-2A68-487B-9831-AC26E7B3EBDC}"/>
            </a:ext>
          </a:extLst>
        </xdr:cNvPr>
        <xdr:cNvSpPr/>
      </xdr:nvSpPr>
      <xdr:spPr>
        <a:xfrm>
          <a:off x="9588500" y="10312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60</xdr:row>
      <xdr:rowOff>40640</xdr:rowOff>
    </xdr:from>
    <xdr:to>
      <xdr:col>46</xdr:col>
      <xdr:colOff>38100</xdr:colOff>
      <xdr:row>60</xdr:row>
      <xdr:rowOff>142240</xdr:rowOff>
    </xdr:to>
    <xdr:sp macro="" textlink="">
      <xdr:nvSpPr>
        <xdr:cNvPr id="140" name="フローチャート: 判断 139">
          <a:extLst>
            <a:ext uri="{FF2B5EF4-FFF2-40B4-BE49-F238E27FC236}">
              <a16:creationId xmlns:a16="http://schemas.microsoft.com/office/drawing/2014/main" id="{98F8B07F-807E-4D6E-A095-8C605AD83C1A}"/>
            </a:ext>
          </a:extLst>
        </xdr:cNvPr>
        <xdr:cNvSpPr/>
      </xdr:nvSpPr>
      <xdr:spPr>
        <a:xfrm>
          <a:off x="8699500" y="10327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60</xdr:row>
      <xdr:rowOff>135346</xdr:rowOff>
    </xdr:from>
    <xdr:to>
      <xdr:col>41</xdr:col>
      <xdr:colOff>101600</xdr:colOff>
      <xdr:row>61</xdr:row>
      <xdr:rowOff>65496</xdr:rowOff>
    </xdr:to>
    <xdr:sp macro="" textlink="">
      <xdr:nvSpPr>
        <xdr:cNvPr id="141" name="フローチャート: 判断 140">
          <a:extLst>
            <a:ext uri="{FF2B5EF4-FFF2-40B4-BE49-F238E27FC236}">
              <a16:creationId xmlns:a16="http://schemas.microsoft.com/office/drawing/2014/main" id="{3FA2B9BA-7288-4816-8046-C8A0ABE07212}"/>
            </a:ext>
          </a:extLst>
        </xdr:cNvPr>
        <xdr:cNvSpPr/>
      </xdr:nvSpPr>
      <xdr:spPr>
        <a:xfrm>
          <a:off x="7810500" y="104223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61</xdr:row>
      <xdr:rowOff>16147</xdr:rowOff>
    </xdr:from>
    <xdr:to>
      <xdr:col>36</xdr:col>
      <xdr:colOff>165100</xdr:colOff>
      <xdr:row>61</xdr:row>
      <xdr:rowOff>117747</xdr:rowOff>
    </xdr:to>
    <xdr:sp macro="" textlink="">
      <xdr:nvSpPr>
        <xdr:cNvPr id="142" name="フローチャート: 判断 141">
          <a:extLst>
            <a:ext uri="{FF2B5EF4-FFF2-40B4-BE49-F238E27FC236}">
              <a16:creationId xmlns:a16="http://schemas.microsoft.com/office/drawing/2014/main" id="{07504E3F-598A-4D67-83E5-743A0B3AF22D}"/>
            </a:ext>
          </a:extLst>
        </xdr:cNvPr>
        <xdr:cNvSpPr/>
      </xdr:nvSpPr>
      <xdr:spPr>
        <a:xfrm>
          <a:off x="6921500" y="104745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143" name="テキスト ボックス 142">
          <a:extLst>
            <a:ext uri="{FF2B5EF4-FFF2-40B4-BE49-F238E27FC236}">
              <a16:creationId xmlns:a16="http://schemas.microsoft.com/office/drawing/2014/main" id="{7356029E-FFF4-4A96-9A40-EB4BE162BF4C}"/>
            </a:ext>
          </a:extLst>
        </xdr:cNvPr>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144" name="テキスト ボックス 143">
          <a:extLst>
            <a:ext uri="{FF2B5EF4-FFF2-40B4-BE49-F238E27FC236}">
              <a16:creationId xmlns:a16="http://schemas.microsoft.com/office/drawing/2014/main" id="{F09F498E-C24E-46D1-A90C-48155EDF150A}"/>
            </a:ext>
          </a:extLst>
        </xdr:cNvPr>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145" name="テキスト ボックス 144">
          <a:extLst>
            <a:ext uri="{FF2B5EF4-FFF2-40B4-BE49-F238E27FC236}">
              <a16:creationId xmlns:a16="http://schemas.microsoft.com/office/drawing/2014/main" id="{0B195D07-2E29-49ED-9549-41506D6C75F8}"/>
            </a:ext>
          </a:extLst>
        </xdr:cNvPr>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146" name="テキスト ボックス 145">
          <a:extLst>
            <a:ext uri="{FF2B5EF4-FFF2-40B4-BE49-F238E27FC236}">
              <a16:creationId xmlns:a16="http://schemas.microsoft.com/office/drawing/2014/main" id="{79033010-9B1B-4FFC-A9B4-5DEF5BF8574A}"/>
            </a:ext>
          </a:extLst>
        </xdr:cNvPr>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147" name="テキスト ボックス 146">
          <a:extLst>
            <a:ext uri="{FF2B5EF4-FFF2-40B4-BE49-F238E27FC236}">
              <a16:creationId xmlns:a16="http://schemas.microsoft.com/office/drawing/2014/main" id="{C174D469-AD59-483F-8D06-4B7BF84CADC2}"/>
            </a:ext>
          </a:extLst>
        </xdr:cNvPr>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171269</xdr:rowOff>
    </xdr:from>
    <xdr:to>
      <xdr:col>55</xdr:col>
      <xdr:colOff>50800</xdr:colOff>
      <xdr:row>63</xdr:row>
      <xdr:rowOff>101419</xdr:rowOff>
    </xdr:to>
    <xdr:sp macro="" textlink="">
      <xdr:nvSpPr>
        <xdr:cNvPr id="148" name="楕円 147">
          <a:extLst>
            <a:ext uri="{FF2B5EF4-FFF2-40B4-BE49-F238E27FC236}">
              <a16:creationId xmlns:a16="http://schemas.microsoft.com/office/drawing/2014/main" id="{F474A7F3-B9FB-4B04-8561-2AD4DF3FF571}"/>
            </a:ext>
          </a:extLst>
        </xdr:cNvPr>
        <xdr:cNvSpPr/>
      </xdr:nvSpPr>
      <xdr:spPr>
        <a:xfrm>
          <a:off x="10426700" y="108011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62</xdr:row>
      <xdr:rowOff>86196</xdr:rowOff>
    </xdr:from>
    <xdr:ext cx="469744" cy="259045"/>
    <xdr:sp macro="" textlink="">
      <xdr:nvSpPr>
        <xdr:cNvPr id="149" name="【体育館・プール】&#10;一人当たり面積該当値テキスト">
          <a:extLst>
            <a:ext uri="{FF2B5EF4-FFF2-40B4-BE49-F238E27FC236}">
              <a16:creationId xmlns:a16="http://schemas.microsoft.com/office/drawing/2014/main" id="{849790AE-DB2E-4286-8BEE-1E0733616B6A}"/>
            </a:ext>
          </a:extLst>
        </xdr:cNvPr>
        <xdr:cNvSpPr txBox="1"/>
      </xdr:nvSpPr>
      <xdr:spPr>
        <a:xfrm>
          <a:off x="10515600" y="107160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62</xdr:row>
      <xdr:rowOff>171269</xdr:rowOff>
    </xdr:from>
    <xdr:to>
      <xdr:col>50</xdr:col>
      <xdr:colOff>165100</xdr:colOff>
      <xdr:row>63</xdr:row>
      <xdr:rowOff>101419</xdr:rowOff>
    </xdr:to>
    <xdr:sp macro="" textlink="">
      <xdr:nvSpPr>
        <xdr:cNvPr id="150" name="楕円 149">
          <a:extLst>
            <a:ext uri="{FF2B5EF4-FFF2-40B4-BE49-F238E27FC236}">
              <a16:creationId xmlns:a16="http://schemas.microsoft.com/office/drawing/2014/main" id="{3E90A780-6B9F-434A-8433-591E958D9325}"/>
            </a:ext>
          </a:extLst>
        </xdr:cNvPr>
        <xdr:cNvSpPr/>
      </xdr:nvSpPr>
      <xdr:spPr>
        <a:xfrm>
          <a:off x="9588500" y="108011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63</xdr:row>
      <xdr:rowOff>50619</xdr:rowOff>
    </xdr:from>
    <xdr:to>
      <xdr:col>55</xdr:col>
      <xdr:colOff>0</xdr:colOff>
      <xdr:row>63</xdr:row>
      <xdr:rowOff>50619</xdr:rowOff>
    </xdr:to>
    <xdr:cxnSp macro="">
      <xdr:nvCxnSpPr>
        <xdr:cNvPr id="151" name="直線コネクタ 150">
          <a:extLst>
            <a:ext uri="{FF2B5EF4-FFF2-40B4-BE49-F238E27FC236}">
              <a16:creationId xmlns:a16="http://schemas.microsoft.com/office/drawing/2014/main" id="{C4FF674E-84EF-4AA9-B6AD-255DAABF3010}"/>
            </a:ext>
          </a:extLst>
        </xdr:cNvPr>
        <xdr:cNvCxnSpPr/>
      </xdr:nvCxnSpPr>
      <xdr:spPr>
        <a:xfrm>
          <a:off x="9639300" y="10851969"/>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1451</xdr:rowOff>
    </xdr:from>
    <xdr:to>
      <xdr:col>46</xdr:col>
      <xdr:colOff>38100</xdr:colOff>
      <xdr:row>63</xdr:row>
      <xdr:rowOff>103051</xdr:rowOff>
    </xdr:to>
    <xdr:sp macro="" textlink="">
      <xdr:nvSpPr>
        <xdr:cNvPr id="152" name="楕円 151">
          <a:extLst>
            <a:ext uri="{FF2B5EF4-FFF2-40B4-BE49-F238E27FC236}">
              <a16:creationId xmlns:a16="http://schemas.microsoft.com/office/drawing/2014/main" id="{8018817A-5A32-4CBD-9B03-2F657A6824C1}"/>
            </a:ext>
          </a:extLst>
        </xdr:cNvPr>
        <xdr:cNvSpPr/>
      </xdr:nvSpPr>
      <xdr:spPr>
        <a:xfrm>
          <a:off x="8699500" y="108028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63</xdr:row>
      <xdr:rowOff>50619</xdr:rowOff>
    </xdr:from>
    <xdr:to>
      <xdr:col>50</xdr:col>
      <xdr:colOff>114300</xdr:colOff>
      <xdr:row>63</xdr:row>
      <xdr:rowOff>52251</xdr:rowOff>
    </xdr:to>
    <xdr:cxnSp macro="">
      <xdr:nvCxnSpPr>
        <xdr:cNvPr id="153" name="直線コネクタ 152">
          <a:extLst>
            <a:ext uri="{FF2B5EF4-FFF2-40B4-BE49-F238E27FC236}">
              <a16:creationId xmlns:a16="http://schemas.microsoft.com/office/drawing/2014/main" id="{5FE6AE04-450A-4457-985F-1E76BB0946B1}"/>
            </a:ext>
          </a:extLst>
        </xdr:cNvPr>
        <xdr:cNvCxnSpPr/>
      </xdr:nvCxnSpPr>
      <xdr:spPr>
        <a:xfrm flipV="1">
          <a:off x="8750300" y="10851969"/>
          <a:ext cx="889000" cy="16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63</xdr:row>
      <xdr:rowOff>3084</xdr:rowOff>
    </xdr:from>
    <xdr:to>
      <xdr:col>41</xdr:col>
      <xdr:colOff>101600</xdr:colOff>
      <xdr:row>63</xdr:row>
      <xdr:rowOff>104684</xdr:rowOff>
    </xdr:to>
    <xdr:sp macro="" textlink="">
      <xdr:nvSpPr>
        <xdr:cNvPr id="154" name="楕円 153">
          <a:extLst>
            <a:ext uri="{FF2B5EF4-FFF2-40B4-BE49-F238E27FC236}">
              <a16:creationId xmlns:a16="http://schemas.microsoft.com/office/drawing/2014/main" id="{96E167D2-E916-4504-80C5-6138C787211C}"/>
            </a:ext>
          </a:extLst>
        </xdr:cNvPr>
        <xdr:cNvSpPr/>
      </xdr:nvSpPr>
      <xdr:spPr>
        <a:xfrm>
          <a:off x="7810500" y="108044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63</xdr:row>
      <xdr:rowOff>52251</xdr:rowOff>
    </xdr:from>
    <xdr:to>
      <xdr:col>45</xdr:col>
      <xdr:colOff>177800</xdr:colOff>
      <xdr:row>63</xdr:row>
      <xdr:rowOff>53884</xdr:rowOff>
    </xdr:to>
    <xdr:cxnSp macro="">
      <xdr:nvCxnSpPr>
        <xdr:cNvPr id="155" name="直線コネクタ 154">
          <a:extLst>
            <a:ext uri="{FF2B5EF4-FFF2-40B4-BE49-F238E27FC236}">
              <a16:creationId xmlns:a16="http://schemas.microsoft.com/office/drawing/2014/main" id="{967884C9-C8B8-4496-9A15-5ADC728B0539}"/>
            </a:ext>
          </a:extLst>
        </xdr:cNvPr>
        <xdr:cNvCxnSpPr/>
      </xdr:nvCxnSpPr>
      <xdr:spPr>
        <a:xfrm flipV="1">
          <a:off x="7861300" y="10853601"/>
          <a:ext cx="889000" cy="16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63</xdr:row>
      <xdr:rowOff>4717</xdr:rowOff>
    </xdr:from>
    <xdr:to>
      <xdr:col>36</xdr:col>
      <xdr:colOff>165100</xdr:colOff>
      <xdr:row>63</xdr:row>
      <xdr:rowOff>106317</xdr:rowOff>
    </xdr:to>
    <xdr:sp macro="" textlink="">
      <xdr:nvSpPr>
        <xdr:cNvPr id="156" name="楕円 155">
          <a:extLst>
            <a:ext uri="{FF2B5EF4-FFF2-40B4-BE49-F238E27FC236}">
              <a16:creationId xmlns:a16="http://schemas.microsoft.com/office/drawing/2014/main" id="{BA1A4579-04A8-4E6C-8624-512CCDB8C8CE}"/>
            </a:ext>
          </a:extLst>
        </xdr:cNvPr>
        <xdr:cNvSpPr/>
      </xdr:nvSpPr>
      <xdr:spPr>
        <a:xfrm>
          <a:off x="6921500" y="108060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63</xdr:row>
      <xdr:rowOff>53884</xdr:rowOff>
    </xdr:from>
    <xdr:to>
      <xdr:col>41</xdr:col>
      <xdr:colOff>50800</xdr:colOff>
      <xdr:row>63</xdr:row>
      <xdr:rowOff>55517</xdr:rowOff>
    </xdr:to>
    <xdr:cxnSp macro="">
      <xdr:nvCxnSpPr>
        <xdr:cNvPr id="157" name="直線コネクタ 156">
          <a:extLst>
            <a:ext uri="{FF2B5EF4-FFF2-40B4-BE49-F238E27FC236}">
              <a16:creationId xmlns:a16="http://schemas.microsoft.com/office/drawing/2014/main" id="{B26BA523-0A6C-48BD-B642-1911559D2E13}"/>
            </a:ext>
          </a:extLst>
        </xdr:cNvPr>
        <xdr:cNvCxnSpPr/>
      </xdr:nvCxnSpPr>
      <xdr:spPr>
        <a:xfrm flipV="1">
          <a:off x="6972300" y="10855234"/>
          <a:ext cx="889000" cy="16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58</xdr:row>
      <xdr:rowOff>144071</xdr:rowOff>
    </xdr:from>
    <xdr:ext cx="469744" cy="259045"/>
    <xdr:sp macro="" textlink="">
      <xdr:nvSpPr>
        <xdr:cNvPr id="158" name="n_1aveValue【体育館・プール】&#10;一人当たり面積">
          <a:extLst>
            <a:ext uri="{FF2B5EF4-FFF2-40B4-BE49-F238E27FC236}">
              <a16:creationId xmlns:a16="http://schemas.microsoft.com/office/drawing/2014/main" id="{62EF93B2-4666-4AAB-87B9-6A9FAA1C639C}"/>
            </a:ext>
          </a:extLst>
        </xdr:cNvPr>
        <xdr:cNvSpPr txBox="1"/>
      </xdr:nvSpPr>
      <xdr:spPr>
        <a:xfrm>
          <a:off x="9391727" y="100881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58</xdr:row>
      <xdr:rowOff>158767</xdr:rowOff>
    </xdr:from>
    <xdr:ext cx="469744" cy="259045"/>
    <xdr:sp macro="" textlink="">
      <xdr:nvSpPr>
        <xdr:cNvPr id="159" name="n_2aveValue【体育館・プール】&#10;一人当たり面積">
          <a:extLst>
            <a:ext uri="{FF2B5EF4-FFF2-40B4-BE49-F238E27FC236}">
              <a16:creationId xmlns:a16="http://schemas.microsoft.com/office/drawing/2014/main" id="{4339B2D6-172E-4122-B34D-C40553AD91A7}"/>
            </a:ext>
          </a:extLst>
        </xdr:cNvPr>
        <xdr:cNvSpPr txBox="1"/>
      </xdr:nvSpPr>
      <xdr:spPr>
        <a:xfrm>
          <a:off x="8515427" y="101028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59</xdr:row>
      <xdr:rowOff>82023</xdr:rowOff>
    </xdr:from>
    <xdr:ext cx="469744" cy="259045"/>
    <xdr:sp macro="" textlink="">
      <xdr:nvSpPr>
        <xdr:cNvPr id="160" name="n_3aveValue【体育館・プール】&#10;一人当たり面積">
          <a:extLst>
            <a:ext uri="{FF2B5EF4-FFF2-40B4-BE49-F238E27FC236}">
              <a16:creationId xmlns:a16="http://schemas.microsoft.com/office/drawing/2014/main" id="{2E3E635F-9DCC-4A2A-BFE4-85969EEB4D48}"/>
            </a:ext>
          </a:extLst>
        </xdr:cNvPr>
        <xdr:cNvSpPr txBox="1"/>
      </xdr:nvSpPr>
      <xdr:spPr>
        <a:xfrm>
          <a:off x="7626427" y="101975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59</xdr:row>
      <xdr:rowOff>134274</xdr:rowOff>
    </xdr:from>
    <xdr:ext cx="469744" cy="259045"/>
    <xdr:sp macro="" textlink="">
      <xdr:nvSpPr>
        <xdr:cNvPr id="161" name="n_4aveValue【体育館・プール】&#10;一人当たり面積">
          <a:extLst>
            <a:ext uri="{FF2B5EF4-FFF2-40B4-BE49-F238E27FC236}">
              <a16:creationId xmlns:a16="http://schemas.microsoft.com/office/drawing/2014/main" id="{E634E81C-FD1D-4B6E-B85C-BA89D182408F}"/>
            </a:ext>
          </a:extLst>
        </xdr:cNvPr>
        <xdr:cNvSpPr txBox="1"/>
      </xdr:nvSpPr>
      <xdr:spPr>
        <a:xfrm>
          <a:off x="6737427" y="102498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63</xdr:row>
      <xdr:rowOff>92546</xdr:rowOff>
    </xdr:from>
    <xdr:ext cx="469744" cy="259045"/>
    <xdr:sp macro="" textlink="">
      <xdr:nvSpPr>
        <xdr:cNvPr id="162" name="n_1mainValue【体育館・プール】&#10;一人当たり面積">
          <a:extLst>
            <a:ext uri="{FF2B5EF4-FFF2-40B4-BE49-F238E27FC236}">
              <a16:creationId xmlns:a16="http://schemas.microsoft.com/office/drawing/2014/main" id="{E4BC5161-74F1-4A89-A309-0753EC39F99E}"/>
            </a:ext>
          </a:extLst>
        </xdr:cNvPr>
        <xdr:cNvSpPr txBox="1"/>
      </xdr:nvSpPr>
      <xdr:spPr>
        <a:xfrm>
          <a:off x="9391727" y="1089389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63</xdr:row>
      <xdr:rowOff>94178</xdr:rowOff>
    </xdr:from>
    <xdr:ext cx="469744" cy="259045"/>
    <xdr:sp macro="" textlink="">
      <xdr:nvSpPr>
        <xdr:cNvPr id="163" name="n_2mainValue【体育館・プール】&#10;一人当たり面積">
          <a:extLst>
            <a:ext uri="{FF2B5EF4-FFF2-40B4-BE49-F238E27FC236}">
              <a16:creationId xmlns:a16="http://schemas.microsoft.com/office/drawing/2014/main" id="{A338E716-0106-4D7E-B53A-9BD80131EB59}"/>
            </a:ext>
          </a:extLst>
        </xdr:cNvPr>
        <xdr:cNvSpPr txBox="1"/>
      </xdr:nvSpPr>
      <xdr:spPr>
        <a:xfrm>
          <a:off x="8515427" y="108955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63</xdr:row>
      <xdr:rowOff>95811</xdr:rowOff>
    </xdr:from>
    <xdr:ext cx="469744" cy="259045"/>
    <xdr:sp macro="" textlink="">
      <xdr:nvSpPr>
        <xdr:cNvPr id="164" name="n_3mainValue【体育館・プール】&#10;一人当たり面積">
          <a:extLst>
            <a:ext uri="{FF2B5EF4-FFF2-40B4-BE49-F238E27FC236}">
              <a16:creationId xmlns:a16="http://schemas.microsoft.com/office/drawing/2014/main" id="{4609AA6E-9F51-4F74-989B-2646F49926A7}"/>
            </a:ext>
          </a:extLst>
        </xdr:cNvPr>
        <xdr:cNvSpPr txBox="1"/>
      </xdr:nvSpPr>
      <xdr:spPr>
        <a:xfrm>
          <a:off x="7626427" y="108971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63</xdr:row>
      <xdr:rowOff>97444</xdr:rowOff>
    </xdr:from>
    <xdr:ext cx="469744" cy="259045"/>
    <xdr:sp macro="" textlink="">
      <xdr:nvSpPr>
        <xdr:cNvPr id="165" name="n_4mainValue【体育館・プール】&#10;一人当たり面積">
          <a:extLst>
            <a:ext uri="{FF2B5EF4-FFF2-40B4-BE49-F238E27FC236}">
              <a16:creationId xmlns:a16="http://schemas.microsoft.com/office/drawing/2014/main" id="{A4048EA6-42E8-4AAE-99E8-41E9158B34B8}"/>
            </a:ext>
          </a:extLst>
        </xdr:cNvPr>
        <xdr:cNvSpPr txBox="1"/>
      </xdr:nvSpPr>
      <xdr:spPr>
        <a:xfrm>
          <a:off x="6737427" y="108987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166" name="正方形/長方形 165">
          <a:extLst>
            <a:ext uri="{FF2B5EF4-FFF2-40B4-BE49-F238E27FC236}">
              <a16:creationId xmlns:a16="http://schemas.microsoft.com/office/drawing/2014/main" id="{2310127F-EC4E-48A2-8E26-8ACAF716B646}"/>
            </a:ext>
          </a:extLst>
        </xdr:cNvPr>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167" name="正方形/長方形 166">
          <a:extLst>
            <a:ext uri="{FF2B5EF4-FFF2-40B4-BE49-F238E27FC236}">
              <a16:creationId xmlns:a16="http://schemas.microsoft.com/office/drawing/2014/main" id="{C53CE021-D0CC-4CD3-B0E5-B2BE16BF3F0A}"/>
            </a:ext>
          </a:extLst>
        </xdr:cNvPr>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168" name="正方形/長方形 167">
          <a:extLst>
            <a:ext uri="{FF2B5EF4-FFF2-40B4-BE49-F238E27FC236}">
              <a16:creationId xmlns:a16="http://schemas.microsoft.com/office/drawing/2014/main" id="{4D9BBE82-317C-4C3E-BD67-DEEF258CE3B7}"/>
            </a:ext>
          </a:extLst>
        </xdr:cNvPr>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169" name="正方形/長方形 168">
          <a:extLst>
            <a:ext uri="{FF2B5EF4-FFF2-40B4-BE49-F238E27FC236}">
              <a16:creationId xmlns:a16="http://schemas.microsoft.com/office/drawing/2014/main" id="{AEB1E4E6-2AA6-4F31-AD82-DC4487A51B9E}"/>
            </a:ext>
          </a:extLst>
        </xdr:cNvPr>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170" name="正方形/長方形 169">
          <a:extLst>
            <a:ext uri="{FF2B5EF4-FFF2-40B4-BE49-F238E27FC236}">
              <a16:creationId xmlns:a16="http://schemas.microsoft.com/office/drawing/2014/main" id="{A5853B0E-57AC-4C91-AE07-FCAEC08C200E}"/>
            </a:ext>
          </a:extLst>
        </xdr:cNvPr>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171" name="正方形/長方形 170">
          <a:extLst>
            <a:ext uri="{FF2B5EF4-FFF2-40B4-BE49-F238E27FC236}">
              <a16:creationId xmlns:a16="http://schemas.microsoft.com/office/drawing/2014/main" id="{8F788C1C-A23E-4B4B-8A97-56802BEC72EA}"/>
            </a:ext>
          </a:extLst>
        </xdr:cNvPr>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172" name="正方形/長方形 171">
          <a:extLst>
            <a:ext uri="{FF2B5EF4-FFF2-40B4-BE49-F238E27FC236}">
              <a16:creationId xmlns:a16="http://schemas.microsoft.com/office/drawing/2014/main" id="{F567AB57-C304-4B8D-A515-C7D65C1D53C0}"/>
            </a:ext>
          </a:extLst>
        </xdr:cNvPr>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173" name="正方形/長方形 172">
          <a:extLst>
            <a:ext uri="{FF2B5EF4-FFF2-40B4-BE49-F238E27FC236}">
              <a16:creationId xmlns:a16="http://schemas.microsoft.com/office/drawing/2014/main" id="{102E44FE-08B1-4E25-8D7E-C679DB1F9EDB}"/>
            </a:ext>
          </a:extLst>
        </xdr:cNvPr>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174" name="テキスト ボックス 173">
          <a:extLst>
            <a:ext uri="{FF2B5EF4-FFF2-40B4-BE49-F238E27FC236}">
              <a16:creationId xmlns:a16="http://schemas.microsoft.com/office/drawing/2014/main" id="{3823C78F-9518-40ED-98F6-42CC492B1140}"/>
            </a:ext>
          </a:extLst>
        </xdr:cNvPr>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175" name="直線コネクタ 174">
          <a:extLst>
            <a:ext uri="{FF2B5EF4-FFF2-40B4-BE49-F238E27FC236}">
              <a16:creationId xmlns:a16="http://schemas.microsoft.com/office/drawing/2014/main" id="{369328D2-5EE4-4DC6-8008-53DEAFA730BB}"/>
            </a:ext>
          </a:extLst>
        </xdr:cNvPr>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176" name="テキスト ボックス 175">
          <a:extLst>
            <a:ext uri="{FF2B5EF4-FFF2-40B4-BE49-F238E27FC236}">
              <a16:creationId xmlns:a16="http://schemas.microsoft.com/office/drawing/2014/main" id="{B3532329-205C-4471-86F9-66F9B63EF4C4}"/>
            </a:ext>
          </a:extLst>
        </xdr:cNvPr>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38100</xdr:rowOff>
    </xdr:from>
    <xdr:to>
      <xdr:col>28</xdr:col>
      <xdr:colOff>114300</xdr:colOff>
      <xdr:row>86</xdr:row>
      <xdr:rowOff>38100</xdr:rowOff>
    </xdr:to>
    <xdr:cxnSp macro="">
      <xdr:nvCxnSpPr>
        <xdr:cNvPr id="177" name="直線コネクタ 176">
          <a:extLst>
            <a:ext uri="{FF2B5EF4-FFF2-40B4-BE49-F238E27FC236}">
              <a16:creationId xmlns:a16="http://schemas.microsoft.com/office/drawing/2014/main" id="{86D1F293-5E62-4DAA-8128-5F1522A83966}"/>
            </a:ext>
          </a:extLst>
        </xdr:cNvPr>
        <xdr:cNvCxnSpPr/>
      </xdr:nvCxnSpPr>
      <xdr:spPr>
        <a:xfrm>
          <a:off x="762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67327</xdr:rowOff>
    </xdr:from>
    <xdr:ext cx="467179" cy="259045"/>
    <xdr:sp macro="" textlink="">
      <xdr:nvSpPr>
        <xdr:cNvPr id="178" name="テキスト ボックス 177">
          <a:extLst>
            <a:ext uri="{FF2B5EF4-FFF2-40B4-BE49-F238E27FC236}">
              <a16:creationId xmlns:a16="http://schemas.microsoft.com/office/drawing/2014/main" id="{724B5F26-3B63-40A5-9A9D-C75F7258D079}"/>
            </a:ext>
          </a:extLst>
        </xdr:cNvPr>
        <xdr:cNvSpPr txBox="1"/>
      </xdr:nvSpPr>
      <xdr:spPr>
        <a:xfrm>
          <a:off x="294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95250</xdr:rowOff>
    </xdr:from>
    <xdr:to>
      <xdr:col>28</xdr:col>
      <xdr:colOff>114300</xdr:colOff>
      <xdr:row>83</xdr:row>
      <xdr:rowOff>95250</xdr:rowOff>
    </xdr:to>
    <xdr:cxnSp macro="">
      <xdr:nvCxnSpPr>
        <xdr:cNvPr id="179" name="直線コネクタ 178">
          <a:extLst>
            <a:ext uri="{FF2B5EF4-FFF2-40B4-BE49-F238E27FC236}">
              <a16:creationId xmlns:a16="http://schemas.microsoft.com/office/drawing/2014/main" id="{B82EA1DC-0C20-4B32-9606-C155ED8AB0F3}"/>
            </a:ext>
          </a:extLst>
        </xdr:cNvPr>
        <xdr:cNvCxnSpPr/>
      </xdr:nvCxnSpPr>
      <xdr:spPr>
        <a:xfrm>
          <a:off x="762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82</xdr:row>
      <xdr:rowOff>124477</xdr:rowOff>
    </xdr:from>
    <xdr:ext cx="403059" cy="259045"/>
    <xdr:sp macro="" textlink="">
      <xdr:nvSpPr>
        <xdr:cNvPr id="180" name="テキスト ボックス 179">
          <a:extLst>
            <a:ext uri="{FF2B5EF4-FFF2-40B4-BE49-F238E27FC236}">
              <a16:creationId xmlns:a16="http://schemas.microsoft.com/office/drawing/2014/main" id="{04C84851-7176-40F1-9F26-525CCB39C291}"/>
            </a:ext>
          </a:extLst>
        </xdr:cNvPr>
        <xdr:cNvSpPr txBox="1"/>
      </xdr:nvSpPr>
      <xdr:spPr>
        <a:xfrm>
          <a:off x="358941" y="1418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152400</xdr:rowOff>
    </xdr:from>
    <xdr:to>
      <xdr:col>28</xdr:col>
      <xdr:colOff>114300</xdr:colOff>
      <xdr:row>80</xdr:row>
      <xdr:rowOff>152400</xdr:rowOff>
    </xdr:to>
    <xdr:cxnSp macro="">
      <xdr:nvCxnSpPr>
        <xdr:cNvPr id="181" name="直線コネクタ 180">
          <a:extLst>
            <a:ext uri="{FF2B5EF4-FFF2-40B4-BE49-F238E27FC236}">
              <a16:creationId xmlns:a16="http://schemas.microsoft.com/office/drawing/2014/main" id="{8988C78B-D680-4E92-82CD-034F576C7180}"/>
            </a:ext>
          </a:extLst>
        </xdr:cNvPr>
        <xdr:cNvCxnSpPr/>
      </xdr:nvCxnSpPr>
      <xdr:spPr>
        <a:xfrm>
          <a:off x="762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80</xdr:row>
      <xdr:rowOff>10177</xdr:rowOff>
    </xdr:from>
    <xdr:ext cx="403059" cy="259045"/>
    <xdr:sp macro="" textlink="">
      <xdr:nvSpPr>
        <xdr:cNvPr id="182" name="テキスト ボックス 181">
          <a:extLst>
            <a:ext uri="{FF2B5EF4-FFF2-40B4-BE49-F238E27FC236}">
              <a16:creationId xmlns:a16="http://schemas.microsoft.com/office/drawing/2014/main" id="{09782293-2C64-452D-97C0-DA022B6642BC}"/>
            </a:ext>
          </a:extLst>
        </xdr:cNvPr>
        <xdr:cNvSpPr txBox="1"/>
      </xdr:nvSpPr>
      <xdr:spPr>
        <a:xfrm>
          <a:off x="358941" y="1372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78</xdr:row>
      <xdr:rowOff>38100</xdr:rowOff>
    </xdr:from>
    <xdr:to>
      <xdr:col>28</xdr:col>
      <xdr:colOff>114300</xdr:colOff>
      <xdr:row>78</xdr:row>
      <xdr:rowOff>38100</xdr:rowOff>
    </xdr:to>
    <xdr:cxnSp macro="">
      <xdr:nvCxnSpPr>
        <xdr:cNvPr id="183" name="直線コネクタ 182">
          <a:extLst>
            <a:ext uri="{FF2B5EF4-FFF2-40B4-BE49-F238E27FC236}">
              <a16:creationId xmlns:a16="http://schemas.microsoft.com/office/drawing/2014/main" id="{679E0DF1-6275-4981-9327-4B54DA83CECA}"/>
            </a:ext>
          </a:extLst>
        </xdr:cNvPr>
        <xdr:cNvCxnSpPr/>
      </xdr:nvCxnSpPr>
      <xdr:spPr>
        <a:xfrm>
          <a:off x="762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77</xdr:row>
      <xdr:rowOff>67327</xdr:rowOff>
    </xdr:from>
    <xdr:ext cx="403059" cy="259045"/>
    <xdr:sp macro="" textlink="">
      <xdr:nvSpPr>
        <xdr:cNvPr id="184" name="テキスト ボックス 183">
          <a:extLst>
            <a:ext uri="{FF2B5EF4-FFF2-40B4-BE49-F238E27FC236}">
              <a16:creationId xmlns:a16="http://schemas.microsoft.com/office/drawing/2014/main" id="{A111A2B4-44C6-4D48-B3A7-0E1D538137ED}"/>
            </a:ext>
          </a:extLst>
        </xdr:cNvPr>
        <xdr:cNvSpPr txBox="1"/>
      </xdr:nvSpPr>
      <xdr:spPr>
        <a:xfrm>
          <a:off x="358941" y="1326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185" name="直線コネクタ 184">
          <a:extLst>
            <a:ext uri="{FF2B5EF4-FFF2-40B4-BE49-F238E27FC236}">
              <a16:creationId xmlns:a16="http://schemas.microsoft.com/office/drawing/2014/main" id="{19856A48-A93B-4396-BC52-33FCFE658CA9}"/>
            </a:ext>
          </a:extLst>
        </xdr:cNvPr>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74</xdr:row>
      <xdr:rowOff>124477</xdr:rowOff>
    </xdr:from>
    <xdr:ext cx="403059" cy="259045"/>
    <xdr:sp macro="" textlink="">
      <xdr:nvSpPr>
        <xdr:cNvPr id="186" name="テキスト ボックス 185">
          <a:extLst>
            <a:ext uri="{FF2B5EF4-FFF2-40B4-BE49-F238E27FC236}">
              <a16:creationId xmlns:a16="http://schemas.microsoft.com/office/drawing/2014/main" id="{CE637122-EEF5-4508-BC01-758ECC692A69}"/>
            </a:ext>
          </a:extLst>
        </xdr:cNvPr>
        <xdr:cNvSpPr txBox="1"/>
      </xdr:nvSpPr>
      <xdr:spPr>
        <a:xfrm>
          <a:off x="358941" y="1281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187" name="【福祉施設】&#10;有形固定資産減価償却率グラフ枠">
          <a:extLst>
            <a:ext uri="{FF2B5EF4-FFF2-40B4-BE49-F238E27FC236}">
              <a16:creationId xmlns:a16="http://schemas.microsoft.com/office/drawing/2014/main" id="{482BF7A3-B001-469D-A7E7-71CA290FB492}"/>
            </a:ext>
          </a:extLst>
        </xdr:cNvPr>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78</xdr:row>
      <xdr:rowOff>76963</xdr:rowOff>
    </xdr:from>
    <xdr:to>
      <xdr:col>24</xdr:col>
      <xdr:colOff>62865</xdr:colOff>
      <xdr:row>85</xdr:row>
      <xdr:rowOff>140970</xdr:rowOff>
    </xdr:to>
    <xdr:cxnSp macro="">
      <xdr:nvCxnSpPr>
        <xdr:cNvPr id="188" name="直線コネクタ 187">
          <a:extLst>
            <a:ext uri="{FF2B5EF4-FFF2-40B4-BE49-F238E27FC236}">
              <a16:creationId xmlns:a16="http://schemas.microsoft.com/office/drawing/2014/main" id="{23E0E187-5B91-4908-94FF-144CDE9E717F}"/>
            </a:ext>
          </a:extLst>
        </xdr:cNvPr>
        <xdr:cNvCxnSpPr/>
      </xdr:nvCxnSpPr>
      <xdr:spPr>
        <a:xfrm flipV="1">
          <a:off x="4634865" y="13450063"/>
          <a:ext cx="0" cy="126415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85</xdr:row>
      <xdr:rowOff>144797</xdr:rowOff>
    </xdr:from>
    <xdr:ext cx="405111" cy="259045"/>
    <xdr:sp macro="" textlink="">
      <xdr:nvSpPr>
        <xdr:cNvPr id="189" name="【福祉施設】&#10;有形固定資産減価償却率最小値テキスト">
          <a:extLst>
            <a:ext uri="{FF2B5EF4-FFF2-40B4-BE49-F238E27FC236}">
              <a16:creationId xmlns:a16="http://schemas.microsoft.com/office/drawing/2014/main" id="{DA879563-A2D5-4E40-8F89-BE0C00605B47}"/>
            </a:ext>
          </a:extLst>
        </xdr:cNvPr>
        <xdr:cNvSpPr txBox="1"/>
      </xdr:nvSpPr>
      <xdr:spPr>
        <a:xfrm>
          <a:off x="4673600" y="147180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97.0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85</xdr:row>
      <xdr:rowOff>140970</xdr:rowOff>
    </xdr:from>
    <xdr:to>
      <xdr:col>24</xdr:col>
      <xdr:colOff>152400</xdr:colOff>
      <xdr:row>85</xdr:row>
      <xdr:rowOff>140970</xdr:rowOff>
    </xdr:to>
    <xdr:cxnSp macro="">
      <xdr:nvCxnSpPr>
        <xdr:cNvPr id="190" name="直線コネクタ 189">
          <a:extLst>
            <a:ext uri="{FF2B5EF4-FFF2-40B4-BE49-F238E27FC236}">
              <a16:creationId xmlns:a16="http://schemas.microsoft.com/office/drawing/2014/main" id="{3490FCED-C782-433B-8722-FA55FFB1CFAE}"/>
            </a:ext>
          </a:extLst>
        </xdr:cNvPr>
        <xdr:cNvCxnSpPr/>
      </xdr:nvCxnSpPr>
      <xdr:spPr>
        <a:xfrm>
          <a:off x="4546600" y="147142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77</xdr:row>
      <xdr:rowOff>23640</xdr:rowOff>
    </xdr:from>
    <xdr:ext cx="405111" cy="259045"/>
    <xdr:sp macro="" textlink="">
      <xdr:nvSpPr>
        <xdr:cNvPr id="191" name="【福祉施設】&#10;有形固定資産減価償却率最大値テキスト">
          <a:extLst>
            <a:ext uri="{FF2B5EF4-FFF2-40B4-BE49-F238E27FC236}">
              <a16:creationId xmlns:a16="http://schemas.microsoft.com/office/drawing/2014/main" id="{B692EC31-27EA-4A2C-A51C-064D0D9F7EC6}"/>
            </a:ext>
          </a:extLst>
        </xdr:cNvPr>
        <xdr:cNvSpPr txBox="1"/>
      </xdr:nvSpPr>
      <xdr:spPr>
        <a:xfrm>
          <a:off x="4673600" y="132252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76963</xdr:rowOff>
    </xdr:from>
    <xdr:to>
      <xdr:col>24</xdr:col>
      <xdr:colOff>152400</xdr:colOff>
      <xdr:row>78</xdr:row>
      <xdr:rowOff>76963</xdr:rowOff>
    </xdr:to>
    <xdr:cxnSp macro="">
      <xdr:nvCxnSpPr>
        <xdr:cNvPr id="192" name="直線コネクタ 191">
          <a:extLst>
            <a:ext uri="{FF2B5EF4-FFF2-40B4-BE49-F238E27FC236}">
              <a16:creationId xmlns:a16="http://schemas.microsoft.com/office/drawing/2014/main" id="{C6DDC9B7-8EE9-4753-A9A7-15300B73A5EB}"/>
            </a:ext>
          </a:extLst>
        </xdr:cNvPr>
        <xdr:cNvCxnSpPr/>
      </xdr:nvCxnSpPr>
      <xdr:spPr>
        <a:xfrm>
          <a:off x="4546600" y="134500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80</xdr:row>
      <xdr:rowOff>93742</xdr:rowOff>
    </xdr:from>
    <xdr:ext cx="405111" cy="259045"/>
    <xdr:sp macro="" textlink="">
      <xdr:nvSpPr>
        <xdr:cNvPr id="193" name="【福祉施設】&#10;有形固定資産減価償却率平均値テキスト">
          <a:extLst>
            <a:ext uri="{FF2B5EF4-FFF2-40B4-BE49-F238E27FC236}">
              <a16:creationId xmlns:a16="http://schemas.microsoft.com/office/drawing/2014/main" id="{F3E9A366-9D30-4EC1-BBD1-D9424BBCAE38}"/>
            </a:ext>
          </a:extLst>
        </xdr:cNvPr>
        <xdr:cNvSpPr txBox="1"/>
      </xdr:nvSpPr>
      <xdr:spPr>
        <a:xfrm>
          <a:off x="4673600" y="1380974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80</xdr:row>
      <xdr:rowOff>115315</xdr:rowOff>
    </xdr:from>
    <xdr:to>
      <xdr:col>24</xdr:col>
      <xdr:colOff>114300</xdr:colOff>
      <xdr:row>81</xdr:row>
      <xdr:rowOff>45465</xdr:rowOff>
    </xdr:to>
    <xdr:sp macro="" textlink="">
      <xdr:nvSpPr>
        <xdr:cNvPr id="194" name="フローチャート: 判断 193">
          <a:extLst>
            <a:ext uri="{FF2B5EF4-FFF2-40B4-BE49-F238E27FC236}">
              <a16:creationId xmlns:a16="http://schemas.microsoft.com/office/drawing/2014/main" id="{4432812B-1742-4911-BEBC-50CB087AF104}"/>
            </a:ext>
          </a:extLst>
        </xdr:cNvPr>
        <xdr:cNvSpPr/>
      </xdr:nvSpPr>
      <xdr:spPr>
        <a:xfrm>
          <a:off x="4584700" y="138313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80</xdr:row>
      <xdr:rowOff>62737</xdr:rowOff>
    </xdr:from>
    <xdr:to>
      <xdr:col>20</xdr:col>
      <xdr:colOff>38100</xdr:colOff>
      <xdr:row>80</xdr:row>
      <xdr:rowOff>164337</xdr:rowOff>
    </xdr:to>
    <xdr:sp macro="" textlink="">
      <xdr:nvSpPr>
        <xdr:cNvPr id="195" name="フローチャート: 判断 194">
          <a:extLst>
            <a:ext uri="{FF2B5EF4-FFF2-40B4-BE49-F238E27FC236}">
              <a16:creationId xmlns:a16="http://schemas.microsoft.com/office/drawing/2014/main" id="{CB0340F9-D6FB-4AF3-9F91-F70218DF9A25}"/>
            </a:ext>
          </a:extLst>
        </xdr:cNvPr>
        <xdr:cNvSpPr/>
      </xdr:nvSpPr>
      <xdr:spPr>
        <a:xfrm>
          <a:off x="3746500" y="137787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80</xdr:row>
      <xdr:rowOff>23876</xdr:rowOff>
    </xdr:from>
    <xdr:to>
      <xdr:col>15</xdr:col>
      <xdr:colOff>101600</xdr:colOff>
      <xdr:row>80</xdr:row>
      <xdr:rowOff>125476</xdr:rowOff>
    </xdr:to>
    <xdr:sp macro="" textlink="">
      <xdr:nvSpPr>
        <xdr:cNvPr id="196" name="フローチャート: 判断 195">
          <a:extLst>
            <a:ext uri="{FF2B5EF4-FFF2-40B4-BE49-F238E27FC236}">
              <a16:creationId xmlns:a16="http://schemas.microsoft.com/office/drawing/2014/main" id="{FFBA168B-E620-46FB-9B4A-903C1DC3B781}"/>
            </a:ext>
          </a:extLst>
        </xdr:cNvPr>
        <xdr:cNvSpPr/>
      </xdr:nvSpPr>
      <xdr:spPr>
        <a:xfrm>
          <a:off x="2857500" y="137398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80</xdr:row>
      <xdr:rowOff>51308</xdr:rowOff>
    </xdr:from>
    <xdr:to>
      <xdr:col>10</xdr:col>
      <xdr:colOff>165100</xdr:colOff>
      <xdr:row>80</xdr:row>
      <xdr:rowOff>152908</xdr:rowOff>
    </xdr:to>
    <xdr:sp macro="" textlink="">
      <xdr:nvSpPr>
        <xdr:cNvPr id="197" name="フローチャート: 判断 196">
          <a:extLst>
            <a:ext uri="{FF2B5EF4-FFF2-40B4-BE49-F238E27FC236}">
              <a16:creationId xmlns:a16="http://schemas.microsoft.com/office/drawing/2014/main" id="{A65486EF-6560-4F74-B1B7-D28BB47B57B1}"/>
            </a:ext>
          </a:extLst>
        </xdr:cNvPr>
        <xdr:cNvSpPr/>
      </xdr:nvSpPr>
      <xdr:spPr>
        <a:xfrm>
          <a:off x="1968500" y="137673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80</xdr:row>
      <xdr:rowOff>74168</xdr:rowOff>
    </xdr:from>
    <xdr:to>
      <xdr:col>6</xdr:col>
      <xdr:colOff>38100</xdr:colOff>
      <xdr:row>81</xdr:row>
      <xdr:rowOff>4318</xdr:rowOff>
    </xdr:to>
    <xdr:sp macro="" textlink="">
      <xdr:nvSpPr>
        <xdr:cNvPr id="198" name="フローチャート: 判断 197">
          <a:extLst>
            <a:ext uri="{FF2B5EF4-FFF2-40B4-BE49-F238E27FC236}">
              <a16:creationId xmlns:a16="http://schemas.microsoft.com/office/drawing/2014/main" id="{1BEB4EA0-6CA1-47C1-9EB2-D1E32AA738C3}"/>
            </a:ext>
          </a:extLst>
        </xdr:cNvPr>
        <xdr:cNvSpPr/>
      </xdr:nvSpPr>
      <xdr:spPr>
        <a:xfrm>
          <a:off x="1079500" y="137901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199" name="テキスト ボックス 198">
          <a:extLst>
            <a:ext uri="{FF2B5EF4-FFF2-40B4-BE49-F238E27FC236}">
              <a16:creationId xmlns:a16="http://schemas.microsoft.com/office/drawing/2014/main" id="{CF0B5E53-A692-4DAD-828B-637810F08B7D}"/>
            </a:ext>
          </a:extLst>
        </xdr:cNvPr>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200" name="テキスト ボックス 199">
          <a:extLst>
            <a:ext uri="{FF2B5EF4-FFF2-40B4-BE49-F238E27FC236}">
              <a16:creationId xmlns:a16="http://schemas.microsoft.com/office/drawing/2014/main" id="{4BA50CE8-B5C4-4A1D-9E8B-12080268CEE8}"/>
            </a:ext>
          </a:extLst>
        </xdr:cNvPr>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201" name="テキスト ボックス 200">
          <a:extLst>
            <a:ext uri="{FF2B5EF4-FFF2-40B4-BE49-F238E27FC236}">
              <a16:creationId xmlns:a16="http://schemas.microsoft.com/office/drawing/2014/main" id="{32FB6363-AFF4-4EB6-B126-97CF492A64A3}"/>
            </a:ext>
          </a:extLst>
        </xdr:cNvPr>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202" name="テキスト ボックス 201">
          <a:extLst>
            <a:ext uri="{FF2B5EF4-FFF2-40B4-BE49-F238E27FC236}">
              <a16:creationId xmlns:a16="http://schemas.microsoft.com/office/drawing/2014/main" id="{4842954E-9D1C-4224-8309-49D6539B2405}"/>
            </a:ext>
          </a:extLst>
        </xdr:cNvPr>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203" name="テキスト ボックス 202">
          <a:extLst>
            <a:ext uri="{FF2B5EF4-FFF2-40B4-BE49-F238E27FC236}">
              <a16:creationId xmlns:a16="http://schemas.microsoft.com/office/drawing/2014/main" id="{46E57D1E-532B-4B58-A649-83480DBD6DC5}"/>
            </a:ext>
          </a:extLst>
        </xdr:cNvPr>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79</xdr:row>
      <xdr:rowOff>129032</xdr:rowOff>
    </xdr:from>
    <xdr:to>
      <xdr:col>24</xdr:col>
      <xdr:colOff>114300</xdr:colOff>
      <xdr:row>80</xdr:row>
      <xdr:rowOff>59182</xdr:rowOff>
    </xdr:to>
    <xdr:sp macro="" textlink="">
      <xdr:nvSpPr>
        <xdr:cNvPr id="204" name="楕円 203">
          <a:extLst>
            <a:ext uri="{FF2B5EF4-FFF2-40B4-BE49-F238E27FC236}">
              <a16:creationId xmlns:a16="http://schemas.microsoft.com/office/drawing/2014/main" id="{D01898BF-B7EB-46CA-B492-23A5244ED1AE}"/>
            </a:ext>
          </a:extLst>
        </xdr:cNvPr>
        <xdr:cNvSpPr/>
      </xdr:nvSpPr>
      <xdr:spPr>
        <a:xfrm>
          <a:off x="4584700" y="136735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78</xdr:row>
      <xdr:rowOff>151909</xdr:rowOff>
    </xdr:from>
    <xdr:ext cx="405111" cy="259045"/>
    <xdr:sp macro="" textlink="">
      <xdr:nvSpPr>
        <xdr:cNvPr id="205" name="【福祉施設】&#10;有形固定資産減価償却率該当値テキスト">
          <a:extLst>
            <a:ext uri="{FF2B5EF4-FFF2-40B4-BE49-F238E27FC236}">
              <a16:creationId xmlns:a16="http://schemas.microsoft.com/office/drawing/2014/main" id="{EDF577C8-80A9-4465-9EFC-F34400482BD6}"/>
            </a:ext>
          </a:extLst>
        </xdr:cNvPr>
        <xdr:cNvSpPr txBox="1"/>
      </xdr:nvSpPr>
      <xdr:spPr>
        <a:xfrm>
          <a:off x="4673600" y="1352500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79</xdr:row>
      <xdr:rowOff>69596</xdr:rowOff>
    </xdr:from>
    <xdr:to>
      <xdr:col>20</xdr:col>
      <xdr:colOff>38100</xdr:colOff>
      <xdr:row>79</xdr:row>
      <xdr:rowOff>171196</xdr:rowOff>
    </xdr:to>
    <xdr:sp macro="" textlink="">
      <xdr:nvSpPr>
        <xdr:cNvPr id="206" name="楕円 205">
          <a:extLst>
            <a:ext uri="{FF2B5EF4-FFF2-40B4-BE49-F238E27FC236}">
              <a16:creationId xmlns:a16="http://schemas.microsoft.com/office/drawing/2014/main" id="{42E689B4-05BE-4B2B-8D3D-D2816772B35C}"/>
            </a:ext>
          </a:extLst>
        </xdr:cNvPr>
        <xdr:cNvSpPr/>
      </xdr:nvSpPr>
      <xdr:spPr>
        <a:xfrm>
          <a:off x="3746500" y="136141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79</xdr:row>
      <xdr:rowOff>120396</xdr:rowOff>
    </xdr:from>
    <xdr:to>
      <xdr:col>24</xdr:col>
      <xdr:colOff>63500</xdr:colOff>
      <xdr:row>80</xdr:row>
      <xdr:rowOff>8382</xdr:rowOff>
    </xdr:to>
    <xdr:cxnSp macro="">
      <xdr:nvCxnSpPr>
        <xdr:cNvPr id="207" name="直線コネクタ 206">
          <a:extLst>
            <a:ext uri="{FF2B5EF4-FFF2-40B4-BE49-F238E27FC236}">
              <a16:creationId xmlns:a16="http://schemas.microsoft.com/office/drawing/2014/main" id="{00325945-E16F-4132-80BC-F2B866A6CB2D}"/>
            </a:ext>
          </a:extLst>
        </xdr:cNvPr>
        <xdr:cNvCxnSpPr/>
      </xdr:nvCxnSpPr>
      <xdr:spPr>
        <a:xfrm>
          <a:off x="3797300" y="13664946"/>
          <a:ext cx="838200" cy="594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79</xdr:row>
      <xdr:rowOff>101600</xdr:rowOff>
    </xdr:from>
    <xdr:to>
      <xdr:col>15</xdr:col>
      <xdr:colOff>101600</xdr:colOff>
      <xdr:row>80</xdr:row>
      <xdr:rowOff>31750</xdr:rowOff>
    </xdr:to>
    <xdr:sp macro="" textlink="">
      <xdr:nvSpPr>
        <xdr:cNvPr id="208" name="楕円 207">
          <a:extLst>
            <a:ext uri="{FF2B5EF4-FFF2-40B4-BE49-F238E27FC236}">
              <a16:creationId xmlns:a16="http://schemas.microsoft.com/office/drawing/2014/main" id="{F649D65C-7C9A-4170-9E8C-79841B2820E1}"/>
            </a:ext>
          </a:extLst>
        </xdr:cNvPr>
        <xdr:cNvSpPr/>
      </xdr:nvSpPr>
      <xdr:spPr>
        <a:xfrm>
          <a:off x="2857500" y="13646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79</xdr:row>
      <xdr:rowOff>120396</xdr:rowOff>
    </xdr:from>
    <xdr:to>
      <xdr:col>19</xdr:col>
      <xdr:colOff>177800</xdr:colOff>
      <xdr:row>79</xdr:row>
      <xdr:rowOff>152400</xdr:rowOff>
    </xdr:to>
    <xdr:cxnSp macro="">
      <xdr:nvCxnSpPr>
        <xdr:cNvPr id="209" name="直線コネクタ 208">
          <a:extLst>
            <a:ext uri="{FF2B5EF4-FFF2-40B4-BE49-F238E27FC236}">
              <a16:creationId xmlns:a16="http://schemas.microsoft.com/office/drawing/2014/main" id="{BA7E634E-70FA-4BE4-AD5D-F10E3853C917}"/>
            </a:ext>
          </a:extLst>
        </xdr:cNvPr>
        <xdr:cNvCxnSpPr/>
      </xdr:nvCxnSpPr>
      <xdr:spPr>
        <a:xfrm flipV="1">
          <a:off x="2908300" y="13664946"/>
          <a:ext cx="889000" cy="32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79</xdr:row>
      <xdr:rowOff>49022</xdr:rowOff>
    </xdr:from>
    <xdr:to>
      <xdr:col>10</xdr:col>
      <xdr:colOff>165100</xdr:colOff>
      <xdr:row>79</xdr:row>
      <xdr:rowOff>150622</xdr:rowOff>
    </xdr:to>
    <xdr:sp macro="" textlink="">
      <xdr:nvSpPr>
        <xdr:cNvPr id="210" name="楕円 209">
          <a:extLst>
            <a:ext uri="{FF2B5EF4-FFF2-40B4-BE49-F238E27FC236}">
              <a16:creationId xmlns:a16="http://schemas.microsoft.com/office/drawing/2014/main" id="{5630CA27-63D3-4F40-B876-CE977C88FF4C}"/>
            </a:ext>
          </a:extLst>
        </xdr:cNvPr>
        <xdr:cNvSpPr/>
      </xdr:nvSpPr>
      <xdr:spPr>
        <a:xfrm>
          <a:off x="1968500" y="135935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79</xdr:row>
      <xdr:rowOff>99822</xdr:rowOff>
    </xdr:from>
    <xdr:to>
      <xdr:col>15</xdr:col>
      <xdr:colOff>50800</xdr:colOff>
      <xdr:row>79</xdr:row>
      <xdr:rowOff>152400</xdr:rowOff>
    </xdr:to>
    <xdr:cxnSp macro="">
      <xdr:nvCxnSpPr>
        <xdr:cNvPr id="211" name="直線コネクタ 210">
          <a:extLst>
            <a:ext uri="{FF2B5EF4-FFF2-40B4-BE49-F238E27FC236}">
              <a16:creationId xmlns:a16="http://schemas.microsoft.com/office/drawing/2014/main" id="{BC5F1C6E-954A-4423-84C9-80CF286F2216}"/>
            </a:ext>
          </a:extLst>
        </xdr:cNvPr>
        <xdr:cNvCxnSpPr/>
      </xdr:nvCxnSpPr>
      <xdr:spPr>
        <a:xfrm>
          <a:off x="2019300" y="13644372"/>
          <a:ext cx="889000" cy="525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78</xdr:row>
      <xdr:rowOff>165608</xdr:rowOff>
    </xdr:from>
    <xdr:to>
      <xdr:col>6</xdr:col>
      <xdr:colOff>38100</xdr:colOff>
      <xdr:row>79</xdr:row>
      <xdr:rowOff>95758</xdr:rowOff>
    </xdr:to>
    <xdr:sp macro="" textlink="">
      <xdr:nvSpPr>
        <xdr:cNvPr id="212" name="楕円 211">
          <a:extLst>
            <a:ext uri="{FF2B5EF4-FFF2-40B4-BE49-F238E27FC236}">
              <a16:creationId xmlns:a16="http://schemas.microsoft.com/office/drawing/2014/main" id="{BCAD36F0-058D-4B68-85CB-7AEE033E990D}"/>
            </a:ext>
          </a:extLst>
        </xdr:cNvPr>
        <xdr:cNvSpPr/>
      </xdr:nvSpPr>
      <xdr:spPr>
        <a:xfrm>
          <a:off x="1079500" y="135387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79</xdr:row>
      <xdr:rowOff>44958</xdr:rowOff>
    </xdr:from>
    <xdr:to>
      <xdr:col>10</xdr:col>
      <xdr:colOff>114300</xdr:colOff>
      <xdr:row>79</xdr:row>
      <xdr:rowOff>99822</xdr:rowOff>
    </xdr:to>
    <xdr:cxnSp macro="">
      <xdr:nvCxnSpPr>
        <xdr:cNvPr id="213" name="直線コネクタ 212">
          <a:extLst>
            <a:ext uri="{FF2B5EF4-FFF2-40B4-BE49-F238E27FC236}">
              <a16:creationId xmlns:a16="http://schemas.microsoft.com/office/drawing/2014/main" id="{CCEEFACD-2267-4DF8-82F3-9F94CA8D8AEB}"/>
            </a:ext>
          </a:extLst>
        </xdr:cNvPr>
        <xdr:cNvCxnSpPr/>
      </xdr:nvCxnSpPr>
      <xdr:spPr>
        <a:xfrm>
          <a:off x="1130300" y="13589508"/>
          <a:ext cx="889000" cy="548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80</xdr:row>
      <xdr:rowOff>155464</xdr:rowOff>
    </xdr:from>
    <xdr:ext cx="405111" cy="259045"/>
    <xdr:sp macro="" textlink="">
      <xdr:nvSpPr>
        <xdr:cNvPr id="214" name="n_1aveValue【福祉施設】&#10;有形固定資産減価償却率">
          <a:extLst>
            <a:ext uri="{FF2B5EF4-FFF2-40B4-BE49-F238E27FC236}">
              <a16:creationId xmlns:a16="http://schemas.microsoft.com/office/drawing/2014/main" id="{613796DD-020A-4280-9F6F-7CEE3245C08C}"/>
            </a:ext>
          </a:extLst>
        </xdr:cNvPr>
        <xdr:cNvSpPr txBox="1"/>
      </xdr:nvSpPr>
      <xdr:spPr>
        <a:xfrm>
          <a:off x="3582044" y="138714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80</xdr:row>
      <xdr:rowOff>116603</xdr:rowOff>
    </xdr:from>
    <xdr:ext cx="405111" cy="259045"/>
    <xdr:sp macro="" textlink="">
      <xdr:nvSpPr>
        <xdr:cNvPr id="215" name="n_2aveValue【福祉施設】&#10;有形固定資産減価償却率">
          <a:extLst>
            <a:ext uri="{FF2B5EF4-FFF2-40B4-BE49-F238E27FC236}">
              <a16:creationId xmlns:a16="http://schemas.microsoft.com/office/drawing/2014/main" id="{103DFEE4-4ED0-4261-B808-B8154AD60872}"/>
            </a:ext>
          </a:extLst>
        </xdr:cNvPr>
        <xdr:cNvSpPr txBox="1"/>
      </xdr:nvSpPr>
      <xdr:spPr>
        <a:xfrm>
          <a:off x="2705744" y="138326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144035</xdr:rowOff>
    </xdr:from>
    <xdr:ext cx="405111" cy="259045"/>
    <xdr:sp macro="" textlink="">
      <xdr:nvSpPr>
        <xdr:cNvPr id="216" name="n_3aveValue【福祉施設】&#10;有形固定資産減価償却率">
          <a:extLst>
            <a:ext uri="{FF2B5EF4-FFF2-40B4-BE49-F238E27FC236}">
              <a16:creationId xmlns:a16="http://schemas.microsoft.com/office/drawing/2014/main" id="{A48CCA7A-0F40-43B9-88C8-48AF51DFFEFC}"/>
            </a:ext>
          </a:extLst>
        </xdr:cNvPr>
        <xdr:cNvSpPr txBox="1"/>
      </xdr:nvSpPr>
      <xdr:spPr>
        <a:xfrm>
          <a:off x="1816744" y="1386003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166895</xdr:rowOff>
    </xdr:from>
    <xdr:ext cx="405111" cy="259045"/>
    <xdr:sp macro="" textlink="">
      <xdr:nvSpPr>
        <xdr:cNvPr id="217" name="n_4aveValue【福祉施設】&#10;有形固定資産減価償却率">
          <a:extLst>
            <a:ext uri="{FF2B5EF4-FFF2-40B4-BE49-F238E27FC236}">
              <a16:creationId xmlns:a16="http://schemas.microsoft.com/office/drawing/2014/main" id="{779DEB60-1C81-44D1-88AE-44C9416D74C9}"/>
            </a:ext>
          </a:extLst>
        </xdr:cNvPr>
        <xdr:cNvSpPr txBox="1"/>
      </xdr:nvSpPr>
      <xdr:spPr>
        <a:xfrm>
          <a:off x="927744" y="1388289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78</xdr:row>
      <xdr:rowOff>16273</xdr:rowOff>
    </xdr:from>
    <xdr:ext cx="405111" cy="259045"/>
    <xdr:sp macro="" textlink="">
      <xdr:nvSpPr>
        <xdr:cNvPr id="218" name="n_1mainValue【福祉施設】&#10;有形固定資産減価償却率">
          <a:extLst>
            <a:ext uri="{FF2B5EF4-FFF2-40B4-BE49-F238E27FC236}">
              <a16:creationId xmlns:a16="http://schemas.microsoft.com/office/drawing/2014/main" id="{9EEEF317-55AE-4117-B1BD-5A41241938E6}"/>
            </a:ext>
          </a:extLst>
        </xdr:cNvPr>
        <xdr:cNvSpPr txBox="1"/>
      </xdr:nvSpPr>
      <xdr:spPr>
        <a:xfrm>
          <a:off x="3582044" y="133893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78</xdr:row>
      <xdr:rowOff>48277</xdr:rowOff>
    </xdr:from>
    <xdr:ext cx="405111" cy="259045"/>
    <xdr:sp macro="" textlink="">
      <xdr:nvSpPr>
        <xdr:cNvPr id="219" name="n_2mainValue【福祉施設】&#10;有形固定資産減価償却率">
          <a:extLst>
            <a:ext uri="{FF2B5EF4-FFF2-40B4-BE49-F238E27FC236}">
              <a16:creationId xmlns:a16="http://schemas.microsoft.com/office/drawing/2014/main" id="{737CAF03-D54F-4788-BAA1-38C89FEE60F0}"/>
            </a:ext>
          </a:extLst>
        </xdr:cNvPr>
        <xdr:cNvSpPr txBox="1"/>
      </xdr:nvSpPr>
      <xdr:spPr>
        <a:xfrm>
          <a:off x="2705744" y="134213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77</xdr:row>
      <xdr:rowOff>167149</xdr:rowOff>
    </xdr:from>
    <xdr:ext cx="405111" cy="259045"/>
    <xdr:sp macro="" textlink="">
      <xdr:nvSpPr>
        <xdr:cNvPr id="220" name="n_3mainValue【福祉施設】&#10;有形固定資産減価償却率">
          <a:extLst>
            <a:ext uri="{FF2B5EF4-FFF2-40B4-BE49-F238E27FC236}">
              <a16:creationId xmlns:a16="http://schemas.microsoft.com/office/drawing/2014/main" id="{0245F030-C7F2-4A7A-BCBA-E07A7CB81F81}"/>
            </a:ext>
          </a:extLst>
        </xdr:cNvPr>
        <xdr:cNvSpPr txBox="1"/>
      </xdr:nvSpPr>
      <xdr:spPr>
        <a:xfrm>
          <a:off x="1816744" y="1336879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77</xdr:row>
      <xdr:rowOff>112285</xdr:rowOff>
    </xdr:from>
    <xdr:ext cx="405111" cy="259045"/>
    <xdr:sp macro="" textlink="">
      <xdr:nvSpPr>
        <xdr:cNvPr id="221" name="n_4mainValue【福祉施設】&#10;有形固定資産減価償却率">
          <a:extLst>
            <a:ext uri="{FF2B5EF4-FFF2-40B4-BE49-F238E27FC236}">
              <a16:creationId xmlns:a16="http://schemas.microsoft.com/office/drawing/2014/main" id="{048057B6-555F-4B2C-84BA-ED1F2DCB819D}"/>
            </a:ext>
          </a:extLst>
        </xdr:cNvPr>
        <xdr:cNvSpPr txBox="1"/>
      </xdr:nvSpPr>
      <xdr:spPr>
        <a:xfrm>
          <a:off x="927744" y="1331393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222" name="正方形/長方形 221">
          <a:extLst>
            <a:ext uri="{FF2B5EF4-FFF2-40B4-BE49-F238E27FC236}">
              <a16:creationId xmlns:a16="http://schemas.microsoft.com/office/drawing/2014/main" id="{975F48D8-8808-4BC6-8F76-A257CD86187F}"/>
            </a:ext>
          </a:extLst>
        </xdr:cNvPr>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223" name="正方形/長方形 222">
          <a:extLst>
            <a:ext uri="{FF2B5EF4-FFF2-40B4-BE49-F238E27FC236}">
              <a16:creationId xmlns:a16="http://schemas.microsoft.com/office/drawing/2014/main" id="{780FB10C-82D0-49E6-AC7E-7F88A3FC1A22}"/>
            </a:ext>
          </a:extLst>
        </xdr:cNvPr>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224" name="正方形/長方形 223">
          <a:extLst>
            <a:ext uri="{FF2B5EF4-FFF2-40B4-BE49-F238E27FC236}">
              <a16:creationId xmlns:a16="http://schemas.microsoft.com/office/drawing/2014/main" id="{E61A8A23-D089-4E93-94C1-F9F3F3E0D9E2}"/>
            </a:ext>
          </a:extLst>
        </xdr:cNvPr>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225" name="正方形/長方形 224">
          <a:extLst>
            <a:ext uri="{FF2B5EF4-FFF2-40B4-BE49-F238E27FC236}">
              <a16:creationId xmlns:a16="http://schemas.microsoft.com/office/drawing/2014/main" id="{288231D3-1F14-4277-9110-43DA2314C027}"/>
            </a:ext>
          </a:extLst>
        </xdr:cNvPr>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226" name="正方形/長方形 225">
          <a:extLst>
            <a:ext uri="{FF2B5EF4-FFF2-40B4-BE49-F238E27FC236}">
              <a16:creationId xmlns:a16="http://schemas.microsoft.com/office/drawing/2014/main" id="{6070D6D6-DDF6-4664-8547-90A3727AAEBD}"/>
            </a:ext>
          </a:extLst>
        </xdr:cNvPr>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227" name="正方形/長方形 226">
          <a:extLst>
            <a:ext uri="{FF2B5EF4-FFF2-40B4-BE49-F238E27FC236}">
              <a16:creationId xmlns:a16="http://schemas.microsoft.com/office/drawing/2014/main" id="{0989F505-9F78-4054-BE40-2944E833FADF}"/>
            </a:ext>
          </a:extLst>
        </xdr:cNvPr>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228" name="正方形/長方形 227">
          <a:extLst>
            <a:ext uri="{FF2B5EF4-FFF2-40B4-BE49-F238E27FC236}">
              <a16:creationId xmlns:a16="http://schemas.microsoft.com/office/drawing/2014/main" id="{43178517-5A9C-46EB-9E45-31CF377C5BE5}"/>
            </a:ext>
          </a:extLst>
        </xdr:cNvPr>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229" name="正方形/長方形 228">
          <a:extLst>
            <a:ext uri="{FF2B5EF4-FFF2-40B4-BE49-F238E27FC236}">
              <a16:creationId xmlns:a16="http://schemas.microsoft.com/office/drawing/2014/main" id="{B1E73CA2-3E0B-448E-9CB4-6CADAA83BE63}"/>
            </a:ext>
          </a:extLst>
        </xdr:cNvPr>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230" name="テキスト ボックス 229">
          <a:extLst>
            <a:ext uri="{FF2B5EF4-FFF2-40B4-BE49-F238E27FC236}">
              <a16:creationId xmlns:a16="http://schemas.microsoft.com/office/drawing/2014/main" id="{6C099AC5-6AC3-4ADC-9DF2-96F01F2FBB82}"/>
            </a:ext>
          </a:extLst>
        </xdr:cNvPr>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231" name="直線コネクタ 230">
          <a:extLst>
            <a:ext uri="{FF2B5EF4-FFF2-40B4-BE49-F238E27FC236}">
              <a16:creationId xmlns:a16="http://schemas.microsoft.com/office/drawing/2014/main" id="{C43BC564-03F3-47EE-8AEE-814683736645}"/>
            </a:ext>
          </a:extLst>
        </xdr:cNvPr>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168729</xdr:rowOff>
    </xdr:from>
    <xdr:to>
      <xdr:col>59</xdr:col>
      <xdr:colOff>50800</xdr:colOff>
      <xdr:row>86</xdr:row>
      <xdr:rowOff>168729</xdr:rowOff>
    </xdr:to>
    <xdr:cxnSp macro="">
      <xdr:nvCxnSpPr>
        <xdr:cNvPr id="232" name="直線コネクタ 231">
          <a:extLst>
            <a:ext uri="{FF2B5EF4-FFF2-40B4-BE49-F238E27FC236}">
              <a16:creationId xmlns:a16="http://schemas.microsoft.com/office/drawing/2014/main" id="{C9F19582-71E7-42A1-AF98-25D55FC9DF63}"/>
            </a:ext>
          </a:extLst>
        </xdr:cNvPr>
        <xdr:cNvCxnSpPr/>
      </xdr:nvCxnSpPr>
      <xdr:spPr>
        <a:xfrm>
          <a:off x="6604000" y="1491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86</xdr:row>
      <xdr:rowOff>26506</xdr:rowOff>
    </xdr:from>
    <xdr:ext cx="467179" cy="259045"/>
    <xdr:sp macro="" textlink="">
      <xdr:nvSpPr>
        <xdr:cNvPr id="233" name="テキスト ボックス 232">
          <a:extLst>
            <a:ext uri="{FF2B5EF4-FFF2-40B4-BE49-F238E27FC236}">
              <a16:creationId xmlns:a16="http://schemas.microsoft.com/office/drawing/2014/main" id="{34D09116-87E6-4396-A868-5F0609E55C3C}"/>
            </a:ext>
          </a:extLst>
        </xdr:cNvPr>
        <xdr:cNvSpPr txBox="1"/>
      </xdr:nvSpPr>
      <xdr:spPr>
        <a:xfrm>
          <a:off x="6136821" y="1477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85</xdr:row>
      <xdr:rowOff>13607</xdr:rowOff>
    </xdr:from>
    <xdr:to>
      <xdr:col>59</xdr:col>
      <xdr:colOff>50800</xdr:colOff>
      <xdr:row>85</xdr:row>
      <xdr:rowOff>13607</xdr:rowOff>
    </xdr:to>
    <xdr:cxnSp macro="">
      <xdr:nvCxnSpPr>
        <xdr:cNvPr id="234" name="直線コネクタ 233">
          <a:extLst>
            <a:ext uri="{FF2B5EF4-FFF2-40B4-BE49-F238E27FC236}">
              <a16:creationId xmlns:a16="http://schemas.microsoft.com/office/drawing/2014/main" id="{3A05DCB1-43DB-4051-B2AA-81520809BF21}"/>
            </a:ext>
          </a:extLst>
        </xdr:cNvPr>
        <xdr:cNvCxnSpPr/>
      </xdr:nvCxnSpPr>
      <xdr:spPr>
        <a:xfrm>
          <a:off x="6604000" y="1458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84</xdr:row>
      <xdr:rowOff>42834</xdr:rowOff>
    </xdr:from>
    <xdr:ext cx="467179" cy="259045"/>
    <xdr:sp macro="" textlink="">
      <xdr:nvSpPr>
        <xdr:cNvPr id="235" name="テキスト ボックス 234">
          <a:extLst>
            <a:ext uri="{FF2B5EF4-FFF2-40B4-BE49-F238E27FC236}">
              <a16:creationId xmlns:a16="http://schemas.microsoft.com/office/drawing/2014/main" id="{80D8B23A-38E5-4570-A1E0-CF51D24C55C2}"/>
            </a:ext>
          </a:extLst>
        </xdr:cNvPr>
        <xdr:cNvSpPr txBox="1"/>
      </xdr:nvSpPr>
      <xdr:spPr>
        <a:xfrm>
          <a:off x="6136821" y="1444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29936</xdr:rowOff>
    </xdr:from>
    <xdr:to>
      <xdr:col>59</xdr:col>
      <xdr:colOff>50800</xdr:colOff>
      <xdr:row>83</xdr:row>
      <xdr:rowOff>29936</xdr:rowOff>
    </xdr:to>
    <xdr:cxnSp macro="">
      <xdr:nvCxnSpPr>
        <xdr:cNvPr id="236" name="直線コネクタ 235">
          <a:extLst>
            <a:ext uri="{FF2B5EF4-FFF2-40B4-BE49-F238E27FC236}">
              <a16:creationId xmlns:a16="http://schemas.microsoft.com/office/drawing/2014/main" id="{DFA471FF-D2C4-483C-814F-87209BE77FC6}"/>
            </a:ext>
          </a:extLst>
        </xdr:cNvPr>
        <xdr:cNvCxnSpPr/>
      </xdr:nvCxnSpPr>
      <xdr:spPr>
        <a:xfrm>
          <a:off x="6604000" y="1426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82</xdr:row>
      <xdr:rowOff>59163</xdr:rowOff>
    </xdr:from>
    <xdr:ext cx="467179" cy="259045"/>
    <xdr:sp macro="" textlink="">
      <xdr:nvSpPr>
        <xdr:cNvPr id="237" name="テキスト ボックス 236">
          <a:extLst>
            <a:ext uri="{FF2B5EF4-FFF2-40B4-BE49-F238E27FC236}">
              <a16:creationId xmlns:a16="http://schemas.microsoft.com/office/drawing/2014/main" id="{AF2B0ED1-0842-4B5A-8A32-5B18CF2C1FA4}"/>
            </a:ext>
          </a:extLst>
        </xdr:cNvPr>
        <xdr:cNvSpPr txBox="1"/>
      </xdr:nvSpPr>
      <xdr:spPr>
        <a:xfrm>
          <a:off x="6136821" y="1411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46264</xdr:rowOff>
    </xdr:from>
    <xdr:to>
      <xdr:col>59</xdr:col>
      <xdr:colOff>50800</xdr:colOff>
      <xdr:row>81</xdr:row>
      <xdr:rowOff>46264</xdr:rowOff>
    </xdr:to>
    <xdr:cxnSp macro="">
      <xdr:nvCxnSpPr>
        <xdr:cNvPr id="238" name="直線コネクタ 237">
          <a:extLst>
            <a:ext uri="{FF2B5EF4-FFF2-40B4-BE49-F238E27FC236}">
              <a16:creationId xmlns:a16="http://schemas.microsoft.com/office/drawing/2014/main" id="{40F6392D-748E-475F-8016-7FD397DDA392}"/>
            </a:ext>
          </a:extLst>
        </xdr:cNvPr>
        <xdr:cNvCxnSpPr/>
      </xdr:nvCxnSpPr>
      <xdr:spPr>
        <a:xfrm>
          <a:off x="6604000" y="1393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80</xdr:row>
      <xdr:rowOff>75491</xdr:rowOff>
    </xdr:from>
    <xdr:ext cx="467179" cy="259045"/>
    <xdr:sp macro="" textlink="">
      <xdr:nvSpPr>
        <xdr:cNvPr id="239" name="テキスト ボックス 238">
          <a:extLst>
            <a:ext uri="{FF2B5EF4-FFF2-40B4-BE49-F238E27FC236}">
              <a16:creationId xmlns:a16="http://schemas.microsoft.com/office/drawing/2014/main" id="{8D8C96C6-295B-4202-AB1B-EC91482E27A9}"/>
            </a:ext>
          </a:extLst>
        </xdr:cNvPr>
        <xdr:cNvSpPr txBox="1"/>
      </xdr:nvSpPr>
      <xdr:spPr>
        <a:xfrm>
          <a:off x="6136821" y="1379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79</xdr:row>
      <xdr:rowOff>62593</xdr:rowOff>
    </xdr:from>
    <xdr:to>
      <xdr:col>59</xdr:col>
      <xdr:colOff>50800</xdr:colOff>
      <xdr:row>79</xdr:row>
      <xdr:rowOff>62593</xdr:rowOff>
    </xdr:to>
    <xdr:cxnSp macro="">
      <xdr:nvCxnSpPr>
        <xdr:cNvPr id="240" name="直線コネクタ 239">
          <a:extLst>
            <a:ext uri="{FF2B5EF4-FFF2-40B4-BE49-F238E27FC236}">
              <a16:creationId xmlns:a16="http://schemas.microsoft.com/office/drawing/2014/main" id="{261B037F-C4B3-490D-803A-32B9B9E99BBB}"/>
            </a:ext>
          </a:extLst>
        </xdr:cNvPr>
        <xdr:cNvCxnSpPr/>
      </xdr:nvCxnSpPr>
      <xdr:spPr>
        <a:xfrm>
          <a:off x="6604000" y="1360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78</xdr:row>
      <xdr:rowOff>91820</xdr:rowOff>
    </xdr:from>
    <xdr:ext cx="467179" cy="259045"/>
    <xdr:sp macro="" textlink="">
      <xdr:nvSpPr>
        <xdr:cNvPr id="241" name="テキスト ボックス 240">
          <a:extLst>
            <a:ext uri="{FF2B5EF4-FFF2-40B4-BE49-F238E27FC236}">
              <a16:creationId xmlns:a16="http://schemas.microsoft.com/office/drawing/2014/main" id="{A8778498-F1B7-4387-9D0A-1B8CAC500107}"/>
            </a:ext>
          </a:extLst>
        </xdr:cNvPr>
        <xdr:cNvSpPr txBox="1"/>
      </xdr:nvSpPr>
      <xdr:spPr>
        <a:xfrm>
          <a:off x="6136821" y="1346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78921</xdr:rowOff>
    </xdr:from>
    <xdr:to>
      <xdr:col>59</xdr:col>
      <xdr:colOff>50800</xdr:colOff>
      <xdr:row>77</xdr:row>
      <xdr:rowOff>78921</xdr:rowOff>
    </xdr:to>
    <xdr:cxnSp macro="">
      <xdr:nvCxnSpPr>
        <xdr:cNvPr id="242" name="直線コネクタ 241">
          <a:extLst>
            <a:ext uri="{FF2B5EF4-FFF2-40B4-BE49-F238E27FC236}">
              <a16:creationId xmlns:a16="http://schemas.microsoft.com/office/drawing/2014/main" id="{16B6DA12-8772-4C0D-871F-3F1676A9B750}"/>
            </a:ext>
          </a:extLst>
        </xdr:cNvPr>
        <xdr:cNvCxnSpPr/>
      </xdr:nvCxnSpPr>
      <xdr:spPr>
        <a:xfrm>
          <a:off x="6604000" y="1328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108148</xdr:rowOff>
    </xdr:from>
    <xdr:ext cx="467179" cy="259045"/>
    <xdr:sp macro="" textlink="">
      <xdr:nvSpPr>
        <xdr:cNvPr id="243" name="テキスト ボックス 242">
          <a:extLst>
            <a:ext uri="{FF2B5EF4-FFF2-40B4-BE49-F238E27FC236}">
              <a16:creationId xmlns:a16="http://schemas.microsoft.com/office/drawing/2014/main" id="{D51E5870-4089-4036-BF20-241064FDE5F7}"/>
            </a:ext>
          </a:extLst>
        </xdr:cNvPr>
        <xdr:cNvSpPr txBox="1"/>
      </xdr:nvSpPr>
      <xdr:spPr>
        <a:xfrm>
          <a:off x="6136821" y="1313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244" name="直線コネクタ 243">
          <a:extLst>
            <a:ext uri="{FF2B5EF4-FFF2-40B4-BE49-F238E27FC236}">
              <a16:creationId xmlns:a16="http://schemas.microsoft.com/office/drawing/2014/main" id="{A475BDB0-02EA-44E9-BF6F-E4199AF76701}"/>
            </a:ext>
          </a:extLst>
        </xdr:cNvPr>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245" name="テキスト ボックス 244">
          <a:extLst>
            <a:ext uri="{FF2B5EF4-FFF2-40B4-BE49-F238E27FC236}">
              <a16:creationId xmlns:a16="http://schemas.microsoft.com/office/drawing/2014/main" id="{CF9821AE-B72E-4D4E-9CA9-E70605D5FF79}"/>
            </a:ext>
          </a:extLst>
        </xdr:cNvPr>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246" name="【福祉施設】&#10;一人当たり面積グラフ枠">
          <a:extLst>
            <a:ext uri="{FF2B5EF4-FFF2-40B4-BE49-F238E27FC236}">
              <a16:creationId xmlns:a16="http://schemas.microsoft.com/office/drawing/2014/main" id="{9A781EE8-AFA3-43A0-839A-F1F21C3C4F8F}"/>
            </a:ext>
          </a:extLst>
        </xdr:cNvPr>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77</xdr:row>
      <xdr:rowOff>144236</xdr:rowOff>
    </xdr:from>
    <xdr:to>
      <xdr:col>54</xdr:col>
      <xdr:colOff>189865</xdr:colOff>
      <xdr:row>86</xdr:row>
      <xdr:rowOff>93618</xdr:rowOff>
    </xdr:to>
    <xdr:cxnSp macro="">
      <xdr:nvCxnSpPr>
        <xdr:cNvPr id="247" name="直線コネクタ 246">
          <a:extLst>
            <a:ext uri="{FF2B5EF4-FFF2-40B4-BE49-F238E27FC236}">
              <a16:creationId xmlns:a16="http://schemas.microsoft.com/office/drawing/2014/main" id="{3115BD0F-5421-47FE-BF8E-98AB25B05C9B}"/>
            </a:ext>
          </a:extLst>
        </xdr:cNvPr>
        <xdr:cNvCxnSpPr/>
      </xdr:nvCxnSpPr>
      <xdr:spPr>
        <a:xfrm flipV="1">
          <a:off x="10476865" y="13345886"/>
          <a:ext cx="0" cy="149243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97445</xdr:rowOff>
    </xdr:from>
    <xdr:ext cx="469744" cy="259045"/>
    <xdr:sp macro="" textlink="">
      <xdr:nvSpPr>
        <xdr:cNvPr id="248" name="【福祉施設】&#10;一人当たり面積最小値テキスト">
          <a:extLst>
            <a:ext uri="{FF2B5EF4-FFF2-40B4-BE49-F238E27FC236}">
              <a16:creationId xmlns:a16="http://schemas.microsoft.com/office/drawing/2014/main" id="{FB44AFE3-D695-437E-BAA7-FF073EF37537}"/>
            </a:ext>
          </a:extLst>
        </xdr:cNvPr>
        <xdr:cNvSpPr txBox="1"/>
      </xdr:nvSpPr>
      <xdr:spPr>
        <a:xfrm>
          <a:off x="10515600" y="148421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93618</xdr:rowOff>
    </xdr:from>
    <xdr:to>
      <xdr:col>55</xdr:col>
      <xdr:colOff>88900</xdr:colOff>
      <xdr:row>86</xdr:row>
      <xdr:rowOff>93618</xdr:rowOff>
    </xdr:to>
    <xdr:cxnSp macro="">
      <xdr:nvCxnSpPr>
        <xdr:cNvPr id="249" name="直線コネクタ 248">
          <a:extLst>
            <a:ext uri="{FF2B5EF4-FFF2-40B4-BE49-F238E27FC236}">
              <a16:creationId xmlns:a16="http://schemas.microsoft.com/office/drawing/2014/main" id="{FD6DC6D6-AFE1-4849-8EB5-A7F11D29AB98}"/>
            </a:ext>
          </a:extLst>
        </xdr:cNvPr>
        <xdr:cNvCxnSpPr/>
      </xdr:nvCxnSpPr>
      <xdr:spPr>
        <a:xfrm>
          <a:off x="10388600" y="148383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76</xdr:row>
      <xdr:rowOff>90913</xdr:rowOff>
    </xdr:from>
    <xdr:ext cx="469744" cy="259045"/>
    <xdr:sp macro="" textlink="">
      <xdr:nvSpPr>
        <xdr:cNvPr id="250" name="【福祉施設】&#10;一人当たり面積最大値テキスト">
          <a:extLst>
            <a:ext uri="{FF2B5EF4-FFF2-40B4-BE49-F238E27FC236}">
              <a16:creationId xmlns:a16="http://schemas.microsoft.com/office/drawing/2014/main" id="{B6BC39C8-E87B-4C19-80FF-05BA5302CF0B}"/>
            </a:ext>
          </a:extLst>
        </xdr:cNvPr>
        <xdr:cNvSpPr txBox="1"/>
      </xdr:nvSpPr>
      <xdr:spPr>
        <a:xfrm>
          <a:off x="10515600" y="131211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0.480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77</xdr:row>
      <xdr:rowOff>144236</xdr:rowOff>
    </xdr:from>
    <xdr:to>
      <xdr:col>55</xdr:col>
      <xdr:colOff>88900</xdr:colOff>
      <xdr:row>77</xdr:row>
      <xdr:rowOff>144236</xdr:rowOff>
    </xdr:to>
    <xdr:cxnSp macro="">
      <xdr:nvCxnSpPr>
        <xdr:cNvPr id="251" name="直線コネクタ 250">
          <a:extLst>
            <a:ext uri="{FF2B5EF4-FFF2-40B4-BE49-F238E27FC236}">
              <a16:creationId xmlns:a16="http://schemas.microsoft.com/office/drawing/2014/main" id="{965EEE34-FCA1-4F47-8CB4-0F15379F9476}"/>
            </a:ext>
          </a:extLst>
        </xdr:cNvPr>
        <xdr:cNvCxnSpPr/>
      </xdr:nvCxnSpPr>
      <xdr:spPr>
        <a:xfrm>
          <a:off x="10388600" y="133458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83</xdr:row>
      <xdr:rowOff>58800</xdr:rowOff>
    </xdr:from>
    <xdr:ext cx="469744" cy="259045"/>
    <xdr:sp macro="" textlink="">
      <xdr:nvSpPr>
        <xdr:cNvPr id="252" name="【福祉施設】&#10;一人当たり面積平均値テキスト">
          <a:extLst>
            <a:ext uri="{FF2B5EF4-FFF2-40B4-BE49-F238E27FC236}">
              <a16:creationId xmlns:a16="http://schemas.microsoft.com/office/drawing/2014/main" id="{BA9AE0E1-798A-4DD0-94F1-1B6BE46BF6EE}"/>
            </a:ext>
          </a:extLst>
        </xdr:cNvPr>
        <xdr:cNvSpPr txBox="1"/>
      </xdr:nvSpPr>
      <xdr:spPr>
        <a:xfrm>
          <a:off x="10515600" y="1428915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83</xdr:row>
      <xdr:rowOff>80373</xdr:rowOff>
    </xdr:from>
    <xdr:to>
      <xdr:col>55</xdr:col>
      <xdr:colOff>50800</xdr:colOff>
      <xdr:row>84</xdr:row>
      <xdr:rowOff>10523</xdr:rowOff>
    </xdr:to>
    <xdr:sp macro="" textlink="">
      <xdr:nvSpPr>
        <xdr:cNvPr id="253" name="フローチャート: 判断 252">
          <a:extLst>
            <a:ext uri="{FF2B5EF4-FFF2-40B4-BE49-F238E27FC236}">
              <a16:creationId xmlns:a16="http://schemas.microsoft.com/office/drawing/2014/main" id="{AC550274-B923-498C-B92A-0FB1943E732B}"/>
            </a:ext>
          </a:extLst>
        </xdr:cNvPr>
        <xdr:cNvSpPr/>
      </xdr:nvSpPr>
      <xdr:spPr>
        <a:xfrm>
          <a:off x="10426700" y="143107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83</xdr:row>
      <xdr:rowOff>93436</xdr:rowOff>
    </xdr:from>
    <xdr:to>
      <xdr:col>50</xdr:col>
      <xdr:colOff>165100</xdr:colOff>
      <xdr:row>84</xdr:row>
      <xdr:rowOff>23586</xdr:rowOff>
    </xdr:to>
    <xdr:sp macro="" textlink="">
      <xdr:nvSpPr>
        <xdr:cNvPr id="254" name="フローチャート: 判断 253">
          <a:extLst>
            <a:ext uri="{FF2B5EF4-FFF2-40B4-BE49-F238E27FC236}">
              <a16:creationId xmlns:a16="http://schemas.microsoft.com/office/drawing/2014/main" id="{42CEA100-CD03-463A-A96B-E57E724CEF61}"/>
            </a:ext>
          </a:extLst>
        </xdr:cNvPr>
        <xdr:cNvSpPr/>
      </xdr:nvSpPr>
      <xdr:spPr>
        <a:xfrm>
          <a:off x="9588500" y="143237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83</xdr:row>
      <xdr:rowOff>93436</xdr:rowOff>
    </xdr:from>
    <xdr:to>
      <xdr:col>46</xdr:col>
      <xdr:colOff>38100</xdr:colOff>
      <xdr:row>84</xdr:row>
      <xdr:rowOff>23586</xdr:rowOff>
    </xdr:to>
    <xdr:sp macro="" textlink="">
      <xdr:nvSpPr>
        <xdr:cNvPr id="255" name="フローチャート: 判断 254">
          <a:extLst>
            <a:ext uri="{FF2B5EF4-FFF2-40B4-BE49-F238E27FC236}">
              <a16:creationId xmlns:a16="http://schemas.microsoft.com/office/drawing/2014/main" id="{A9DAF9BF-F82E-4145-9808-14BCF5AADA77}"/>
            </a:ext>
          </a:extLst>
        </xdr:cNvPr>
        <xdr:cNvSpPr/>
      </xdr:nvSpPr>
      <xdr:spPr>
        <a:xfrm>
          <a:off x="8699500" y="143237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82</xdr:row>
      <xdr:rowOff>144055</xdr:rowOff>
    </xdr:from>
    <xdr:to>
      <xdr:col>41</xdr:col>
      <xdr:colOff>101600</xdr:colOff>
      <xdr:row>83</xdr:row>
      <xdr:rowOff>74205</xdr:rowOff>
    </xdr:to>
    <xdr:sp macro="" textlink="">
      <xdr:nvSpPr>
        <xdr:cNvPr id="256" name="フローチャート: 判断 255">
          <a:extLst>
            <a:ext uri="{FF2B5EF4-FFF2-40B4-BE49-F238E27FC236}">
              <a16:creationId xmlns:a16="http://schemas.microsoft.com/office/drawing/2014/main" id="{4C070A90-97B2-4F6F-B3FF-FFB2C0B710BF}"/>
            </a:ext>
          </a:extLst>
        </xdr:cNvPr>
        <xdr:cNvSpPr/>
      </xdr:nvSpPr>
      <xdr:spPr>
        <a:xfrm>
          <a:off x="7810500" y="142029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82</xdr:row>
      <xdr:rowOff>121194</xdr:rowOff>
    </xdr:from>
    <xdr:to>
      <xdr:col>36</xdr:col>
      <xdr:colOff>165100</xdr:colOff>
      <xdr:row>83</xdr:row>
      <xdr:rowOff>51344</xdr:rowOff>
    </xdr:to>
    <xdr:sp macro="" textlink="">
      <xdr:nvSpPr>
        <xdr:cNvPr id="257" name="フローチャート: 判断 256">
          <a:extLst>
            <a:ext uri="{FF2B5EF4-FFF2-40B4-BE49-F238E27FC236}">
              <a16:creationId xmlns:a16="http://schemas.microsoft.com/office/drawing/2014/main" id="{3039817A-20B0-4F7D-80C4-96C2639AB341}"/>
            </a:ext>
          </a:extLst>
        </xdr:cNvPr>
        <xdr:cNvSpPr/>
      </xdr:nvSpPr>
      <xdr:spPr>
        <a:xfrm>
          <a:off x="6921500" y="141800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258" name="テキスト ボックス 257">
          <a:extLst>
            <a:ext uri="{FF2B5EF4-FFF2-40B4-BE49-F238E27FC236}">
              <a16:creationId xmlns:a16="http://schemas.microsoft.com/office/drawing/2014/main" id="{7E39EC8C-F5CB-4E63-BA35-18326BC22303}"/>
            </a:ext>
          </a:extLst>
        </xdr:cNvPr>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259" name="テキスト ボックス 258">
          <a:extLst>
            <a:ext uri="{FF2B5EF4-FFF2-40B4-BE49-F238E27FC236}">
              <a16:creationId xmlns:a16="http://schemas.microsoft.com/office/drawing/2014/main" id="{90F3529A-FE15-48C1-BE6D-303AF9C6CB48}"/>
            </a:ext>
          </a:extLst>
        </xdr:cNvPr>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260" name="テキスト ボックス 259">
          <a:extLst>
            <a:ext uri="{FF2B5EF4-FFF2-40B4-BE49-F238E27FC236}">
              <a16:creationId xmlns:a16="http://schemas.microsoft.com/office/drawing/2014/main" id="{866CF2D7-E1F7-451F-947F-0856E4BD85B5}"/>
            </a:ext>
          </a:extLst>
        </xdr:cNvPr>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261" name="テキスト ボックス 260">
          <a:extLst>
            <a:ext uri="{FF2B5EF4-FFF2-40B4-BE49-F238E27FC236}">
              <a16:creationId xmlns:a16="http://schemas.microsoft.com/office/drawing/2014/main" id="{A4574187-0471-4BB7-8C18-AC17C329E8C2}"/>
            </a:ext>
          </a:extLst>
        </xdr:cNvPr>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262" name="テキスト ボックス 261">
          <a:extLst>
            <a:ext uri="{FF2B5EF4-FFF2-40B4-BE49-F238E27FC236}">
              <a16:creationId xmlns:a16="http://schemas.microsoft.com/office/drawing/2014/main" id="{A92A808F-8C1E-447B-A13A-15F4F2577E48}"/>
            </a:ext>
          </a:extLst>
        </xdr:cNvPr>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82</xdr:row>
      <xdr:rowOff>144055</xdr:rowOff>
    </xdr:from>
    <xdr:to>
      <xdr:col>55</xdr:col>
      <xdr:colOff>50800</xdr:colOff>
      <xdr:row>83</xdr:row>
      <xdr:rowOff>74205</xdr:rowOff>
    </xdr:to>
    <xdr:sp macro="" textlink="">
      <xdr:nvSpPr>
        <xdr:cNvPr id="263" name="楕円 262">
          <a:extLst>
            <a:ext uri="{FF2B5EF4-FFF2-40B4-BE49-F238E27FC236}">
              <a16:creationId xmlns:a16="http://schemas.microsoft.com/office/drawing/2014/main" id="{4C165E75-1237-4531-9AA9-1FBE18426BED}"/>
            </a:ext>
          </a:extLst>
        </xdr:cNvPr>
        <xdr:cNvSpPr/>
      </xdr:nvSpPr>
      <xdr:spPr>
        <a:xfrm>
          <a:off x="10426700" y="142029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81</xdr:row>
      <xdr:rowOff>166932</xdr:rowOff>
    </xdr:from>
    <xdr:ext cx="469744" cy="259045"/>
    <xdr:sp macro="" textlink="">
      <xdr:nvSpPr>
        <xdr:cNvPr id="264" name="【福祉施設】&#10;一人当たり面積該当値テキスト">
          <a:extLst>
            <a:ext uri="{FF2B5EF4-FFF2-40B4-BE49-F238E27FC236}">
              <a16:creationId xmlns:a16="http://schemas.microsoft.com/office/drawing/2014/main" id="{A8E22B5C-204A-4539-82C7-BB58AAC04061}"/>
            </a:ext>
          </a:extLst>
        </xdr:cNvPr>
        <xdr:cNvSpPr txBox="1"/>
      </xdr:nvSpPr>
      <xdr:spPr>
        <a:xfrm>
          <a:off x="10515600" y="140543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82</xdr:row>
      <xdr:rowOff>147320</xdr:rowOff>
    </xdr:from>
    <xdr:to>
      <xdr:col>50</xdr:col>
      <xdr:colOff>165100</xdr:colOff>
      <xdr:row>83</xdr:row>
      <xdr:rowOff>77470</xdr:rowOff>
    </xdr:to>
    <xdr:sp macro="" textlink="">
      <xdr:nvSpPr>
        <xdr:cNvPr id="265" name="楕円 264">
          <a:extLst>
            <a:ext uri="{FF2B5EF4-FFF2-40B4-BE49-F238E27FC236}">
              <a16:creationId xmlns:a16="http://schemas.microsoft.com/office/drawing/2014/main" id="{36E8B61D-C47C-45DB-A1C2-A94B744E76DC}"/>
            </a:ext>
          </a:extLst>
        </xdr:cNvPr>
        <xdr:cNvSpPr/>
      </xdr:nvSpPr>
      <xdr:spPr>
        <a:xfrm>
          <a:off x="9588500" y="14206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83</xdr:row>
      <xdr:rowOff>23405</xdr:rowOff>
    </xdr:from>
    <xdr:to>
      <xdr:col>55</xdr:col>
      <xdr:colOff>0</xdr:colOff>
      <xdr:row>83</xdr:row>
      <xdr:rowOff>26670</xdr:rowOff>
    </xdr:to>
    <xdr:cxnSp macro="">
      <xdr:nvCxnSpPr>
        <xdr:cNvPr id="266" name="直線コネクタ 265">
          <a:extLst>
            <a:ext uri="{FF2B5EF4-FFF2-40B4-BE49-F238E27FC236}">
              <a16:creationId xmlns:a16="http://schemas.microsoft.com/office/drawing/2014/main" id="{BE687E7F-EB03-4C4A-BA72-D1BF7AC76ECF}"/>
            </a:ext>
          </a:extLst>
        </xdr:cNvPr>
        <xdr:cNvCxnSpPr/>
      </xdr:nvCxnSpPr>
      <xdr:spPr>
        <a:xfrm flipV="1">
          <a:off x="9639300" y="14253755"/>
          <a:ext cx="838200" cy="32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82</xdr:row>
      <xdr:rowOff>147320</xdr:rowOff>
    </xdr:from>
    <xdr:to>
      <xdr:col>46</xdr:col>
      <xdr:colOff>38100</xdr:colOff>
      <xdr:row>83</xdr:row>
      <xdr:rowOff>77470</xdr:rowOff>
    </xdr:to>
    <xdr:sp macro="" textlink="">
      <xdr:nvSpPr>
        <xdr:cNvPr id="267" name="楕円 266">
          <a:extLst>
            <a:ext uri="{FF2B5EF4-FFF2-40B4-BE49-F238E27FC236}">
              <a16:creationId xmlns:a16="http://schemas.microsoft.com/office/drawing/2014/main" id="{371FC877-FD94-4DBD-8947-26F66ABC7A48}"/>
            </a:ext>
          </a:extLst>
        </xdr:cNvPr>
        <xdr:cNvSpPr/>
      </xdr:nvSpPr>
      <xdr:spPr>
        <a:xfrm>
          <a:off x="8699500" y="14206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83</xdr:row>
      <xdr:rowOff>26670</xdr:rowOff>
    </xdr:from>
    <xdr:to>
      <xdr:col>50</xdr:col>
      <xdr:colOff>114300</xdr:colOff>
      <xdr:row>83</xdr:row>
      <xdr:rowOff>26670</xdr:rowOff>
    </xdr:to>
    <xdr:cxnSp macro="">
      <xdr:nvCxnSpPr>
        <xdr:cNvPr id="268" name="直線コネクタ 267">
          <a:extLst>
            <a:ext uri="{FF2B5EF4-FFF2-40B4-BE49-F238E27FC236}">
              <a16:creationId xmlns:a16="http://schemas.microsoft.com/office/drawing/2014/main" id="{2DB76081-E303-48BE-ACE5-2C985B56A4AD}"/>
            </a:ext>
          </a:extLst>
        </xdr:cNvPr>
        <xdr:cNvCxnSpPr/>
      </xdr:nvCxnSpPr>
      <xdr:spPr>
        <a:xfrm>
          <a:off x="8750300" y="1425702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82</xdr:row>
      <xdr:rowOff>157118</xdr:rowOff>
    </xdr:from>
    <xdr:to>
      <xdr:col>41</xdr:col>
      <xdr:colOff>101600</xdr:colOff>
      <xdr:row>83</xdr:row>
      <xdr:rowOff>87268</xdr:rowOff>
    </xdr:to>
    <xdr:sp macro="" textlink="">
      <xdr:nvSpPr>
        <xdr:cNvPr id="269" name="楕円 268">
          <a:extLst>
            <a:ext uri="{FF2B5EF4-FFF2-40B4-BE49-F238E27FC236}">
              <a16:creationId xmlns:a16="http://schemas.microsoft.com/office/drawing/2014/main" id="{3F956B14-A5D4-4BA9-BB0D-73910B0B17FE}"/>
            </a:ext>
          </a:extLst>
        </xdr:cNvPr>
        <xdr:cNvSpPr/>
      </xdr:nvSpPr>
      <xdr:spPr>
        <a:xfrm>
          <a:off x="7810500" y="142160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83</xdr:row>
      <xdr:rowOff>26670</xdr:rowOff>
    </xdr:from>
    <xdr:to>
      <xdr:col>45</xdr:col>
      <xdr:colOff>177800</xdr:colOff>
      <xdr:row>83</xdr:row>
      <xdr:rowOff>36468</xdr:rowOff>
    </xdr:to>
    <xdr:cxnSp macro="">
      <xdr:nvCxnSpPr>
        <xdr:cNvPr id="270" name="直線コネクタ 269">
          <a:extLst>
            <a:ext uri="{FF2B5EF4-FFF2-40B4-BE49-F238E27FC236}">
              <a16:creationId xmlns:a16="http://schemas.microsoft.com/office/drawing/2014/main" id="{BD99E04B-C22F-4BAF-8DB9-2A85B10EBFF8}"/>
            </a:ext>
          </a:extLst>
        </xdr:cNvPr>
        <xdr:cNvCxnSpPr/>
      </xdr:nvCxnSpPr>
      <xdr:spPr>
        <a:xfrm flipV="1">
          <a:off x="7861300" y="14257020"/>
          <a:ext cx="889000" cy="97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82</xdr:row>
      <xdr:rowOff>160382</xdr:rowOff>
    </xdr:from>
    <xdr:to>
      <xdr:col>36</xdr:col>
      <xdr:colOff>165100</xdr:colOff>
      <xdr:row>83</xdr:row>
      <xdr:rowOff>90532</xdr:rowOff>
    </xdr:to>
    <xdr:sp macro="" textlink="">
      <xdr:nvSpPr>
        <xdr:cNvPr id="271" name="楕円 270">
          <a:extLst>
            <a:ext uri="{FF2B5EF4-FFF2-40B4-BE49-F238E27FC236}">
              <a16:creationId xmlns:a16="http://schemas.microsoft.com/office/drawing/2014/main" id="{5967EB32-809B-400F-B74C-6604947186F8}"/>
            </a:ext>
          </a:extLst>
        </xdr:cNvPr>
        <xdr:cNvSpPr/>
      </xdr:nvSpPr>
      <xdr:spPr>
        <a:xfrm>
          <a:off x="6921500" y="142192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83</xdr:row>
      <xdr:rowOff>36468</xdr:rowOff>
    </xdr:from>
    <xdr:to>
      <xdr:col>41</xdr:col>
      <xdr:colOff>50800</xdr:colOff>
      <xdr:row>83</xdr:row>
      <xdr:rowOff>39732</xdr:rowOff>
    </xdr:to>
    <xdr:cxnSp macro="">
      <xdr:nvCxnSpPr>
        <xdr:cNvPr id="272" name="直線コネクタ 271">
          <a:extLst>
            <a:ext uri="{FF2B5EF4-FFF2-40B4-BE49-F238E27FC236}">
              <a16:creationId xmlns:a16="http://schemas.microsoft.com/office/drawing/2014/main" id="{2C3B6B98-1EFA-43CF-9FA3-01301F22255C}"/>
            </a:ext>
          </a:extLst>
        </xdr:cNvPr>
        <xdr:cNvCxnSpPr/>
      </xdr:nvCxnSpPr>
      <xdr:spPr>
        <a:xfrm flipV="1">
          <a:off x="6972300" y="14266818"/>
          <a:ext cx="889000" cy="32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84</xdr:row>
      <xdr:rowOff>14713</xdr:rowOff>
    </xdr:from>
    <xdr:ext cx="469744" cy="259045"/>
    <xdr:sp macro="" textlink="">
      <xdr:nvSpPr>
        <xdr:cNvPr id="273" name="n_1aveValue【福祉施設】&#10;一人当たり面積">
          <a:extLst>
            <a:ext uri="{FF2B5EF4-FFF2-40B4-BE49-F238E27FC236}">
              <a16:creationId xmlns:a16="http://schemas.microsoft.com/office/drawing/2014/main" id="{C1F06ED5-4214-4353-85E2-34D54B5024E7}"/>
            </a:ext>
          </a:extLst>
        </xdr:cNvPr>
        <xdr:cNvSpPr txBox="1"/>
      </xdr:nvSpPr>
      <xdr:spPr>
        <a:xfrm>
          <a:off x="9391727" y="144165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84</xdr:row>
      <xdr:rowOff>14713</xdr:rowOff>
    </xdr:from>
    <xdr:ext cx="469744" cy="259045"/>
    <xdr:sp macro="" textlink="">
      <xdr:nvSpPr>
        <xdr:cNvPr id="274" name="n_2aveValue【福祉施設】&#10;一人当たり面積">
          <a:extLst>
            <a:ext uri="{FF2B5EF4-FFF2-40B4-BE49-F238E27FC236}">
              <a16:creationId xmlns:a16="http://schemas.microsoft.com/office/drawing/2014/main" id="{2FFDECE6-8C0D-4B7F-B58A-3A352D1EBF24}"/>
            </a:ext>
          </a:extLst>
        </xdr:cNvPr>
        <xdr:cNvSpPr txBox="1"/>
      </xdr:nvSpPr>
      <xdr:spPr>
        <a:xfrm>
          <a:off x="8515427" y="144165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81</xdr:row>
      <xdr:rowOff>90732</xdr:rowOff>
    </xdr:from>
    <xdr:ext cx="469744" cy="259045"/>
    <xdr:sp macro="" textlink="">
      <xdr:nvSpPr>
        <xdr:cNvPr id="275" name="n_3aveValue【福祉施設】&#10;一人当たり面積">
          <a:extLst>
            <a:ext uri="{FF2B5EF4-FFF2-40B4-BE49-F238E27FC236}">
              <a16:creationId xmlns:a16="http://schemas.microsoft.com/office/drawing/2014/main" id="{3DB0A6CD-EACE-435C-AF6A-200093490BA5}"/>
            </a:ext>
          </a:extLst>
        </xdr:cNvPr>
        <xdr:cNvSpPr txBox="1"/>
      </xdr:nvSpPr>
      <xdr:spPr>
        <a:xfrm>
          <a:off x="7626427" y="1397818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81</xdr:row>
      <xdr:rowOff>67871</xdr:rowOff>
    </xdr:from>
    <xdr:ext cx="469744" cy="259045"/>
    <xdr:sp macro="" textlink="">
      <xdr:nvSpPr>
        <xdr:cNvPr id="276" name="n_4aveValue【福祉施設】&#10;一人当たり面積">
          <a:extLst>
            <a:ext uri="{FF2B5EF4-FFF2-40B4-BE49-F238E27FC236}">
              <a16:creationId xmlns:a16="http://schemas.microsoft.com/office/drawing/2014/main" id="{24FD78F5-7553-4250-9358-2358872706AF}"/>
            </a:ext>
          </a:extLst>
        </xdr:cNvPr>
        <xdr:cNvSpPr txBox="1"/>
      </xdr:nvSpPr>
      <xdr:spPr>
        <a:xfrm>
          <a:off x="6737427" y="139553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81</xdr:row>
      <xdr:rowOff>93997</xdr:rowOff>
    </xdr:from>
    <xdr:ext cx="469744" cy="259045"/>
    <xdr:sp macro="" textlink="">
      <xdr:nvSpPr>
        <xdr:cNvPr id="277" name="n_1mainValue【福祉施設】&#10;一人当たり面積">
          <a:extLst>
            <a:ext uri="{FF2B5EF4-FFF2-40B4-BE49-F238E27FC236}">
              <a16:creationId xmlns:a16="http://schemas.microsoft.com/office/drawing/2014/main" id="{C7075470-FC79-4963-851C-EE8391E8D625}"/>
            </a:ext>
          </a:extLst>
        </xdr:cNvPr>
        <xdr:cNvSpPr txBox="1"/>
      </xdr:nvSpPr>
      <xdr:spPr>
        <a:xfrm>
          <a:off x="9391727" y="139814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81</xdr:row>
      <xdr:rowOff>93997</xdr:rowOff>
    </xdr:from>
    <xdr:ext cx="469744" cy="259045"/>
    <xdr:sp macro="" textlink="">
      <xdr:nvSpPr>
        <xdr:cNvPr id="278" name="n_2mainValue【福祉施設】&#10;一人当たり面積">
          <a:extLst>
            <a:ext uri="{FF2B5EF4-FFF2-40B4-BE49-F238E27FC236}">
              <a16:creationId xmlns:a16="http://schemas.microsoft.com/office/drawing/2014/main" id="{65C9B4BB-5CFD-43B9-84F3-E7469FA1F6C2}"/>
            </a:ext>
          </a:extLst>
        </xdr:cNvPr>
        <xdr:cNvSpPr txBox="1"/>
      </xdr:nvSpPr>
      <xdr:spPr>
        <a:xfrm>
          <a:off x="8515427" y="139814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83</xdr:row>
      <xdr:rowOff>78395</xdr:rowOff>
    </xdr:from>
    <xdr:ext cx="469744" cy="259045"/>
    <xdr:sp macro="" textlink="">
      <xdr:nvSpPr>
        <xdr:cNvPr id="279" name="n_3mainValue【福祉施設】&#10;一人当たり面積">
          <a:extLst>
            <a:ext uri="{FF2B5EF4-FFF2-40B4-BE49-F238E27FC236}">
              <a16:creationId xmlns:a16="http://schemas.microsoft.com/office/drawing/2014/main" id="{D9CF6F89-76C6-45A7-BE82-E8180553A563}"/>
            </a:ext>
          </a:extLst>
        </xdr:cNvPr>
        <xdr:cNvSpPr txBox="1"/>
      </xdr:nvSpPr>
      <xdr:spPr>
        <a:xfrm>
          <a:off x="7626427" y="143087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83</xdr:row>
      <xdr:rowOff>81659</xdr:rowOff>
    </xdr:from>
    <xdr:ext cx="469744" cy="259045"/>
    <xdr:sp macro="" textlink="">
      <xdr:nvSpPr>
        <xdr:cNvPr id="280" name="n_4mainValue【福祉施設】&#10;一人当たり面積">
          <a:extLst>
            <a:ext uri="{FF2B5EF4-FFF2-40B4-BE49-F238E27FC236}">
              <a16:creationId xmlns:a16="http://schemas.microsoft.com/office/drawing/2014/main" id="{CBC52BB6-A000-469F-889A-32BC1D7D15AD}"/>
            </a:ext>
          </a:extLst>
        </xdr:cNvPr>
        <xdr:cNvSpPr txBox="1"/>
      </xdr:nvSpPr>
      <xdr:spPr>
        <a:xfrm>
          <a:off x="6737427" y="1431200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281" name="正方形/長方形 280">
          <a:extLst>
            <a:ext uri="{FF2B5EF4-FFF2-40B4-BE49-F238E27FC236}">
              <a16:creationId xmlns:a16="http://schemas.microsoft.com/office/drawing/2014/main" id="{A222B238-269A-4044-B6E0-57B6E813462F}"/>
            </a:ext>
          </a:extLst>
        </xdr:cNvPr>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282" name="正方形/長方形 281">
          <a:extLst>
            <a:ext uri="{FF2B5EF4-FFF2-40B4-BE49-F238E27FC236}">
              <a16:creationId xmlns:a16="http://schemas.microsoft.com/office/drawing/2014/main" id="{2DF2C365-26A8-46DE-809A-FE7EC33D69AF}"/>
            </a:ext>
          </a:extLst>
        </xdr:cNvPr>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283" name="正方形/長方形 282">
          <a:extLst>
            <a:ext uri="{FF2B5EF4-FFF2-40B4-BE49-F238E27FC236}">
              <a16:creationId xmlns:a16="http://schemas.microsoft.com/office/drawing/2014/main" id="{C17D2879-4C6F-45ED-85AF-43222C57943C}"/>
            </a:ext>
          </a:extLst>
        </xdr:cNvPr>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284" name="正方形/長方形 283">
          <a:extLst>
            <a:ext uri="{FF2B5EF4-FFF2-40B4-BE49-F238E27FC236}">
              <a16:creationId xmlns:a16="http://schemas.microsoft.com/office/drawing/2014/main" id="{0A8036A4-9698-4603-886F-76FB6656010B}"/>
            </a:ext>
          </a:extLst>
        </xdr:cNvPr>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285" name="正方形/長方形 284">
          <a:extLst>
            <a:ext uri="{FF2B5EF4-FFF2-40B4-BE49-F238E27FC236}">
              <a16:creationId xmlns:a16="http://schemas.microsoft.com/office/drawing/2014/main" id="{C311AEAE-B025-47F0-A670-2F71FADB6037}"/>
            </a:ext>
          </a:extLst>
        </xdr:cNvPr>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286" name="正方形/長方形 285">
          <a:extLst>
            <a:ext uri="{FF2B5EF4-FFF2-40B4-BE49-F238E27FC236}">
              <a16:creationId xmlns:a16="http://schemas.microsoft.com/office/drawing/2014/main" id="{5E511AD8-BB3F-4DC9-964D-47CEB4F1BA06}"/>
            </a:ext>
          </a:extLst>
        </xdr:cNvPr>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287" name="正方形/長方形 286">
          <a:extLst>
            <a:ext uri="{FF2B5EF4-FFF2-40B4-BE49-F238E27FC236}">
              <a16:creationId xmlns:a16="http://schemas.microsoft.com/office/drawing/2014/main" id="{D9648EE9-0C8B-4D47-8ACF-A3B59F025B32}"/>
            </a:ext>
          </a:extLst>
        </xdr:cNvPr>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288" name="正方形/長方形 287">
          <a:extLst>
            <a:ext uri="{FF2B5EF4-FFF2-40B4-BE49-F238E27FC236}">
              <a16:creationId xmlns:a16="http://schemas.microsoft.com/office/drawing/2014/main" id="{723DF0DE-6358-40E3-BA7B-D3D283F71338}"/>
            </a:ext>
          </a:extLst>
        </xdr:cNvPr>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289" name="正方形/長方形 288">
          <a:extLst>
            <a:ext uri="{FF2B5EF4-FFF2-40B4-BE49-F238E27FC236}">
              <a16:creationId xmlns:a16="http://schemas.microsoft.com/office/drawing/2014/main" id="{DE341AA0-8F13-49CB-B0DF-8713A9785226}"/>
            </a:ext>
          </a:extLst>
        </xdr:cNvPr>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290" name="正方形/長方形 289">
          <a:extLst>
            <a:ext uri="{FF2B5EF4-FFF2-40B4-BE49-F238E27FC236}">
              <a16:creationId xmlns:a16="http://schemas.microsoft.com/office/drawing/2014/main" id="{824FF508-55E2-4F45-BA2E-C2FBCC2A51C8}"/>
            </a:ext>
          </a:extLst>
        </xdr:cNvPr>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291" name="正方形/長方形 290">
          <a:extLst>
            <a:ext uri="{FF2B5EF4-FFF2-40B4-BE49-F238E27FC236}">
              <a16:creationId xmlns:a16="http://schemas.microsoft.com/office/drawing/2014/main" id="{27A8832D-EBF9-4A7E-B35A-946E1FD6B49E}"/>
            </a:ext>
          </a:extLst>
        </xdr:cNvPr>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292" name="正方形/長方形 291">
          <a:extLst>
            <a:ext uri="{FF2B5EF4-FFF2-40B4-BE49-F238E27FC236}">
              <a16:creationId xmlns:a16="http://schemas.microsoft.com/office/drawing/2014/main" id="{4913F157-4D25-484D-8FD5-82C3976FE03F}"/>
            </a:ext>
          </a:extLst>
        </xdr:cNvPr>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293" name="正方形/長方形 292">
          <a:extLst>
            <a:ext uri="{FF2B5EF4-FFF2-40B4-BE49-F238E27FC236}">
              <a16:creationId xmlns:a16="http://schemas.microsoft.com/office/drawing/2014/main" id="{3306CFBD-9EBF-46C6-A221-B6320F2E4F04}"/>
            </a:ext>
          </a:extLst>
        </xdr:cNvPr>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294" name="正方形/長方形 293">
          <a:extLst>
            <a:ext uri="{FF2B5EF4-FFF2-40B4-BE49-F238E27FC236}">
              <a16:creationId xmlns:a16="http://schemas.microsoft.com/office/drawing/2014/main" id="{506D519D-8C99-456F-925F-D924C6A700CF}"/>
            </a:ext>
          </a:extLst>
        </xdr:cNvPr>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295" name="正方形/長方形 294">
          <a:extLst>
            <a:ext uri="{FF2B5EF4-FFF2-40B4-BE49-F238E27FC236}">
              <a16:creationId xmlns:a16="http://schemas.microsoft.com/office/drawing/2014/main" id="{980B3968-217C-4813-99E7-8EC10279F3F9}"/>
            </a:ext>
          </a:extLst>
        </xdr:cNvPr>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296" name="正方形/長方形 295">
          <a:extLst>
            <a:ext uri="{FF2B5EF4-FFF2-40B4-BE49-F238E27FC236}">
              <a16:creationId xmlns:a16="http://schemas.microsoft.com/office/drawing/2014/main" id="{82CA6C91-C6B3-40EB-B2B0-01B75F1C6FEE}"/>
            </a:ext>
          </a:extLst>
        </xdr:cNvPr>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297" name="正方形/長方形 296">
          <a:extLst>
            <a:ext uri="{FF2B5EF4-FFF2-40B4-BE49-F238E27FC236}">
              <a16:creationId xmlns:a16="http://schemas.microsoft.com/office/drawing/2014/main" id="{52311086-75E2-4429-B805-0EFFC0B6C80C}"/>
            </a:ext>
          </a:extLst>
        </xdr:cNvPr>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298" name="正方形/長方形 297">
          <a:extLst>
            <a:ext uri="{FF2B5EF4-FFF2-40B4-BE49-F238E27FC236}">
              <a16:creationId xmlns:a16="http://schemas.microsoft.com/office/drawing/2014/main" id="{66E68F89-C53C-4CCD-8C85-4CB77082729C}"/>
            </a:ext>
          </a:extLst>
        </xdr:cNvPr>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299" name="正方形/長方形 298">
          <a:extLst>
            <a:ext uri="{FF2B5EF4-FFF2-40B4-BE49-F238E27FC236}">
              <a16:creationId xmlns:a16="http://schemas.microsoft.com/office/drawing/2014/main" id="{1B33F54A-15B3-4578-9995-A1B83CD20F44}"/>
            </a:ext>
          </a:extLst>
        </xdr:cNvPr>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00" name="正方形/長方形 299">
          <a:extLst>
            <a:ext uri="{FF2B5EF4-FFF2-40B4-BE49-F238E27FC236}">
              <a16:creationId xmlns:a16="http://schemas.microsoft.com/office/drawing/2014/main" id="{114B7152-22CC-4EFA-9954-F31C6D877CBD}"/>
            </a:ext>
          </a:extLst>
        </xdr:cNvPr>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01" name="正方形/長方形 300">
          <a:extLst>
            <a:ext uri="{FF2B5EF4-FFF2-40B4-BE49-F238E27FC236}">
              <a16:creationId xmlns:a16="http://schemas.microsoft.com/office/drawing/2014/main" id="{72EBCB2E-3AFF-442E-B143-472DCB69ADBF}"/>
            </a:ext>
          </a:extLst>
        </xdr:cNvPr>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302" name="正方形/長方形 301">
          <a:extLst>
            <a:ext uri="{FF2B5EF4-FFF2-40B4-BE49-F238E27FC236}">
              <a16:creationId xmlns:a16="http://schemas.microsoft.com/office/drawing/2014/main" id="{F653DB09-6B60-4B72-8E0E-93BA2432E287}"/>
            </a:ext>
          </a:extLst>
        </xdr:cNvPr>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303" name="正方形/長方形 302">
          <a:extLst>
            <a:ext uri="{FF2B5EF4-FFF2-40B4-BE49-F238E27FC236}">
              <a16:creationId xmlns:a16="http://schemas.microsoft.com/office/drawing/2014/main" id="{39FC5441-BC7C-4686-A69F-96EB008C3486}"/>
            </a:ext>
          </a:extLst>
        </xdr:cNvPr>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304" name="正方形/長方形 303">
          <a:extLst>
            <a:ext uri="{FF2B5EF4-FFF2-40B4-BE49-F238E27FC236}">
              <a16:creationId xmlns:a16="http://schemas.microsoft.com/office/drawing/2014/main" id="{D93F2A6C-1B77-4FEF-8BDF-9F37309FF36F}"/>
            </a:ext>
          </a:extLst>
        </xdr:cNvPr>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305" name="テキスト ボックス 304">
          <a:extLst>
            <a:ext uri="{FF2B5EF4-FFF2-40B4-BE49-F238E27FC236}">
              <a16:creationId xmlns:a16="http://schemas.microsoft.com/office/drawing/2014/main" id="{E7B1B45B-9B66-425B-85B4-A54B7804F506}"/>
            </a:ext>
          </a:extLst>
        </xdr:cNvPr>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306" name="直線コネクタ 305">
          <a:extLst>
            <a:ext uri="{FF2B5EF4-FFF2-40B4-BE49-F238E27FC236}">
              <a16:creationId xmlns:a16="http://schemas.microsoft.com/office/drawing/2014/main" id="{BD258008-6BC3-4798-892E-3E48D58C60FD}"/>
            </a:ext>
          </a:extLst>
        </xdr:cNvPr>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307" name="テキスト ボックス 306">
          <a:extLst>
            <a:ext uri="{FF2B5EF4-FFF2-40B4-BE49-F238E27FC236}">
              <a16:creationId xmlns:a16="http://schemas.microsoft.com/office/drawing/2014/main" id="{22B93420-283B-4373-8594-9B2D90453C85}"/>
            </a:ext>
          </a:extLst>
        </xdr:cNvPr>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38100</xdr:rowOff>
    </xdr:from>
    <xdr:to>
      <xdr:col>89</xdr:col>
      <xdr:colOff>177800</xdr:colOff>
      <xdr:row>42</xdr:row>
      <xdr:rowOff>38100</xdr:rowOff>
    </xdr:to>
    <xdr:cxnSp macro="">
      <xdr:nvCxnSpPr>
        <xdr:cNvPr id="308" name="直線コネクタ 307">
          <a:extLst>
            <a:ext uri="{FF2B5EF4-FFF2-40B4-BE49-F238E27FC236}">
              <a16:creationId xmlns:a16="http://schemas.microsoft.com/office/drawing/2014/main" id="{2FD74DB8-8C07-47F7-9796-80E05B8FA2E6}"/>
            </a:ext>
          </a:extLst>
        </xdr:cNvPr>
        <xdr:cNvCxnSpPr/>
      </xdr:nvCxnSpPr>
      <xdr:spPr>
        <a:xfrm>
          <a:off x="12446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67327</xdr:rowOff>
    </xdr:from>
    <xdr:ext cx="467179" cy="259045"/>
    <xdr:sp macro="" textlink="">
      <xdr:nvSpPr>
        <xdr:cNvPr id="309" name="テキスト ボックス 308">
          <a:extLst>
            <a:ext uri="{FF2B5EF4-FFF2-40B4-BE49-F238E27FC236}">
              <a16:creationId xmlns:a16="http://schemas.microsoft.com/office/drawing/2014/main" id="{1FBD086F-72AF-48F3-BBEA-CD5EE3F45A87}"/>
            </a:ext>
          </a:extLst>
        </xdr:cNvPr>
        <xdr:cNvSpPr txBox="1"/>
      </xdr:nvSpPr>
      <xdr:spPr>
        <a:xfrm>
          <a:off x="11978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0</xdr:rowOff>
    </xdr:from>
    <xdr:to>
      <xdr:col>89</xdr:col>
      <xdr:colOff>177800</xdr:colOff>
      <xdr:row>40</xdr:row>
      <xdr:rowOff>0</xdr:rowOff>
    </xdr:to>
    <xdr:cxnSp macro="">
      <xdr:nvCxnSpPr>
        <xdr:cNvPr id="310" name="直線コネクタ 309">
          <a:extLst>
            <a:ext uri="{FF2B5EF4-FFF2-40B4-BE49-F238E27FC236}">
              <a16:creationId xmlns:a16="http://schemas.microsoft.com/office/drawing/2014/main" id="{D9E2DA7D-3480-4B40-87C4-3FE59AB566D0}"/>
            </a:ext>
          </a:extLst>
        </xdr:cNvPr>
        <xdr:cNvCxnSpPr/>
      </xdr:nvCxnSpPr>
      <xdr:spPr>
        <a:xfrm>
          <a:off x="12446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29227</xdr:rowOff>
    </xdr:from>
    <xdr:ext cx="403059" cy="259045"/>
    <xdr:sp macro="" textlink="">
      <xdr:nvSpPr>
        <xdr:cNvPr id="311" name="テキスト ボックス 310">
          <a:extLst>
            <a:ext uri="{FF2B5EF4-FFF2-40B4-BE49-F238E27FC236}">
              <a16:creationId xmlns:a16="http://schemas.microsoft.com/office/drawing/2014/main" id="{B22AEE39-D4DD-40A7-9A09-4D214986EC87}"/>
            </a:ext>
          </a:extLst>
        </xdr:cNvPr>
        <xdr:cNvSpPr txBox="1"/>
      </xdr:nvSpPr>
      <xdr:spPr>
        <a:xfrm>
          <a:off x="12042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133350</xdr:rowOff>
    </xdr:from>
    <xdr:to>
      <xdr:col>89</xdr:col>
      <xdr:colOff>177800</xdr:colOff>
      <xdr:row>37</xdr:row>
      <xdr:rowOff>133350</xdr:rowOff>
    </xdr:to>
    <xdr:cxnSp macro="">
      <xdr:nvCxnSpPr>
        <xdr:cNvPr id="312" name="直線コネクタ 311">
          <a:extLst>
            <a:ext uri="{FF2B5EF4-FFF2-40B4-BE49-F238E27FC236}">
              <a16:creationId xmlns:a16="http://schemas.microsoft.com/office/drawing/2014/main" id="{9E22D787-A483-4F2C-95B9-A3983F46ECF2}"/>
            </a:ext>
          </a:extLst>
        </xdr:cNvPr>
        <xdr:cNvCxnSpPr/>
      </xdr:nvCxnSpPr>
      <xdr:spPr>
        <a:xfrm>
          <a:off x="12446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36</xdr:row>
      <xdr:rowOff>162577</xdr:rowOff>
    </xdr:from>
    <xdr:ext cx="403059" cy="259045"/>
    <xdr:sp macro="" textlink="">
      <xdr:nvSpPr>
        <xdr:cNvPr id="313" name="テキスト ボックス 312">
          <a:extLst>
            <a:ext uri="{FF2B5EF4-FFF2-40B4-BE49-F238E27FC236}">
              <a16:creationId xmlns:a16="http://schemas.microsoft.com/office/drawing/2014/main" id="{F362C0C7-3091-4CDB-8C1E-0693B1D00BC4}"/>
            </a:ext>
          </a:extLst>
        </xdr:cNvPr>
        <xdr:cNvSpPr txBox="1"/>
      </xdr:nvSpPr>
      <xdr:spPr>
        <a:xfrm>
          <a:off x="12042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95250</xdr:rowOff>
    </xdr:from>
    <xdr:to>
      <xdr:col>89</xdr:col>
      <xdr:colOff>177800</xdr:colOff>
      <xdr:row>35</xdr:row>
      <xdr:rowOff>95250</xdr:rowOff>
    </xdr:to>
    <xdr:cxnSp macro="">
      <xdr:nvCxnSpPr>
        <xdr:cNvPr id="314" name="直線コネクタ 313">
          <a:extLst>
            <a:ext uri="{FF2B5EF4-FFF2-40B4-BE49-F238E27FC236}">
              <a16:creationId xmlns:a16="http://schemas.microsoft.com/office/drawing/2014/main" id="{D851EAAF-92EB-4A5F-8E04-89083D3D2A3A}"/>
            </a:ext>
          </a:extLst>
        </xdr:cNvPr>
        <xdr:cNvCxnSpPr/>
      </xdr:nvCxnSpPr>
      <xdr:spPr>
        <a:xfrm>
          <a:off x="12446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124477</xdr:rowOff>
    </xdr:from>
    <xdr:ext cx="403059" cy="259045"/>
    <xdr:sp macro="" textlink="">
      <xdr:nvSpPr>
        <xdr:cNvPr id="315" name="テキスト ボックス 314">
          <a:extLst>
            <a:ext uri="{FF2B5EF4-FFF2-40B4-BE49-F238E27FC236}">
              <a16:creationId xmlns:a16="http://schemas.microsoft.com/office/drawing/2014/main" id="{993F6AF7-7E60-4E18-9E80-B5CECD18F4FB}"/>
            </a:ext>
          </a:extLst>
        </xdr:cNvPr>
        <xdr:cNvSpPr txBox="1"/>
      </xdr:nvSpPr>
      <xdr:spPr>
        <a:xfrm>
          <a:off x="12042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57150</xdr:rowOff>
    </xdr:from>
    <xdr:to>
      <xdr:col>89</xdr:col>
      <xdr:colOff>177800</xdr:colOff>
      <xdr:row>33</xdr:row>
      <xdr:rowOff>57150</xdr:rowOff>
    </xdr:to>
    <xdr:cxnSp macro="">
      <xdr:nvCxnSpPr>
        <xdr:cNvPr id="316" name="直線コネクタ 315">
          <a:extLst>
            <a:ext uri="{FF2B5EF4-FFF2-40B4-BE49-F238E27FC236}">
              <a16:creationId xmlns:a16="http://schemas.microsoft.com/office/drawing/2014/main" id="{DB3E7AD8-F9A9-4E3B-9F7B-D313D496B687}"/>
            </a:ext>
          </a:extLst>
        </xdr:cNvPr>
        <xdr:cNvCxnSpPr/>
      </xdr:nvCxnSpPr>
      <xdr:spPr>
        <a:xfrm>
          <a:off x="12446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32</xdr:row>
      <xdr:rowOff>86377</xdr:rowOff>
    </xdr:from>
    <xdr:ext cx="403059" cy="259045"/>
    <xdr:sp macro="" textlink="">
      <xdr:nvSpPr>
        <xdr:cNvPr id="317" name="テキスト ボックス 316">
          <a:extLst>
            <a:ext uri="{FF2B5EF4-FFF2-40B4-BE49-F238E27FC236}">
              <a16:creationId xmlns:a16="http://schemas.microsoft.com/office/drawing/2014/main" id="{54901586-1E1F-406D-BE1E-CA0C6D392173}"/>
            </a:ext>
          </a:extLst>
        </xdr:cNvPr>
        <xdr:cNvSpPr txBox="1"/>
      </xdr:nvSpPr>
      <xdr:spPr>
        <a:xfrm>
          <a:off x="120429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318" name="直線コネクタ 317">
          <a:extLst>
            <a:ext uri="{FF2B5EF4-FFF2-40B4-BE49-F238E27FC236}">
              <a16:creationId xmlns:a16="http://schemas.microsoft.com/office/drawing/2014/main" id="{5BA8EB96-D085-4B94-B08A-969E7C8E08A4}"/>
            </a:ext>
          </a:extLst>
        </xdr:cNvPr>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30</xdr:row>
      <xdr:rowOff>48277</xdr:rowOff>
    </xdr:from>
    <xdr:ext cx="338939" cy="259045"/>
    <xdr:sp macro="" textlink="">
      <xdr:nvSpPr>
        <xdr:cNvPr id="319" name="テキスト ボックス 318">
          <a:extLst>
            <a:ext uri="{FF2B5EF4-FFF2-40B4-BE49-F238E27FC236}">
              <a16:creationId xmlns:a16="http://schemas.microsoft.com/office/drawing/2014/main" id="{4C1519A8-33F7-4D2D-9CBB-F61A94F62330}"/>
            </a:ext>
          </a:extLst>
        </xdr:cNvPr>
        <xdr:cNvSpPr txBox="1"/>
      </xdr:nvSpPr>
      <xdr:spPr>
        <a:xfrm>
          <a:off x="12107061"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90</xdr:col>
      <xdr:colOff>25400</xdr:colOff>
      <xdr:row>44</xdr:row>
      <xdr:rowOff>76200</xdr:rowOff>
    </xdr:to>
    <xdr:sp macro="" textlink="">
      <xdr:nvSpPr>
        <xdr:cNvPr id="320" name="【一般廃棄物処理施設】&#10;有形固定資産減価償却率グラフ枠">
          <a:extLst>
            <a:ext uri="{FF2B5EF4-FFF2-40B4-BE49-F238E27FC236}">
              <a16:creationId xmlns:a16="http://schemas.microsoft.com/office/drawing/2014/main" id="{DD5D24B6-28B7-4BBF-A039-8FA3C3CADDF6}"/>
            </a:ext>
          </a:extLst>
        </xdr:cNvPr>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32</xdr:row>
      <xdr:rowOff>160020</xdr:rowOff>
    </xdr:from>
    <xdr:to>
      <xdr:col>85</xdr:col>
      <xdr:colOff>126364</xdr:colOff>
      <xdr:row>42</xdr:row>
      <xdr:rowOff>7620</xdr:rowOff>
    </xdr:to>
    <xdr:cxnSp macro="">
      <xdr:nvCxnSpPr>
        <xdr:cNvPr id="321" name="直線コネクタ 320">
          <a:extLst>
            <a:ext uri="{FF2B5EF4-FFF2-40B4-BE49-F238E27FC236}">
              <a16:creationId xmlns:a16="http://schemas.microsoft.com/office/drawing/2014/main" id="{9E9C7713-909A-47E7-98C8-A4AFB12F00E2}"/>
            </a:ext>
          </a:extLst>
        </xdr:cNvPr>
        <xdr:cNvCxnSpPr/>
      </xdr:nvCxnSpPr>
      <xdr:spPr>
        <a:xfrm flipV="1">
          <a:off x="16318864" y="5646420"/>
          <a:ext cx="0" cy="15621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11447</xdr:rowOff>
    </xdr:from>
    <xdr:ext cx="405111" cy="259045"/>
    <xdr:sp macro="" textlink="">
      <xdr:nvSpPr>
        <xdr:cNvPr id="322" name="【一般廃棄物処理施設】&#10;有形固定資産減価償却率最小値テキスト">
          <a:extLst>
            <a:ext uri="{FF2B5EF4-FFF2-40B4-BE49-F238E27FC236}">
              <a16:creationId xmlns:a16="http://schemas.microsoft.com/office/drawing/2014/main" id="{07231640-35B7-478F-8652-4BAE4A19BBEA}"/>
            </a:ext>
          </a:extLst>
        </xdr:cNvPr>
        <xdr:cNvSpPr txBox="1"/>
      </xdr:nvSpPr>
      <xdr:spPr>
        <a:xfrm>
          <a:off x="16357600" y="72123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7620</xdr:rowOff>
    </xdr:from>
    <xdr:to>
      <xdr:col>86</xdr:col>
      <xdr:colOff>25400</xdr:colOff>
      <xdr:row>42</xdr:row>
      <xdr:rowOff>7620</xdr:rowOff>
    </xdr:to>
    <xdr:cxnSp macro="">
      <xdr:nvCxnSpPr>
        <xdr:cNvPr id="323" name="直線コネクタ 322">
          <a:extLst>
            <a:ext uri="{FF2B5EF4-FFF2-40B4-BE49-F238E27FC236}">
              <a16:creationId xmlns:a16="http://schemas.microsoft.com/office/drawing/2014/main" id="{9830AAB8-C8B7-4AD8-AC30-62208A126BD9}"/>
            </a:ext>
          </a:extLst>
        </xdr:cNvPr>
        <xdr:cNvCxnSpPr/>
      </xdr:nvCxnSpPr>
      <xdr:spPr>
        <a:xfrm>
          <a:off x="16230600" y="72085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31</xdr:row>
      <xdr:rowOff>106697</xdr:rowOff>
    </xdr:from>
    <xdr:ext cx="405111" cy="259045"/>
    <xdr:sp macro="" textlink="">
      <xdr:nvSpPr>
        <xdr:cNvPr id="324" name="【一般廃棄物処理施設】&#10;有形固定資産減価償却率最大値テキスト">
          <a:extLst>
            <a:ext uri="{FF2B5EF4-FFF2-40B4-BE49-F238E27FC236}">
              <a16:creationId xmlns:a16="http://schemas.microsoft.com/office/drawing/2014/main" id="{BCFBB1C7-EB87-4432-BE9C-0165444189ED}"/>
            </a:ext>
          </a:extLst>
        </xdr:cNvPr>
        <xdr:cNvSpPr txBox="1"/>
      </xdr:nvSpPr>
      <xdr:spPr>
        <a:xfrm>
          <a:off x="16357600" y="54216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32</xdr:row>
      <xdr:rowOff>160020</xdr:rowOff>
    </xdr:from>
    <xdr:to>
      <xdr:col>86</xdr:col>
      <xdr:colOff>25400</xdr:colOff>
      <xdr:row>32</xdr:row>
      <xdr:rowOff>160020</xdr:rowOff>
    </xdr:to>
    <xdr:cxnSp macro="">
      <xdr:nvCxnSpPr>
        <xdr:cNvPr id="325" name="直線コネクタ 324">
          <a:extLst>
            <a:ext uri="{FF2B5EF4-FFF2-40B4-BE49-F238E27FC236}">
              <a16:creationId xmlns:a16="http://schemas.microsoft.com/office/drawing/2014/main" id="{98E0AFA5-F0AB-47A9-8560-2E1AB5AB308A}"/>
            </a:ext>
          </a:extLst>
        </xdr:cNvPr>
        <xdr:cNvCxnSpPr/>
      </xdr:nvCxnSpPr>
      <xdr:spPr>
        <a:xfrm>
          <a:off x="16230600" y="56464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35</xdr:row>
      <xdr:rowOff>86377</xdr:rowOff>
    </xdr:from>
    <xdr:ext cx="405111" cy="259045"/>
    <xdr:sp macro="" textlink="">
      <xdr:nvSpPr>
        <xdr:cNvPr id="326" name="【一般廃棄物処理施設】&#10;有形固定資産減価償却率平均値テキスト">
          <a:extLst>
            <a:ext uri="{FF2B5EF4-FFF2-40B4-BE49-F238E27FC236}">
              <a16:creationId xmlns:a16="http://schemas.microsoft.com/office/drawing/2014/main" id="{C884C8BE-12DF-4EE8-AF57-987487F6C878}"/>
            </a:ext>
          </a:extLst>
        </xdr:cNvPr>
        <xdr:cNvSpPr txBox="1"/>
      </xdr:nvSpPr>
      <xdr:spPr>
        <a:xfrm>
          <a:off x="16357600" y="608712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63500</xdr:rowOff>
    </xdr:from>
    <xdr:to>
      <xdr:col>85</xdr:col>
      <xdr:colOff>177800</xdr:colOff>
      <xdr:row>36</xdr:row>
      <xdr:rowOff>165100</xdr:rowOff>
    </xdr:to>
    <xdr:sp macro="" textlink="">
      <xdr:nvSpPr>
        <xdr:cNvPr id="327" name="フローチャート: 判断 326">
          <a:extLst>
            <a:ext uri="{FF2B5EF4-FFF2-40B4-BE49-F238E27FC236}">
              <a16:creationId xmlns:a16="http://schemas.microsoft.com/office/drawing/2014/main" id="{C86698E2-EBA7-438D-9E1B-7D12FC327014}"/>
            </a:ext>
          </a:extLst>
        </xdr:cNvPr>
        <xdr:cNvSpPr/>
      </xdr:nvSpPr>
      <xdr:spPr>
        <a:xfrm>
          <a:off x="16268700" y="6235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37</xdr:row>
      <xdr:rowOff>29210</xdr:rowOff>
    </xdr:from>
    <xdr:to>
      <xdr:col>81</xdr:col>
      <xdr:colOff>101600</xdr:colOff>
      <xdr:row>37</xdr:row>
      <xdr:rowOff>130810</xdr:rowOff>
    </xdr:to>
    <xdr:sp macro="" textlink="">
      <xdr:nvSpPr>
        <xdr:cNvPr id="328" name="フローチャート: 判断 327">
          <a:extLst>
            <a:ext uri="{FF2B5EF4-FFF2-40B4-BE49-F238E27FC236}">
              <a16:creationId xmlns:a16="http://schemas.microsoft.com/office/drawing/2014/main" id="{FE17AE80-DD5E-42F5-8567-D513E93049A4}"/>
            </a:ext>
          </a:extLst>
        </xdr:cNvPr>
        <xdr:cNvSpPr/>
      </xdr:nvSpPr>
      <xdr:spPr>
        <a:xfrm>
          <a:off x="15430500" y="63728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37</xdr:row>
      <xdr:rowOff>19685</xdr:rowOff>
    </xdr:from>
    <xdr:to>
      <xdr:col>76</xdr:col>
      <xdr:colOff>165100</xdr:colOff>
      <xdr:row>37</xdr:row>
      <xdr:rowOff>121285</xdr:rowOff>
    </xdr:to>
    <xdr:sp macro="" textlink="">
      <xdr:nvSpPr>
        <xdr:cNvPr id="329" name="フローチャート: 判断 328">
          <a:extLst>
            <a:ext uri="{FF2B5EF4-FFF2-40B4-BE49-F238E27FC236}">
              <a16:creationId xmlns:a16="http://schemas.microsoft.com/office/drawing/2014/main" id="{941E26AB-C785-4569-9CB9-9C62252B1BA9}"/>
            </a:ext>
          </a:extLst>
        </xdr:cNvPr>
        <xdr:cNvSpPr/>
      </xdr:nvSpPr>
      <xdr:spPr>
        <a:xfrm>
          <a:off x="14541500" y="63633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37</xdr:row>
      <xdr:rowOff>42545</xdr:rowOff>
    </xdr:from>
    <xdr:to>
      <xdr:col>72</xdr:col>
      <xdr:colOff>38100</xdr:colOff>
      <xdr:row>37</xdr:row>
      <xdr:rowOff>144145</xdr:rowOff>
    </xdr:to>
    <xdr:sp macro="" textlink="">
      <xdr:nvSpPr>
        <xdr:cNvPr id="330" name="フローチャート: 判断 329">
          <a:extLst>
            <a:ext uri="{FF2B5EF4-FFF2-40B4-BE49-F238E27FC236}">
              <a16:creationId xmlns:a16="http://schemas.microsoft.com/office/drawing/2014/main" id="{85BF1E28-6F38-45BF-925E-C5A0CFCC63F5}"/>
            </a:ext>
          </a:extLst>
        </xdr:cNvPr>
        <xdr:cNvSpPr/>
      </xdr:nvSpPr>
      <xdr:spPr>
        <a:xfrm>
          <a:off x="13652500" y="63861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37</xdr:row>
      <xdr:rowOff>158750</xdr:rowOff>
    </xdr:from>
    <xdr:to>
      <xdr:col>67</xdr:col>
      <xdr:colOff>101600</xdr:colOff>
      <xdr:row>38</xdr:row>
      <xdr:rowOff>88900</xdr:rowOff>
    </xdr:to>
    <xdr:sp macro="" textlink="">
      <xdr:nvSpPr>
        <xdr:cNvPr id="331" name="フローチャート: 判断 330">
          <a:extLst>
            <a:ext uri="{FF2B5EF4-FFF2-40B4-BE49-F238E27FC236}">
              <a16:creationId xmlns:a16="http://schemas.microsoft.com/office/drawing/2014/main" id="{78B54618-73E5-4209-86B4-6CF6F2671B60}"/>
            </a:ext>
          </a:extLst>
        </xdr:cNvPr>
        <xdr:cNvSpPr/>
      </xdr:nvSpPr>
      <xdr:spPr>
        <a:xfrm>
          <a:off x="12763500" y="6502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332" name="テキスト ボックス 331">
          <a:extLst>
            <a:ext uri="{FF2B5EF4-FFF2-40B4-BE49-F238E27FC236}">
              <a16:creationId xmlns:a16="http://schemas.microsoft.com/office/drawing/2014/main" id="{0B8101E3-554A-4890-A47B-BCF87629A80B}"/>
            </a:ext>
          </a:extLst>
        </xdr:cNvPr>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333" name="テキスト ボックス 332">
          <a:extLst>
            <a:ext uri="{FF2B5EF4-FFF2-40B4-BE49-F238E27FC236}">
              <a16:creationId xmlns:a16="http://schemas.microsoft.com/office/drawing/2014/main" id="{7C592F60-0ECF-42C9-AD07-66C48F338CAE}"/>
            </a:ext>
          </a:extLst>
        </xdr:cNvPr>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334" name="テキスト ボックス 333">
          <a:extLst>
            <a:ext uri="{FF2B5EF4-FFF2-40B4-BE49-F238E27FC236}">
              <a16:creationId xmlns:a16="http://schemas.microsoft.com/office/drawing/2014/main" id="{F1ABFC7A-A876-4AA7-AB73-BDE28EFB0B68}"/>
            </a:ext>
          </a:extLst>
        </xdr:cNvPr>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335" name="テキスト ボックス 334">
          <a:extLst>
            <a:ext uri="{FF2B5EF4-FFF2-40B4-BE49-F238E27FC236}">
              <a16:creationId xmlns:a16="http://schemas.microsoft.com/office/drawing/2014/main" id="{58946846-A066-4415-99AA-4F4FAF980423}"/>
            </a:ext>
          </a:extLst>
        </xdr:cNvPr>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336" name="テキスト ボックス 335">
          <a:extLst>
            <a:ext uri="{FF2B5EF4-FFF2-40B4-BE49-F238E27FC236}">
              <a16:creationId xmlns:a16="http://schemas.microsoft.com/office/drawing/2014/main" id="{C08BD9EF-F86F-4D81-B482-4B24890B397E}"/>
            </a:ext>
          </a:extLst>
        </xdr:cNvPr>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41</xdr:row>
      <xdr:rowOff>128270</xdr:rowOff>
    </xdr:from>
    <xdr:to>
      <xdr:col>85</xdr:col>
      <xdr:colOff>177800</xdr:colOff>
      <xdr:row>42</xdr:row>
      <xdr:rowOff>58420</xdr:rowOff>
    </xdr:to>
    <xdr:sp macro="" textlink="">
      <xdr:nvSpPr>
        <xdr:cNvPr id="337" name="楕円 336">
          <a:extLst>
            <a:ext uri="{FF2B5EF4-FFF2-40B4-BE49-F238E27FC236}">
              <a16:creationId xmlns:a16="http://schemas.microsoft.com/office/drawing/2014/main" id="{796BA093-A036-41D5-8A24-E95C0722BE56}"/>
            </a:ext>
          </a:extLst>
        </xdr:cNvPr>
        <xdr:cNvSpPr/>
      </xdr:nvSpPr>
      <xdr:spPr>
        <a:xfrm>
          <a:off x="16268700" y="7157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41</xdr:row>
      <xdr:rowOff>43197</xdr:rowOff>
    </xdr:from>
    <xdr:ext cx="405111" cy="259045"/>
    <xdr:sp macro="" textlink="">
      <xdr:nvSpPr>
        <xdr:cNvPr id="338" name="【一般廃棄物処理施設】&#10;有形固定資産減価償却率該当値テキスト">
          <a:extLst>
            <a:ext uri="{FF2B5EF4-FFF2-40B4-BE49-F238E27FC236}">
              <a16:creationId xmlns:a16="http://schemas.microsoft.com/office/drawing/2014/main" id="{96359A36-D1E1-4038-9853-5D4678034716}"/>
            </a:ext>
          </a:extLst>
        </xdr:cNvPr>
        <xdr:cNvSpPr txBox="1"/>
      </xdr:nvSpPr>
      <xdr:spPr>
        <a:xfrm>
          <a:off x="16357600" y="70726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41</xdr:row>
      <xdr:rowOff>122555</xdr:rowOff>
    </xdr:from>
    <xdr:to>
      <xdr:col>81</xdr:col>
      <xdr:colOff>101600</xdr:colOff>
      <xdr:row>42</xdr:row>
      <xdr:rowOff>52705</xdr:rowOff>
    </xdr:to>
    <xdr:sp macro="" textlink="">
      <xdr:nvSpPr>
        <xdr:cNvPr id="339" name="楕円 338">
          <a:extLst>
            <a:ext uri="{FF2B5EF4-FFF2-40B4-BE49-F238E27FC236}">
              <a16:creationId xmlns:a16="http://schemas.microsoft.com/office/drawing/2014/main" id="{295AE412-95FD-49DE-84BF-5A07A927011C}"/>
            </a:ext>
          </a:extLst>
        </xdr:cNvPr>
        <xdr:cNvSpPr/>
      </xdr:nvSpPr>
      <xdr:spPr>
        <a:xfrm>
          <a:off x="15430500" y="71520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42</xdr:row>
      <xdr:rowOff>1905</xdr:rowOff>
    </xdr:from>
    <xdr:to>
      <xdr:col>85</xdr:col>
      <xdr:colOff>127000</xdr:colOff>
      <xdr:row>42</xdr:row>
      <xdr:rowOff>7620</xdr:rowOff>
    </xdr:to>
    <xdr:cxnSp macro="">
      <xdr:nvCxnSpPr>
        <xdr:cNvPr id="340" name="直線コネクタ 339">
          <a:extLst>
            <a:ext uri="{FF2B5EF4-FFF2-40B4-BE49-F238E27FC236}">
              <a16:creationId xmlns:a16="http://schemas.microsoft.com/office/drawing/2014/main" id="{837F7C98-FEE8-41C9-888C-BBEFEF37A4A7}"/>
            </a:ext>
          </a:extLst>
        </xdr:cNvPr>
        <xdr:cNvCxnSpPr/>
      </xdr:nvCxnSpPr>
      <xdr:spPr>
        <a:xfrm>
          <a:off x="15481300" y="7202805"/>
          <a:ext cx="838200" cy="5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41</xdr:row>
      <xdr:rowOff>116840</xdr:rowOff>
    </xdr:from>
    <xdr:to>
      <xdr:col>76</xdr:col>
      <xdr:colOff>165100</xdr:colOff>
      <xdr:row>42</xdr:row>
      <xdr:rowOff>46990</xdr:rowOff>
    </xdr:to>
    <xdr:sp macro="" textlink="">
      <xdr:nvSpPr>
        <xdr:cNvPr id="341" name="楕円 340">
          <a:extLst>
            <a:ext uri="{FF2B5EF4-FFF2-40B4-BE49-F238E27FC236}">
              <a16:creationId xmlns:a16="http://schemas.microsoft.com/office/drawing/2014/main" id="{4EE222AD-3EE0-4790-81AC-0CB8DFE292C3}"/>
            </a:ext>
          </a:extLst>
        </xdr:cNvPr>
        <xdr:cNvSpPr/>
      </xdr:nvSpPr>
      <xdr:spPr>
        <a:xfrm>
          <a:off x="14541500" y="71462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41</xdr:row>
      <xdr:rowOff>167640</xdr:rowOff>
    </xdr:from>
    <xdr:to>
      <xdr:col>81</xdr:col>
      <xdr:colOff>50800</xdr:colOff>
      <xdr:row>42</xdr:row>
      <xdr:rowOff>1905</xdr:rowOff>
    </xdr:to>
    <xdr:cxnSp macro="">
      <xdr:nvCxnSpPr>
        <xdr:cNvPr id="342" name="直線コネクタ 341">
          <a:extLst>
            <a:ext uri="{FF2B5EF4-FFF2-40B4-BE49-F238E27FC236}">
              <a16:creationId xmlns:a16="http://schemas.microsoft.com/office/drawing/2014/main" id="{D28AEAF7-0D9E-4428-A5B9-74911C917243}"/>
            </a:ext>
          </a:extLst>
        </xdr:cNvPr>
        <xdr:cNvCxnSpPr/>
      </xdr:nvCxnSpPr>
      <xdr:spPr>
        <a:xfrm>
          <a:off x="14592300" y="7197090"/>
          <a:ext cx="889000" cy="5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41</xdr:row>
      <xdr:rowOff>103505</xdr:rowOff>
    </xdr:from>
    <xdr:to>
      <xdr:col>72</xdr:col>
      <xdr:colOff>38100</xdr:colOff>
      <xdr:row>42</xdr:row>
      <xdr:rowOff>33655</xdr:rowOff>
    </xdr:to>
    <xdr:sp macro="" textlink="">
      <xdr:nvSpPr>
        <xdr:cNvPr id="343" name="楕円 342">
          <a:extLst>
            <a:ext uri="{FF2B5EF4-FFF2-40B4-BE49-F238E27FC236}">
              <a16:creationId xmlns:a16="http://schemas.microsoft.com/office/drawing/2014/main" id="{823CCAD5-DDC5-43A5-B6FE-A2BA21EA16EA}"/>
            </a:ext>
          </a:extLst>
        </xdr:cNvPr>
        <xdr:cNvSpPr/>
      </xdr:nvSpPr>
      <xdr:spPr>
        <a:xfrm>
          <a:off x="13652500" y="71329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41</xdr:row>
      <xdr:rowOff>154305</xdr:rowOff>
    </xdr:from>
    <xdr:to>
      <xdr:col>76</xdr:col>
      <xdr:colOff>114300</xdr:colOff>
      <xdr:row>41</xdr:row>
      <xdr:rowOff>167640</xdr:rowOff>
    </xdr:to>
    <xdr:cxnSp macro="">
      <xdr:nvCxnSpPr>
        <xdr:cNvPr id="344" name="直線コネクタ 343">
          <a:extLst>
            <a:ext uri="{FF2B5EF4-FFF2-40B4-BE49-F238E27FC236}">
              <a16:creationId xmlns:a16="http://schemas.microsoft.com/office/drawing/2014/main" id="{6EB3AEA6-BE8D-418A-9810-73CB8DDE0042}"/>
            </a:ext>
          </a:extLst>
        </xdr:cNvPr>
        <xdr:cNvCxnSpPr/>
      </xdr:nvCxnSpPr>
      <xdr:spPr>
        <a:xfrm>
          <a:off x="13703300" y="7183755"/>
          <a:ext cx="889000" cy="133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41</xdr:row>
      <xdr:rowOff>92075</xdr:rowOff>
    </xdr:from>
    <xdr:to>
      <xdr:col>67</xdr:col>
      <xdr:colOff>101600</xdr:colOff>
      <xdr:row>42</xdr:row>
      <xdr:rowOff>22225</xdr:rowOff>
    </xdr:to>
    <xdr:sp macro="" textlink="">
      <xdr:nvSpPr>
        <xdr:cNvPr id="345" name="楕円 344">
          <a:extLst>
            <a:ext uri="{FF2B5EF4-FFF2-40B4-BE49-F238E27FC236}">
              <a16:creationId xmlns:a16="http://schemas.microsoft.com/office/drawing/2014/main" id="{CCAA3BC0-ADA9-4272-8A1C-BFA4840D0C06}"/>
            </a:ext>
          </a:extLst>
        </xdr:cNvPr>
        <xdr:cNvSpPr/>
      </xdr:nvSpPr>
      <xdr:spPr>
        <a:xfrm>
          <a:off x="12763500" y="71215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41</xdr:row>
      <xdr:rowOff>142875</xdr:rowOff>
    </xdr:from>
    <xdr:to>
      <xdr:col>71</xdr:col>
      <xdr:colOff>177800</xdr:colOff>
      <xdr:row>41</xdr:row>
      <xdr:rowOff>154305</xdr:rowOff>
    </xdr:to>
    <xdr:cxnSp macro="">
      <xdr:nvCxnSpPr>
        <xdr:cNvPr id="346" name="直線コネクタ 345">
          <a:extLst>
            <a:ext uri="{FF2B5EF4-FFF2-40B4-BE49-F238E27FC236}">
              <a16:creationId xmlns:a16="http://schemas.microsoft.com/office/drawing/2014/main" id="{B7B3D1E4-DCE6-4256-8134-45C9FE7A52E8}"/>
            </a:ext>
          </a:extLst>
        </xdr:cNvPr>
        <xdr:cNvCxnSpPr/>
      </xdr:nvCxnSpPr>
      <xdr:spPr>
        <a:xfrm>
          <a:off x="12814300" y="7172325"/>
          <a:ext cx="8890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35</xdr:row>
      <xdr:rowOff>147337</xdr:rowOff>
    </xdr:from>
    <xdr:ext cx="405111" cy="259045"/>
    <xdr:sp macro="" textlink="">
      <xdr:nvSpPr>
        <xdr:cNvPr id="347" name="n_1aveValue【一般廃棄物処理施設】&#10;有形固定資産減価償却率">
          <a:extLst>
            <a:ext uri="{FF2B5EF4-FFF2-40B4-BE49-F238E27FC236}">
              <a16:creationId xmlns:a16="http://schemas.microsoft.com/office/drawing/2014/main" id="{C09D63C0-0051-4F37-B401-698FD6952592}"/>
            </a:ext>
          </a:extLst>
        </xdr:cNvPr>
        <xdr:cNvSpPr txBox="1"/>
      </xdr:nvSpPr>
      <xdr:spPr>
        <a:xfrm>
          <a:off x="15266044" y="614808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35</xdr:row>
      <xdr:rowOff>137812</xdr:rowOff>
    </xdr:from>
    <xdr:ext cx="405111" cy="259045"/>
    <xdr:sp macro="" textlink="">
      <xdr:nvSpPr>
        <xdr:cNvPr id="348" name="n_2aveValue【一般廃棄物処理施設】&#10;有形固定資産減価償却率">
          <a:extLst>
            <a:ext uri="{FF2B5EF4-FFF2-40B4-BE49-F238E27FC236}">
              <a16:creationId xmlns:a16="http://schemas.microsoft.com/office/drawing/2014/main" id="{505A57A6-3928-43A7-8FFE-0447D85503F5}"/>
            </a:ext>
          </a:extLst>
        </xdr:cNvPr>
        <xdr:cNvSpPr txBox="1"/>
      </xdr:nvSpPr>
      <xdr:spPr>
        <a:xfrm>
          <a:off x="14389744" y="61385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35</xdr:row>
      <xdr:rowOff>160672</xdr:rowOff>
    </xdr:from>
    <xdr:ext cx="405111" cy="259045"/>
    <xdr:sp macro="" textlink="">
      <xdr:nvSpPr>
        <xdr:cNvPr id="349" name="n_3aveValue【一般廃棄物処理施設】&#10;有形固定資産減価償却率">
          <a:extLst>
            <a:ext uri="{FF2B5EF4-FFF2-40B4-BE49-F238E27FC236}">
              <a16:creationId xmlns:a16="http://schemas.microsoft.com/office/drawing/2014/main" id="{4FB34B7F-2BC8-4FD6-BB80-2C53E040DB41}"/>
            </a:ext>
          </a:extLst>
        </xdr:cNvPr>
        <xdr:cNvSpPr txBox="1"/>
      </xdr:nvSpPr>
      <xdr:spPr>
        <a:xfrm>
          <a:off x="13500744" y="61614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36</xdr:row>
      <xdr:rowOff>105427</xdr:rowOff>
    </xdr:from>
    <xdr:ext cx="405111" cy="259045"/>
    <xdr:sp macro="" textlink="">
      <xdr:nvSpPr>
        <xdr:cNvPr id="350" name="n_4aveValue【一般廃棄物処理施設】&#10;有形固定資産減価償却率">
          <a:extLst>
            <a:ext uri="{FF2B5EF4-FFF2-40B4-BE49-F238E27FC236}">
              <a16:creationId xmlns:a16="http://schemas.microsoft.com/office/drawing/2014/main" id="{770947A6-8FC5-4C57-BEB0-AD2145548C8B}"/>
            </a:ext>
          </a:extLst>
        </xdr:cNvPr>
        <xdr:cNvSpPr txBox="1"/>
      </xdr:nvSpPr>
      <xdr:spPr>
        <a:xfrm>
          <a:off x="12611744" y="62776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42</xdr:row>
      <xdr:rowOff>43832</xdr:rowOff>
    </xdr:from>
    <xdr:ext cx="405111" cy="259045"/>
    <xdr:sp macro="" textlink="">
      <xdr:nvSpPr>
        <xdr:cNvPr id="351" name="n_1mainValue【一般廃棄物処理施設】&#10;有形固定資産減価償却率">
          <a:extLst>
            <a:ext uri="{FF2B5EF4-FFF2-40B4-BE49-F238E27FC236}">
              <a16:creationId xmlns:a16="http://schemas.microsoft.com/office/drawing/2014/main" id="{02C7C8F9-7220-4676-B2AE-236767BDCEBC}"/>
            </a:ext>
          </a:extLst>
        </xdr:cNvPr>
        <xdr:cNvSpPr txBox="1"/>
      </xdr:nvSpPr>
      <xdr:spPr>
        <a:xfrm>
          <a:off x="15266044" y="72447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42</xdr:row>
      <xdr:rowOff>38117</xdr:rowOff>
    </xdr:from>
    <xdr:ext cx="405111" cy="259045"/>
    <xdr:sp macro="" textlink="">
      <xdr:nvSpPr>
        <xdr:cNvPr id="352" name="n_2mainValue【一般廃棄物処理施設】&#10;有形固定資産減価償却率">
          <a:extLst>
            <a:ext uri="{FF2B5EF4-FFF2-40B4-BE49-F238E27FC236}">
              <a16:creationId xmlns:a16="http://schemas.microsoft.com/office/drawing/2014/main" id="{C6D8D671-EBBA-4481-BC1C-A45C3368B528}"/>
            </a:ext>
          </a:extLst>
        </xdr:cNvPr>
        <xdr:cNvSpPr txBox="1"/>
      </xdr:nvSpPr>
      <xdr:spPr>
        <a:xfrm>
          <a:off x="14389744" y="72390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42</xdr:row>
      <xdr:rowOff>24782</xdr:rowOff>
    </xdr:from>
    <xdr:ext cx="405111" cy="259045"/>
    <xdr:sp macro="" textlink="">
      <xdr:nvSpPr>
        <xdr:cNvPr id="353" name="n_3mainValue【一般廃棄物処理施設】&#10;有形固定資産減価償却率">
          <a:extLst>
            <a:ext uri="{FF2B5EF4-FFF2-40B4-BE49-F238E27FC236}">
              <a16:creationId xmlns:a16="http://schemas.microsoft.com/office/drawing/2014/main" id="{D50D6919-AB12-4159-9601-7FDF7143A587}"/>
            </a:ext>
          </a:extLst>
        </xdr:cNvPr>
        <xdr:cNvSpPr txBox="1"/>
      </xdr:nvSpPr>
      <xdr:spPr>
        <a:xfrm>
          <a:off x="13500744" y="72256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42</xdr:row>
      <xdr:rowOff>13352</xdr:rowOff>
    </xdr:from>
    <xdr:ext cx="405111" cy="259045"/>
    <xdr:sp macro="" textlink="">
      <xdr:nvSpPr>
        <xdr:cNvPr id="354" name="n_4mainValue【一般廃棄物処理施設】&#10;有形固定資産減価償却率">
          <a:extLst>
            <a:ext uri="{FF2B5EF4-FFF2-40B4-BE49-F238E27FC236}">
              <a16:creationId xmlns:a16="http://schemas.microsoft.com/office/drawing/2014/main" id="{F6A61CE4-14AA-4B1C-BD4D-E68D220639F5}"/>
            </a:ext>
          </a:extLst>
        </xdr:cNvPr>
        <xdr:cNvSpPr txBox="1"/>
      </xdr:nvSpPr>
      <xdr:spPr>
        <a:xfrm>
          <a:off x="12611744" y="72142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355" name="正方形/長方形 354">
          <a:extLst>
            <a:ext uri="{FF2B5EF4-FFF2-40B4-BE49-F238E27FC236}">
              <a16:creationId xmlns:a16="http://schemas.microsoft.com/office/drawing/2014/main" id="{F708911F-2083-4ABF-8988-26C887486ADA}"/>
            </a:ext>
          </a:extLst>
        </xdr:cNvPr>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356" name="正方形/長方形 355">
          <a:extLst>
            <a:ext uri="{FF2B5EF4-FFF2-40B4-BE49-F238E27FC236}">
              <a16:creationId xmlns:a16="http://schemas.microsoft.com/office/drawing/2014/main" id="{929E2D28-1945-4AFC-8A09-85F412288CD2}"/>
            </a:ext>
          </a:extLst>
        </xdr:cNvPr>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357" name="正方形/長方形 356">
          <a:extLst>
            <a:ext uri="{FF2B5EF4-FFF2-40B4-BE49-F238E27FC236}">
              <a16:creationId xmlns:a16="http://schemas.microsoft.com/office/drawing/2014/main" id="{74559B4E-378E-4ADE-9434-E487BC3DBDE5}"/>
            </a:ext>
          </a:extLst>
        </xdr:cNvPr>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358" name="正方形/長方形 357">
          <a:extLst>
            <a:ext uri="{FF2B5EF4-FFF2-40B4-BE49-F238E27FC236}">
              <a16:creationId xmlns:a16="http://schemas.microsoft.com/office/drawing/2014/main" id="{D52E6544-15D6-4084-A63A-12306DFE83CF}"/>
            </a:ext>
          </a:extLst>
        </xdr:cNvPr>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359" name="正方形/長方形 358">
          <a:extLst>
            <a:ext uri="{FF2B5EF4-FFF2-40B4-BE49-F238E27FC236}">
              <a16:creationId xmlns:a16="http://schemas.microsoft.com/office/drawing/2014/main" id="{176A1A97-44A8-4D61-8F55-DF61C9A4D370}"/>
            </a:ext>
          </a:extLst>
        </xdr:cNvPr>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82,058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360" name="正方形/長方形 359">
          <a:extLst>
            <a:ext uri="{FF2B5EF4-FFF2-40B4-BE49-F238E27FC236}">
              <a16:creationId xmlns:a16="http://schemas.microsoft.com/office/drawing/2014/main" id="{34D35BD1-8B7B-4FEE-BA68-9833C50F21CB}"/>
            </a:ext>
          </a:extLst>
        </xdr:cNvPr>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361" name="正方形/長方形 360">
          <a:extLst>
            <a:ext uri="{FF2B5EF4-FFF2-40B4-BE49-F238E27FC236}">
              <a16:creationId xmlns:a16="http://schemas.microsoft.com/office/drawing/2014/main" id="{468320A5-8F9E-4AB0-9249-2D6BBA819DFE}"/>
            </a:ext>
          </a:extLst>
        </xdr:cNvPr>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92,463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362" name="正方形/長方形 361">
          <a:extLst>
            <a:ext uri="{FF2B5EF4-FFF2-40B4-BE49-F238E27FC236}">
              <a16:creationId xmlns:a16="http://schemas.microsoft.com/office/drawing/2014/main" id="{ED74FB3C-F6A1-408D-9BA3-2918AE0F06F5}"/>
            </a:ext>
          </a:extLst>
        </xdr:cNvPr>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363" name="テキスト ボックス 362">
          <a:extLst>
            <a:ext uri="{FF2B5EF4-FFF2-40B4-BE49-F238E27FC236}">
              <a16:creationId xmlns:a16="http://schemas.microsoft.com/office/drawing/2014/main" id="{F0E62BAC-DFDF-4FF6-AD7D-12C6F01037AB}"/>
            </a:ext>
          </a:extLst>
        </xdr:cNvPr>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364" name="直線コネクタ 363">
          <a:extLst>
            <a:ext uri="{FF2B5EF4-FFF2-40B4-BE49-F238E27FC236}">
              <a16:creationId xmlns:a16="http://schemas.microsoft.com/office/drawing/2014/main" id="{E9CF34C9-422A-4270-AEE3-04D067DCCE5C}"/>
            </a:ext>
          </a:extLst>
        </xdr:cNvPr>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42</xdr:row>
      <xdr:rowOff>38100</xdr:rowOff>
    </xdr:from>
    <xdr:to>
      <xdr:col>120</xdr:col>
      <xdr:colOff>114300</xdr:colOff>
      <xdr:row>42</xdr:row>
      <xdr:rowOff>38100</xdr:rowOff>
    </xdr:to>
    <xdr:cxnSp macro="">
      <xdr:nvCxnSpPr>
        <xdr:cNvPr id="365" name="直線コネクタ 364">
          <a:extLst>
            <a:ext uri="{FF2B5EF4-FFF2-40B4-BE49-F238E27FC236}">
              <a16:creationId xmlns:a16="http://schemas.microsoft.com/office/drawing/2014/main" id="{25BE87B2-805A-4500-A746-B28E31FE59D8}"/>
            </a:ext>
          </a:extLst>
        </xdr:cNvPr>
        <xdr:cNvCxnSpPr/>
      </xdr:nvCxnSpPr>
      <xdr:spPr>
        <a:xfrm>
          <a:off x="18288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41</xdr:row>
      <xdr:rowOff>67327</xdr:rowOff>
    </xdr:from>
    <xdr:ext cx="248786" cy="259045"/>
    <xdr:sp macro="" textlink="">
      <xdr:nvSpPr>
        <xdr:cNvPr id="366" name="テキスト ボックス 365">
          <a:extLst>
            <a:ext uri="{FF2B5EF4-FFF2-40B4-BE49-F238E27FC236}">
              <a16:creationId xmlns:a16="http://schemas.microsoft.com/office/drawing/2014/main" id="{40752C20-1BEF-4A08-885D-CB33D1EE2AF7}"/>
            </a:ext>
          </a:extLst>
        </xdr:cNvPr>
        <xdr:cNvSpPr txBox="1"/>
      </xdr:nvSpPr>
      <xdr:spPr>
        <a:xfrm>
          <a:off x="18039214" y="709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40</xdr:row>
      <xdr:rowOff>0</xdr:rowOff>
    </xdr:from>
    <xdr:to>
      <xdr:col>120</xdr:col>
      <xdr:colOff>114300</xdr:colOff>
      <xdr:row>40</xdr:row>
      <xdr:rowOff>0</xdr:rowOff>
    </xdr:to>
    <xdr:cxnSp macro="">
      <xdr:nvCxnSpPr>
        <xdr:cNvPr id="367" name="直線コネクタ 366">
          <a:extLst>
            <a:ext uri="{FF2B5EF4-FFF2-40B4-BE49-F238E27FC236}">
              <a16:creationId xmlns:a16="http://schemas.microsoft.com/office/drawing/2014/main" id="{8A4D82A6-0AD2-4569-ABA8-72B51CAA3F51}"/>
            </a:ext>
          </a:extLst>
        </xdr:cNvPr>
        <xdr:cNvCxnSpPr/>
      </xdr:nvCxnSpPr>
      <xdr:spPr>
        <a:xfrm>
          <a:off x="18288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39</xdr:row>
      <xdr:rowOff>29227</xdr:rowOff>
    </xdr:from>
    <xdr:ext cx="595419" cy="259045"/>
    <xdr:sp macro="" textlink="">
      <xdr:nvSpPr>
        <xdr:cNvPr id="368" name="テキスト ボックス 367">
          <a:extLst>
            <a:ext uri="{FF2B5EF4-FFF2-40B4-BE49-F238E27FC236}">
              <a16:creationId xmlns:a16="http://schemas.microsoft.com/office/drawing/2014/main" id="{C7F7A444-0CB0-43B2-B23E-06E8BCB3F286}"/>
            </a:ext>
          </a:extLst>
        </xdr:cNvPr>
        <xdr:cNvSpPr txBox="1"/>
      </xdr:nvSpPr>
      <xdr:spPr>
        <a:xfrm>
          <a:off x="17692581" y="671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133350</xdr:rowOff>
    </xdr:from>
    <xdr:to>
      <xdr:col>120</xdr:col>
      <xdr:colOff>114300</xdr:colOff>
      <xdr:row>37</xdr:row>
      <xdr:rowOff>133350</xdr:rowOff>
    </xdr:to>
    <xdr:cxnSp macro="">
      <xdr:nvCxnSpPr>
        <xdr:cNvPr id="369" name="直線コネクタ 368">
          <a:extLst>
            <a:ext uri="{FF2B5EF4-FFF2-40B4-BE49-F238E27FC236}">
              <a16:creationId xmlns:a16="http://schemas.microsoft.com/office/drawing/2014/main" id="{18C9D004-7428-4115-A70E-FA7C76DF78F5}"/>
            </a:ext>
          </a:extLst>
        </xdr:cNvPr>
        <xdr:cNvCxnSpPr/>
      </xdr:nvCxnSpPr>
      <xdr:spPr>
        <a:xfrm>
          <a:off x="18288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36</xdr:row>
      <xdr:rowOff>162577</xdr:rowOff>
    </xdr:from>
    <xdr:ext cx="595419" cy="259045"/>
    <xdr:sp macro="" textlink="">
      <xdr:nvSpPr>
        <xdr:cNvPr id="370" name="テキスト ボックス 369">
          <a:extLst>
            <a:ext uri="{FF2B5EF4-FFF2-40B4-BE49-F238E27FC236}">
              <a16:creationId xmlns:a16="http://schemas.microsoft.com/office/drawing/2014/main" id="{CD0CB346-328B-4E06-AD9B-CEF590A69A43}"/>
            </a:ext>
          </a:extLst>
        </xdr:cNvPr>
        <xdr:cNvSpPr txBox="1"/>
      </xdr:nvSpPr>
      <xdr:spPr>
        <a:xfrm>
          <a:off x="17692581" y="633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95250</xdr:rowOff>
    </xdr:from>
    <xdr:to>
      <xdr:col>120</xdr:col>
      <xdr:colOff>114300</xdr:colOff>
      <xdr:row>35</xdr:row>
      <xdr:rowOff>95250</xdr:rowOff>
    </xdr:to>
    <xdr:cxnSp macro="">
      <xdr:nvCxnSpPr>
        <xdr:cNvPr id="371" name="直線コネクタ 370">
          <a:extLst>
            <a:ext uri="{FF2B5EF4-FFF2-40B4-BE49-F238E27FC236}">
              <a16:creationId xmlns:a16="http://schemas.microsoft.com/office/drawing/2014/main" id="{63214608-E170-4493-B566-89916CE9ED6B}"/>
            </a:ext>
          </a:extLst>
        </xdr:cNvPr>
        <xdr:cNvCxnSpPr/>
      </xdr:nvCxnSpPr>
      <xdr:spPr>
        <a:xfrm>
          <a:off x="18288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34</xdr:row>
      <xdr:rowOff>124477</xdr:rowOff>
    </xdr:from>
    <xdr:ext cx="595419" cy="259045"/>
    <xdr:sp macro="" textlink="">
      <xdr:nvSpPr>
        <xdr:cNvPr id="372" name="テキスト ボックス 371">
          <a:extLst>
            <a:ext uri="{FF2B5EF4-FFF2-40B4-BE49-F238E27FC236}">
              <a16:creationId xmlns:a16="http://schemas.microsoft.com/office/drawing/2014/main" id="{2D7C2E46-8E35-4475-9722-717703270795}"/>
            </a:ext>
          </a:extLst>
        </xdr:cNvPr>
        <xdr:cNvSpPr txBox="1"/>
      </xdr:nvSpPr>
      <xdr:spPr>
        <a:xfrm>
          <a:off x="17692581" y="595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57150</xdr:rowOff>
    </xdr:from>
    <xdr:to>
      <xdr:col>120</xdr:col>
      <xdr:colOff>114300</xdr:colOff>
      <xdr:row>33</xdr:row>
      <xdr:rowOff>57150</xdr:rowOff>
    </xdr:to>
    <xdr:cxnSp macro="">
      <xdr:nvCxnSpPr>
        <xdr:cNvPr id="373" name="直線コネクタ 372">
          <a:extLst>
            <a:ext uri="{FF2B5EF4-FFF2-40B4-BE49-F238E27FC236}">
              <a16:creationId xmlns:a16="http://schemas.microsoft.com/office/drawing/2014/main" id="{49D89BA4-6131-4D0C-A358-FFAB5ED1DA93}"/>
            </a:ext>
          </a:extLst>
        </xdr:cNvPr>
        <xdr:cNvCxnSpPr/>
      </xdr:nvCxnSpPr>
      <xdr:spPr>
        <a:xfrm>
          <a:off x="18288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32</xdr:row>
      <xdr:rowOff>86377</xdr:rowOff>
    </xdr:from>
    <xdr:ext cx="595419" cy="259045"/>
    <xdr:sp macro="" textlink="">
      <xdr:nvSpPr>
        <xdr:cNvPr id="374" name="テキスト ボックス 373">
          <a:extLst>
            <a:ext uri="{FF2B5EF4-FFF2-40B4-BE49-F238E27FC236}">
              <a16:creationId xmlns:a16="http://schemas.microsoft.com/office/drawing/2014/main" id="{297AAC76-54EF-40C7-BAC6-E3C7D7174CE5}"/>
            </a:ext>
          </a:extLst>
        </xdr:cNvPr>
        <xdr:cNvSpPr txBox="1"/>
      </xdr:nvSpPr>
      <xdr:spPr>
        <a:xfrm>
          <a:off x="17692581" y="557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375" name="直線コネクタ 374">
          <a:extLst>
            <a:ext uri="{FF2B5EF4-FFF2-40B4-BE49-F238E27FC236}">
              <a16:creationId xmlns:a16="http://schemas.microsoft.com/office/drawing/2014/main" id="{255A55D3-EF0D-4C87-B7F6-88CD4C7B2305}"/>
            </a:ext>
          </a:extLst>
        </xdr:cNvPr>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30</xdr:row>
      <xdr:rowOff>48277</xdr:rowOff>
    </xdr:from>
    <xdr:ext cx="595419" cy="259045"/>
    <xdr:sp macro="" textlink="">
      <xdr:nvSpPr>
        <xdr:cNvPr id="376" name="テキスト ボックス 375">
          <a:extLst>
            <a:ext uri="{FF2B5EF4-FFF2-40B4-BE49-F238E27FC236}">
              <a16:creationId xmlns:a16="http://schemas.microsoft.com/office/drawing/2014/main" id="{45728313-028B-42FB-920F-05BAA9462C73}"/>
            </a:ext>
          </a:extLst>
        </xdr:cNvPr>
        <xdr:cNvSpPr txBox="1"/>
      </xdr:nvSpPr>
      <xdr:spPr>
        <a:xfrm>
          <a:off x="17692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377" name="【一般廃棄物処理施設】&#10;一人当たり有形固定資産（償却資産）額グラフ枠">
          <a:extLst>
            <a:ext uri="{FF2B5EF4-FFF2-40B4-BE49-F238E27FC236}">
              <a16:creationId xmlns:a16="http://schemas.microsoft.com/office/drawing/2014/main" id="{C7C1B8C2-2AFF-4FA5-AD9A-26198D06E174}"/>
            </a:ext>
          </a:extLst>
        </xdr:cNvPr>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34</xdr:row>
      <xdr:rowOff>37898</xdr:rowOff>
    </xdr:from>
    <xdr:to>
      <xdr:col>116</xdr:col>
      <xdr:colOff>62864</xdr:colOff>
      <xdr:row>42</xdr:row>
      <xdr:rowOff>21744</xdr:rowOff>
    </xdr:to>
    <xdr:cxnSp macro="">
      <xdr:nvCxnSpPr>
        <xdr:cNvPr id="378" name="直線コネクタ 377">
          <a:extLst>
            <a:ext uri="{FF2B5EF4-FFF2-40B4-BE49-F238E27FC236}">
              <a16:creationId xmlns:a16="http://schemas.microsoft.com/office/drawing/2014/main" id="{741E3B63-3B1D-459C-8505-72120E1222DB}"/>
            </a:ext>
          </a:extLst>
        </xdr:cNvPr>
        <xdr:cNvCxnSpPr/>
      </xdr:nvCxnSpPr>
      <xdr:spPr>
        <a:xfrm flipV="1">
          <a:off x="22160864" y="5867198"/>
          <a:ext cx="0" cy="135544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42</xdr:row>
      <xdr:rowOff>25571</xdr:rowOff>
    </xdr:from>
    <xdr:ext cx="469744" cy="259045"/>
    <xdr:sp macro="" textlink="">
      <xdr:nvSpPr>
        <xdr:cNvPr id="379" name="【一般廃棄物処理施設】&#10;一人当たり有形固定資産（償却資産）額最小値テキスト">
          <a:extLst>
            <a:ext uri="{FF2B5EF4-FFF2-40B4-BE49-F238E27FC236}">
              <a16:creationId xmlns:a16="http://schemas.microsoft.com/office/drawing/2014/main" id="{6600EA56-5721-4E11-A6D0-8844367F49CE}"/>
            </a:ext>
          </a:extLst>
        </xdr:cNvPr>
        <xdr:cNvSpPr txBox="1"/>
      </xdr:nvSpPr>
      <xdr:spPr>
        <a:xfrm>
          <a:off x="22199600" y="72264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4,293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42</xdr:row>
      <xdr:rowOff>21744</xdr:rowOff>
    </xdr:from>
    <xdr:to>
      <xdr:col>116</xdr:col>
      <xdr:colOff>152400</xdr:colOff>
      <xdr:row>42</xdr:row>
      <xdr:rowOff>21744</xdr:rowOff>
    </xdr:to>
    <xdr:cxnSp macro="">
      <xdr:nvCxnSpPr>
        <xdr:cNvPr id="380" name="直線コネクタ 379">
          <a:extLst>
            <a:ext uri="{FF2B5EF4-FFF2-40B4-BE49-F238E27FC236}">
              <a16:creationId xmlns:a16="http://schemas.microsoft.com/office/drawing/2014/main" id="{4D08837D-BE99-4799-B8EF-21ABACE1A204}"/>
            </a:ext>
          </a:extLst>
        </xdr:cNvPr>
        <xdr:cNvCxnSpPr/>
      </xdr:nvCxnSpPr>
      <xdr:spPr>
        <a:xfrm>
          <a:off x="22072600" y="72226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32</xdr:row>
      <xdr:rowOff>156025</xdr:rowOff>
    </xdr:from>
    <xdr:ext cx="599010" cy="259045"/>
    <xdr:sp macro="" textlink="">
      <xdr:nvSpPr>
        <xdr:cNvPr id="381" name="【一般廃棄物処理施設】&#10;一人当たり有形固定資産（償却資産）額最大値テキスト">
          <a:extLst>
            <a:ext uri="{FF2B5EF4-FFF2-40B4-BE49-F238E27FC236}">
              <a16:creationId xmlns:a16="http://schemas.microsoft.com/office/drawing/2014/main" id="{ACA90E71-2149-45C5-B3C2-EF7BC6DE6671}"/>
            </a:ext>
          </a:extLst>
        </xdr:cNvPr>
        <xdr:cNvSpPr txBox="1"/>
      </xdr:nvSpPr>
      <xdr:spPr>
        <a:xfrm>
          <a:off x="22199600" y="56424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360,053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34</xdr:row>
      <xdr:rowOff>37898</xdr:rowOff>
    </xdr:from>
    <xdr:to>
      <xdr:col>116</xdr:col>
      <xdr:colOff>152400</xdr:colOff>
      <xdr:row>34</xdr:row>
      <xdr:rowOff>37898</xdr:rowOff>
    </xdr:to>
    <xdr:cxnSp macro="">
      <xdr:nvCxnSpPr>
        <xdr:cNvPr id="382" name="直線コネクタ 381">
          <a:extLst>
            <a:ext uri="{FF2B5EF4-FFF2-40B4-BE49-F238E27FC236}">
              <a16:creationId xmlns:a16="http://schemas.microsoft.com/office/drawing/2014/main" id="{B19E6CD7-471F-41A4-9935-BC2B70A0238B}"/>
            </a:ext>
          </a:extLst>
        </xdr:cNvPr>
        <xdr:cNvCxnSpPr/>
      </xdr:nvCxnSpPr>
      <xdr:spPr>
        <a:xfrm>
          <a:off x="22072600" y="58671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38</xdr:row>
      <xdr:rowOff>131953</xdr:rowOff>
    </xdr:from>
    <xdr:ext cx="599010" cy="259045"/>
    <xdr:sp macro="" textlink="">
      <xdr:nvSpPr>
        <xdr:cNvPr id="383" name="【一般廃棄物処理施設】&#10;一人当たり有形固定資産（償却資産）額平均値テキスト">
          <a:extLst>
            <a:ext uri="{FF2B5EF4-FFF2-40B4-BE49-F238E27FC236}">
              <a16:creationId xmlns:a16="http://schemas.microsoft.com/office/drawing/2014/main" id="{B6379E4D-0CB1-4B9B-883E-8C370156CEB0}"/>
            </a:ext>
          </a:extLst>
        </xdr:cNvPr>
        <xdr:cNvSpPr txBox="1"/>
      </xdr:nvSpPr>
      <xdr:spPr>
        <a:xfrm>
          <a:off x="22199600" y="664705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103,038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109076</xdr:rowOff>
    </xdr:from>
    <xdr:to>
      <xdr:col>116</xdr:col>
      <xdr:colOff>114300</xdr:colOff>
      <xdr:row>40</xdr:row>
      <xdr:rowOff>39226</xdr:rowOff>
    </xdr:to>
    <xdr:sp macro="" textlink="">
      <xdr:nvSpPr>
        <xdr:cNvPr id="384" name="フローチャート: 判断 383">
          <a:extLst>
            <a:ext uri="{FF2B5EF4-FFF2-40B4-BE49-F238E27FC236}">
              <a16:creationId xmlns:a16="http://schemas.microsoft.com/office/drawing/2014/main" id="{96794FD3-4A0A-4FEA-ABEC-214C56A02CF2}"/>
            </a:ext>
          </a:extLst>
        </xdr:cNvPr>
        <xdr:cNvSpPr/>
      </xdr:nvSpPr>
      <xdr:spPr>
        <a:xfrm>
          <a:off x="22110700" y="67956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39</xdr:row>
      <xdr:rowOff>134739</xdr:rowOff>
    </xdr:from>
    <xdr:to>
      <xdr:col>112</xdr:col>
      <xdr:colOff>38100</xdr:colOff>
      <xdr:row>40</xdr:row>
      <xdr:rowOff>64889</xdr:rowOff>
    </xdr:to>
    <xdr:sp macro="" textlink="">
      <xdr:nvSpPr>
        <xdr:cNvPr id="385" name="フローチャート: 判断 384">
          <a:extLst>
            <a:ext uri="{FF2B5EF4-FFF2-40B4-BE49-F238E27FC236}">
              <a16:creationId xmlns:a16="http://schemas.microsoft.com/office/drawing/2014/main" id="{C7D8A464-758E-45B9-9DC2-08C0BDDCB046}"/>
            </a:ext>
          </a:extLst>
        </xdr:cNvPr>
        <xdr:cNvSpPr/>
      </xdr:nvSpPr>
      <xdr:spPr>
        <a:xfrm>
          <a:off x="21272500" y="68212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39</xdr:row>
      <xdr:rowOff>162945</xdr:rowOff>
    </xdr:from>
    <xdr:to>
      <xdr:col>107</xdr:col>
      <xdr:colOff>101600</xdr:colOff>
      <xdr:row>40</xdr:row>
      <xdr:rowOff>93095</xdr:rowOff>
    </xdr:to>
    <xdr:sp macro="" textlink="">
      <xdr:nvSpPr>
        <xdr:cNvPr id="386" name="フローチャート: 判断 385">
          <a:extLst>
            <a:ext uri="{FF2B5EF4-FFF2-40B4-BE49-F238E27FC236}">
              <a16:creationId xmlns:a16="http://schemas.microsoft.com/office/drawing/2014/main" id="{ED996D7C-FDE6-44F4-AF8C-42701F56687F}"/>
            </a:ext>
          </a:extLst>
        </xdr:cNvPr>
        <xdr:cNvSpPr/>
      </xdr:nvSpPr>
      <xdr:spPr>
        <a:xfrm>
          <a:off x="20383500" y="68494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40</xdr:row>
      <xdr:rowOff>5950</xdr:rowOff>
    </xdr:from>
    <xdr:to>
      <xdr:col>102</xdr:col>
      <xdr:colOff>165100</xdr:colOff>
      <xdr:row>40</xdr:row>
      <xdr:rowOff>107550</xdr:rowOff>
    </xdr:to>
    <xdr:sp macro="" textlink="">
      <xdr:nvSpPr>
        <xdr:cNvPr id="387" name="フローチャート: 判断 386">
          <a:extLst>
            <a:ext uri="{FF2B5EF4-FFF2-40B4-BE49-F238E27FC236}">
              <a16:creationId xmlns:a16="http://schemas.microsoft.com/office/drawing/2014/main" id="{83412438-4371-4011-B2C9-F0A399D61E56}"/>
            </a:ext>
          </a:extLst>
        </xdr:cNvPr>
        <xdr:cNvSpPr/>
      </xdr:nvSpPr>
      <xdr:spPr>
        <a:xfrm>
          <a:off x="19494500" y="68639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39</xdr:row>
      <xdr:rowOff>60418</xdr:rowOff>
    </xdr:from>
    <xdr:to>
      <xdr:col>98</xdr:col>
      <xdr:colOff>38100</xdr:colOff>
      <xdr:row>39</xdr:row>
      <xdr:rowOff>162018</xdr:rowOff>
    </xdr:to>
    <xdr:sp macro="" textlink="">
      <xdr:nvSpPr>
        <xdr:cNvPr id="388" name="フローチャート: 判断 387">
          <a:extLst>
            <a:ext uri="{FF2B5EF4-FFF2-40B4-BE49-F238E27FC236}">
              <a16:creationId xmlns:a16="http://schemas.microsoft.com/office/drawing/2014/main" id="{9A31746B-4626-4B3D-B712-1BB1D2782719}"/>
            </a:ext>
          </a:extLst>
        </xdr:cNvPr>
        <xdr:cNvSpPr/>
      </xdr:nvSpPr>
      <xdr:spPr>
        <a:xfrm>
          <a:off x="18605500" y="67469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389" name="テキスト ボックス 388">
          <a:extLst>
            <a:ext uri="{FF2B5EF4-FFF2-40B4-BE49-F238E27FC236}">
              <a16:creationId xmlns:a16="http://schemas.microsoft.com/office/drawing/2014/main" id="{5CFA7001-6041-4F4D-A9F1-8E844DCEDCBC}"/>
            </a:ext>
          </a:extLst>
        </xdr:cNvPr>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390" name="テキスト ボックス 389">
          <a:extLst>
            <a:ext uri="{FF2B5EF4-FFF2-40B4-BE49-F238E27FC236}">
              <a16:creationId xmlns:a16="http://schemas.microsoft.com/office/drawing/2014/main" id="{E2E4566E-A31A-4189-9D6D-E56C4D7595A7}"/>
            </a:ext>
          </a:extLst>
        </xdr:cNvPr>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391" name="テキスト ボックス 390">
          <a:extLst>
            <a:ext uri="{FF2B5EF4-FFF2-40B4-BE49-F238E27FC236}">
              <a16:creationId xmlns:a16="http://schemas.microsoft.com/office/drawing/2014/main" id="{F4399C1D-9E35-4627-B0DB-EA8E2EE5D52F}"/>
            </a:ext>
          </a:extLst>
        </xdr:cNvPr>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392" name="テキスト ボックス 391">
          <a:extLst>
            <a:ext uri="{FF2B5EF4-FFF2-40B4-BE49-F238E27FC236}">
              <a16:creationId xmlns:a16="http://schemas.microsoft.com/office/drawing/2014/main" id="{795233EB-2B85-4D7A-8A60-F8273FA8E3FB}"/>
            </a:ext>
          </a:extLst>
        </xdr:cNvPr>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393" name="テキスト ボックス 392">
          <a:extLst>
            <a:ext uri="{FF2B5EF4-FFF2-40B4-BE49-F238E27FC236}">
              <a16:creationId xmlns:a16="http://schemas.microsoft.com/office/drawing/2014/main" id="{90EC6DDA-C40B-4748-91A9-B1DA4F53BD23}"/>
            </a:ext>
          </a:extLst>
        </xdr:cNvPr>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40</xdr:row>
      <xdr:rowOff>31945</xdr:rowOff>
    </xdr:from>
    <xdr:to>
      <xdr:col>116</xdr:col>
      <xdr:colOff>114300</xdr:colOff>
      <xdr:row>40</xdr:row>
      <xdr:rowOff>133545</xdr:rowOff>
    </xdr:to>
    <xdr:sp macro="" textlink="">
      <xdr:nvSpPr>
        <xdr:cNvPr id="394" name="楕円 393">
          <a:extLst>
            <a:ext uri="{FF2B5EF4-FFF2-40B4-BE49-F238E27FC236}">
              <a16:creationId xmlns:a16="http://schemas.microsoft.com/office/drawing/2014/main" id="{EB7E1AF9-2073-4A3A-BA62-BCF0F6AD1191}"/>
            </a:ext>
          </a:extLst>
        </xdr:cNvPr>
        <xdr:cNvSpPr/>
      </xdr:nvSpPr>
      <xdr:spPr>
        <a:xfrm>
          <a:off x="22110700" y="68899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40</xdr:row>
      <xdr:rowOff>10372</xdr:rowOff>
    </xdr:from>
    <xdr:ext cx="534377" cy="259045"/>
    <xdr:sp macro="" textlink="">
      <xdr:nvSpPr>
        <xdr:cNvPr id="395" name="【一般廃棄物処理施設】&#10;一人当たり有形固定資産（償却資産）額該当値テキスト">
          <a:extLst>
            <a:ext uri="{FF2B5EF4-FFF2-40B4-BE49-F238E27FC236}">
              <a16:creationId xmlns:a16="http://schemas.microsoft.com/office/drawing/2014/main" id="{DF22D309-C97F-4A9E-9E31-EF5DE2F7D787}"/>
            </a:ext>
          </a:extLst>
        </xdr:cNvPr>
        <xdr:cNvSpPr txBox="1"/>
      </xdr:nvSpPr>
      <xdr:spPr>
        <a:xfrm>
          <a:off x="22199600" y="68683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78,282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40</xdr:row>
      <xdr:rowOff>20634</xdr:rowOff>
    </xdr:from>
    <xdr:to>
      <xdr:col>112</xdr:col>
      <xdr:colOff>38100</xdr:colOff>
      <xdr:row>40</xdr:row>
      <xdr:rowOff>122234</xdr:rowOff>
    </xdr:to>
    <xdr:sp macro="" textlink="">
      <xdr:nvSpPr>
        <xdr:cNvPr id="396" name="楕円 395">
          <a:extLst>
            <a:ext uri="{FF2B5EF4-FFF2-40B4-BE49-F238E27FC236}">
              <a16:creationId xmlns:a16="http://schemas.microsoft.com/office/drawing/2014/main" id="{C1327BCB-99F8-4DE7-9952-C9BD27FE5D1B}"/>
            </a:ext>
          </a:extLst>
        </xdr:cNvPr>
        <xdr:cNvSpPr/>
      </xdr:nvSpPr>
      <xdr:spPr>
        <a:xfrm>
          <a:off x="21272500" y="68786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40</xdr:row>
      <xdr:rowOff>71434</xdr:rowOff>
    </xdr:from>
    <xdr:to>
      <xdr:col>116</xdr:col>
      <xdr:colOff>63500</xdr:colOff>
      <xdr:row>40</xdr:row>
      <xdr:rowOff>82745</xdr:rowOff>
    </xdr:to>
    <xdr:cxnSp macro="">
      <xdr:nvCxnSpPr>
        <xdr:cNvPr id="397" name="直線コネクタ 396">
          <a:extLst>
            <a:ext uri="{FF2B5EF4-FFF2-40B4-BE49-F238E27FC236}">
              <a16:creationId xmlns:a16="http://schemas.microsoft.com/office/drawing/2014/main" id="{6B4BBADD-7B7C-4E24-8B38-25C781910461}"/>
            </a:ext>
          </a:extLst>
        </xdr:cNvPr>
        <xdr:cNvCxnSpPr/>
      </xdr:nvCxnSpPr>
      <xdr:spPr>
        <a:xfrm>
          <a:off x="21323300" y="6929434"/>
          <a:ext cx="838200" cy="113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40</xdr:row>
      <xdr:rowOff>27019</xdr:rowOff>
    </xdr:from>
    <xdr:to>
      <xdr:col>107</xdr:col>
      <xdr:colOff>101600</xdr:colOff>
      <xdr:row>40</xdr:row>
      <xdr:rowOff>128619</xdr:rowOff>
    </xdr:to>
    <xdr:sp macro="" textlink="">
      <xdr:nvSpPr>
        <xdr:cNvPr id="398" name="楕円 397">
          <a:extLst>
            <a:ext uri="{FF2B5EF4-FFF2-40B4-BE49-F238E27FC236}">
              <a16:creationId xmlns:a16="http://schemas.microsoft.com/office/drawing/2014/main" id="{FE7F29C1-D2F5-4DDB-A2D2-37FE05582B0D}"/>
            </a:ext>
          </a:extLst>
        </xdr:cNvPr>
        <xdr:cNvSpPr/>
      </xdr:nvSpPr>
      <xdr:spPr>
        <a:xfrm>
          <a:off x="20383500" y="68850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40</xdr:row>
      <xdr:rowOff>71434</xdr:rowOff>
    </xdr:from>
    <xdr:to>
      <xdr:col>111</xdr:col>
      <xdr:colOff>177800</xdr:colOff>
      <xdr:row>40</xdr:row>
      <xdr:rowOff>77819</xdr:rowOff>
    </xdr:to>
    <xdr:cxnSp macro="">
      <xdr:nvCxnSpPr>
        <xdr:cNvPr id="399" name="直線コネクタ 398">
          <a:extLst>
            <a:ext uri="{FF2B5EF4-FFF2-40B4-BE49-F238E27FC236}">
              <a16:creationId xmlns:a16="http://schemas.microsoft.com/office/drawing/2014/main" id="{7D807BB0-848A-4AC5-8954-0F16F1D15E94}"/>
            </a:ext>
          </a:extLst>
        </xdr:cNvPr>
        <xdr:cNvCxnSpPr/>
      </xdr:nvCxnSpPr>
      <xdr:spPr>
        <a:xfrm flipV="1">
          <a:off x="20434300" y="6929434"/>
          <a:ext cx="889000" cy="63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40</xdr:row>
      <xdr:rowOff>29827</xdr:rowOff>
    </xdr:from>
    <xdr:to>
      <xdr:col>102</xdr:col>
      <xdr:colOff>165100</xdr:colOff>
      <xdr:row>40</xdr:row>
      <xdr:rowOff>131427</xdr:rowOff>
    </xdr:to>
    <xdr:sp macro="" textlink="">
      <xdr:nvSpPr>
        <xdr:cNvPr id="400" name="楕円 399">
          <a:extLst>
            <a:ext uri="{FF2B5EF4-FFF2-40B4-BE49-F238E27FC236}">
              <a16:creationId xmlns:a16="http://schemas.microsoft.com/office/drawing/2014/main" id="{E2AFA05F-1CC5-4014-95C0-3507A41D9EEA}"/>
            </a:ext>
          </a:extLst>
        </xdr:cNvPr>
        <xdr:cNvSpPr/>
      </xdr:nvSpPr>
      <xdr:spPr>
        <a:xfrm>
          <a:off x="19494500" y="68878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40</xdr:row>
      <xdr:rowOff>77819</xdr:rowOff>
    </xdr:from>
    <xdr:to>
      <xdr:col>107</xdr:col>
      <xdr:colOff>50800</xdr:colOff>
      <xdr:row>40</xdr:row>
      <xdr:rowOff>80627</xdr:rowOff>
    </xdr:to>
    <xdr:cxnSp macro="">
      <xdr:nvCxnSpPr>
        <xdr:cNvPr id="401" name="直線コネクタ 400">
          <a:extLst>
            <a:ext uri="{FF2B5EF4-FFF2-40B4-BE49-F238E27FC236}">
              <a16:creationId xmlns:a16="http://schemas.microsoft.com/office/drawing/2014/main" id="{6A1875D3-F673-4275-A63E-DD7451576584}"/>
            </a:ext>
          </a:extLst>
        </xdr:cNvPr>
        <xdr:cNvCxnSpPr/>
      </xdr:nvCxnSpPr>
      <xdr:spPr>
        <a:xfrm flipV="1">
          <a:off x="19545300" y="6935819"/>
          <a:ext cx="889000" cy="28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40</xdr:row>
      <xdr:rowOff>26319</xdr:rowOff>
    </xdr:from>
    <xdr:to>
      <xdr:col>98</xdr:col>
      <xdr:colOff>38100</xdr:colOff>
      <xdr:row>40</xdr:row>
      <xdr:rowOff>127919</xdr:rowOff>
    </xdr:to>
    <xdr:sp macro="" textlink="">
      <xdr:nvSpPr>
        <xdr:cNvPr id="402" name="楕円 401">
          <a:extLst>
            <a:ext uri="{FF2B5EF4-FFF2-40B4-BE49-F238E27FC236}">
              <a16:creationId xmlns:a16="http://schemas.microsoft.com/office/drawing/2014/main" id="{A5724283-647B-4745-999F-AD865D0D5EC8}"/>
            </a:ext>
          </a:extLst>
        </xdr:cNvPr>
        <xdr:cNvSpPr/>
      </xdr:nvSpPr>
      <xdr:spPr>
        <a:xfrm>
          <a:off x="18605500" y="68843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40</xdr:row>
      <xdr:rowOff>77119</xdr:rowOff>
    </xdr:from>
    <xdr:to>
      <xdr:col>102</xdr:col>
      <xdr:colOff>114300</xdr:colOff>
      <xdr:row>40</xdr:row>
      <xdr:rowOff>80627</xdr:rowOff>
    </xdr:to>
    <xdr:cxnSp macro="">
      <xdr:nvCxnSpPr>
        <xdr:cNvPr id="403" name="直線コネクタ 402">
          <a:extLst>
            <a:ext uri="{FF2B5EF4-FFF2-40B4-BE49-F238E27FC236}">
              <a16:creationId xmlns:a16="http://schemas.microsoft.com/office/drawing/2014/main" id="{F1E68FEA-510C-47E8-B745-EF2AD25B109B}"/>
            </a:ext>
          </a:extLst>
        </xdr:cNvPr>
        <xdr:cNvCxnSpPr/>
      </xdr:nvCxnSpPr>
      <xdr:spPr>
        <a:xfrm>
          <a:off x="18656300" y="6935119"/>
          <a:ext cx="889000" cy="35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88411</xdr:colOff>
      <xdr:row>38</xdr:row>
      <xdr:rowOff>81416</xdr:rowOff>
    </xdr:from>
    <xdr:ext cx="534377" cy="259045"/>
    <xdr:sp macro="" textlink="">
      <xdr:nvSpPr>
        <xdr:cNvPr id="404" name="n_1aveValue【一般廃棄物処理施設】&#10;一人当たり有形固定資産（償却資産）額">
          <a:extLst>
            <a:ext uri="{FF2B5EF4-FFF2-40B4-BE49-F238E27FC236}">
              <a16:creationId xmlns:a16="http://schemas.microsoft.com/office/drawing/2014/main" id="{F10F617B-6A9D-4175-8952-AF6E75EC129B}"/>
            </a:ext>
          </a:extLst>
        </xdr:cNvPr>
        <xdr:cNvSpPr txBox="1"/>
      </xdr:nvSpPr>
      <xdr:spPr>
        <a:xfrm>
          <a:off x="21043411" y="65965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96,302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164611</xdr:colOff>
      <xdr:row>38</xdr:row>
      <xdr:rowOff>109622</xdr:rowOff>
    </xdr:from>
    <xdr:ext cx="534377" cy="259045"/>
    <xdr:sp macro="" textlink="">
      <xdr:nvSpPr>
        <xdr:cNvPr id="405" name="n_2aveValue【一般廃棄物処理施設】&#10;一人当たり有形固定資産（償却資産）額">
          <a:extLst>
            <a:ext uri="{FF2B5EF4-FFF2-40B4-BE49-F238E27FC236}">
              <a16:creationId xmlns:a16="http://schemas.microsoft.com/office/drawing/2014/main" id="{94AD567C-FECA-4BB3-B788-481E51EB7F6A}"/>
            </a:ext>
          </a:extLst>
        </xdr:cNvPr>
        <xdr:cNvSpPr txBox="1"/>
      </xdr:nvSpPr>
      <xdr:spPr>
        <a:xfrm>
          <a:off x="20167111" y="66247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37611</xdr:colOff>
      <xdr:row>38</xdr:row>
      <xdr:rowOff>124077</xdr:rowOff>
    </xdr:from>
    <xdr:ext cx="534377" cy="259045"/>
    <xdr:sp macro="" textlink="">
      <xdr:nvSpPr>
        <xdr:cNvPr id="406" name="n_3aveValue【一般廃棄物処理施設】&#10;一人当たり有形固定資産（償却資産）額">
          <a:extLst>
            <a:ext uri="{FF2B5EF4-FFF2-40B4-BE49-F238E27FC236}">
              <a16:creationId xmlns:a16="http://schemas.microsoft.com/office/drawing/2014/main" id="{A066224C-A7A8-4D4D-B320-4C58D48DB906}"/>
            </a:ext>
          </a:extLst>
        </xdr:cNvPr>
        <xdr:cNvSpPr txBox="1"/>
      </xdr:nvSpPr>
      <xdr:spPr>
        <a:xfrm>
          <a:off x="19278111" y="66391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85,105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68795</xdr:colOff>
      <xdr:row>38</xdr:row>
      <xdr:rowOff>7095</xdr:rowOff>
    </xdr:from>
    <xdr:ext cx="599010" cy="259045"/>
    <xdr:sp macro="" textlink="">
      <xdr:nvSpPr>
        <xdr:cNvPr id="407" name="n_4aveValue【一般廃棄物処理施設】&#10;一人当たり有形固定資産（償却資産）額">
          <a:extLst>
            <a:ext uri="{FF2B5EF4-FFF2-40B4-BE49-F238E27FC236}">
              <a16:creationId xmlns:a16="http://schemas.microsoft.com/office/drawing/2014/main" id="{EF9DB0A7-06A4-40D3-B737-CA0477B379C1}"/>
            </a:ext>
          </a:extLst>
        </xdr:cNvPr>
        <xdr:cNvSpPr txBox="1"/>
      </xdr:nvSpPr>
      <xdr:spPr>
        <a:xfrm>
          <a:off x="18356795" y="65221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115,809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88411</xdr:colOff>
      <xdr:row>40</xdr:row>
      <xdr:rowOff>113361</xdr:rowOff>
    </xdr:from>
    <xdr:ext cx="534377" cy="259045"/>
    <xdr:sp macro="" textlink="">
      <xdr:nvSpPr>
        <xdr:cNvPr id="408" name="n_1mainValue【一般廃棄物処理施設】&#10;一人当たり有形固定資産（償却資産）額">
          <a:extLst>
            <a:ext uri="{FF2B5EF4-FFF2-40B4-BE49-F238E27FC236}">
              <a16:creationId xmlns:a16="http://schemas.microsoft.com/office/drawing/2014/main" id="{7D5E01A5-0BB8-4957-A2E2-BC8634E26EAB}"/>
            </a:ext>
          </a:extLst>
        </xdr:cNvPr>
        <xdr:cNvSpPr txBox="1"/>
      </xdr:nvSpPr>
      <xdr:spPr>
        <a:xfrm>
          <a:off x="21043411" y="69713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81,251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164611</xdr:colOff>
      <xdr:row>40</xdr:row>
      <xdr:rowOff>119746</xdr:rowOff>
    </xdr:from>
    <xdr:ext cx="534377" cy="259045"/>
    <xdr:sp macro="" textlink="">
      <xdr:nvSpPr>
        <xdr:cNvPr id="409" name="n_2mainValue【一般廃棄物処理施設】&#10;一人当たり有形固定資産（償却資産）額">
          <a:extLst>
            <a:ext uri="{FF2B5EF4-FFF2-40B4-BE49-F238E27FC236}">
              <a16:creationId xmlns:a16="http://schemas.microsoft.com/office/drawing/2014/main" id="{AB30EE7B-A5A2-42D1-9F31-B433E251E6FD}"/>
            </a:ext>
          </a:extLst>
        </xdr:cNvPr>
        <xdr:cNvSpPr txBox="1"/>
      </xdr:nvSpPr>
      <xdr:spPr>
        <a:xfrm>
          <a:off x="20167111" y="69777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79,575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37611</xdr:colOff>
      <xdr:row>40</xdr:row>
      <xdr:rowOff>122554</xdr:rowOff>
    </xdr:from>
    <xdr:ext cx="534377" cy="259045"/>
    <xdr:sp macro="" textlink="">
      <xdr:nvSpPr>
        <xdr:cNvPr id="410" name="n_3mainValue【一般廃棄物処理施設】&#10;一人当たり有形固定資産（償却資産）額">
          <a:extLst>
            <a:ext uri="{FF2B5EF4-FFF2-40B4-BE49-F238E27FC236}">
              <a16:creationId xmlns:a16="http://schemas.microsoft.com/office/drawing/2014/main" id="{6AD0CB51-8767-405A-AD43-A28B013A5365}"/>
            </a:ext>
          </a:extLst>
        </xdr:cNvPr>
        <xdr:cNvSpPr txBox="1"/>
      </xdr:nvSpPr>
      <xdr:spPr>
        <a:xfrm>
          <a:off x="19278111" y="69805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101111</xdr:colOff>
      <xdr:row>40</xdr:row>
      <xdr:rowOff>119046</xdr:rowOff>
    </xdr:from>
    <xdr:ext cx="534377" cy="259045"/>
    <xdr:sp macro="" textlink="">
      <xdr:nvSpPr>
        <xdr:cNvPr id="411" name="n_4mainValue【一般廃棄物処理施設】&#10;一人当たり有形固定資産（償却資産）額">
          <a:extLst>
            <a:ext uri="{FF2B5EF4-FFF2-40B4-BE49-F238E27FC236}">
              <a16:creationId xmlns:a16="http://schemas.microsoft.com/office/drawing/2014/main" id="{45489264-F0B8-4EFA-B605-D44FB052DAFA}"/>
            </a:ext>
          </a:extLst>
        </xdr:cNvPr>
        <xdr:cNvSpPr txBox="1"/>
      </xdr:nvSpPr>
      <xdr:spPr>
        <a:xfrm>
          <a:off x="18389111" y="69770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79,759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412" name="正方形/長方形 411">
          <a:extLst>
            <a:ext uri="{FF2B5EF4-FFF2-40B4-BE49-F238E27FC236}">
              <a16:creationId xmlns:a16="http://schemas.microsoft.com/office/drawing/2014/main" id="{C8A7670F-4E09-4742-9FC7-7CAA5174F286}"/>
            </a:ext>
          </a:extLst>
        </xdr:cNvPr>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413" name="正方形/長方形 412">
          <a:extLst>
            <a:ext uri="{FF2B5EF4-FFF2-40B4-BE49-F238E27FC236}">
              <a16:creationId xmlns:a16="http://schemas.microsoft.com/office/drawing/2014/main" id="{DD44A2E5-D0C4-47EC-B891-534EA3080B1F}"/>
            </a:ext>
          </a:extLst>
        </xdr:cNvPr>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414" name="正方形/長方形 413">
          <a:extLst>
            <a:ext uri="{FF2B5EF4-FFF2-40B4-BE49-F238E27FC236}">
              <a16:creationId xmlns:a16="http://schemas.microsoft.com/office/drawing/2014/main" id="{183FF288-A232-405E-9EBA-2362594D0ADC}"/>
            </a:ext>
          </a:extLst>
        </xdr:cNvPr>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415" name="正方形/長方形 414">
          <a:extLst>
            <a:ext uri="{FF2B5EF4-FFF2-40B4-BE49-F238E27FC236}">
              <a16:creationId xmlns:a16="http://schemas.microsoft.com/office/drawing/2014/main" id="{39C0F05A-BE29-4970-B7DB-50FA229AE834}"/>
            </a:ext>
          </a:extLst>
        </xdr:cNvPr>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416" name="正方形/長方形 415">
          <a:extLst>
            <a:ext uri="{FF2B5EF4-FFF2-40B4-BE49-F238E27FC236}">
              <a16:creationId xmlns:a16="http://schemas.microsoft.com/office/drawing/2014/main" id="{43BC30C7-EEF6-4076-A056-93392CC8DFCC}"/>
            </a:ext>
          </a:extLst>
        </xdr:cNvPr>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417" name="正方形/長方形 416">
          <a:extLst>
            <a:ext uri="{FF2B5EF4-FFF2-40B4-BE49-F238E27FC236}">
              <a16:creationId xmlns:a16="http://schemas.microsoft.com/office/drawing/2014/main" id="{40055C1F-FD51-4B30-8058-941C025407C6}"/>
            </a:ext>
          </a:extLst>
        </xdr:cNvPr>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418" name="正方形/長方形 417">
          <a:extLst>
            <a:ext uri="{FF2B5EF4-FFF2-40B4-BE49-F238E27FC236}">
              <a16:creationId xmlns:a16="http://schemas.microsoft.com/office/drawing/2014/main" id="{E11F648A-EFC3-4740-B81C-2FA177C62C86}"/>
            </a:ext>
          </a:extLst>
        </xdr:cNvPr>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419" name="正方形/長方形 418">
          <a:extLst>
            <a:ext uri="{FF2B5EF4-FFF2-40B4-BE49-F238E27FC236}">
              <a16:creationId xmlns:a16="http://schemas.microsoft.com/office/drawing/2014/main" id="{FE5EA680-1318-47A2-86A7-A743F5A86E0C}"/>
            </a:ext>
          </a:extLst>
        </xdr:cNvPr>
        <xdr:cNvSpPr/>
      </xdr:nvSpPr>
      <xdr:spPr>
        <a:xfrm>
          <a:off x="12446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46</xdr:row>
      <xdr:rowOff>114300</xdr:rowOff>
    </xdr:from>
    <xdr:to>
      <xdr:col>120</xdr:col>
      <xdr:colOff>152400</xdr:colOff>
      <xdr:row>50</xdr:row>
      <xdr:rowOff>63500</xdr:rowOff>
    </xdr:to>
    <xdr:sp macro="" textlink="">
      <xdr:nvSpPr>
        <xdr:cNvPr id="420" name="正方形/長方形 419">
          <a:extLst>
            <a:ext uri="{FF2B5EF4-FFF2-40B4-BE49-F238E27FC236}">
              <a16:creationId xmlns:a16="http://schemas.microsoft.com/office/drawing/2014/main" id="{0E4A537A-ADD2-4384-8A01-B52E23415B28}"/>
            </a:ext>
          </a:extLst>
        </xdr:cNvPr>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421" name="正方形/長方形 420">
          <a:extLst>
            <a:ext uri="{FF2B5EF4-FFF2-40B4-BE49-F238E27FC236}">
              <a16:creationId xmlns:a16="http://schemas.microsoft.com/office/drawing/2014/main" id="{ABB9CA86-C57E-4DA3-8BDD-6EEC2890B453}"/>
            </a:ext>
          </a:extLst>
        </xdr:cNvPr>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422" name="正方形/長方形 421">
          <a:extLst>
            <a:ext uri="{FF2B5EF4-FFF2-40B4-BE49-F238E27FC236}">
              <a16:creationId xmlns:a16="http://schemas.microsoft.com/office/drawing/2014/main" id="{9E1C325B-B245-4069-BDE4-F2B22F3AE2BA}"/>
            </a:ext>
          </a:extLst>
        </xdr:cNvPr>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423" name="正方形/長方形 422">
          <a:extLst>
            <a:ext uri="{FF2B5EF4-FFF2-40B4-BE49-F238E27FC236}">
              <a16:creationId xmlns:a16="http://schemas.microsoft.com/office/drawing/2014/main" id="{847BCFD5-5207-48C4-A5F6-BD349FBA1FF0}"/>
            </a:ext>
          </a:extLst>
        </xdr:cNvPr>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424" name="正方形/長方形 423">
          <a:extLst>
            <a:ext uri="{FF2B5EF4-FFF2-40B4-BE49-F238E27FC236}">
              <a16:creationId xmlns:a16="http://schemas.microsoft.com/office/drawing/2014/main" id="{AF2D2B21-CD4B-4205-8DB4-4AECF294022B}"/>
            </a:ext>
          </a:extLst>
        </xdr:cNvPr>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425" name="正方形/長方形 424">
          <a:extLst>
            <a:ext uri="{FF2B5EF4-FFF2-40B4-BE49-F238E27FC236}">
              <a16:creationId xmlns:a16="http://schemas.microsoft.com/office/drawing/2014/main" id="{E9F51FC7-0221-4744-8A8A-B42B24CD07F1}"/>
            </a:ext>
          </a:extLst>
        </xdr:cNvPr>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426" name="正方形/長方形 425">
          <a:extLst>
            <a:ext uri="{FF2B5EF4-FFF2-40B4-BE49-F238E27FC236}">
              <a16:creationId xmlns:a16="http://schemas.microsoft.com/office/drawing/2014/main" id="{1B7E68EC-1B1C-449D-A4F0-B6A1129AA4FF}"/>
            </a:ext>
          </a:extLst>
        </xdr:cNvPr>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427" name="正方形/長方形 426">
          <a:extLst>
            <a:ext uri="{FF2B5EF4-FFF2-40B4-BE49-F238E27FC236}">
              <a16:creationId xmlns:a16="http://schemas.microsoft.com/office/drawing/2014/main" id="{11E19028-9389-44E0-83C7-57E205B322E2}"/>
            </a:ext>
          </a:extLst>
        </xdr:cNvPr>
        <xdr:cNvSpPr/>
      </xdr:nvSpPr>
      <xdr:spPr>
        <a:xfrm>
          <a:off x="18288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68</xdr:row>
      <xdr:rowOff>152400</xdr:rowOff>
    </xdr:from>
    <xdr:to>
      <xdr:col>90</xdr:col>
      <xdr:colOff>25400</xdr:colOff>
      <xdr:row>72</xdr:row>
      <xdr:rowOff>101600</xdr:rowOff>
    </xdr:to>
    <xdr:sp macro="" textlink="">
      <xdr:nvSpPr>
        <xdr:cNvPr id="428" name="正方形/長方形 427">
          <a:extLst>
            <a:ext uri="{FF2B5EF4-FFF2-40B4-BE49-F238E27FC236}">
              <a16:creationId xmlns:a16="http://schemas.microsoft.com/office/drawing/2014/main" id="{E61078B6-17C3-46EA-8EB5-6BA7EFB850C7}"/>
            </a:ext>
          </a:extLst>
        </xdr:cNvPr>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429" name="正方形/長方形 428">
          <a:extLst>
            <a:ext uri="{FF2B5EF4-FFF2-40B4-BE49-F238E27FC236}">
              <a16:creationId xmlns:a16="http://schemas.microsoft.com/office/drawing/2014/main" id="{37FE65A2-C30A-405A-B7D0-380BAC68D45C}"/>
            </a:ext>
          </a:extLst>
        </xdr:cNvPr>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430" name="正方形/長方形 429">
          <a:extLst>
            <a:ext uri="{FF2B5EF4-FFF2-40B4-BE49-F238E27FC236}">
              <a16:creationId xmlns:a16="http://schemas.microsoft.com/office/drawing/2014/main" id="{D694539B-A0D5-41B0-96A9-E9EDA2012136}"/>
            </a:ext>
          </a:extLst>
        </xdr:cNvPr>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431" name="正方形/長方形 430">
          <a:extLst>
            <a:ext uri="{FF2B5EF4-FFF2-40B4-BE49-F238E27FC236}">
              <a16:creationId xmlns:a16="http://schemas.microsoft.com/office/drawing/2014/main" id="{ED038000-5229-44DA-9BB6-FB5AA10CCD04}"/>
            </a:ext>
          </a:extLst>
        </xdr:cNvPr>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432" name="正方形/長方形 431">
          <a:extLst>
            <a:ext uri="{FF2B5EF4-FFF2-40B4-BE49-F238E27FC236}">
              <a16:creationId xmlns:a16="http://schemas.microsoft.com/office/drawing/2014/main" id="{7014577B-C093-44E6-B2DF-EA69D712CA01}"/>
            </a:ext>
          </a:extLst>
        </xdr:cNvPr>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433" name="正方形/長方形 432">
          <a:extLst>
            <a:ext uri="{FF2B5EF4-FFF2-40B4-BE49-F238E27FC236}">
              <a16:creationId xmlns:a16="http://schemas.microsoft.com/office/drawing/2014/main" id="{CA9484EC-22A8-4A2F-9EE9-5FE895367283}"/>
            </a:ext>
          </a:extLst>
        </xdr:cNvPr>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434" name="正方形/長方形 433">
          <a:extLst>
            <a:ext uri="{FF2B5EF4-FFF2-40B4-BE49-F238E27FC236}">
              <a16:creationId xmlns:a16="http://schemas.microsoft.com/office/drawing/2014/main" id="{A1F75221-DDF9-4D34-B8BD-6EA3D1CA815F}"/>
            </a:ext>
          </a:extLst>
        </xdr:cNvPr>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435" name="正方形/長方形 434">
          <a:extLst>
            <a:ext uri="{FF2B5EF4-FFF2-40B4-BE49-F238E27FC236}">
              <a16:creationId xmlns:a16="http://schemas.microsoft.com/office/drawing/2014/main" id="{ED13704B-2CFA-49D4-AE40-A4DBFC927A8D}"/>
            </a:ext>
          </a:extLst>
        </xdr:cNvPr>
        <xdr:cNvSpPr/>
      </xdr:nvSpPr>
      <xdr:spPr>
        <a:xfrm>
          <a:off x="12446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436" name="テキスト ボックス 435">
          <a:extLst>
            <a:ext uri="{FF2B5EF4-FFF2-40B4-BE49-F238E27FC236}">
              <a16:creationId xmlns:a16="http://schemas.microsoft.com/office/drawing/2014/main" id="{EAC6D0E3-E9A6-4D95-A3D7-90E870A84715}"/>
            </a:ext>
          </a:extLst>
        </xdr:cNvPr>
        <xdr:cNvSpPr txBox="1"/>
      </xdr:nvSpPr>
      <xdr:spPr>
        <a:xfrm>
          <a:off x="12407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437" name="直線コネクタ 436">
          <a:extLst>
            <a:ext uri="{FF2B5EF4-FFF2-40B4-BE49-F238E27FC236}">
              <a16:creationId xmlns:a16="http://schemas.microsoft.com/office/drawing/2014/main" id="{77CCE2CB-2891-4226-97EA-D8943EA9C6B2}"/>
            </a:ext>
          </a:extLst>
        </xdr:cNvPr>
        <xdr:cNvCxnSpPr/>
      </xdr:nvCxnSpPr>
      <xdr:spPr>
        <a:xfrm>
          <a:off x="12446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438" name="テキスト ボックス 437">
          <a:extLst>
            <a:ext uri="{FF2B5EF4-FFF2-40B4-BE49-F238E27FC236}">
              <a16:creationId xmlns:a16="http://schemas.microsoft.com/office/drawing/2014/main" id="{EBB87FD9-D466-4C32-A1EB-FC17F2429E00}"/>
            </a:ext>
          </a:extLst>
        </xdr:cNvPr>
        <xdr:cNvSpPr txBox="1"/>
      </xdr:nvSpPr>
      <xdr:spPr>
        <a:xfrm>
          <a:off x="11978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114300</xdr:rowOff>
    </xdr:from>
    <xdr:to>
      <xdr:col>89</xdr:col>
      <xdr:colOff>177800</xdr:colOff>
      <xdr:row>86</xdr:row>
      <xdr:rowOff>114300</xdr:rowOff>
    </xdr:to>
    <xdr:cxnSp macro="">
      <xdr:nvCxnSpPr>
        <xdr:cNvPr id="439" name="直線コネクタ 438">
          <a:extLst>
            <a:ext uri="{FF2B5EF4-FFF2-40B4-BE49-F238E27FC236}">
              <a16:creationId xmlns:a16="http://schemas.microsoft.com/office/drawing/2014/main" id="{397D3F35-3893-4E0F-A4F9-7191CF68B8F9}"/>
            </a:ext>
          </a:extLst>
        </xdr:cNvPr>
        <xdr:cNvCxnSpPr/>
      </xdr:nvCxnSpPr>
      <xdr:spPr>
        <a:xfrm>
          <a:off x="12446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85</xdr:row>
      <xdr:rowOff>143527</xdr:rowOff>
    </xdr:from>
    <xdr:ext cx="467179" cy="259045"/>
    <xdr:sp macro="" textlink="">
      <xdr:nvSpPr>
        <xdr:cNvPr id="440" name="テキスト ボックス 439">
          <a:extLst>
            <a:ext uri="{FF2B5EF4-FFF2-40B4-BE49-F238E27FC236}">
              <a16:creationId xmlns:a16="http://schemas.microsoft.com/office/drawing/2014/main" id="{F362FE49-F1B8-4949-93BD-71B21E02475A}"/>
            </a:ext>
          </a:extLst>
        </xdr:cNvPr>
        <xdr:cNvSpPr txBox="1"/>
      </xdr:nvSpPr>
      <xdr:spPr>
        <a:xfrm>
          <a:off x="11978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84</xdr:row>
      <xdr:rowOff>76200</xdr:rowOff>
    </xdr:from>
    <xdr:to>
      <xdr:col>89</xdr:col>
      <xdr:colOff>177800</xdr:colOff>
      <xdr:row>84</xdr:row>
      <xdr:rowOff>76200</xdr:rowOff>
    </xdr:to>
    <xdr:cxnSp macro="">
      <xdr:nvCxnSpPr>
        <xdr:cNvPr id="441" name="直線コネクタ 440">
          <a:extLst>
            <a:ext uri="{FF2B5EF4-FFF2-40B4-BE49-F238E27FC236}">
              <a16:creationId xmlns:a16="http://schemas.microsoft.com/office/drawing/2014/main" id="{81D93815-AEA8-48DC-8941-9106EE85E1BF}"/>
            </a:ext>
          </a:extLst>
        </xdr:cNvPr>
        <xdr:cNvCxnSpPr/>
      </xdr:nvCxnSpPr>
      <xdr:spPr>
        <a:xfrm>
          <a:off x="12446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83</xdr:row>
      <xdr:rowOff>105427</xdr:rowOff>
    </xdr:from>
    <xdr:ext cx="403059" cy="259045"/>
    <xdr:sp macro="" textlink="">
      <xdr:nvSpPr>
        <xdr:cNvPr id="442" name="テキスト ボックス 441">
          <a:extLst>
            <a:ext uri="{FF2B5EF4-FFF2-40B4-BE49-F238E27FC236}">
              <a16:creationId xmlns:a16="http://schemas.microsoft.com/office/drawing/2014/main" id="{4C9CBA44-8F6D-4580-81FB-8151C1083A66}"/>
            </a:ext>
          </a:extLst>
        </xdr:cNvPr>
        <xdr:cNvSpPr txBox="1"/>
      </xdr:nvSpPr>
      <xdr:spPr>
        <a:xfrm>
          <a:off x="12042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82</xdr:row>
      <xdr:rowOff>38100</xdr:rowOff>
    </xdr:from>
    <xdr:to>
      <xdr:col>89</xdr:col>
      <xdr:colOff>177800</xdr:colOff>
      <xdr:row>82</xdr:row>
      <xdr:rowOff>38100</xdr:rowOff>
    </xdr:to>
    <xdr:cxnSp macro="">
      <xdr:nvCxnSpPr>
        <xdr:cNvPr id="443" name="直線コネクタ 442">
          <a:extLst>
            <a:ext uri="{FF2B5EF4-FFF2-40B4-BE49-F238E27FC236}">
              <a16:creationId xmlns:a16="http://schemas.microsoft.com/office/drawing/2014/main" id="{F90639DE-3630-4FF7-BC26-4370142212AD}"/>
            </a:ext>
          </a:extLst>
        </xdr:cNvPr>
        <xdr:cNvCxnSpPr/>
      </xdr:nvCxnSpPr>
      <xdr:spPr>
        <a:xfrm>
          <a:off x="12446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81</xdr:row>
      <xdr:rowOff>67327</xdr:rowOff>
    </xdr:from>
    <xdr:ext cx="403059" cy="259045"/>
    <xdr:sp macro="" textlink="">
      <xdr:nvSpPr>
        <xdr:cNvPr id="444" name="テキスト ボックス 443">
          <a:extLst>
            <a:ext uri="{FF2B5EF4-FFF2-40B4-BE49-F238E27FC236}">
              <a16:creationId xmlns:a16="http://schemas.microsoft.com/office/drawing/2014/main" id="{ED2D05CA-C548-49F1-ADEA-C302E2FD2FEC}"/>
            </a:ext>
          </a:extLst>
        </xdr:cNvPr>
        <xdr:cNvSpPr txBox="1"/>
      </xdr:nvSpPr>
      <xdr:spPr>
        <a:xfrm>
          <a:off x="12042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80</xdr:row>
      <xdr:rowOff>0</xdr:rowOff>
    </xdr:from>
    <xdr:to>
      <xdr:col>89</xdr:col>
      <xdr:colOff>177800</xdr:colOff>
      <xdr:row>80</xdr:row>
      <xdr:rowOff>0</xdr:rowOff>
    </xdr:to>
    <xdr:cxnSp macro="">
      <xdr:nvCxnSpPr>
        <xdr:cNvPr id="445" name="直線コネクタ 444">
          <a:extLst>
            <a:ext uri="{FF2B5EF4-FFF2-40B4-BE49-F238E27FC236}">
              <a16:creationId xmlns:a16="http://schemas.microsoft.com/office/drawing/2014/main" id="{BF81B103-732D-407D-A70F-F8D7D104AF8C}"/>
            </a:ext>
          </a:extLst>
        </xdr:cNvPr>
        <xdr:cNvCxnSpPr/>
      </xdr:nvCxnSpPr>
      <xdr:spPr>
        <a:xfrm>
          <a:off x="12446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79</xdr:row>
      <xdr:rowOff>29227</xdr:rowOff>
    </xdr:from>
    <xdr:ext cx="403059" cy="259045"/>
    <xdr:sp macro="" textlink="">
      <xdr:nvSpPr>
        <xdr:cNvPr id="446" name="テキスト ボックス 445">
          <a:extLst>
            <a:ext uri="{FF2B5EF4-FFF2-40B4-BE49-F238E27FC236}">
              <a16:creationId xmlns:a16="http://schemas.microsoft.com/office/drawing/2014/main" id="{C63088C9-1E3C-4298-A49F-05170602CEE8}"/>
            </a:ext>
          </a:extLst>
        </xdr:cNvPr>
        <xdr:cNvSpPr txBox="1"/>
      </xdr:nvSpPr>
      <xdr:spPr>
        <a:xfrm>
          <a:off x="12042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133350</xdr:rowOff>
    </xdr:from>
    <xdr:to>
      <xdr:col>89</xdr:col>
      <xdr:colOff>177800</xdr:colOff>
      <xdr:row>77</xdr:row>
      <xdr:rowOff>133350</xdr:rowOff>
    </xdr:to>
    <xdr:cxnSp macro="">
      <xdr:nvCxnSpPr>
        <xdr:cNvPr id="447" name="直線コネクタ 446">
          <a:extLst>
            <a:ext uri="{FF2B5EF4-FFF2-40B4-BE49-F238E27FC236}">
              <a16:creationId xmlns:a16="http://schemas.microsoft.com/office/drawing/2014/main" id="{0D2E6AC6-4945-41FE-A6EA-421302106654}"/>
            </a:ext>
          </a:extLst>
        </xdr:cNvPr>
        <xdr:cNvCxnSpPr/>
      </xdr:nvCxnSpPr>
      <xdr:spPr>
        <a:xfrm>
          <a:off x="12446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76</xdr:row>
      <xdr:rowOff>162577</xdr:rowOff>
    </xdr:from>
    <xdr:ext cx="403059" cy="259045"/>
    <xdr:sp macro="" textlink="">
      <xdr:nvSpPr>
        <xdr:cNvPr id="448" name="テキスト ボックス 447">
          <a:extLst>
            <a:ext uri="{FF2B5EF4-FFF2-40B4-BE49-F238E27FC236}">
              <a16:creationId xmlns:a16="http://schemas.microsoft.com/office/drawing/2014/main" id="{42F227DF-775C-448F-9F3C-F25F0A515168}"/>
            </a:ext>
          </a:extLst>
        </xdr:cNvPr>
        <xdr:cNvSpPr txBox="1"/>
      </xdr:nvSpPr>
      <xdr:spPr>
        <a:xfrm>
          <a:off x="12042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449" name="直線コネクタ 448">
          <a:extLst>
            <a:ext uri="{FF2B5EF4-FFF2-40B4-BE49-F238E27FC236}">
              <a16:creationId xmlns:a16="http://schemas.microsoft.com/office/drawing/2014/main" id="{1FAF27E8-FFF3-4FE3-8D74-D0B78B4EACFB}"/>
            </a:ext>
          </a:extLst>
        </xdr:cNvPr>
        <xdr:cNvCxnSpPr/>
      </xdr:nvCxnSpPr>
      <xdr:spPr>
        <a:xfrm>
          <a:off x="12446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74</xdr:row>
      <xdr:rowOff>124477</xdr:rowOff>
    </xdr:from>
    <xdr:ext cx="338939" cy="259045"/>
    <xdr:sp macro="" textlink="">
      <xdr:nvSpPr>
        <xdr:cNvPr id="450" name="テキスト ボックス 449">
          <a:extLst>
            <a:ext uri="{FF2B5EF4-FFF2-40B4-BE49-F238E27FC236}">
              <a16:creationId xmlns:a16="http://schemas.microsoft.com/office/drawing/2014/main" id="{97EA0D22-778B-45AE-A12D-9CD8A3DF4B78}"/>
            </a:ext>
          </a:extLst>
        </xdr:cNvPr>
        <xdr:cNvSpPr txBox="1"/>
      </xdr:nvSpPr>
      <xdr:spPr>
        <a:xfrm>
          <a:off x="12107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90</xdr:col>
      <xdr:colOff>25400</xdr:colOff>
      <xdr:row>88</xdr:row>
      <xdr:rowOff>152400</xdr:rowOff>
    </xdr:to>
    <xdr:sp macro="" textlink="">
      <xdr:nvSpPr>
        <xdr:cNvPr id="451" name="【消防施設】&#10;有形固定資産減価償却率グラフ枠">
          <a:extLst>
            <a:ext uri="{FF2B5EF4-FFF2-40B4-BE49-F238E27FC236}">
              <a16:creationId xmlns:a16="http://schemas.microsoft.com/office/drawing/2014/main" id="{25A6AF0C-B5E4-4876-99A2-60F6A95440F8}"/>
            </a:ext>
          </a:extLst>
        </xdr:cNvPr>
        <xdr:cNvSpPr/>
      </xdr:nvSpPr>
      <xdr:spPr>
        <a:xfrm>
          <a:off x="12446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78</xdr:row>
      <xdr:rowOff>7620</xdr:rowOff>
    </xdr:from>
    <xdr:to>
      <xdr:col>85</xdr:col>
      <xdr:colOff>126364</xdr:colOff>
      <xdr:row>86</xdr:row>
      <xdr:rowOff>13336</xdr:rowOff>
    </xdr:to>
    <xdr:cxnSp macro="">
      <xdr:nvCxnSpPr>
        <xdr:cNvPr id="452" name="直線コネクタ 451">
          <a:extLst>
            <a:ext uri="{FF2B5EF4-FFF2-40B4-BE49-F238E27FC236}">
              <a16:creationId xmlns:a16="http://schemas.microsoft.com/office/drawing/2014/main" id="{E85A5209-CF85-423C-BA4E-5073DAB7C794}"/>
            </a:ext>
          </a:extLst>
        </xdr:cNvPr>
        <xdr:cNvCxnSpPr/>
      </xdr:nvCxnSpPr>
      <xdr:spPr>
        <a:xfrm flipV="1">
          <a:off x="16318864" y="13380720"/>
          <a:ext cx="0" cy="137731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86</xdr:row>
      <xdr:rowOff>17163</xdr:rowOff>
    </xdr:from>
    <xdr:ext cx="405111" cy="259045"/>
    <xdr:sp macro="" textlink="">
      <xdr:nvSpPr>
        <xdr:cNvPr id="453" name="【消防施設】&#10;有形固定資産減価償却率最小値テキスト">
          <a:extLst>
            <a:ext uri="{FF2B5EF4-FFF2-40B4-BE49-F238E27FC236}">
              <a16:creationId xmlns:a16="http://schemas.microsoft.com/office/drawing/2014/main" id="{A38BB756-99E0-4FDE-A4AD-C4A30DEFD6E2}"/>
            </a:ext>
          </a:extLst>
        </xdr:cNvPr>
        <xdr:cNvSpPr txBox="1"/>
      </xdr:nvSpPr>
      <xdr:spPr>
        <a:xfrm>
          <a:off x="16357600" y="1476186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13336</xdr:rowOff>
    </xdr:from>
    <xdr:to>
      <xdr:col>86</xdr:col>
      <xdr:colOff>25400</xdr:colOff>
      <xdr:row>86</xdr:row>
      <xdr:rowOff>13336</xdr:rowOff>
    </xdr:to>
    <xdr:cxnSp macro="">
      <xdr:nvCxnSpPr>
        <xdr:cNvPr id="454" name="直線コネクタ 453">
          <a:extLst>
            <a:ext uri="{FF2B5EF4-FFF2-40B4-BE49-F238E27FC236}">
              <a16:creationId xmlns:a16="http://schemas.microsoft.com/office/drawing/2014/main" id="{60AABFBD-16E9-487F-B571-2E132CF507BA}"/>
            </a:ext>
          </a:extLst>
        </xdr:cNvPr>
        <xdr:cNvCxnSpPr/>
      </xdr:nvCxnSpPr>
      <xdr:spPr>
        <a:xfrm>
          <a:off x="16230600" y="147580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76</xdr:row>
      <xdr:rowOff>125747</xdr:rowOff>
    </xdr:from>
    <xdr:ext cx="405111" cy="259045"/>
    <xdr:sp macro="" textlink="">
      <xdr:nvSpPr>
        <xdr:cNvPr id="455" name="【消防施設】&#10;有形固定資産減価償却率最大値テキスト">
          <a:extLst>
            <a:ext uri="{FF2B5EF4-FFF2-40B4-BE49-F238E27FC236}">
              <a16:creationId xmlns:a16="http://schemas.microsoft.com/office/drawing/2014/main" id="{FCC8D493-6C94-4376-BD64-18E2EB3BF294}"/>
            </a:ext>
          </a:extLst>
        </xdr:cNvPr>
        <xdr:cNvSpPr txBox="1"/>
      </xdr:nvSpPr>
      <xdr:spPr>
        <a:xfrm>
          <a:off x="16357600" y="131559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7620</xdr:rowOff>
    </xdr:from>
    <xdr:to>
      <xdr:col>86</xdr:col>
      <xdr:colOff>25400</xdr:colOff>
      <xdr:row>78</xdr:row>
      <xdr:rowOff>7620</xdr:rowOff>
    </xdr:to>
    <xdr:cxnSp macro="">
      <xdr:nvCxnSpPr>
        <xdr:cNvPr id="456" name="直線コネクタ 455">
          <a:extLst>
            <a:ext uri="{FF2B5EF4-FFF2-40B4-BE49-F238E27FC236}">
              <a16:creationId xmlns:a16="http://schemas.microsoft.com/office/drawing/2014/main" id="{7AFDB37F-5C26-41D3-B353-53168D82B3D3}"/>
            </a:ext>
          </a:extLst>
        </xdr:cNvPr>
        <xdr:cNvCxnSpPr/>
      </xdr:nvCxnSpPr>
      <xdr:spPr>
        <a:xfrm>
          <a:off x="16230600" y="133807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81</xdr:row>
      <xdr:rowOff>164482</xdr:rowOff>
    </xdr:from>
    <xdr:ext cx="405111" cy="259045"/>
    <xdr:sp macro="" textlink="">
      <xdr:nvSpPr>
        <xdr:cNvPr id="457" name="【消防施設】&#10;有形固定資産減価償却率平均値テキスト">
          <a:extLst>
            <a:ext uri="{FF2B5EF4-FFF2-40B4-BE49-F238E27FC236}">
              <a16:creationId xmlns:a16="http://schemas.microsoft.com/office/drawing/2014/main" id="{C16F320C-92FF-4DD3-A5F6-4E1FF34D6E9E}"/>
            </a:ext>
          </a:extLst>
        </xdr:cNvPr>
        <xdr:cNvSpPr txBox="1"/>
      </xdr:nvSpPr>
      <xdr:spPr>
        <a:xfrm>
          <a:off x="16357600" y="1405193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141605</xdr:rowOff>
    </xdr:from>
    <xdr:to>
      <xdr:col>85</xdr:col>
      <xdr:colOff>177800</xdr:colOff>
      <xdr:row>83</xdr:row>
      <xdr:rowOff>71755</xdr:rowOff>
    </xdr:to>
    <xdr:sp macro="" textlink="">
      <xdr:nvSpPr>
        <xdr:cNvPr id="458" name="フローチャート: 判断 457">
          <a:extLst>
            <a:ext uri="{FF2B5EF4-FFF2-40B4-BE49-F238E27FC236}">
              <a16:creationId xmlns:a16="http://schemas.microsoft.com/office/drawing/2014/main" id="{1078E96D-2236-4031-9D9F-2FD934B13812}"/>
            </a:ext>
          </a:extLst>
        </xdr:cNvPr>
        <xdr:cNvSpPr/>
      </xdr:nvSpPr>
      <xdr:spPr>
        <a:xfrm>
          <a:off x="16268700" y="142005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82</xdr:row>
      <xdr:rowOff>120650</xdr:rowOff>
    </xdr:from>
    <xdr:to>
      <xdr:col>81</xdr:col>
      <xdr:colOff>101600</xdr:colOff>
      <xdr:row>83</xdr:row>
      <xdr:rowOff>50800</xdr:rowOff>
    </xdr:to>
    <xdr:sp macro="" textlink="">
      <xdr:nvSpPr>
        <xdr:cNvPr id="459" name="フローチャート: 判断 458">
          <a:extLst>
            <a:ext uri="{FF2B5EF4-FFF2-40B4-BE49-F238E27FC236}">
              <a16:creationId xmlns:a16="http://schemas.microsoft.com/office/drawing/2014/main" id="{443CD6CB-EE80-45F0-893B-A6CB3CD103A3}"/>
            </a:ext>
          </a:extLst>
        </xdr:cNvPr>
        <xdr:cNvSpPr/>
      </xdr:nvSpPr>
      <xdr:spPr>
        <a:xfrm>
          <a:off x="15430500" y="14179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82</xdr:row>
      <xdr:rowOff>92075</xdr:rowOff>
    </xdr:from>
    <xdr:to>
      <xdr:col>76</xdr:col>
      <xdr:colOff>165100</xdr:colOff>
      <xdr:row>83</xdr:row>
      <xdr:rowOff>22225</xdr:rowOff>
    </xdr:to>
    <xdr:sp macro="" textlink="">
      <xdr:nvSpPr>
        <xdr:cNvPr id="460" name="フローチャート: 判断 459">
          <a:extLst>
            <a:ext uri="{FF2B5EF4-FFF2-40B4-BE49-F238E27FC236}">
              <a16:creationId xmlns:a16="http://schemas.microsoft.com/office/drawing/2014/main" id="{7F6657BE-1F97-40CA-A22D-5C5537FE7D50}"/>
            </a:ext>
          </a:extLst>
        </xdr:cNvPr>
        <xdr:cNvSpPr/>
      </xdr:nvSpPr>
      <xdr:spPr>
        <a:xfrm>
          <a:off x="14541500" y="14150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82</xdr:row>
      <xdr:rowOff>40639</xdr:rowOff>
    </xdr:from>
    <xdr:to>
      <xdr:col>72</xdr:col>
      <xdr:colOff>38100</xdr:colOff>
      <xdr:row>82</xdr:row>
      <xdr:rowOff>142239</xdr:rowOff>
    </xdr:to>
    <xdr:sp macro="" textlink="">
      <xdr:nvSpPr>
        <xdr:cNvPr id="461" name="フローチャート: 判断 460">
          <a:extLst>
            <a:ext uri="{FF2B5EF4-FFF2-40B4-BE49-F238E27FC236}">
              <a16:creationId xmlns:a16="http://schemas.microsoft.com/office/drawing/2014/main" id="{5AB71008-6EDB-424C-8707-0EF69BC9552E}"/>
            </a:ext>
          </a:extLst>
        </xdr:cNvPr>
        <xdr:cNvSpPr/>
      </xdr:nvSpPr>
      <xdr:spPr>
        <a:xfrm>
          <a:off x="13652500" y="140995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82</xdr:row>
      <xdr:rowOff>137795</xdr:rowOff>
    </xdr:from>
    <xdr:to>
      <xdr:col>67</xdr:col>
      <xdr:colOff>101600</xdr:colOff>
      <xdr:row>83</xdr:row>
      <xdr:rowOff>67945</xdr:rowOff>
    </xdr:to>
    <xdr:sp macro="" textlink="">
      <xdr:nvSpPr>
        <xdr:cNvPr id="462" name="フローチャート: 判断 461">
          <a:extLst>
            <a:ext uri="{FF2B5EF4-FFF2-40B4-BE49-F238E27FC236}">
              <a16:creationId xmlns:a16="http://schemas.microsoft.com/office/drawing/2014/main" id="{F5138816-C50B-4C5D-AA5D-6AF05F63AE92}"/>
            </a:ext>
          </a:extLst>
        </xdr:cNvPr>
        <xdr:cNvSpPr/>
      </xdr:nvSpPr>
      <xdr:spPr>
        <a:xfrm>
          <a:off x="12763500" y="14196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463" name="テキスト ボックス 462">
          <a:extLst>
            <a:ext uri="{FF2B5EF4-FFF2-40B4-BE49-F238E27FC236}">
              <a16:creationId xmlns:a16="http://schemas.microsoft.com/office/drawing/2014/main" id="{A09B0EA0-5252-4464-8281-B8B2A9444BD2}"/>
            </a:ext>
          </a:extLst>
        </xdr:cNvPr>
        <xdr:cNvSpPr txBox="1"/>
      </xdr:nvSpPr>
      <xdr:spPr>
        <a:xfrm>
          <a:off x="16129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464" name="テキスト ボックス 463">
          <a:extLst>
            <a:ext uri="{FF2B5EF4-FFF2-40B4-BE49-F238E27FC236}">
              <a16:creationId xmlns:a16="http://schemas.microsoft.com/office/drawing/2014/main" id="{F3107737-E8EE-48CE-81F8-34D60C1965FB}"/>
            </a:ext>
          </a:extLst>
        </xdr:cNvPr>
        <xdr:cNvSpPr txBox="1"/>
      </xdr:nvSpPr>
      <xdr:spPr>
        <a:xfrm>
          <a:off x="1529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465" name="テキスト ボックス 464">
          <a:extLst>
            <a:ext uri="{FF2B5EF4-FFF2-40B4-BE49-F238E27FC236}">
              <a16:creationId xmlns:a16="http://schemas.microsoft.com/office/drawing/2014/main" id="{BE918137-1891-40DA-BBC4-74C209CBB08F}"/>
            </a:ext>
          </a:extLst>
        </xdr:cNvPr>
        <xdr:cNvSpPr txBox="1"/>
      </xdr:nvSpPr>
      <xdr:spPr>
        <a:xfrm>
          <a:off x="1440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466" name="テキスト ボックス 465">
          <a:extLst>
            <a:ext uri="{FF2B5EF4-FFF2-40B4-BE49-F238E27FC236}">
              <a16:creationId xmlns:a16="http://schemas.microsoft.com/office/drawing/2014/main" id="{1471516C-35A2-4B49-9D78-39EE8FE13549}"/>
            </a:ext>
          </a:extLst>
        </xdr:cNvPr>
        <xdr:cNvSpPr txBox="1"/>
      </xdr:nvSpPr>
      <xdr:spPr>
        <a:xfrm>
          <a:off x="1351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467" name="テキスト ボックス 466">
          <a:extLst>
            <a:ext uri="{FF2B5EF4-FFF2-40B4-BE49-F238E27FC236}">
              <a16:creationId xmlns:a16="http://schemas.microsoft.com/office/drawing/2014/main" id="{431D25EB-51D5-4618-9381-8FF8741D9283}"/>
            </a:ext>
          </a:extLst>
        </xdr:cNvPr>
        <xdr:cNvSpPr txBox="1"/>
      </xdr:nvSpPr>
      <xdr:spPr>
        <a:xfrm>
          <a:off x="1262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82</xdr:row>
      <xdr:rowOff>154939</xdr:rowOff>
    </xdr:from>
    <xdr:to>
      <xdr:col>85</xdr:col>
      <xdr:colOff>177800</xdr:colOff>
      <xdr:row>83</xdr:row>
      <xdr:rowOff>85089</xdr:rowOff>
    </xdr:to>
    <xdr:sp macro="" textlink="">
      <xdr:nvSpPr>
        <xdr:cNvPr id="468" name="楕円 467">
          <a:extLst>
            <a:ext uri="{FF2B5EF4-FFF2-40B4-BE49-F238E27FC236}">
              <a16:creationId xmlns:a16="http://schemas.microsoft.com/office/drawing/2014/main" id="{3831273D-3BAB-461C-9BEC-9631DC1B24C3}"/>
            </a:ext>
          </a:extLst>
        </xdr:cNvPr>
        <xdr:cNvSpPr/>
      </xdr:nvSpPr>
      <xdr:spPr>
        <a:xfrm>
          <a:off x="16268700" y="142138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82</xdr:row>
      <xdr:rowOff>133366</xdr:rowOff>
    </xdr:from>
    <xdr:ext cx="405111" cy="259045"/>
    <xdr:sp macro="" textlink="">
      <xdr:nvSpPr>
        <xdr:cNvPr id="469" name="【消防施設】&#10;有形固定資産減価償却率該当値テキスト">
          <a:extLst>
            <a:ext uri="{FF2B5EF4-FFF2-40B4-BE49-F238E27FC236}">
              <a16:creationId xmlns:a16="http://schemas.microsoft.com/office/drawing/2014/main" id="{7FB0EB2F-B25F-4BBF-92B4-3D19D3DD3464}"/>
            </a:ext>
          </a:extLst>
        </xdr:cNvPr>
        <xdr:cNvSpPr txBox="1"/>
      </xdr:nvSpPr>
      <xdr:spPr>
        <a:xfrm>
          <a:off x="16357600" y="141922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82</xdr:row>
      <xdr:rowOff>126364</xdr:rowOff>
    </xdr:from>
    <xdr:to>
      <xdr:col>81</xdr:col>
      <xdr:colOff>101600</xdr:colOff>
      <xdr:row>83</xdr:row>
      <xdr:rowOff>56514</xdr:rowOff>
    </xdr:to>
    <xdr:sp macro="" textlink="">
      <xdr:nvSpPr>
        <xdr:cNvPr id="470" name="楕円 469">
          <a:extLst>
            <a:ext uri="{FF2B5EF4-FFF2-40B4-BE49-F238E27FC236}">
              <a16:creationId xmlns:a16="http://schemas.microsoft.com/office/drawing/2014/main" id="{663CC2EF-A044-4EA8-98FD-423AA7EA80B5}"/>
            </a:ext>
          </a:extLst>
        </xdr:cNvPr>
        <xdr:cNvSpPr/>
      </xdr:nvSpPr>
      <xdr:spPr>
        <a:xfrm>
          <a:off x="15430500" y="141852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83</xdr:row>
      <xdr:rowOff>5714</xdr:rowOff>
    </xdr:from>
    <xdr:to>
      <xdr:col>85</xdr:col>
      <xdr:colOff>127000</xdr:colOff>
      <xdr:row>83</xdr:row>
      <xdr:rowOff>34289</xdr:rowOff>
    </xdr:to>
    <xdr:cxnSp macro="">
      <xdr:nvCxnSpPr>
        <xdr:cNvPr id="471" name="直線コネクタ 470">
          <a:extLst>
            <a:ext uri="{FF2B5EF4-FFF2-40B4-BE49-F238E27FC236}">
              <a16:creationId xmlns:a16="http://schemas.microsoft.com/office/drawing/2014/main" id="{779DE8B4-04EA-4B45-87C8-B5FECFA45B08}"/>
            </a:ext>
          </a:extLst>
        </xdr:cNvPr>
        <xdr:cNvCxnSpPr/>
      </xdr:nvCxnSpPr>
      <xdr:spPr>
        <a:xfrm>
          <a:off x="15481300" y="14236064"/>
          <a:ext cx="838200" cy="28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82</xdr:row>
      <xdr:rowOff>95886</xdr:rowOff>
    </xdr:from>
    <xdr:to>
      <xdr:col>76</xdr:col>
      <xdr:colOff>165100</xdr:colOff>
      <xdr:row>83</xdr:row>
      <xdr:rowOff>26036</xdr:rowOff>
    </xdr:to>
    <xdr:sp macro="" textlink="">
      <xdr:nvSpPr>
        <xdr:cNvPr id="472" name="楕円 471">
          <a:extLst>
            <a:ext uri="{FF2B5EF4-FFF2-40B4-BE49-F238E27FC236}">
              <a16:creationId xmlns:a16="http://schemas.microsoft.com/office/drawing/2014/main" id="{60B55827-B300-484A-B7C7-15B97B9CDACB}"/>
            </a:ext>
          </a:extLst>
        </xdr:cNvPr>
        <xdr:cNvSpPr/>
      </xdr:nvSpPr>
      <xdr:spPr>
        <a:xfrm>
          <a:off x="14541500" y="141547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82</xdr:row>
      <xdr:rowOff>146686</xdr:rowOff>
    </xdr:from>
    <xdr:to>
      <xdr:col>81</xdr:col>
      <xdr:colOff>50800</xdr:colOff>
      <xdr:row>83</xdr:row>
      <xdr:rowOff>5714</xdr:rowOff>
    </xdr:to>
    <xdr:cxnSp macro="">
      <xdr:nvCxnSpPr>
        <xdr:cNvPr id="473" name="直線コネクタ 472">
          <a:extLst>
            <a:ext uri="{FF2B5EF4-FFF2-40B4-BE49-F238E27FC236}">
              <a16:creationId xmlns:a16="http://schemas.microsoft.com/office/drawing/2014/main" id="{03B4DCB6-9BDD-41D1-BA13-41961F40BEE4}"/>
            </a:ext>
          </a:extLst>
        </xdr:cNvPr>
        <xdr:cNvCxnSpPr/>
      </xdr:nvCxnSpPr>
      <xdr:spPr>
        <a:xfrm>
          <a:off x="14592300" y="14205586"/>
          <a:ext cx="889000" cy="304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84</xdr:row>
      <xdr:rowOff>101600</xdr:rowOff>
    </xdr:from>
    <xdr:to>
      <xdr:col>72</xdr:col>
      <xdr:colOff>38100</xdr:colOff>
      <xdr:row>85</xdr:row>
      <xdr:rowOff>31750</xdr:rowOff>
    </xdr:to>
    <xdr:sp macro="" textlink="">
      <xdr:nvSpPr>
        <xdr:cNvPr id="474" name="楕円 473">
          <a:extLst>
            <a:ext uri="{FF2B5EF4-FFF2-40B4-BE49-F238E27FC236}">
              <a16:creationId xmlns:a16="http://schemas.microsoft.com/office/drawing/2014/main" id="{F03EC7B7-9968-4537-8EB9-B824C40C7618}"/>
            </a:ext>
          </a:extLst>
        </xdr:cNvPr>
        <xdr:cNvSpPr/>
      </xdr:nvSpPr>
      <xdr:spPr>
        <a:xfrm>
          <a:off x="13652500" y="14503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82</xdr:row>
      <xdr:rowOff>146686</xdr:rowOff>
    </xdr:from>
    <xdr:to>
      <xdr:col>76</xdr:col>
      <xdr:colOff>114300</xdr:colOff>
      <xdr:row>84</xdr:row>
      <xdr:rowOff>152400</xdr:rowOff>
    </xdr:to>
    <xdr:cxnSp macro="">
      <xdr:nvCxnSpPr>
        <xdr:cNvPr id="475" name="直線コネクタ 474">
          <a:extLst>
            <a:ext uri="{FF2B5EF4-FFF2-40B4-BE49-F238E27FC236}">
              <a16:creationId xmlns:a16="http://schemas.microsoft.com/office/drawing/2014/main" id="{E994D67B-2091-4502-80A6-875A57026DA8}"/>
            </a:ext>
          </a:extLst>
        </xdr:cNvPr>
        <xdr:cNvCxnSpPr/>
      </xdr:nvCxnSpPr>
      <xdr:spPr>
        <a:xfrm flipV="1">
          <a:off x="13703300" y="14205586"/>
          <a:ext cx="889000" cy="3486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84</xdr:row>
      <xdr:rowOff>135889</xdr:rowOff>
    </xdr:from>
    <xdr:to>
      <xdr:col>67</xdr:col>
      <xdr:colOff>101600</xdr:colOff>
      <xdr:row>85</xdr:row>
      <xdr:rowOff>66039</xdr:rowOff>
    </xdr:to>
    <xdr:sp macro="" textlink="">
      <xdr:nvSpPr>
        <xdr:cNvPr id="476" name="楕円 475">
          <a:extLst>
            <a:ext uri="{FF2B5EF4-FFF2-40B4-BE49-F238E27FC236}">
              <a16:creationId xmlns:a16="http://schemas.microsoft.com/office/drawing/2014/main" id="{375433F0-00EA-49D0-A45B-79A0A468BC82}"/>
            </a:ext>
          </a:extLst>
        </xdr:cNvPr>
        <xdr:cNvSpPr/>
      </xdr:nvSpPr>
      <xdr:spPr>
        <a:xfrm>
          <a:off x="12763500" y="145376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84</xdr:row>
      <xdr:rowOff>152400</xdr:rowOff>
    </xdr:from>
    <xdr:to>
      <xdr:col>71</xdr:col>
      <xdr:colOff>177800</xdr:colOff>
      <xdr:row>85</xdr:row>
      <xdr:rowOff>15239</xdr:rowOff>
    </xdr:to>
    <xdr:cxnSp macro="">
      <xdr:nvCxnSpPr>
        <xdr:cNvPr id="477" name="直線コネクタ 476">
          <a:extLst>
            <a:ext uri="{FF2B5EF4-FFF2-40B4-BE49-F238E27FC236}">
              <a16:creationId xmlns:a16="http://schemas.microsoft.com/office/drawing/2014/main" id="{F589CDB0-ADA3-4BE2-9275-A93868B88FAE}"/>
            </a:ext>
          </a:extLst>
        </xdr:cNvPr>
        <xdr:cNvCxnSpPr/>
      </xdr:nvCxnSpPr>
      <xdr:spPr>
        <a:xfrm flipV="1">
          <a:off x="12814300" y="14554200"/>
          <a:ext cx="889000" cy="34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81</xdr:row>
      <xdr:rowOff>67327</xdr:rowOff>
    </xdr:from>
    <xdr:ext cx="405111" cy="259045"/>
    <xdr:sp macro="" textlink="">
      <xdr:nvSpPr>
        <xdr:cNvPr id="478" name="n_1aveValue【消防施設】&#10;有形固定資産減価償却率">
          <a:extLst>
            <a:ext uri="{FF2B5EF4-FFF2-40B4-BE49-F238E27FC236}">
              <a16:creationId xmlns:a16="http://schemas.microsoft.com/office/drawing/2014/main" id="{4653E9E5-70F6-4640-92A3-8BEBD9BC71CE}"/>
            </a:ext>
          </a:extLst>
        </xdr:cNvPr>
        <xdr:cNvSpPr txBox="1"/>
      </xdr:nvSpPr>
      <xdr:spPr>
        <a:xfrm>
          <a:off x="15266044" y="139547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81</xdr:row>
      <xdr:rowOff>38752</xdr:rowOff>
    </xdr:from>
    <xdr:ext cx="405111" cy="259045"/>
    <xdr:sp macro="" textlink="">
      <xdr:nvSpPr>
        <xdr:cNvPr id="479" name="n_2aveValue【消防施設】&#10;有形固定資産減価償却率">
          <a:extLst>
            <a:ext uri="{FF2B5EF4-FFF2-40B4-BE49-F238E27FC236}">
              <a16:creationId xmlns:a16="http://schemas.microsoft.com/office/drawing/2014/main" id="{0A7AC3F9-8F7C-48BB-B549-0378EE7BE635}"/>
            </a:ext>
          </a:extLst>
        </xdr:cNvPr>
        <xdr:cNvSpPr txBox="1"/>
      </xdr:nvSpPr>
      <xdr:spPr>
        <a:xfrm>
          <a:off x="14389744" y="139262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80</xdr:row>
      <xdr:rowOff>158766</xdr:rowOff>
    </xdr:from>
    <xdr:ext cx="405111" cy="259045"/>
    <xdr:sp macro="" textlink="">
      <xdr:nvSpPr>
        <xdr:cNvPr id="480" name="n_3aveValue【消防施設】&#10;有形固定資産減価償却率">
          <a:extLst>
            <a:ext uri="{FF2B5EF4-FFF2-40B4-BE49-F238E27FC236}">
              <a16:creationId xmlns:a16="http://schemas.microsoft.com/office/drawing/2014/main" id="{3F798C90-7D79-4C39-8B2F-B38C20ABC8EF}"/>
            </a:ext>
          </a:extLst>
        </xdr:cNvPr>
        <xdr:cNvSpPr txBox="1"/>
      </xdr:nvSpPr>
      <xdr:spPr>
        <a:xfrm>
          <a:off x="13500744" y="138747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81</xdr:row>
      <xdr:rowOff>84472</xdr:rowOff>
    </xdr:from>
    <xdr:ext cx="405111" cy="259045"/>
    <xdr:sp macro="" textlink="">
      <xdr:nvSpPr>
        <xdr:cNvPr id="481" name="n_4aveValue【消防施設】&#10;有形固定資産減価償却率">
          <a:extLst>
            <a:ext uri="{FF2B5EF4-FFF2-40B4-BE49-F238E27FC236}">
              <a16:creationId xmlns:a16="http://schemas.microsoft.com/office/drawing/2014/main" id="{D747FB9B-524C-4F68-BC6F-B8B0A198CBE6}"/>
            </a:ext>
          </a:extLst>
        </xdr:cNvPr>
        <xdr:cNvSpPr txBox="1"/>
      </xdr:nvSpPr>
      <xdr:spPr>
        <a:xfrm>
          <a:off x="12611744" y="139719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83</xdr:row>
      <xdr:rowOff>47641</xdr:rowOff>
    </xdr:from>
    <xdr:ext cx="405111" cy="259045"/>
    <xdr:sp macro="" textlink="">
      <xdr:nvSpPr>
        <xdr:cNvPr id="482" name="n_1mainValue【消防施設】&#10;有形固定資産減価償却率">
          <a:extLst>
            <a:ext uri="{FF2B5EF4-FFF2-40B4-BE49-F238E27FC236}">
              <a16:creationId xmlns:a16="http://schemas.microsoft.com/office/drawing/2014/main" id="{D7CF7339-4E93-499F-BA44-7DDABD1CED54}"/>
            </a:ext>
          </a:extLst>
        </xdr:cNvPr>
        <xdr:cNvSpPr txBox="1"/>
      </xdr:nvSpPr>
      <xdr:spPr>
        <a:xfrm>
          <a:off x="15266044" y="142779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83</xdr:row>
      <xdr:rowOff>17163</xdr:rowOff>
    </xdr:from>
    <xdr:ext cx="405111" cy="259045"/>
    <xdr:sp macro="" textlink="">
      <xdr:nvSpPr>
        <xdr:cNvPr id="483" name="n_2mainValue【消防施設】&#10;有形固定資産減価償却率">
          <a:extLst>
            <a:ext uri="{FF2B5EF4-FFF2-40B4-BE49-F238E27FC236}">
              <a16:creationId xmlns:a16="http://schemas.microsoft.com/office/drawing/2014/main" id="{C9C603EC-B901-4DA9-A00B-33EFB8B4D3FA}"/>
            </a:ext>
          </a:extLst>
        </xdr:cNvPr>
        <xdr:cNvSpPr txBox="1"/>
      </xdr:nvSpPr>
      <xdr:spPr>
        <a:xfrm>
          <a:off x="14389744" y="142475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85</xdr:row>
      <xdr:rowOff>22877</xdr:rowOff>
    </xdr:from>
    <xdr:ext cx="405111" cy="259045"/>
    <xdr:sp macro="" textlink="">
      <xdr:nvSpPr>
        <xdr:cNvPr id="484" name="n_3mainValue【消防施設】&#10;有形固定資産減価償却率">
          <a:extLst>
            <a:ext uri="{FF2B5EF4-FFF2-40B4-BE49-F238E27FC236}">
              <a16:creationId xmlns:a16="http://schemas.microsoft.com/office/drawing/2014/main" id="{48C5CD4F-A8D5-4B0D-8F60-0BCA2DEE7095}"/>
            </a:ext>
          </a:extLst>
        </xdr:cNvPr>
        <xdr:cNvSpPr txBox="1"/>
      </xdr:nvSpPr>
      <xdr:spPr>
        <a:xfrm>
          <a:off x="13500744" y="145961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85</xdr:row>
      <xdr:rowOff>57166</xdr:rowOff>
    </xdr:from>
    <xdr:ext cx="405111" cy="259045"/>
    <xdr:sp macro="" textlink="">
      <xdr:nvSpPr>
        <xdr:cNvPr id="485" name="n_4mainValue【消防施設】&#10;有形固定資産減価償却率">
          <a:extLst>
            <a:ext uri="{FF2B5EF4-FFF2-40B4-BE49-F238E27FC236}">
              <a16:creationId xmlns:a16="http://schemas.microsoft.com/office/drawing/2014/main" id="{977DA7DE-0015-4FD0-B04F-042F84A0E703}"/>
            </a:ext>
          </a:extLst>
        </xdr:cNvPr>
        <xdr:cNvSpPr txBox="1"/>
      </xdr:nvSpPr>
      <xdr:spPr>
        <a:xfrm>
          <a:off x="12611744" y="146304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486" name="正方形/長方形 485">
          <a:extLst>
            <a:ext uri="{FF2B5EF4-FFF2-40B4-BE49-F238E27FC236}">
              <a16:creationId xmlns:a16="http://schemas.microsoft.com/office/drawing/2014/main" id="{FFFF94CF-637B-4D1E-AD0C-AFB22C38C8B7}"/>
            </a:ext>
          </a:extLst>
        </xdr:cNvPr>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487" name="正方形/長方形 486">
          <a:extLst>
            <a:ext uri="{FF2B5EF4-FFF2-40B4-BE49-F238E27FC236}">
              <a16:creationId xmlns:a16="http://schemas.microsoft.com/office/drawing/2014/main" id="{47821AB1-8A93-4B0F-A563-1DBC99ADF30A}"/>
            </a:ext>
          </a:extLst>
        </xdr:cNvPr>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488" name="正方形/長方形 487">
          <a:extLst>
            <a:ext uri="{FF2B5EF4-FFF2-40B4-BE49-F238E27FC236}">
              <a16:creationId xmlns:a16="http://schemas.microsoft.com/office/drawing/2014/main" id="{F4823263-E46B-4EDA-A666-04DCC0353762}"/>
            </a:ext>
          </a:extLst>
        </xdr:cNvPr>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489" name="正方形/長方形 488">
          <a:extLst>
            <a:ext uri="{FF2B5EF4-FFF2-40B4-BE49-F238E27FC236}">
              <a16:creationId xmlns:a16="http://schemas.microsoft.com/office/drawing/2014/main" id="{F6CF218B-309A-4DF0-82D3-F53D0FA63A62}"/>
            </a:ext>
          </a:extLst>
        </xdr:cNvPr>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490" name="正方形/長方形 489">
          <a:extLst>
            <a:ext uri="{FF2B5EF4-FFF2-40B4-BE49-F238E27FC236}">
              <a16:creationId xmlns:a16="http://schemas.microsoft.com/office/drawing/2014/main" id="{A2878A05-FBEA-4640-B839-F46B797A07EF}"/>
            </a:ext>
          </a:extLst>
        </xdr:cNvPr>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491" name="正方形/長方形 490">
          <a:extLst>
            <a:ext uri="{FF2B5EF4-FFF2-40B4-BE49-F238E27FC236}">
              <a16:creationId xmlns:a16="http://schemas.microsoft.com/office/drawing/2014/main" id="{A818C896-F830-490B-8605-2D9E1975EBC5}"/>
            </a:ext>
          </a:extLst>
        </xdr:cNvPr>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492" name="正方形/長方形 491">
          <a:extLst>
            <a:ext uri="{FF2B5EF4-FFF2-40B4-BE49-F238E27FC236}">
              <a16:creationId xmlns:a16="http://schemas.microsoft.com/office/drawing/2014/main" id="{441ADDBF-CFAE-449B-B56F-856634BB205E}"/>
            </a:ext>
          </a:extLst>
        </xdr:cNvPr>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493" name="正方形/長方形 492">
          <a:extLst>
            <a:ext uri="{FF2B5EF4-FFF2-40B4-BE49-F238E27FC236}">
              <a16:creationId xmlns:a16="http://schemas.microsoft.com/office/drawing/2014/main" id="{9F1F179B-6A07-45B0-A73D-6B40F27B9E74}"/>
            </a:ext>
          </a:extLst>
        </xdr:cNvPr>
        <xdr:cNvSpPr/>
      </xdr:nvSpPr>
      <xdr:spPr>
        <a:xfrm>
          <a:off x="18288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494" name="テキスト ボックス 493">
          <a:extLst>
            <a:ext uri="{FF2B5EF4-FFF2-40B4-BE49-F238E27FC236}">
              <a16:creationId xmlns:a16="http://schemas.microsoft.com/office/drawing/2014/main" id="{47606A9D-AFB9-405D-B6FD-2DEE53A01210}"/>
            </a:ext>
          </a:extLst>
        </xdr:cNvPr>
        <xdr:cNvSpPr txBox="1"/>
      </xdr:nvSpPr>
      <xdr:spPr>
        <a:xfrm>
          <a:off x="18249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495" name="直線コネクタ 494">
          <a:extLst>
            <a:ext uri="{FF2B5EF4-FFF2-40B4-BE49-F238E27FC236}">
              <a16:creationId xmlns:a16="http://schemas.microsoft.com/office/drawing/2014/main" id="{E3A4035B-CD66-471F-B782-26F5BB4AEA4B}"/>
            </a:ext>
          </a:extLst>
        </xdr:cNvPr>
        <xdr:cNvCxnSpPr/>
      </xdr:nvCxnSpPr>
      <xdr:spPr>
        <a:xfrm>
          <a:off x="18288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114300</xdr:rowOff>
    </xdr:from>
    <xdr:to>
      <xdr:col>120</xdr:col>
      <xdr:colOff>114300</xdr:colOff>
      <xdr:row>86</xdr:row>
      <xdr:rowOff>114300</xdr:rowOff>
    </xdr:to>
    <xdr:cxnSp macro="">
      <xdr:nvCxnSpPr>
        <xdr:cNvPr id="496" name="直線コネクタ 495">
          <a:extLst>
            <a:ext uri="{FF2B5EF4-FFF2-40B4-BE49-F238E27FC236}">
              <a16:creationId xmlns:a16="http://schemas.microsoft.com/office/drawing/2014/main" id="{DD77EE48-0329-41EF-923A-B455EF82EED0}"/>
            </a:ext>
          </a:extLst>
        </xdr:cNvPr>
        <xdr:cNvCxnSpPr/>
      </xdr:nvCxnSpPr>
      <xdr:spPr>
        <a:xfrm>
          <a:off x="18288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143527</xdr:rowOff>
    </xdr:from>
    <xdr:ext cx="467179" cy="259045"/>
    <xdr:sp macro="" textlink="">
      <xdr:nvSpPr>
        <xdr:cNvPr id="497" name="テキスト ボックス 496">
          <a:extLst>
            <a:ext uri="{FF2B5EF4-FFF2-40B4-BE49-F238E27FC236}">
              <a16:creationId xmlns:a16="http://schemas.microsoft.com/office/drawing/2014/main" id="{F31CADA1-73AD-413C-BC6E-60B239C35E44}"/>
            </a:ext>
          </a:extLst>
        </xdr:cNvPr>
        <xdr:cNvSpPr txBox="1"/>
      </xdr:nvSpPr>
      <xdr:spPr>
        <a:xfrm>
          <a:off x="17820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84</xdr:row>
      <xdr:rowOff>76200</xdr:rowOff>
    </xdr:from>
    <xdr:to>
      <xdr:col>120</xdr:col>
      <xdr:colOff>114300</xdr:colOff>
      <xdr:row>84</xdr:row>
      <xdr:rowOff>76200</xdr:rowOff>
    </xdr:to>
    <xdr:cxnSp macro="">
      <xdr:nvCxnSpPr>
        <xdr:cNvPr id="498" name="直線コネクタ 497">
          <a:extLst>
            <a:ext uri="{FF2B5EF4-FFF2-40B4-BE49-F238E27FC236}">
              <a16:creationId xmlns:a16="http://schemas.microsoft.com/office/drawing/2014/main" id="{F102E253-01BD-4002-8FAC-4DC1842383BE}"/>
            </a:ext>
          </a:extLst>
        </xdr:cNvPr>
        <xdr:cNvCxnSpPr/>
      </xdr:nvCxnSpPr>
      <xdr:spPr>
        <a:xfrm>
          <a:off x="18288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83</xdr:row>
      <xdr:rowOff>105427</xdr:rowOff>
    </xdr:from>
    <xdr:ext cx="467179" cy="259045"/>
    <xdr:sp macro="" textlink="">
      <xdr:nvSpPr>
        <xdr:cNvPr id="499" name="テキスト ボックス 498">
          <a:extLst>
            <a:ext uri="{FF2B5EF4-FFF2-40B4-BE49-F238E27FC236}">
              <a16:creationId xmlns:a16="http://schemas.microsoft.com/office/drawing/2014/main" id="{564D4C56-7C1F-486C-9CD3-8FB4614EDD0D}"/>
            </a:ext>
          </a:extLst>
        </xdr:cNvPr>
        <xdr:cNvSpPr txBox="1"/>
      </xdr:nvSpPr>
      <xdr:spPr>
        <a:xfrm>
          <a:off x="17820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82</xdr:row>
      <xdr:rowOff>38100</xdr:rowOff>
    </xdr:from>
    <xdr:to>
      <xdr:col>120</xdr:col>
      <xdr:colOff>114300</xdr:colOff>
      <xdr:row>82</xdr:row>
      <xdr:rowOff>38100</xdr:rowOff>
    </xdr:to>
    <xdr:cxnSp macro="">
      <xdr:nvCxnSpPr>
        <xdr:cNvPr id="500" name="直線コネクタ 499">
          <a:extLst>
            <a:ext uri="{FF2B5EF4-FFF2-40B4-BE49-F238E27FC236}">
              <a16:creationId xmlns:a16="http://schemas.microsoft.com/office/drawing/2014/main" id="{86112FFC-9B67-4A4F-B096-20CBB7238C76}"/>
            </a:ext>
          </a:extLst>
        </xdr:cNvPr>
        <xdr:cNvCxnSpPr/>
      </xdr:nvCxnSpPr>
      <xdr:spPr>
        <a:xfrm>
          <a:off x="18288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81</xdr:row>
      <xdr:rowOff>67327</xdr:rowOff>
    </xdr:from>
    <xdr:ext cx="467179" cy="259045"/>
    <xdr:sp macro="" textlink="">
      <xdr:nvSpPr>
        <xdr:cNvPr id="501" name="テキスト ボックス 500">
          <a:extLst>
            <a:ext uri="{FF2B5EF4-FFF2-40B4-BE49-F238E27FC236}">
              <a16:creationId xmlns:a16="http://schemas.microsoft.com/office/drawing/2014/main" id="{2F46F1CF-9F31-497E-A086-BBB3BA1E41A2}"/>
            </a:ext>
          </a:extLst>
        </xdr:cNvPr>
        <xdr:cNvSpPr txBox="1"/>
      </xdr:nvSpPr>
      <xdr:spPr>
        <a:xfrm>
          <a:off x="17820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0</xdr:rowOff>
    </xdr:from>
    <xdr:to>
      <xdr:col>120</xdr:col>
      <xdr:colOff>114300</xdr:colOff>
      <xdr:row>80</xdr:row>
      <xdr:rowOff>0</xdr:rowOff>
    </xdr:to>
    <xdr:cxnSp macro="">
      <xdr:nvCxnSpPr>
        <xdr:cNvPr id="502" name="直線コネクタ 501">
          <a:extLst>
            <a:ext uri="{FF2B5EF4-FFF2-40B4-BE49-F238E27FC236}">
              <a16:creationId xmlns:a16="http://schemas.microsoft.com/office/drawing/2014/main" id="{CEBED3C0-BDD5-4693-8F90-5F87C3514921}"/>
            </a:ext>
          </a:extLst>
        </xdr:cNvPr>
        <xdr:cNvCxnSpPr/>
      </xdr:nvCxnSpPr>
      <xdr:spPr>
        <a:xfrm>
          <a:off x="18288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79</xdr:row>
      <xdr:rowOff>29227</xdr:rowOff>
    </xdr:from>
    <xdr:ext cx="467179" cy="259045"/>
    <xdr:sp macro="" textlink="">
      <xdr:nvSpPr>
        <xdr:cNvPr id="503" name="テキスト ボックス 502">
          <a:extLst>
            <a:ext uri="{FF2B5EF4-FFF2-40B4-BE49-F238E27FC236}">
              <a16:creationId xmlns:a16="http://schemas.microsoft.com/office/drawing/2014/main" id="{4097638A-619C-4DA4-BDF9-3C8BDEFB188F}"/>
            </a:ext>
          </a:extLst>
        </xdr:cNvPr>
        <xdr:cNvSpPr txBox="1"/>
      </xdr:nvSpPr>
      <xdr:spPr>
        <a:xfrm>
          <a:off x="17820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133350</xdr:rowOff>
    </xdr:from>
    <xdr:to>
      <xdr:col>120</xdr:col>
      <xdr:colOff>114300</xdr:colOff>
      <xdr:row>77</xdr:row>
      <xdr:rowOff>133350</xdr:rowOff>
    </xdr:to>
    <xdr:cxnSp macro="">
      <xdr:nvCxnSpPr>
        <xdr:cNvPr id="504" name="直線コネクタ 503">
          <a:extLst>
            <a:ext uri="{FF2B5EF4-FFF2-40B4-BE49-F238E27FC236}">
              <a16:creationId xmlns:a16="http://schemas.microsoft.com/office/drawing/2014/main" id="{BD57D681-B2C8-4254-8064-A3F5CA255ADD}"/>
            </a:ext>
          </a:extLst>
        </xdr:cNvPr>
        <xdr:cNvCxnSpPr/>
      </xdr:nvCxnSpPr>
      <xdr:spPr>
        <a:xfrm>
          <a:off x="18288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76</xdr:row>
      <xdr:rowOff>162577</xdr:rowOff>
    </xdr:from>
    <xdr:ext cx="467179" cy="259045"/>
    <xdr:sp macro="" textlink="">
      <xdr:nvSpPr>
        <xdr:cNvPr id="505" name="テキスト ボックス 504">
          <a:extLst>
            <a:ext uri="{FF2B5EF4-FFF2-40B4-BE49-F238E27FC236}">
              <a16:creationId xmlns:a16="http://schemas.microsoft.com/office/drawing/2014/main" id="{87538D67-D7F6-4E1D-9501-6E353BE269C8}"/>
            </a:ext>
          </a:extLst>
        </xdr:cNvPr>
        <xdr:cNvSpPr txBox="1"/>
      </xdr:nvSpPr>
      <xdr:spPr>
        <a:xfrm>
          <a:off x="17820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506" name="直線コネクタ 505">
          <a:extLst>
            <a:ext uri="{FF2B5EF4-FFF2-40B4-BE49-F238E27FC236}">
              <a16:creationId xmlns:a16="http://schemas.microsoft.com/office/drawing/2014/main" id="{385C0A96-C120-4CBF-9688-C9982D8FDABB}"/>
            </a:ext>
          </a:extLst>
        </xdr:cNvPr>
        <xdr:cNvCxnSpPr/>
      </xdr:nvCxnSpPr>
      <xdr:spPr>
        <a:xfrm>
          <a:off x="18288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507" name="テキスト ボックス 506">
          <a:extLst>
            <a:ext uri="{FF2B5EF4-FFF2-40B4-BE49-F238E27FC236}">
              <a16:creationId xmlns:a16="http://schemas.microsoft.com/office/drawing/2014/main" id="{6024938D-B7C4-4323-85B4-50CEAEE51DEE}"/>
            </a:ext>
          </a:extLst>
        </xdr:cNvPr>
        <xdr:cNvSpPr txBox="1"/>
      </xdr:nvSpPr>
      <xdr:spPr>
        <a:xfrm>
          <a:off x="17820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508" name="【消防施設】&#10;一人当たり面積グラフ枠">
          <a:extLst>
            <a:ext uri="{FF2B5EF4-FFF2-40B4-BE49-F238E27FC236}">
              <a16:creationId xmlns:a16="http://schemas.microsoft.com/office/drawing/2014/main" id="{46E89C3F-070E-4219-95C7-47BD2B144DD6}"/>
            </a:ext>
          </a:extLst>
        </xdr:cNvPr>
        <xdr:cNvSpPr/>
      </xdr:nvSpPr>
      <xdr:spPr>
        <a:xfrm>
          <a:off x="18288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78</xdr:row>
      <xdr:rowOff>27939</xdr:rowOff>
    </xdr:from>
    <xdr:to>
      <xdr:col>116</xdr:col>
      <xdr:colOff>62864</xdr:colOff>
      <xdr:row>86</xdr:row>
      <xdr:rowOff>85089</xdr:rowOff>
    </xdr:to>
    <xdr:cxnSp macro="">
      <xdr:nvCxnSpPr>
        <xdr:cNvPr id="509" name="直線コネクタ 508">
          <a:extLst>
            <a:ext uri="{FF2B5EF4-FFF2-40B4-BE49-F238E27FC236}">
              <a16:creationId xmlns:a16="http://schemas.microsoft.com/office/drawing/2014/main" id="{F9F3D9B4-162B-47ED-8918-6190E7005DC3}"/>
            </a:ext>
          </a:extLst>
        </xdr:cNvPr>
        <xdr:cNvCxnSpPr/>
      </xdr:nvCxnSpPr>
      <xdr:spPr>
        <a:xfrm flipV="1">
          <a:off x="22160864" y="13401039"/>
          <a:ext cx="0" cy="14287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88916</xdr:rowOff>
    </xdr:from>
    <xdr:ext cx="469744" cy="259045"/>
    <xdr:sp macro="" textlink="">
      <xdr:nvSpPr>
        <xdr:cNvPr id="510" name="【消防施設】&#10;一人当たり面積最小値テキスト">
          <a:extLst>
            <a:ext uri="{FF2B5EF4-FFF2-40B4-BE49-F238E27FC236}">
              <a16:creationId xmlns:a16="http://schemas.microsoft.com/office/drawing/2014/main" id="{D14A97D1-E626-4B3A-A7C5-E4644FC648FF}"/>
            </a:ext>
          </a:extLst>
        </xdr:cNvPr>
        <xdr:cNvSpPr txBox="1"/>
      </xdr:nvSpPr>
      <xdr:spPr>
        <a:xfrm>
          <a:off x="22199600" y="148336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85089</xdr:rowOff>
    </xdr:from>
    <xdr:to>
      <xdr:col>116</xdr:col>
      <xdr:colOff>152400</xdr:colOff>
      <xdr:row>86</xdr:row>
      <xdr:rowOff>85089</xdr:rowOff>
    </xdr:to>
    <xdr:cxnSp macro="">
      <xdr:nvCxnSpPr>
        <xdr:cNvPr id="511" name="直線コネクタ 510">
          <a:extLst>
            <a:ext uri="{FF2B5EF4-FFF2-40B4-BE49-F238E27FC236}">
              <a16:creationId xmlns:a16="http://schemas.microsoft.com/office/drawing/2014/main" id="{A020336E-C103-4B08-9F0A-8F3DC3FBCEEC}"/>
            </a:ext>
          </a:extLst>
        </xdr:cNvPr>
        <xdr:cNvCxnSpPr/>
      </xdr:nvCxnSpPr>
      <xdr:spPr>
        <a:xfrm>
          <a:off x="22072600" y="148297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76</xdr:row>
      <xdr:rowOff>146066</xdr:rowOff>
    </xdr:from>
    <xdr:ext cx="469744" cy="259045"/>
    <xdr:sp macro="" textlink="">
      <xdr:nvSpPr>
        <xdr:cNvPr id="512" name="【消防施設】&#10;一人当たり面積最大値テキスト">
          <a:extLst>
            <a:ext uri="{FF2B5EF4-FFF2-40B4-BE49-F238E27FC236}">
              <a16:creationId xmlns:a16="http://schemas.microsoft.com/office/drawing/2014/main" id="{96EF7214-13D3-4A1D-AA3C-CC8F13648142}"/>
            </a:ext>
          </a:extLst>
        </xdr:cNvPr>
        <xdr:cNvSpPr txBox="1"/>
      </xdr:nvSpPr>
      <xdr:spPr>
        <a:xfrm>
          <a:off x="22199600" y="131762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27939</xdr:rowOff>
    </xdr:from>
    <xdr:to>
      <xdr:col>116</xdr:col>
      <xdr:colOff>152400</xdr:colOff>
      <xdr:row>78</xdr:row>
      <xdr:rowOff>27939</xdr:rowOff>
    </xdr:to>
    <xdr:cxnSp macro="">
      <xdr:nvCxnSpPr>
        <xdr:cNvPr id="513" name="直線コネクタ 512">
          <a:extLst>
            <a:ext uri="{FF2B5EF4-FFF2-40B4-BE49-F238E27FC236}">
              <a16:creationId xmlns:a16="http://schemas.microsoft.com/office/drawing/2014/main" id="{F41043C9-C60F-495C-8C51-CFE1597F3099}"/>
            </a:ext>
          </a:extLst>
        </xdr:cNvPr>
        <xdr:cNvCxnSpPr/>
      </xdr:nvCxnSpPr>
      <xdr:spPr>
        <a:xfrm>
          <a:off x="22072600" y="134010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84</xdr:row>
      <xdr:rowOff>11447</xdr:rowOff>
    </xdr:from>
    <xdr:ext cx="469744" cy="259045"/>
    <xdr:sp macro="" textlink="">
      <xdr:nvSpPr>
        <xdr:cNvPr id="514" name="【消防施設】&#10;一人当たり面積平均値テキスト">
          <a:extLst>
            <a:ext uri="{FF2B5EF4-FFF2-40B4-BE49-F238E27FC236}">
              <a16:creationId xmlns:a16="http://schemas.microsoft.com/office/drawing/2014/main" id="{47508893-30F6-4D4B-AD62-7C86CAC421E2}"/>
            </a:ext>
          </a:extLst>
        </xdr:cNvPr>
        <xdr:cNvSpPr txBox="1"/>
      </xdr:nvSpPr>
      <xdr:spPr>
        <a:xfrm>
          <a:off x="22199600" y="1441324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84</xdr:row>
      <xdr:rowOff>160020</xdr:rowOff>
    </xdr:from>
    <xdr:to>
      <xdr:col>116</xdr:col>
      <xdr:colOff>114300</xdr:colOff>
      <xdr:row>85</xdr:row>
      <xdr:rowOff>90170</xdr:rowOff>
    </xdr:to>
    <xdr:sp macro="" textlink="">
      <xdr:nvSpPr>
        <xdr:cNvPr id="515" name="フローチャート: 判断 514">
          <a:extLst>
            <a:ext uri="{FF2B5EF4-FFF2-40B4-BE49-F238E27FC236}">
              <a16:creationId xmlns:a16="http://schemas.microsoft.com/office/drawing/2014/main" id="{4B833571-9D6B-4C76-897B-9C2B12291D5F}"/>
            </a:ext>
          </a:extLst>
        </xdr:cNvPr>
        <xdr:cNvSpPr/>
      </xdr:nvSpPr>
      <xdr:spPr>
        <a:xfrm>
          <a:off x="22110700" y="145618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85</xdr:row>
      <xdr:rowOff>1270</xdr:rowOff>
    </xdr:from>
    <xdr:to>
      <xdr:col>112</xdr:col>
      <xdr:colOff>38100</xdr:colOff>
      <xdr:row>85</xdr:row>
      <xdr:rowOff>102870</xdr:rowOff>
    </xdr:to>
    <xdr:sp macro="" textlink="">
      <xdr:nvSpPr>
        <xdr:cNvPr id="516" name="フローチャート: 判断 515">
          <a:extLst>
            <a:ext uri="{FF2B5EF4-FFF2-40B4-BE49-F238E27FC236}">
              <a16:creationId xmlns:a16="http://schemas.microsoft.com/office/drawing/2014/main" id="{18B14FAB-FF31-48BC-8067-06AC549395B9}"/>
            </a:ext>
          </a:extLst>
        </xdr:cNvPr>
        <xdr:cNvSpPr/>
      </xdr:nvSpPr>
      <xdr:spPr>
        <a:xfrm>
          <a:off x="21272500" y="145745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85</xdr:row>
      <xdr:rowOff>2539</xdr:rowOff>
    </xdr:from>
    <xdr:to>
      <xdr:col>107</xdr:col>
      <xdr:colOff>101600</xdr:colOff>
      <xdr:row>85</xdr:row>
      <xdr:rowOff>104139</xdr:rowOff>
    </xdr:to>
    <xdr:sp macro="" textlink="">
      <xdr:nvSpPr>
        <xdr:cNvPr id="517" name="フローチャート: 判断 516">
          <a:extLst>
            <a:ext uri="{FF2B5EF4-FFF2-40B4-BE49-F238E27FC236}">
              <a16:creationId xmlns:a16="http://schemas.microsoft.com/office/drawing/2014/main" id="{8BD5BB75-EC45-45FC-9080-8CF4A1F0B273}"/>
            </a:ext>
          </a:extLst>
        </xdr:cNvPr>
        <xdr:cNvSpPr/>
      </xdr:nvSpPr>
      <xdr:spPr>
        <a:xfrm>
          <a:off x="20383500" y="145757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85</xdr:row>
      <xdr:rowOff>0</xdr:rowOff>
    </xdr:from>
    <xdr:to>
      <xdr:col>102</xdr:col>
      <xdr:colOff>165100</xdr:colOff>
      <xdr:row>85</xdr:row>
      <xdr:rowOff>101600</xdr:rowOff>
    </xdr:to>
    <xdr:sp macro="" textlink="">
      <xdr:nvSpPr>
        <xdr:cNvPr id="518" name="フローチャート: 判断 517">
          <a:extLst>
            <a:ext uri="{FF2B5EF4-FFF2-40B4-BE49-F238E27FC236}">
              <a16:creationId xmlns:a16="http://schemas.microsoft.com/office/drawing/2014/main" id="{30CEED96-00A3-43C1-8872-9B49DBD484E1}"/>
            </a:ext>
          </a:extLst>
        </xdr:cNvPr>
        <xdr:cNvSpPr/>
      </xdr:nvSpPr>
      <xdr:spPr>
        <a:xfrm>
          <a:off x="19494500" y="145732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85</xdr:row>
      <xdr:rowOff>3811</xdr:rowOff>
    </xdr:from>
    <xdr:to>
      <xdr:col>98</xdr:col>
      <xdr:colOff>38100</xdr:colOff>
      <xdr:row>85</xdr:row>
      <xdr:rowOff>105411</xdr:rowOff>
    </xdr:to>
    <xdr:sp macro="" textlink="">
      <xdr:nvSpPr>
        <xdr:cNvPr id="519" name="フローチャート: 判断 518">
          <a:extLst>
            <a:ext uri="{FF2B5EF4-FFF2-40B4-BE49-F238E27FC236}">
              <a16:creationId xmlns:a16="http://schemas.microsoft.com/office/drawing/2014/main" id="{5910FB15-AA8E-4E84-BADA-9BC9DCBF5374}"/>
            </a:ext>
          </a:extLst>
        </xdr:cNvPr>
        <xdr:cNvSpPr/>
      </xdr:nvSpPr>
      <xdr:spPr>
        <a:xfrm>
          <a:off x="18605500" y="145770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520" name="テキスト ボックス 519">
          <a:extLst>
            <a:ext uri="{FF2B5EF4-FFF2-40B4-BE49-F238E27FC236}">
              <a16:creationId xmlns:a16="http://schemas.microsoft.com/office/drawing/2014/main" id="{2637B0D2-E462-4D55-84E1-909E5BE3EE2C}"/>
            </a:ext>
          </a:extLst>
        </xdr:cNvPr>
        <xdr:cNvSpPr txBox="1"/>
      </xdr:nvSpPr>
      <xdr:spPr>
        <a:xfrm>
          <a:off x="21971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521" name="テキスト ボックス 520">
          <a:extLst>
            <a:ext uri="{FF2B5EF4-FFF2-40B4-BE49-F238E27FC236}">
              <a16:creationId xmlns:a16="http://schemas.microsoft.com/office/drawing/2014/main" id="{047179E1-3FCC-428C-9558-1603DFB316FE}"/>
            </a:ext>
          </a:extLst>
        </xdr:cNvPr>
        <xdr:cNvSpPr txBox="1"/>
      </xdr:nvSpPr>
      <xdr:spPr>
        <a:xfrm>
          <a:off x="2113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522" name="テキスト ボックス 521">
          <a:extLst>
            <a:ext uri="{FF2B5EF4-FFF2-40B4-BE49-F238E27FC236}">
              <a16:creationId xmlns:a16="http://schemas.microsoft.com/office/drawing/2014/main" id="{517575C3-9B3E-443F-B68B-D0F944D9AF4C}"/>
            </a:ext>
          </a:extLst>
        </xdr:cNvPr>
        <xdr:cNvSpPr txBox="1"/>
      </xdr:nvSpPr>
      <xdr:spPr>
        <a:xfrm>
          <a:off x="2024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523" name="テキスト ボックス 522">
          <a:extLst>
            <a:ext uri="{FF2B5EF4-FFF2-40B4-BE49-F238E27FC236}">
              <a16:creationId xmlns:a16="http://schemas.microsoft.com/office/drawing/2014/main" id="{9F049E6C-85CF-4EF5-9940-4A0F8CB493A9}"/>
            </a:ext>
          </a:extLst>
        </xdr:cNvPr>
        <xdr:cNvSpPr txBox="1"/>
      </xdr:nvSpPr>
      <xdr:spPr>
        <a:xfrm>
          <a:off x="1935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524" name="テキスト ボックス 523">
          <a:extLst>
            <a:ext uri="{FF2B5EF4-FFF2-40B4-BE49-F238E27FC236}">
              <a16:creationId xmlns:a16="http://schemas.microsoft.com/office/drawing/2014/main" id="{40B37DBF-0FD1-4C24-8671-329AFBDBA442}"/>
            </a:ext>
          </a:extLst>
        </xdr:cNvPr>
        <xdr:cNvSpPr txBox="1"/>
      </xdr:nvSpPr>
      <xdr:spPr>
        <a:xfrm>
          <a:off x="18465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85</xdr:row>
      <xdr:rowOff>152400</xdr:rowOff>
    </xdr:from>
    <xdr:to>
      <xdr:col>116</xdr:col>
      <xdr:colOff>114300</xdr:colOff>
      <xdr:row>86</xdr:row>
      <xdr:rowOff>82550</xdr:rowOff>
    </xdr:to>
    <xdr:sp macro="" textlink="">
      <xdr:nvSpPr>
        <xdr:cNvPr id="525" name="楕円 524">
          <a:extLst>
            <a:ext uri="{FF2B5EF4-FFF2-40B4-BE49-F238E27FC236}">
              <a16:creationId xmlns:a16="http://schemas.microsoft.com/office/drawing/2014/main" id="{616968FD-1CD6-4442-B2AE-E9F948970978}"/>
            </a:ext>
          </a:extLst>
        </xdr:cNvPr>
        <xdr:cNvSpPr/>
      </xdr:nvSpPr>
      <xdr:spPr>
        <a:xfrm>
          <a:off x="22110700" y="14725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85</xdr:row>
      <xdr:rowOff>67327</xdr:rowOff>
    </xdr:from>
    <xdr:ext cx="469744" cy="259045"/>
    <xdr:sp macro="" textlink="">
      <xdr:nvSpPr>
        <xdr:cNvPr id="526" name="【消防施設】&#10;一人当たり面積該当値テキスト">
          <a:extLst>
            <a:ext uri="{FF2B5EF4-FFF2-40B4-BE49-F238E27FC236}">
              <a16:creationId xmlns:a16="http://schemas.microsoft.com/office/drawing/2014/main" id="{CC706066-3006-4257-9AE5-2E0879B498F9}"/>
            </a:ext>
          </a:extLst>
        </xdr:cNvPr>
        <xdr:cNvSpPr txBox="1"/>
      </xdr:nvSpPr>
      <xdr:spPr>
        <a:xfrm>
          <a:off x="22199600" y="146405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0.065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85</xdr:row>
      <xdr:rowOff>152400</xdr:rowOff>
    </xdr:from>
    <xdr:to>
      <xdr:col>112</xdr:col>
      <xdr:colOff>38100</xdr:colOff>
      <xdr:row>86</xdr:row>
      <xdr:rowOff>82550</xdr:rowOff>
    </xdr:to>
    <xdr:sp macro="" textlink="">
      <xdr:nvSpPr>
        <xdr:cNvPr id="527" name="楕円 526">
          <a:extLst>
            <a:ext uri="{FF2B5EF4-FFF2-40B4-BE49-F238E27FC236}">
              <a16:creationId xmlns:a16="http://schemas.microsoft.com/office/drawing/2014/main" id="{17B88E27-539B-47CA-9C18-3B1559A740AF}"/>
            </a:ext>
          </a:extLst>
        </xdr:cNvPr>
        <xdr:cNvSpPr/>
      </xdr:nvSpPr>
      <xdr:spPr>
        <a:xfrm>
          <a:off x="21272500" y="14725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86</xdr:row>
      <xdr:rowOff>31750</xdr:rowOff>
    </xdr:from>
    <xdr:to>
      <xdr:col>116</xdr:col>
      <xdr:colOff>63500</xdr:colOff>
      <xdr:row>86</xdr:row>
      <xdr:rowOff>31750</xdr:rowOff>
    </xdr:to>
    <xdr:cxnSp macro="">
      <xdr:nvCxnSpPr>
        <xdr:cNvPr id="528" name="直線コネクタ 527">
          <a:extLst>
            <a:ext uri="{FF2B5EF4-FFF2-40B4-BE49-F238E27FC236}">
              <a16:creationId xmlns:a16="http://schemas.microsoft.com/office/drawing/2014/main" id="{F8A9233E-69A9-4F51-B335-FC566063E15C}"/>
            </a:ext>
          </a:extLst>
        </xdr:cNvPr>
        <xdr:cNvCxnSpPr/>
      </xdr:nvCxnSpPr>
      <xdr:spPr>
        <a:xfrm>
          <a:off x="21323300" y="1477645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85</xdr:row>
      <xdr:rowOff>153670</xdr:rowOff>
    </xdr:from>
    <xdr:to>
      <xdr:col>107</xdr:col>
      <xdr:colOff>101600</xdr:colOff>
      <xdr:row>86</xdr:row>
      <xdr:rowOff>83820</xdr:rowOff>
    </xdr:to>
    <xdr:sp macro="" textlink="">
      <xdr:nvSpPr>
        <xdr:cNvPr id="529" name="楕円 528">
          <a:extLst>
            <a:ext uri="{FF2B5EF4-FFF2-40B4-BE49-F238E27FC236}">
              <a16:creationId xmlns:a16="http://schemas.microsoft.com/office/drawing/2014/main" id="{AB339503-DFB0-461C-BF67-7C3983068AD1}"/>
            </a:ext>
          </a:extLst>
        </xdr:cNvPr>
        <xdr:cNvSpPr/>
      </xdr:nvSpPr>
      <xdr:spPr>
        <a:xfrm>
          <a:off x="20383500" y="14726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86</xdr:row>
      <xdr:rowOff>31750</xdr:rowOff>
    </xdr:from>
    <xdr:to>
      <xdr:col>111</xdr:col>
      <xdr:colOff>177800</xdr:colOff>
      <xdr:row>86</xdr:row>
      <xdr:rowOff>33020</xdr:rowOff>
    </xdr:to>
    <xdr:cxnSp macro="">
      <xdr:nvCxnSpPr>
        <xdr:cNvPr id="530" name="直線コネクタ 529">
          <a:extLst>
            <a:ext uri="{FF2B5EF4-FFF2-40B4-BE49-F238E27FC236}">
              <a16:creationId xmlns:a16="http://schemas.microsoft.com/office/drawing/2014/main" id="{61A4FCEA-EA45-4BED-9603-3C08F60081D2}"/>
            </a:ext>
          </a:extLst>
        </xdr:cNvPr>
        <xdr:cNvCxnSpPr/>
      </xdr:nvCxnSpPr>
      <xdr:spPr>
        <a:xfrm flipV="1">
          <a:off x="20434300" y="14776450"/>
          <a:ext cx="889000" cy="12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86</xdr:row>
      <xdr:rowOff>25400</xdr:rowOff>
    </xdr:from>
    <xdr:to>
      <xdr:col>102</xdr:col>
      <xdr:colOff>165100</xdr:colOff>
      <xdr:row>86</xdr:row>
      <xdr:rowOff>127000</xdr:rowOff>
    </xdr:to>
    <xdr:sp macro="" textlink="">
      <xdr:nvSpPr>
        <xdr:cNvPr id="531" name="楕円 530">
          <a:extLst>
            <a:ext uri="{FF2B5EF4-FFF2-40B4-BE49-F238E27FC236}">
              <a16:creationId xmlns:a16="http://schemas.microsoft.com/office/drawing/2014/main" id="{63B6293B-963D-40AF-A114-C7D8B1572C0E}"/>
            </a:ext>
          </a:extLst>
        </xdr:cNvPr>
        <xdr:cNvSpPr/>
      </xdr:nvSpPr>
      <xdr:spPr>
        <a:xfrm>
          <a:off x="19494500" y="14770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86</xdr:row>
      <xdr:rowOff>33020</xdr:rowOff>
    </xdr:from>
    <xdr:to>
      <xdr:col>107</xdr:col>
      <xdr:colOff>50800</xdr:colOff>
      <xdr:row>86</xdr:row>
      <xdr:rowOff>76200</xdr:rowOff>
    </xdr:to>
    <xdr:cxnSp macro="">
      <xdr:nvCxnSpPr>
        <xdr:cNvPr id="532" name="直線コネクタ 531">
          <a:extLst>
            <a:ext uri="{FF2B5EF4-FFF2-40B4-BE49-F238E27FC236}">
              <a16:creationId xmlns:a16="http://schemas.microsoft.com/office/drawing/2014/main" id="{AD458F2B-298D-495E-B142-5A77C33501C0}"/>
            </a:ext>
          </a:extLst>
        </xdr:cNvPr>
        <xdr:cNvCxnSpPr/>
      </xdr:nvCxnSpPr>
      <xdr:spPr>
        <a:xfrm flipV="1">
          <a:off x="19545300" y="14777720"/>
          <a:ext cx="889000" cy="431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86</xdr:row>
      <xdr:rowOff>25400</xdr:rowOff>
    </xdr:from>
    <xdr:to>
      <xdr:col>98</xdr:col>
      <xdr:colOff>38100</xdr:colOff>
      <xdr:row>86</xdr:row>
      <xdr:rowOff>127000</xdr:rowOff>
    </xdr:to>
    <xdr:sp macro="" textlink="">
      <xdr:nvSpPr>
        <xdr:cNvPr id="533" name="楕円 532">
          <a:extLst>
            <a:ext uri="{FF2B5EF4-FFF2-40B4-BE49-F238E27FC236}">
              <a16:creationId xmlns:a16="http://schemas.microsoft.com/office/drawing/2014/main" id="{B45D5983-AD73-4010-A595-E889E13CCC7A}"/>
            </a:ext>
          </a:extLst>
        </xdr:cNvPr>
        <xdr:cNvSpPr/>
      </xdr:nvSpPr>
      <xdr:spPr>
        <a:xfrm>
          <a:off x="18605500" y="14770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86</xdr:row>
      <xdr:rowOff>76200</xdr:rowOff>
    </xdr:from>
    <xdr:to>
      <xdr:col>102</xdr:col>
      <xdr:colOff>114300</xdr:colOff>
      <xdr:row>86</xdr:row>
      <xdr:rowOff>76200</xdr:rowOff>
    </xdr:to>
    <xdr:cxnSp macro="">
      <xdr:nvCxnSpPr>
        <xdr:cNvPr id="534" name="直線コネクタ 533">
          <a:extLst>
            <a:ext uri="{FF2B5EF4-FFF2-40B4-BE49-F238E27FC236}">
              <a16:creationId xmlns:a16="http://schemas.microsoft.com/office/drawing/2014/main" id="{8DA08CCA-94B0-469F-9811-C855F7EE7517}"/>
            </a:ext>
          </a:extLst>
        </xdr:cNvPr>
        <xdr:cNvCxnSpPr/>
      </xdr:nvCxnSpPr>
      <xdr:spPr>
        <a:xfrm>
          <a:off x="18656300" y="148209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83</xdr:row>
      <xdr:rowOff>119397</xdr:rowOff>
    </xdr:from>
    <xdr:ext cx="469744" cy="259045"/>
    <xdr:sp macro="" textlink="">
      <xdr:nvSpPr>
        <xdr:cNvPr id="535" name="n_1aveValue【消防施設】&#10;一人当たり面積">
          <a:extLst>
            <a:ext uri="{FF2B5EF4-FFF2-40B4-BE49-F238E27FC236}">
              <a16:creationId xmlns:a16="http://schemas.microsoft.com/office/drawing/2014/main" id="{CDF197DB-D142-462C-8119-510D5754D5A3}"/>
            </a:ext>
          </a:extLst>
        </xdr:cNvPr>
        <xdr:cNvSpPr txBox="1"/>
      </xdr:nvSpPr>
      <xdr:spPr>
        <a:xfrm>
          <a:off x="21075727" y="143497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83</xdr:row>
      <xdr:rowOff>120666</xdr:rowOff>
    </xdr:from>
    <xdr:ext cx="469744" cy="259045"/>
    <xdr:sp macro="" textlink="">
      <xdr:nvSpPr>
        <xdr:cNvPr id="536" name="n_2aveValue【消防施設】&#10;一人当たり面積">
          <a:extLst>
            <a:ext uri="{FF2B5EF4-FFF2-40B4-BE49-F238E27FC236}">
              <a16:creationId xmlns:a16="http://schemas.microsoft.com/office/drawing/2014/main" id="{5BF27F78-3672-450B-AFB8-4A952EEB3282}"/>
            </a:ext>
          </a:extLst>
        </xdr:cNvPr>
        <xdr:cNvSpPr txBox="1"/>
      </xdr:nvSpPr>
      <xdr:spPr>
        <a:xfrm>
          <a:off x="20199427" y="143510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83</xdr:row>
      <xdr:rowOff>118127</xdr:rowOff>
    </xdr:from>
    <xdr:ext cx="469744" cy="259045"/>
    <xdr:sp macro="" textlink="">
      <xdr:nvSpPr>
        <xdr:cNvPr id="537" name="n_3aveValue【消防施設】&#10;一人当たり面積">
          <a:extLst>
            <a:ext uri="{FF2B5EF4-FFF2-40B4-BE49-F238E27FC236}">
              <a16:creationId xmlns:a16="http://schemas.microsoft.com/office/drawing/2014/main" id="{BF7EE185-91A8-4BF8-9EFF-FF47269865CA}"/>
            </a:ext>
          </a:extLst>
        </xdr:cNvPr>
        <xdr:cNvSpPr txBox="1"/>
      </xdr:nvSpPr>
      <xdr:spPr>
        <a:xfrm>
          <a:off x="19310427" y="143484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83</xdr:row>
      <xdr:rowOff>121938</xdr:rowOff>
    </xdr:from>
    <xdr:ext cx="469744" cy="259045"/>
    <xdr:sp macro="" textlink="">
      <xdr:nvSpPr>
        <xdr:cNvPr id="538" name="n_4aveValue【消防施設】&#10;一人当たり面積">
          <a:extLst>
            <a:ext uri="{FF2B5EF4-FFF2-40B4-BE49-F238E27FC236}">
              <a16:creationId xmlns:a16="http://schemas.microsoft.com/office/drawing/2014/main" id="{37AB2BF9-BB49-4B28-8958-709365B9B03B}"/>
            </a:ext>
          </a:extLst>
        </xdr:cNvPr>
        <xdr:cNvSpPr txBox="1"/>
      </xdr:nvSpPr>
      <xdr:spPr>
        <a:xfrm>
          <a:off x="18421427" y="143522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86</xdr:row>
      <xdr:rowOff>73677</xdr:rowOff>
    </xdr:from>
    <xdr:ext cx="469744" cy="259045"/>
    <xdr:sp macro="" textlink="">
      <xdr:nvSpPr>
        <xdr:cNvPr id="539" name="n_1mainValue【消防施設】&#10;一人当たり面積">
          <a:extLst>
            <a:ext uri="{FF2B5EF4-FFF2-40B4-BE49-F238E27FC236}">
              <a16:creationId xmlns:a16="http://schemas.microsoft.com/office/drawing/2014/main" id="{36ED5CA1-090D-4205-9F2F-FA5852E75BAD}"/>
            </a:ext>
          </a:extLst>
        </xdr:cNvPr>
        <xdr:cNvSpPr txBox="1"/>
      </xdr:nvSpPr>
      <xdr:spPr>
        <a:xfrm>
          <a:off x="21075727" y="148183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86</xdr:row>
      <xdr:rowOff>74947</xdr:rowOff>
    </xdr:from>
    <xdr:ext cx="469744" cy="259045"/>
    <xdr:sp macro="" textlink="">
      <xdr:nvSpPr>
        <xdr:cNvPr id="540" name="n_2mainValue【消防施設】&#10;一人当たり面積">
          <a:extLst>
            <a:ext uri="{FF2B5EF4-FFF2-40B4-BE49-F238E27FC236}">
              <a16:creationId xmlns:a16="http://schemas.microsoft.com/office/drawing/2014/main" id="{BE978A0A-1EE1-40BA-B20A-52E1003FCAF9}"/>
            </a:ext>
          </a:extLst>
        </xdr:cNvPr>
        <xdr:cNvSpPr txBox="1"/>
      </xdr:nvSpPr>
      <xdr:spPr>
        <a:xfrm>
          <a:off x="20199427" y="148196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86</xdr:row>
      <xdr:rowOff>118127</xdr:rowOff>
    </xdr:from>
    <xdr:ext cx="469744" cy="259045"/>
    <xdr:sp macro="" textlink="">
      <xdr:nvSpPr>
        <xdr:cNvPr id="541" name="n_3mainValue【消防施設】&#10;一人当たり面積">
          <a:extLst>
            <a:ext uri="{FF2B5EF4-FFF2-40B4-BE49-F238E27FC236}">
              <a16:creationId xmlns:a16="http://schemas.microsoft.com/office/drawing/2014/main" id="{E9711FEE-9CF3-4ED7-AD6B-CAE5443D8026}"/>
            </a:ext>
          </a:extLst>
        </xdr:cNvPr>
        <xdr:cNvSpPr txBox="1"/>
      </xdr:nvSpPr>
      <xdr:spPr>
        <a:xfrm>
          <a:off x="19310427"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86</xdr:row>
      <xdr:rowOff>118127</xdr:rowOff>
    </xdr:from>
    <xdr:ext cx="469744" cy="259045"/>
    <xdr:sp macro="" textlink="">
      <xdr:nvSpPr>
        <xdr:cNvPr id="542" name="n_4mainValue【消防施設】&#10;一人当たり面積">
          <a:extLst>
            <a:ext uri="{FF2B5EF4-FFF2-40B4-BE49-F238E27FC236}">
              <a16:creationId xmlns:a16="http://schemas.microsoft.com/office/drawing/2014/main" id="{BECB0545-1204-47A2-A1B5-E3F1DF9FE0D6}"/>
            </a:ext>
          </a:extLst>
        </xdr:cNvPr>
        <xdr:cNvSpPr txBox="1"/>
      </xdr:nvSpPr>
      <xdr:spPr>
        <a:xfrm>
          <a:off x="18421427"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543" name="正方形/長方形 542">
          <a:extLst>
            <a:ext uri="{FF2B5EF4-FFF2-40B4-BE49-F238E27FC236}">
              <a16:creationId xmlns:a16="http://schemas.microsoft.com/office/drawing/2014/main" id="{D481B53B-4B0F-4328-AE92-6C5C5E34820E}"/>
            </a:ext>
          </a:extLst>
        </xdr:cNvPr>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544" name="正方形/長方形 543">
          <a:extLst>
            <a:ext uri="{FF2B5EF4-FFF2-40B4-BE49-F238E27FC236}">
              <a16:creationId xmlns:a16="http://schemas.microsoft.com/office/drawing/2014/main" id="{5AB57D0F-7FCA-4989-BB75-F698694FB0C3}"/>
            </a:ext>
          </a:extLst>
        </xdr:cNvPr>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545" name="正方形/長方形 544">
          <a:extLst>
            <a:ext uri="{FF2B5EF4-FFF2-40B4-BE49-F238E27FC236}">
              <a16:creationId xmlns:a16="http://schemas.microsoft.com/office/drawing/2014/main" id="{806E03DE-CA5C-4E0A-BAE2-E704FAB85631}"/>
            </a:ext>
          </a:extLst>
        </xdr:cNvPr>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546" name="正方形/長方形 545">
          <a:extLst>
            <a:ext uri="{FF2B5EF4-FFF2-40B4-BE49-F238E27FC236}">
              <a16:creationId xmlns:a16="http://schemas.microsoft.com/office/drawing/2014/main" id="{A3E433B5-CDA3-401B-8285-EFF2703E71BF}"/>
            </a:ext>
          </a:extLst>
        </xdr:cNvPr>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547" name="正方形/長方形 546">
          <a:extLst>
            <a:ext uri="{FF2B5EF4-FFF2-40B4-BE49-F238E27FC236}">
              <a16:creationId xmlns:a16="http://schemas.microsoft.com/office/drawing/2014/main" id="{2DCAC091-745F-4845-8D26-C3FDF533E893}"/>
            </a:ext>
          </a:extLst>
        </xdr:cNvPr>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548" name="正方形/長方形 547">
          <a:extLst>
            <a:ext uri="{FF2B5EF4-FFF2-40B4-BE49-F238E27FC236}">
              <a16:creationId xmlns:a16="http://schemas.microsoft.com/office/drawing/2014/main" id="{702BF341-F9DE-4A1A-8891-25A268F3DFCA}"/>
            </a:ext>
          </a:extLst>
        </xdr:cNvPr>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549" name="正方形/長方形 548">
          <a:extLst>
            <a:ext uri="{FF2B5EF4-FFF2-40B4-BE49-F238E27FC236}">
              <a16:creationId xmlns:a16="http://schemas.microsoft.com/office/drawing/2014/main" id="{D0B5E3CC-6D4F-4C8E-818F-99DE48023C49}"/>
            </a:ext>
          </a:extLst>
        </xdr:cNvPr>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550" name="正方形/長方形 549">
          <a:extLst>
            <a:ext uri="{FF2B5EF4-FFF2-40B4-BE49-F238E27FC236}">
              <a16:creationId xmlns:a16="http://schemas.microsoft.com/office/drawing/2014/main" id="{EFA42B47-B926-4B5A-86C7-4F4BCBD070D7}"/>
            </a:ext>
          </a:extLst>
        </xdr:cNvPr>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551" name="テキスト ボックス 550">
          <a:extLst>
            <a:ext uri="{FF2B5EF4-FFF2-40B4-BE49-F238E27FC236}">
              <a16:creationId xmlns:a16="http://schemas.microsoft.com/office/drawing/2014/main" id="{F33D618F-0BC1-4E51-B045-35B8C8840437}"/>
            </a:ext>
          </a:extLst>
        </xdr:cNvPr>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552" name="直線コネクタ 551">
          <a:extLst>
            <a:ext uri="{FF2B5EF4-FFF2-40B4-BE49-F238E27FC236}">
              <a16:creationId xmlns:a16="http://schemas.microsoft.com/office/drawing/2014/main" id="{2069501A-FD47-4A2F-A1AA-82FDAFA07B44}"/>
            </a:ext>
          </a:extLst>
        </xdr:cNvPr>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553" name="テキスト ボックス 552">
          <a:extLst>
            <a:ext uri="{FF2B5EF4-FFF2-40B4-BE49-F238E27FC236}">
              <a16:creationId xmlns:a16="http://schemas.microsoft.com/office/drawing/2014/main" id="{7C290D3B-90D6-4A53-9246-245F3A5FB1CB}"/>
            </a:ext>
          </a:extLst>
        </xdr:cNvPr>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554" name="直線コネクタ 553">
          <a:extLst>
            <a:ext uri="{FF2B5EF4-FFF2-40B4-BE49-F238E27FC236}">
              <a16:creationId xmlns:a16="http://schemas.microsoft.com/office/drawing/2014/main" id="{9C338511-90AE-4D1B-AA78-B8871EA655F2}"/>
            </a:ext>
          </a:extLst>
        </xdr:cNvPr>
        <xdr:cNvCxnSpPr/>
      </xdr:nvCxnSpPr>
      <xdr:spPr>
        <a:xfrm>
          <a:off x="12446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555" name="テキスト ボックス 554">
          <a:extLst>
            <a:ext uri="{FF2B5EF4-FFF2-40B4-BE49-F238E27FC236}">
              <a16:creationId xmlns:a16="http://schemas.microsoft.com/office/drawing/2014/main" id="{AF8C4513-B499-4BCA-BD1C-2B3BCC4353C3}"/>
            </a:ext>
          </a:extLst>
        </xdr:cNvPr>
        <xdr:cNvSpPr txBox="1"/>
      </xdr:nvSpPr>
      <xdr:spPr>
        <a:xfrm>
          <a:off x="11978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556" name="直線コネクタ 555">
          <a:extLst>
            <a:ext uri="{FF2B5EF4-FFF2-40B4-BE49-F238E27FC236}">
              <a16:creationId xmlns:a16="http://schemas.microsoft.com/office/drawing/2014/main" id="{68F7084F-FA2A-4118-A567-AEAC9AEC69F9}"/>
            </a:ext>
          </a:extLst>
        </xdr:cNvPr>
        <xdr:cNvCxnSpPr/>
      </xdr:nvCxnSpPr>
      <xdr:spPr>
        <a:xfrm>
          <a:off x="12446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557" name="テキスト ボックス 556">
          <a:extLst>
            <a:ext uri="{FF2B5EF4-FFF2-40B4-BE49-F238E27FC236}">
              <a16:creationId xmlns:a16="http://schemas.microsoft.com/office/drawing/2014/main" id="{8FF4C966-D7E2-4884-B69E-EA70027B6608}"/>
            </a:ext>
          </a:extLst>
        </xdr:cNvPr>
        <xdr:cNvSpPr txBox="1"/>
      </xdr:nvSpPr>
      <xdr:spPr>
        <a:xfrm>
          <a:off x="12042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558" name="直線コネクタ 557">
          <a:extLst>
            <a:ext uri="{FF2B5EF4-FFF2-40B4-BE49-F238E27FC236}">
              <a16:creationId xmlns:a16="http://schemas.microsoft.com/office/drawing/2014/main" id="{DD866717-9704-4219-A4D4-7402E159816C}"/>
            </a:ext>
          </a:extLst>
        </xdr:cNvPr>
        <xdr:cNvCxnSpPr/>
      </xdr:nvCxnSpPr>
      <xdr:spPr>
        <a:xfrm>
          <a:off x="12446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559" name="テキスト ボックス 558">
          <a:extLst>
            <a:ext uri="{FF2B5EF4-FFF2-40B4-BE49-F238E27FC236}">
              <a16:creationId xmlns:a16="http://schemas.microsoft.com/office/drawing/2014/main" id="{7F46BA25-66E0-4A40-91E6-1D9F1C6DE8F1}"/>
            </a:ext>
          </a:extLst>
        </xdr:cNvPr>
        <xdr:cNvSpPr txBox="1"/>
      </xdr:nvSpPr>
      <xdr:spPr>
        <a:xfrm>
          <a:off x="12042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560" name="直線コネクタ 559">
          <a:extLst>
            <a:ext uri="{FF2B5EF4-FFF2-40B4-BE49-F238E27FC236}">
              <a16:creationId xmlns:a16="http://schemas.microsoft.com/office/drawing/2014/main" id="{36BEC3B6-AB16-4C8C-9303-44D5393F67B7}"/>
            </a:ext>
          </a:extLst>
        </xdr:cNvPr>
        <xdr:cNvCxnSpPr/>
      </xdr:nvCxnSpPr>
      <xdr:spPr>
        <a:xfrm>
          <a:off x="12446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561" name="テキスト ボックス 560">
          <a:extLst>
            <a:ext uri="{FF2B5EF4-FFF2-40B4-BE49-F238E27FC236}">
              <a16:creationId xmlns:a16="http://schemas.microsoft.com/office/drawing/2014/main" id="{2C159675-B81A-4A58-A5A8-C8481743DFF7}"/>
            </a:ext>
          </a:extLst>
        </xdr:cNvPr>
        <xdr:cNvSpPr txBox="1"/>
      </xdr:nvSpPr>
      <xdr:spPr>
        <a:xfrm>
          <a:off x="12042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562" name="直線コネクタ 561">
          <a:extLst>
            <a:ext uri="{FF2B5EF4-FFF2-40B4-BE49-F238E27FC236}">
              <a16:creationId xmlns:a16="http://schemas.microsoft.com/office/drawing/2014/main" id="{5E5DA7DA-18C6-4508-AB5B-61DDB1BDB7FD}"/>
            </a:ext>
          </a:extLst>
        </xdr:cNvPr>
        <xdr:cNvCxnSpPr/>
      </xdr:nvCxnSpPr>
      <xdr:spPr>
        <a:xfrm>
          <a:off x="12446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563" name="テキスト ボックス 562">
          <a:extLst>
            <a:ext uri="{FF2B5EF4-FFF2-40B4-BE49-F238E27FC236}">
              <a16:creationId xmlns:a16="http://schemas.microsoft.com/office/drawing/2014/main" id="{7AF4B009-2011-457C-A49B-94F84D3EB6EC}"/>
            </a:ext>
          </a:extLst>
        </xdr:cNvPr>
        <xdr:cNvSpPr txBox="1"/>
      </xdr:nvSpPr>
      <xdr:spPr>
        <a:xfrm>
          <a:off x="12042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564" name="直線コネクタ 563">
          <a:extLst>
            <a:ext uri="{FF2B5EF4-FFF2-40B4-BE49-F238E27FC236}">
              <a16:creationId xmlns:a16="http://schemas.microsoft.com/office/drawing/2014/main" id="{A01DB29F-D88B-427B-BDF6-D0AD0271A2B4}"/>
            </a:ext>
          </a:extLst>
        </xdr:cNvPr>
        <xdr:cNvCxnSpPr/>
      </xdr:nvCxnSpPr>
      <xdr:spPr>
        <a:xfrm>
          <a:off x="12446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565" name="テキスト ボックス 564">
          <a:extLst>
            <a:ext uri="{FF2B5EF4-FFF2-40B4-BE49-F238E27FC236}">
              <a16:creationId xmlns:a16="http://schemas.microsoft.com/office/drawing/2014/main" id="{7F6395C4-82F0-4597-8BD0-53AAA8AC53C9}"/>
            </a:ext>
          </a:extLst>
        </xdr:cNvPr>
        <xdr:cNvSpPr txBox="1"/>
      </xdr:nvSpPr>
      <xdr:spPr>
        <a:xfrm>
          <a:off x="12107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566" name="直線コネクタ 565">
          <a:extLst>
            <a:ext uri="{FF2B5EF4-FFF2-40B4-BE49-F238E27FC236}">
              <a16:creationId xmlns:a16="http://schemas.microsoft.com/office/drawing/2014/main" id="{C38BDAE7-BA43-42C4-8542-5BEB33A8EC5B}"/>
            </a:ext>
          </a:extLst>
        </xdr:cNvPr>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567" name="【庁舎】&#10;有形固定資産減価償却率グラフ枠">
          <a:extLst>
            <a:ext uri="{FF2B5EF4-FFF2-40B4-BE49-F238E27FC236}">
              <a16:creationId xmlns:a16="http://schemas.microsoft.com/office/drawing/2014/main" id="{C46CD968-5913-4D40-A9FD-C2E823D16973}"/>
            </a:ext>
          </a:extLst>
        </xdr:cNvPr>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46808</xdr:rowOff>
    </xdr:from>
    <xdr:to>
      <xdr:col>85</xdr:col>
      <xdr:colOff>126364</xdr:colOff>
      <xdr:row>108</xdr:row>
      <xdr:rowOff>138249</xdr:rowOff>
    </xdr:to>
    <xdr:cxnSp macro="">
      <xdr:nvCxnSpPr>
        <xdr:cNvPr id="568" name="直線コネクタ 567">
          <a:extLst>
            <a:ext uri="{FF2B5EF4-FFF2-40B4-BE49-F238E27FC236}">
              <a16:creationId xmlns:a16="http://schemas.microsoft.com/office/drawing/2014/main" id="{3C8E7C30-603A-4E89-AEAF-7F407204E397}"/>
            </a:ext>
          </a:extLst>
        </xdr:cNvPr>
        <xdr:cNvCxnSpPr/>
      </xdr:nvCxnSpPr>
      <xdr:spPr>
        <a:xfrm flipV="1">
          <a:off x="16318864" y="17191808"/>
          <a:ext cx="0" cy="146304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108</xdr:row>
      <xdr:rowOff>142076</xdr:rowOff>
    </xdr:from>
    <xdr:ext cx="405111" cy="259045"/>
    <xdr:sp macro="" textlink="">
      <xdr:nvSpPr>
        <xdr:cNvPr id="569" name="【庁舎】&#10;有形固定資産減価償却率最小値テキスト">
          <a:extLst>
            <a:ext uri="{FF2B5EF4-FFF2-40B4-BE49-F238E27FC236}">
              <a16:creationId xmlns:a16="http://schemas.microsoft.com/office/drawing/2014/main" id="{C87ACEA5-19D9-4E92-BB86-7D294183858F}"/>
            </a:ext>
          </a:extLst>
        </xdr:cNvPr>
        <xdr:cNvSpPr txBox="1"/>
      </xdr:nvSpPr>
      <xdr:spPr>
        <a:xfrm>
          <a:off x="16357600" y="1865867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108</xdr:row>
      <xdr:rowOff>138249</xdr:rowOff>
    </xdr:from>
    <xdr:to>
      <xdr:col>86</xdr:col>
      <xdr:colOff>25400</xdr:colOff>
      <xdr:row>108</xdr:row>
      <xdr:rowOff>138249</xdr:rowOff>
    </xdr:to>
    <xdr:cxnSp macro="">
      <xdr:nvCxnSpPr>
        <xdr:cNvPr id="570" name="直線コネクタ 569">
          <a:extLst>
            <a:ext uri="{FF2B5EF4-FFF2-40B4-BE49-F238E27FC236}">
              <a16:creationId xmlns:a16="http://schemas.microsoft.com/office/drawing/2014/main" id="{1B310792-EDA2-45B8-89FA-8C03DD1365EB}"/>
            </a:ext>
          </a:extLst>
        </xdr:cNvPr>
        <xdr:cNvCxnSpPr/>
      </xdr:nvCxnSpPr>
      <xdr:spPr>
        <a:xfrm>
          <a:off x="16230600" y="186548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164935</xdr:rowOff>
    </xdr:from>
    <xdr:ext cx="340478" cy="259045"/>
    <xdr:sp macro="" textlink="">
      <xdr:nvSpPr>
        <xdr:cNvPr id="571" name="【庁舎】&#10;有形固定資産減価償却率最大値テキスト">
          <a:extLst>
            <a:ext uri="{FF2B5EF4-FFF2-40B4-BE49-F238E27FC236}">
              <a16:creationId xmlns:a16="http://schemas.microsoft.com/office/drawing/2014/main" id="{706FFAC8-F7D2-4F4B-9872-650BE88C49BF}"/>
            </a:ext>
          </a:extLst>
        </xdr:cNvPr>
        <xdr:cNvSpPr txBox="1"/>
      </xdr:nvSpPr>
      <xdr:spPr>
        <a:xfrm>
          <a:off x="16357600" y="16967035"/>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46808</xdr:rowOff>
    </xdr:from>
    <xdr:to>
      <xdr:col>86</xdr:col>
      <xdr:colOff>25400</xdr:colOff>
      <xdr:row>100</xdr:row>
      <xdr:rowOff>46808</xdr:rowOff>
    </xdr:to>
    <xdr:cxnSp macro="">
      <xdr:nvCxnSpPr>
        <xdr:cNvPr id="572" name="直線コネクタ 571">
          <a:extLst>
            <a:ext uri="{FF2B5EF4-FFF2-40B4-BE49-F238E27FC236}">
              <a16:creationId xmlns:a16="http://schemas.microsoft.com/office/drawing/2014/main" id="{910998AB-3382-4311-BC77-A9409E8428B8}"/>
            </a:ext>
          </a:extLst>
        </xdr:cNvPr>
        <xdr:cNvCxnSpPr/>
      </xdr:nvCxnSpPr>
      <xdr:spPr>
        <a:xfrm>
          <a:off x="16230600" y="171918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120122</xdr:rowOff>
    </xdr:from>
    <xdr:ext cx="405111" cy="259045"/>
    <xdr:sp macro="" textlink="">
      <xdr:nvSpPr>
        <xdr:cNvPr id="573" name="【庁舎】&#10;有形固定資産減価償却率平均値テキスト">
          <a:extLst>
            <a:ext uri="{FF2B5EF4-FFF2-40B4-BE49-F238E27FC236}">
              <a16:creationId xmlns:a16="http://schemas.microsoft.com/office/drawing/2014/main" id="{48E95B91-3EEC-4BA5-93A9-364FF81F6CCA}"/>
            </a:ext>
          </a:extLst>
        </xdr:cNvPr>
        <xdr:cNvSpPr txBox="1"/>
      </xdr:nvSpPr>
      <xdr:spPr>
        <a:xfrm>
          <a:off x="16357600" y="1777947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97245</xdr:rowOff>
    </xdr:from>
    <xdr:to>
      <xdr:col>85</xdr:col>
      <xdr:colOff>177800</xdr:colOff>
      <xdr:row>105</xdr:row>
      <xdr:rowOff>27395</xdr:rowOff>
    </xdr:to>
    <xdr:sp macro="" textlink="">
      <xdr:nvSpPr>
        <xdr:cNvPr id="574" name="フローチャート: 判断 573">
          <a:extLst>
            <a:ext uri="{FF2B5EF4-FFF2-40B4-BE49-F238E27FC236}">
              <a16:creationId xmlns:a16="http://schemas.microsoft.com/office/drawing/2014/main" id="{34CACEF9-6F1A-4FB5-A1AB-4BB302FB795A}"/>
            </a:ext>
          </a:extLst>
        </xdr:cNvPr>
        <xdr:cNvSpPr/>
      </xdr:nvSpPr>
      <xdr:spPr>
        <a:xfrm>
          <a:off x="16268700" y="179280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58057</xdr:rowOff>
    </xdr:from>
    <xdr:to>
      <xdr:col>81</xdr:col>
      <xdr:colOff>101600</xdr:colOff>
      <xdr:row>104</xdr:row>
      <xdr:rowOff>159657</xdr:rowOff>
    </xdr:to>
    <xdr:sp macro="" textlink="">
      <xdr:nvSpPr>
        <xdr:cNvPr id="575" name="フローチャート: 判断 574">
          <a:extLst>
            <a:ext uri="{FF2B5EF4-FFF2-40B4-BE49-F238E27FC236}">
              <a16:creationId xmlns:a16="http://schemas.microsoft.com/office/drawing/2014/main" id="{AE83A7E8-6B77-4A19-B3A3-4C7B9CA8F3F8}"/>
            </a:ext>
          </a:extLst>
        </xdr:cNvPr>
        <xdr:cNvSpPr/>
      </xdr:nvSpPr>
      <xdr:spPr>
        <a:xfrm>
          <a:off x="15430500" y="178888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64588</xdr:rowOff>
    </xdr:from>
    <xdr:to>
      <xdr:col>76</xdr:col>
      <xdr:colOff>165100</xdr:colOff>
      <xdr:row>104</xdr:row>
      <xdr:rowOff>166188</xdr:rowOff>
    </xdr:to>
    <xdr:sp macro="" textlink="">
      <xdr:nvSpPr>
        <xdr:cNvPr id="576" name="フローチャート: 判断 575">
          <a:extLst>
            <a:ext uri="{FF2B5EF4-FFF2-40B4-BE49-F238E27FC236}">
              <a16:creationId xmlns:a16="http://schemas.microsoft.com/office/drawing/2014/main" id="{4AB6A4FE-8C88-4C86-9238-D30E29634FF8}"/>
            </a:ext>
          </a:extLst>
        </xdr:cNvPr>
        <xdr:cNvSpPr/>
      </xdr:nvSpPr>
      <xdr:spPr>
        <a:xfrm>
          <a:off x="14541500" y="178953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41729</xdr:rowOff>
    </xdr:from>
    <xdr:to>
      <xdr:col>72</xdr:col>
      <xdr:colOff>38100</xdr:colOff>
      <xdr:row>104</xdr:row>
      <xdr:rowOff>143329</xdr:rowOff>
    </xdr:to>
    <xdr:sp macro="" textlink="">
      <xdr:nvSpPr>
        <xdr:cNvPr id="577" name="フローチャート: 判断 576">
          <a:extLst>
            <a:ext uri="{FF2B5EF4-FFF2-40B4-BE49-F238E27FC236}">
              <a16:creationId xmlns:a16="http://schemas.microsoft.com/office/drawing/2014/main" id="{FD080513-086A-45D9-9B2B-AB92C4F2FAF7}"/>
            </a:ext>
          </a:extLst>
        </xdr:cNvPr>
        <xdr:cNvSpPr/>
      </xdr:nvSpPr>
      <xdr:spPr>
        <a:xfrm>
          <a:off x="13652500" y="178725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104</xdr:row>
      <xdr:rowOff>80918</xdr:rowOff>
    </xdr:from>
    <xdr:to>
      <xdr:col>67</xdr:col>
      <xdr:colOff>101600</xdr:colOff>
      <xdr:row>105</xdr:row>
      <xdr:rowOff>11068</xdr:rowOff>
    </xdr:to>
    <xdr:sp macro="" textlink="">
      <xdr:nvSpPr>
        <xdr:cNvPr id="578" name="フローチャート: 判断 577">
          <a:extLst>
            <a:ext uri="{FF2B5EF4-FFF2-40B4-BE49-F238E27FC236}">
              <a16:creationId xmlns:a16="http://schemas.microsoft.com/office/drawing/2014/main" id="{1776701C-15BE-4C36-9503-28584FBBC982}"/>
            </a:ext>
          </a:extLst>
        </xdr:cNvPr>
        <xdr:cNvSpPr/>
      </xdr:nvSpPr>
      <xdr:spPr>
        <a:xfrm>
          <a:off x="12763500" y="179117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579" name="テキスト ボックス 578">
          <a:extLst>
            <a:ext uri="{FF2B5EF4-FFF2-40B4-BE49-F238E27FC236}">
              <a16:creationId xmlns:a16="http://schemas.microsoft.com/office/drawing/2014/main" id="{E16F68DD-0796-43FB-BA5B-4C3851E938F4}"/>
            </a:ext>
          </a:extLst>
        </xdr:cNvPr>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580" name="テキスト ボックス 579">
          <a:extLst>
            <a:ext uri="{FF2B5EF4-FFF2-40B4-BE49-F238E27FC236}">
              <a16:creationId xmlns:a16="http://schemas.microsoft.com/office/drawing/2014/main" id="{8B501E5C-B640-4CFF-95D5-2D888810E61E}"/>
            </a:ext>
          </a:extLst>
        </xdr:cNvPr>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581" name="テキスト ボックス 580">
          <a:extLst>
            <a:ext uri="{FF2B5EF4-FFF2-40B4-BE49-F238E27FC236}">
              <a16:creationId xmlns:a16="http://schemas.microsoft.com/office/drawing/2014/main" id="{F5E8D1AA-CD22-49BA-A57B-6BDD11A805DD}"/>
            </a:ext>
          </a:extLst>
        </xdr:cNvPr>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582" name="テキスト ボックス 581">
          <a:extLst>
            <a:ext uri="{FF2B5EF4-FFF2-40B4-BE49-F238E27FC236}">
              <a16:creationId xmlns:a16="http://schemas.microsoft.com/office/drawing/2014/main" id="{A1FDFFF9-A1DC-4664-829D-8E4FA2F212E3}"/>
            </a:ext>
          </a:extLst>
        </xdr:cNvPr>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583" name="テキスト ボックス 582">
          <a:extLst>
            <a:ext uri="{FF2B5EF4-FFF2-40B4-BE49-F238E27FC236}">
              <a16:creationId xmlns:a16="http://schemas.microsoft.com/office/drawing/2014/main" id="{C7D6E173-5583-496D-B07C-4D913C5A8EC7}"/>
            </a:ext>
          </a:extLst>
        </xdr:cNvPr>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107</xdr:row>
      <xdr:rowOff>22134</xdr:rowOff>
    </xdr:from>
    <xdr:to>
      <xdr:col>85</xdr:col>
      <xdr:colOff>177800</xdr:colOff>
      <xdr:row>107</xdr:row>
      <xdr:rowOff>123734</xdr:rowOff>
    </xdr:to>
    <xdr:sp macro="" textlink="">
      <xdr:nvSpPr>
        <xdr:cNvPr id="584" name="楕円 583">
          <a:extLst>
            <a:ext uri="{FF2B5EF4-FFF2-40B4-BE49-F238E27FC236}">
              <a16:creationId xmlns:a16="http://schemas.microsoft.com/office/drawing/2014/main" id="{94904A14-0CF0-45AF-A8D1-5114323D65F5}"/>
            </a:ext>
          </a:extLst>
        </xdr:cNvPr>
        <xdr:cNvSpPr/>
      </xdr:nvSpPr>
      <xdr:spPr>
        <a:xfrm>
          <a:off x="16268700" y="183672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107</xdr:row>
      <xdr:rowOff>561</xdr:rowOff>
    </xdr:from>
    <xdr:ext cx="405111" cy="259045"/>
    <xdr:sp macro="" textlink="">
      <xdr:nvSpPr>
        <xdr:cNvPr id="585" name="【庁舎】&#10;有形固定資産減価償却率該当値テキスト">
          <a:extLst>
            <a:ext uri="{FF2B5EF4-FFF2-40B4-BE49-F238E27FC236}">
              <a16:creationId xmlns:a16="http://schemas.microsoft.com/office/drawing/2014/main" id="{681C6298-5747-4286-BDC0-04F3DB872299}"/>
            </a:ext>
          </a:extLst>
        </xdr:cNvPr>
        <xdr:cNvSpPr txBox="1"/>
      </xdr:nvSpPr>
      <xdr:spPr>
        <a:xfrm>
          <a:off x="16357600" y="1834571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106</xdr:row>
      <xdr:rowOff>167458</xdr:rowOff>
    </xdr:from>
    <xdr:to>
      <xdr:col>81</xdr:col>
      <xdr:colOff>101600</xdr:colOff>
      <xdr:row>107</xdr:row>
      <xdr:rowOff>97608</xdr:rowOff>
    </xdr:to>
    <xdr:sp macro="" textlink="">
      <xdr:nvSpPr>
        <xdr:cNvPr id="586" name="楕円 585">
          <a:extLst>
            <a:ext uri="{FF2B5EF4-FFF2-40B4-BE49-F238E27FC236}">
              <a16:creationId xmlns:a16="http://schemas.microsoft.com/office/drawing/2014/main" id="{46C9494E-7E12-43F6-984E-AC027565982D}"/>
            </a:ext>
          </a:extLst>
        </xdr:cNvPr>
        <xdr:cNvSpPr/>
      </xdr:nvSpPr>
      <xdr:spPr>
        <a:xfrm>
          <a:off x="15430500" y="183411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107</xdr:row>
      <xdr:rowOff>46808</xdr:rowOff>
    </xdr:from>
    <xdr:to>
      <xdr:col>85</xdr:col>
      <xdr:colOff>127000</xdr:colOff>
      <xdr:row>107</xdr:row>
      <xdr:rowOff>72934</xdr:rowOff>
    </xdr:to>
    <xdr:cxnSp macro="">
      <xdr:nvCxnSpPr>
        <xdr:cNvPr id="587" name="直線コネクタ 586">
          <a:extLst>
            <a:ext uri="{FF2B5EF4-FFF2-40B4-BE49-F238E27FC236}">
              <a16:creationId xmlns:a16="http://schemas.microsoft.com/office/drawing/2014/main" id="{3A227D76-880B-4A96-9E4D-D5D3F7CF9A20}"/>
            </a:ext>
          </a:extLst>
        </xdr:cNvPr>
        <xdr:cNvCxnSpPr/>
      </xdr:nvCxnSpPr>
      <xdr:spPr>
        <a:xfrm>
          <a:off x="15481300" y="18391958"/>
          <a:ext cx="838200" cy="261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106</xdr:row>
      <xdr:rowOff>129902</xdr:rowOff>
    </xdr:from>
    <xdr:to>
      <xdr:col>76</xdr:col>
      <xdr:colOff>165100</xdr:colOff>
      <xdr:row>107</xdr:row>
      <xdr:rowOff>60052</xdr:rowOff>
    </xdr:to>
    <xdr:sp macro="" textlink="">
      <xdr:nvSpPr>
        <xdr:cNvPr id="588" name="楕円 587">
          <a:extLst>
            <a:ext uri="{FF2B5EF4-FFF2-40B4-BE49-F238E27FC236}">
              <a16:creationId xmlns:a16="http://schemas.microsoft.com/office/drawing/2014/main" id="{7CC82AF1-E45D-43F5-8013-D24340C7B667}"/>
            </a:ext>
          </a:extLst>
        </xdr:cNvPr>
        <xdr:cNvSpPr/>
      </xdr:nvSpPr>
      <xdr:spPr>
        <a:xfrm>
          <a:off x="14541500" y="183036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107</xdr:row>
      <xdr:rowOff>9252</xdr:rowOff>
    </xdr:from>
    <xdr:to>
      <xdr:col>81</xdr:col>
      <xdr:colOff>50800</xdr:colOff>
      <xdr:row>107</xdr:row>
      <xdr:rowOff>46808</xdr:rowOff>
    </xdr:to>
    <xdr:cxnSp macro="">
      <xdr:nvCxnSpPr>
        <xdr:cNvPr id="589" name="直線コネクタ 588">
          <a:extLst>
            <a:ext uri="{FF2B5EF4-FFF2-40B4-BE49-F238E27FC236}">
              <a16:creationId xmlns:a16="http://schemas.microsoft.com/office/drawing/2014/main" id="{F9BCA6C2-7C36-4577-8EA3-B9D53BC4D44A}"/>
            </a:ext>
          </a:extLst>
        </xdr:cNvPr>
        <xdr:cNvCxnSpPr/>
      </xdr:nvCxnSpPr>
      <xdr:spPr>
        <a:xfrm>
          <a:off x="14592300" y="18354402"/>
          <a:ext cx="8890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106</xdr:row>
      <xdr:rowOff>89081</xdr:rowOff>
    </xdr:from>
    <xdr:to>
      <xdr:col>72</xdr:col>
      <xdr:colOff>38100</xdr:colOff>
      <xdr:row>107</xdr:row>
      <xdr:rowOff>19231</xdr:rowOff>
    </xdr:to>
    <xdr:sp macro="" textlink="">
      <xdr:nvSpPr>
        <xdr:cNvPr id="590" name="楕円 589">
          <a:extLst>
            <a:ext uri="{FF2B5EF4-FFF2-40B4-BE49-F238E27FC236}">
              <a16:creationId xmlns:a16="http://schemas.microsoft.com/office/drawing/2014/main" id="{E1EB14BD-126A-4E4B-8A8A-2D181386FC73}"/>
            </a:ext>
          </a:extLst>
        </xdr:cNvPr>
        <xdr:cNvSpPr/>
      </xdr:nvSpPr>
      <xdr:spPr>
        <a:xfrm>
          <a:off x="13652500" y="182627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106</xdr:row>
      <xdr:rowOff>139881</xdr:rowOff>
    </xdr:from>
    <xdr:to>
      <xdr:col>76</xdr:col>
      <xdr:colOff>114300</xdr:colOff>
      <xdr:row>107</xdr:row>
      <xdr:rowOff>9252</xdr:rowOff>
    </xdr:to>
    <xdr:cxnSp macro="">
      <xdr:nvCxnSpPr>
        <xdr:cNvPr id="591" name="直線コネクタ 590">
          <a:extLst>
            <a:ext uri="{FF2B5EF4-FFF2-40B4-BE49-F238E27FC236}">
              <a16:creationId xmlns:a16="http://schemas.microsoft.com/office/drawing/2014/main" id="{16F5A90A-A063-4480-B652-9A593D5D41A4}"/>
            </a:ext>
          </a:extLst>
        </xdr:cNvPr>
        <xdr:cNvCxnSpPr/>
      </xdr:nvCxnSpPr>
      <xdr:spPr>
        <a:xfrm>
          <a:off x="13703300" y="18313581"/>
          <a:ext cx="889000" cy="408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106</xdr:row>
      <xdr:rowOff>46627</xdr:rowOff>
    </xdr:from>
    <xdr:to>
      <xdr:col>67</xdr:col>
      <xdr:colOff>101600</xdr:colOff>
      <xdr:row>106</xdr:row>
      <xdr:rowOff>148227</xdr:rowOff>
    </xdr:to>
    <xdr:sp macro="" textlink="">
      <xdr:nvSpPr>
        <xdr:cNvPr id="592" name="楕円 591">
          <a:extLst>
            <a:ext uri="{FF2B5EF4-FFF2-40B4-BE49-F238E27FC236}">
              <a16:creationId xmlns:a16="http://schemas.microsoft.com/office/drawing/2014/main" id="{88C17ACE-E049-4283-AA53-6FDCEF298811}"/>
            </a:ext>
          </a:extLst>
        </xdr:cNvPr>
        <xdr:cNvSpPr/>
      </xdr:nvSpPr>
      <xdr:spPr>
        <a:xfrm>
          <a:off x="12763500" y="182203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106</xdr:row>
      <xdr:rowOff>97427</xdr:rowOff>
    </xdr:from>
    <xdr:to>
      <xdr:col>71</xdr:col>
      <xdr:colOff>177800</xdr:colOff>
      <xdr:row>106</xdr:row>
      <xdr:rowOff>139881</xdr:rowOff>
    </xdr:to>
    <xdr:cxnSp macro="">
      <xdr:nvCxnSpPr>
        <xdr:cNvPr id="593" name="直線コネクタ 592">
          <a:extLst>
            <a:ext uri="{FF2B5EF4-FFF2-40B4-BE49-F238E27FC236}">
              <a16:creationId xmlns:a16="http://schemas.microsoft.com/office/drawing/2014/main" id="{ABE826BA-08EA-434A-A0C2-74FC74BE5EB2}"/>
            </a:ext>
          </a:extLst>
        </xdr:cNvPr>
        <xdr:cNvCxnSpPr/>
      </xdr:nvCxnSpPr>
      <xdr:spPr>
        <a:xfrm>
          <a:off x="12814300" y="18271127"/>
          <a:ext cx="889000" cy="424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103</xdr:row>
      <xdr:rowOff>4734</xdr:rowOff>
    </xdr:from>
    <xdr:ext cx="405111" cy="259045"/>
    <xdr:sp macro="" textlink="">
      <xdr:nvSpPr>
        <xdr:cNvPr id="594" name="n_1aveValue【庁舎】&#10;有形固定資産減価償却率">
          <a:extLst>
            <a:ext uri="{FF2B5EF4-FFF2-40B4-BE49-F238E27FC236}">
              <a16:creationId xmlns:a16="http://schemas.microsoft.com/office/drawing/2014/main" id="{FAB984F6-C4AF-45FB-AD77-314BA8E86A54}"/>
            </a:ext>
          </a:extLst>
        </xdr:cNvPr>
        <xdr:cNvSpPr txBox="1"/>
      </xdr:nvSpPr>
      <xdr:spPr>
        <a:xfrm>
          <a:off x="15266044" y="176640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103</xdr:row>
      <xdr:rowOff>11265</xdr:rowOff>
    </xdr:from>
    <xdr:ext cx="405111" cy="259045"/>
    <xdr:sp macro="" textlink="">
      <xdr:nvSpPr>
        <xdr:cNvPr id="595" name="n_2aveValue【庁舎】&#10;有形固定資産減価償却率">
          <a:extLst>
            <a:ext uri="{FF2B5EF4-FFF2-40B4-BE49-F238E27FC236}">
              <a16:creationId xmlns:a16="http://schemas.microsoft.com/office/drawing/2014/main" id="{C8A73A58-5173-4F35-A926-C4F1EA5C995B}"/>
            </a:ext>
          </a:extLst>
        </xdr:cNvPr>
        <xdr:cNvSpPr txBox="1"/>
      </xdr:nvSpPr>
      <xdr:spPr>
        <a:xfrm>
          <a:off x="14389744" y="1767061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102</xdr:row>
      <xdr:rowOff>159856</xdr:rowOff>
    </xdr:from>
    <xdr:ext cx="405111" cy="259045"/>
    <xdr:sp macro="" textlink="">
      <xdr:nvSpPr>
        <xdr:cNvPr id="596" name="n_3aveValue【庁舎】&#10;有形固定資産減価償却率">
          <a:extLst>
            <a:ext uri="{FF2B5EF4-FFF2-40B4-BE49-F238E27FC236}">
              <a16:creationId xmlns:a16="http://schemas.microsoft.com/office/drawing/2014/main" id="{0544D7CB-3A68-4661-AA03-3D9CC42ADDF9}"/>
            </a:ext>
          </a:extLst>
        </xdr:cNvPr>
        <xdr:cNvSpPr txBox="1"/>
      </xdr:nvSpPr>
      <xdr:spPr>
        <a:xfrm>
          <a:off x="13500744" y="1764775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103</xdr:row>
      <xdr:rowOff>27595</xdr:rowOff>
    </xdr:from>
    <xdr:ext cx="405111" cy="259045"/>
    <xdr:sp macro="" textlink="">
      <xdr:nvSpPr>
        <xdr:cNvPr id="597" name="n_4aveValue【庁舎】&#10;有形固定資産減価償却率">
          <a:extLst>
            <a:ext uri="{FF2B5EF4-FFF2-40B4-BE49-F238E27FC236}">
              <a16:creationId xmlns:a16="http://schemas.microsoft.com/office/drawing/2014/main" id="{5FDDD0B0-A738-4103-8A49-A0D066A59AB8}"/>
            </a:ext>
          </a:extLst>
        </xdr:cNvPr>
        <xdr:cNvSpPr txBox="1"/>
      </xdr:nvSpPr>
      <xdr:spPr>
        <a:xfrm>
          <a:off x="12611744" y="1768694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107</xdr:row>
      <xdr:rowOff>88735</xdr:rowOff>
    </xdr:from>
    <xdr:ext cx="405111" cy="259045"/>
    <xdr:sp macro="" textlink="">
      <xdr:nvSpPr>
        <xdr:cNvPr id="598" name="n_1mainValue【庁舎】&#10;有形固定資産減価償却率">
          <a:extLst>
            <a:ext uri="{FF2B5EF4-FFF2-40B4-BE49-F238E27FC236}">
              <a16:creationId xmlns:a16="http://schemas.microsoft.com/office/drawing/2014/main" id="{08ACC98E-1A6D-4ADB-8580-90149B5CA71C}"/>
            </a:ext>
          </a:extLst>
        </xdr:cNvPr>
        <xdr:cNvSpPr txBox="1"/>
      </xdr:nvSpPr>
      <xdr:spPr>
        <a:xfrm>
          <a:off x="15266044" y="1843388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107</xdr:row>
      <xdr:rowOff>51179</xdr:rowOff>
    </xdr:from>
    <xdr:ext cx="405111" cy="259045"/>
    <xdr:sp macro="" textlink="">
      <xdr:nvSpPr>
        <xdr:cNvPr id="599" name="n_2mainValue【庁舎】&#10;有形固定資産減価償却率">
          <a:extLst>
            <a:ext uri="{FF2B5EF4-FFF2-40B4-BE49-F238E27FC236}">
              <a16:creationId xmlns:a16="http://schemas.microsoft.com/office/drawing/2014/main" id="{7468B855-77B9-4EBC-BDC9-485FF6CE6B93}"/>
            </a:ext>
          </a:extLst>
        </xdr:cNvPr>
        <xdr:cNvSpPr txBox="1"/>
      </xdr:nvSpPr>
      <xdr:spPr>
        <a:xfrm>
          <a:off x="14389744" y="1839632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107</xdr:row>
      <xdr:rowOff>10358</xdr:rowOff>
    </xdr:from>
    <xdr:ext cx="405111" cy="259045"/>
    <xdr:sp macro="" textlink="">
      <xdr:nvSpPr>
        <xdr:cNvPr id="600" name="n_3mainValue【庁舎】&#10;有形固定資産減価償却率">
          <a:extLst>
            <a:ext uri="{FF2B5EF4-FFF2-40B4-BE49-F238E27FC236}">
              <a16:creationId xmlns:a16="http://schemas.microsoft.com/office/drawing/2014/main" id="{7A05EBDB-EBF1-4557-92E7-A6DE93294DA7}"/>
            </a:ext>
          </a:extLst>
        </xdr:cNvPr>
        <xdr:cNvSpPr txBox="1"/>
      </xdr:nvSpPr>
      <xdr:spPr>
        <a:xfrm>
          <a:off x="13500744" y="1835550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106</xdr:row>
      <xdr:rowOff>139354</xdr:rowOff>
    </xdr:from>
    <xdr:ext cx="405111" cy="259045"/>
    <xdr:sp macro="" textlink="">
      <xdr:nvSpPr>
        <xdr:cNvPr id="601" name="n_4mainValue【庁舎】&#10;有形固定資産減価償却率">
          <a:extLst>
            <a:ext uri="{FF2B5EF4-FFF2-40B4-BE49-F238E27FC236}">
              <a16:creationId xmlns:a16="http://schemas.microsoft.com/office/drawing/2014/main" id="{EB980247-AC9F-4AF4-A816-8E7E5F240E4C}"/>
            </a:ext>
          </a:extLst>
        </xdr:cNvPr>
        <xdr:cNvSpPr txBox="1"/>
      </xdr:nvSpPr>
      <xdr:spPr>
        <a:xfrm>
          <a:off x="12611744" y="1831305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602" name="正方形/長方形 601">
          <a:extLst>
            <a:ext uri="{FF2B5EF4-FFF2-40B4-BE49-F238E27FC236}">
              <a16:creationId xmlns:a16="http://schemas.microsoft.com/office/drawing/2014/main" id="{80462BCA-0DB9-4D63-9077-86A2D2604B45}"/>
            </a:ext>
          </a:extLst>
        </xdr:cNvPr>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603" name="正方形/長方形 602">
          <a:extLst>
            <a:ext uri="{FF2B5EF4-FFF2-40B4-BE49-F238E27FC236}">
              <a16:creationId xmlns:a16="http://schemas.microsoft.com/office/drawing/2014/main" id="{961AC2AB-34A5-4424-BF35-32670F4C43B8}"/>
            </a:ext>
          </a:extLst>
        </xdr:cNvPr>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604" name="正方形/長方形 603">
          <a:extLst>
            <a:ext uri="{FF2B5EF4-FFF2-40B4-BE49-F238E27FC236}">
              <a16:creationId xmlns:a16="http://schemas.microsoft.com/office/drawing/2014/main" id="{02D0BAFF-2601-4737-9DEA-635835CCD596}"/>
            </a:ext>
          </a:extLst>
        </xdr:cNvPr>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605" name="正方形/長方形 604">
          <a:extLst>
            <a:ext uri="{FF2B5EF4-FFF2-40B4-BE49-F238E27FC236}">
              <a16:creationId xmlns:a16="http://schemas.microsoft.com/office/drawing/2014/main" id="{EE694737-3B8B-47CF-A529-BCE0937E9411}"/>
            </a:ext>
          </a:extLst>
        </xdr:cNvPr>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606" name="正方形/長方形 605">
          <a:extLst>
            <a:ext uri="{FF2B5EF4-FFF2-40B4-BE49-F238E27FC236}">
              <a16:creationId xmlns:a16="http://schemas.microsoft.com/office/drawing/2014/main" id="{F399AB62-3509-4085-A385-0CE0D78542DE}"/>
            </a:ext>
          </a:extLst>
        </xdr:cNvPr>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607" name="正方形/長方形 606">
          <a:extLst>
            <a:ext uri="{FF2B5EF4-FFF2-40B4-BE49-F238E27FC236}">
              <a16:creationId xmlns:a16="http://schemas.microsoft.com/office/drawing/2014/main" id="{CD858F7F-6DB1-454D-BA74-639535DFD52A}"/>
            </a:ext>
          </a:extLst>
        </xdr:cNvPr>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三重県平均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608" name="正方形/長方形 607">
          <a:extLst>
            <a:ext uri="{FF2B5EF4-FFF2-40B4-BE49-F238E27FC236}">
              <a16:creationId xmlns:a16="http://schemas.microsoft.com/office/drawing/2014/main" id="{A379F93F-54EE-4524-B089-4E666A63FA91}"/>
            </a:ext>
          </a:extLst>
        </xdr:cNvPr>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609" name="正方形/長方形 608">
          <a:extLst>
            <a:ext uri="{FF2B5EF4-FFF2-40B4-BE49-F238E27FC236}">
              <a16:creationId xmlns:a16="http://schemas.microsoft.com/office/drawing/2014/main" id="{F899B3E2-DC1C-41CB-998F-0EDF499C4D8F}"/>
            </a:ext>
          </a:extLst>
        </xdr:cNvPr>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610" name="テキスト ボックス 609">
          <a:extLst>
            <a:ext uri="{FF2B5EF4-FFF2-40B4-BE49-F238E27FC236}">
              <a16:creationId xmlns:a16="http://schemas.microsoft.com/office/drawing/2014/main" id="{BA49EA2D-EB93-48F5-BD08-8E1EE32BD7B3}"/>
            </a:ext>
          </a:extLst>
        </xdr:cNvPr>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611" name="直線コネクタ 610">
          <a:extLst>
            <a:ext uri="{FF2B5EF4-FFF2-40B4-BE49-F238E27FC236}">
              <a16:creationId xmlns:a16="http://schemas.microsoft.com/office/drawing/2014/main" id="{FFB008ED-0989-4A6A-8989-09C90F308870}"/>
            </a:ext>
          </a:extLst>
        </xdr:cNvPr>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110</xdr:row>
      <xdr:rowOff>48277</xdr:rowOff>
    </xdr:from>
    <xdr:ext cx="467179" cy="259045"/>
    <xdr:sp macro="" textlink="">
      <xdr:nvSpPr>
        <xdr:cNvPr id="612" name="テキスト ボックス 611">
          <a:extLst>
            <a:ext uri="{FF2B5EF4-FFF2-40B4-BE49-F238E27FC236}">
              <a16:creationId xmlns:a16="http://schemas.microsoft.com/office/drawing/2014/main" id="{849C1D69-F3B9-49DF-9D4E-1B727CD26682}"/>
            </a:ext>
          </a:extLst>
        </xdr:cNvPr>
        <xdr:cNvSpPr txBox="1"/>
      </xdr:nvSpPr>
      <xdr:spPr>
        <a:xfrm>
          <a:off x="17820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108</xdr:row>
      <xdr:rowOff>76200</xdr:rowOff>
    </xdr:from>
    <xdr:to>
      <xdr:col>120</xdr:col>
      <xdr:colOff>114300</xdr:colOff>
      <xdr:row>108</xdr:row>
      <xdr:rowOff>76200</xdr:rowOff>
    </xdr:to>
    <xdr:cxnSp macro="">
      <xdr:nvCxnSpPr>
        <xdr:cNvPr id="613" name="直線コネクタ 612">
          <a:extLst>
            <a:ext uri="{FF2B5EF4-FFF2-40B4-BE49-F238E27FC236}">
              <a16:creationId xmlns:a16="http://schemas.microsoft.com/office/drawing/2014/main" id="{196D1E07-33D4-4064-9CE7-77FA7F04FFCE}"/>
            </a:ext>
          </a:extLst>
        </xdr:cNvPr>
        <xdr:cNvCxnSpPr/>
      </xdr:nvCxnSpPr>
      <xdr:spPr>
        <a:xfrm>
          <a:off x="18288000" y="1859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107</xdr:row>
      <xdr:rowOff>105427</xdr:rowOff>
    </xdr:from>
    <xdr:ext cx="467179" cy="259045"/>
    <xdr:sp macro="" textlink="">
      <xdr:nvSpPr>
        <xdr:cNvPr id="614" name="テキスト ボックス 613">
          <a:extLst>
            <a:ext uri="{FF2B5EF4-FFF2-40B4-BE49-F238E27FC236}">
              <a16:creationId xmlns:a16="http://schemas.microsoft.com/office/drawing/2014/main" id="{C5019EB6-24CD-473E-B081-6BD4498C8E68}"/>
            </a:ext>
          </a:extLst>
        </xdr:cNvPr>
        <xdr:cNvSpPr txBox="1"/>
      </xdr:nvSpPr>
      <xdr:spPr>
        <a:xfrm>
          <a:off x="17820821" y="1845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133350</xdr:rowOff>
    </xdr:from>
    <xdr:to>
      <xdr:col>120</xdr:col>
      <xdr:colOff>114300</xdr:colOff>
      <xdr:row>105</xdr:row>
      <xdr:rowOff>133350</xdr:rowOff>
    </xdr:to>
    <xdr:cxnSp macro="">
      <xdr:nvCxnSpPr>
        <xdr:cNvPr id="615" name="直線コネクタ 614">
          <a:extLst>
            <a:ext uri="{FF2B5EF4-FFF2-40B4-BE49-F238E27FC236}">
              <a16:creationId xmlns:a16="http://schemas.microsoft.com/office/drawing/2014/main" id="{7454ED5E-DA02-45A2-A094-2D3FECA8D920}"/>
            </a:ext>
          </a:extLst>
        </xdr:cNvPr>
        <xdr:cNvCxnSpPr/>
      </xdr:nvCxnSpPr>
      <xdr:spPr>
        <a:xfrm>
          <a:off x="18288000" y="1813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162577</xdr:rowOff>
    </xdr:from>
    <xdr:ext cx="467179" cy="259045"/>
    <xdr:sp macro="" textlink="">
      <xdr:nvSpPr>
        <xdr:cNvPr id="616" name="テキスト ボックス 615">
          <a:extLst>
            <a:ext uri="{FF2B5EF4-FFF2-40B4-BE49-F238E27FC236}">
              <a16:creationId xmlns:a16="http://schemas.microsoft.com/office/drawing/2014/main" id="{8DBAB689-B5D8-4970-AF6A-1A885CE3FDFB}"/>
            </a:ext>
          </a:extLst>
        </xdr:cNvPr>
        <xdr:cNvSpPr txBox="1"/>
      </xdr:nvSpPr>
      <xdr:spPr>
        <a:xfrm>
          <a:off x="17820821" y="1799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19050</xdr:rowOff>
    </xdr:from>
    <xdr:to>
      <xdr:col>120</xdr:col>
      <xdr:colOff>114300</xdr:colOff>
      <xdr:row>103</xdr:row>
      <xdr:rowOff>19050</xdr:rowOff>
    </xdr:to>
    <xdr:cxnSp macro="">
      <xdr:nvCxnSpPr>
        <xdr:cNvPr id="617" name="直線コネクタ 616">
          <a:extLst>
            <a:ext uri="{FF2B5EF4-FFF2-40B4-BE49-F238E27FC236}">
              <a16:creationId xmlns:a16="http://schemas.microsoft.com/office/drawing/2014/main" id="{0093B03A-9BD2-4ADD-918D-76D47862DB1A}"/>
            </a:ext>
          </a:extLst>
        </xdr:cNvPr>
        <xdr:cNvCxnSpPr/>
      </xdr:nvCxnSpPr>
      <xdr:spPr>
        <a:xfrm>
          <a:off x="18288000" y="1767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48277</xdr:rowOff>
    </xdr:from>
    <xdr:ext cx="467179" cy="259045"/>
    <xdr:sp macro="" textlink="">
      <xdr:nvSpPr>
        <xdr:cNvPr id="618" name="テキスト ボックス 617">
          <a:extLst>
            <a:ext uri="{FF2B5EF4-FFF2-40B4-BE49-F238E27FC236}">
              <a16:creationId xmlns:a16="http://schemas.microsoft.com/office/drawing/2014/main" id="{12F35692-A369-48A7-B155-5F94B644A4FB}"/>
            </a:ext>
          </a:extLst>
        </xdr:cNvPr>
        <xdr:cNvSpPr txBox="1"/>
      </xdr:nvSpPr>
      <xdr:spPr>
        <a:xfrm>
          <a:off x="17820821" y="1753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76200</xdr:rowOff>
    </xdr:from>
    <xdr:to>
      <xdr:col>120</xdr:col>
      <xdr:colOff>114300</xdr:colOff>
      <xdr:row>100</xdr:row>
      <xdr:rowOff>76200</xdr:rowOff>
    </xdr:to>
    <xdr:cxnSp macro="">
      <xdr:nvCxnSpPr>
        <xdr:cNvPr id="619" name="直線コネクタ 618">
          <a:extLst>
            <a:ext uri="{FF2B5EF4-FFF2-40B4-BE49-F238E27FC236}">
              <a16:creationId xmlns:a16="http://schemas.microsoft.com/office/drawing/2014/main" id="{172A9E13-F977-4C61-997E-42AC97F3A52C}"/>
            </a:ext>
          </a:extLst>
        </xdr:cNvPr>
        <xdr:cNvCxnSpPr/>
      </xdr:nvCxnSpPr>
      <xdr:spPr>
        <a:xfrm>
          <a:off x="18288000" y="1722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105427</xdr:rowOff>
    </xdr:from>
    <xdr:ext cx="467179" cy="259045"/>
    <xdr:sp macro="" textlink="">
      <xdr:nvSpPr>
        <xdr:cNvPr id="620" name="テキスト ボックス 619">
          <a:extLst>
            <a:ext uri="{FF2B5EF4-FFF2-40B4-BE49-F238E27FC236}">
              <a16:creationId xmlns:a16="http://schemas.microsoft.com/office/drawing/2014/main" id="{66DC533E-CBE0-439E-B3E0-0BEE1319DBAC}"/>
            </a:ext>
          </a:extLst>
        </xdr:cNvPr>
        <xdr:cNvSpPr txBox="1"/>
      </xdr:nvSpPr>
      <xdr:spPr>
        <a:xfrm>
          <a:off x="17820821" y="1707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621" name="直線コネクタ 620">
          <a:extLst>
            <a:ext uri="{FF2B5EF4-FFF2-40B4-BE49-F238E27FC236}">
              <a16:creationId xmlns:a16="http://schemas.microsoft.com/office/drawing/2014/main" id="{052A491C-796C-41E9-8610-1CAFB768FB8A}"/>
            </a:ext>
          </a:extLst>
        </xdr:cNvPr>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622" name="テキスト ボックス 621">
          <a:extLst>
            <a:ext uri="{FF2B5EF4-FFF2-40B4-BE49-F238E27FC236}">
              <a16:creationId xmlns:a16="http://schemas.microsoft.com/office/drawing/2014/main" id="{40F48F21-9A9A-4A30-80BE-C1470546FC9C}"/>
            </a:ext>
          </a:extLst>
        </xdr:cNvPr>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623" name="【庁舎】&#10;一人当たり面積グラフ枠">
          <a:extLst>
            <a:ext uri="{FF2B5EF4-FFF2-40B4-BE49-F238E27FC236}">
              <a16:creationId xmlns:a16="http://schemas.microsoft.com/office/drawing/2014/main" id="{150D4102-D42C-4473-AE13-FCDA6B5D30F1}"/>
            </a:ext>
          </a:extLst>
        </xdr:cNvPr>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83058</xdr:rowOff>
    </xdr:from>
    <xdr:to>
      <xdr:col>116</xdr:col>
      <xdr:colOff>62864</xdr:colOff>
      <xdr:row>108</xdr:row>
      <xdr:rowOff>163068</xdr:rowOff>
    </xdr:to>
    <xdr:cxnSp macro="">
      <xdr:nvCxnSpPr>
        <xdr:cNvPr id="624" name="直線コネクタ 623">
          <a:extLst>
            <a:ext uri="{FF2B5EF4-FFF2-40B4-BE49-F238E27FC236}">
              <a16:creationId xmlns:a16="http://schemas.microsoft.com/office/drawing/2014/main" id="{6A188AA9-A4EE-4F3D-ABA5-8FE71CF3456F}"/>
            </a:ext>
          </a:extLst>
        </xdr:cNvPr>
        <xdr:cNvCxnSpPr/>
      </xdr:nvCxnSpPr>
      <xdr:spPr>
        <a:xfrm flipV="1">
          <a:off x="22160864" y="17228058"/>
          <a:ext cx="0" cy="14516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166895</xdr:rowOff>
    </xdr:from>
    <xdr:ext cx="469744" cy="259045"/>
    <xdr:sp macro="" textlink="">
      <xdr:nvSpPr>
        <xdr:cNvPr id="625" name="【庁舎】&#10;一人当たり面積最小値テキスト">
          <a:extLst>
            <a:ext uri="{FF2B5EF4-FFF2-40B4-BE49-F238E27FC236}">
              <a16:creationId xmlns:a16="http://schemas.microsoft.com/office/drawing/2014/main" id="{69B666B7-E6FB-4AC2-A48A-6CE76F389D1C}"/>
            </a:ext>
          </a:extLst>
        </xdr:cNvPr>
        <xdr:cNvSpPr txBox="1"/>
      </xdr:nvSpPr>
      <xdr:spPr>
        <a:xfrm>
          <a:off x="22199600" y="186834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163068</xdr:rowOff>
    </xdr:from>
    <xdr:to>
      <xdr:col>116</xdr:col>
      <xdr:colOff>152400</xdr:colOff>
      <xdr:row>108</xdr:row>
      <xdr:rowOff>163068</xdr:rowOff>
    </xdr:to>
    <xdr:cxnSp macro="">
      <xdr:nvCxnSpPr>
        <xdr:cNvPr id="626" name="直線コネクタ 625">
          <a:extLst>
            <a:ext uri="{FF2B5EF4-FFF2-40B4-BE49-F238E27FC236}">
              <a16:creationId xmlns:a16="http://schemas.microsoft.com/office/drawing/2014/main" id="{E57AE350-F03B-4B78-B6B4-6F7E2B06E8BF}"/>
            </a:ext>
          </a:extLst>
        </xdr:cNvPr>
        <xdr:cNvCxnSpPr/>
      </xdr:nvCxnSpPr>
      <xdr:spPr>
        <a:xfrm>
          <a:off x="22072600" y="186796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99</xdr:row>
      <xdr:rowOff>29735</xdr:rowOff>
    </xdr:from>
    <xdr:ext cx="469744" cy="259045"/>
    <xdr:sp macro="" textlink="">
      <xdr:nvSpPr>
        <xdr:cNvPr id="627" name="【庁舎】&#10;一人当たり面積最大値テキスト">
          <a:extLst>
            <a:ext uri="{FF2B5EF4-FFF2-40B4-BE49-F238E27FC236}">
              <a16:creationId xmlns:a16="http://schemas.microsoft.com/office/drawing/2014/main" id="{F6B90AE1-D691-4DFE-9CA3-C7858993CEF3}"/>
            </a:ext>
          </a:extLst>
        </xdr:cNvPr>
        <xdr:cNvSpPr txBox="1"/>
      </xdr:nvSpPr>
      <xdr:spPr>
        <a:xfrm>
          <a:off x="22199600" y="170032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83058</xdr:rowOff>
    </xdr:from>
    <xdr:to>
      <xdr:col>116</xdr:col>
      <xdr:colOff>152400</xdr:colOff>
      <xdr:row>100</xdr:row>
      <xdr:rowOff>83058</xdr:rowOff>
    </xdr:to>
    <xdr:cxnSp macro="">
      <xdr:nvCxnSpPr>
        <xdr:cNvPr id="628" name="直線コネクタ 627">
          <a:extLst>
            <a:ext uri="{FF2B5EF4-FFF2-40B4-BE49-F238E27FC236}">
              <a16:creationId xmlns:a16="http://schemas.microsoft.com/office/drawing/2014/main" id="{32EF7185-C887-491E-BFEC-41ED97A21A5A}"/>
            </a:ext>
          </a:extLst>
        </xdr:cNvPr>
        <xdr:cNvCxnSpPr/>
      </xdr:nvCxnSpPr>
      <xdr:spPr>
        <a:xfrm>
          <a:off x="22072600" y="172280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104</xdr:row>
      <xdr:rowOff>84853</xdr:rowOff>
    </xdr:from>
    <xdr:ext cx="469744" cy="259045"/>
    <xdr:sp macro="" textlink="">
      <xdr:nvSpPr>
        <xdr:cNvPr id="629" name="【庁舎】&#10;一人当たり面積平均値テキスト">
          <a:extLst>
            <a:ext uri="{FF2B5EF4-FFF2-40B4-BE49-F238E27FC236}">
              <a16:creationId xmlns:a16="http://schemas.microsoft.com/office/drawing/2014/main" id="{50A4ADE7-0D90-4030-9338-3960F27AEEB3}"/>
            </a:ext>
          </a:extLst>
        </xdr:cNvPr>
        <xdr:cNvSpPr txBox="1"/>
      </xdr:nvSpPr>
      <xdr:spPr>
        <a:xfrm>
          <a:off x="22199600" y="1791565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105</xdr:row>
      <xdr:rowOff>61976</xdr:rowOff>
    </xdr:from>
    <xdr:to>
      <xdr:col>116</xdr:col>
      <xdr:colOff>114300</xdr:colOff>
      <xdr:row>105</xdr:row>
      <xdr:rowOff>163576</xdr:rowOff>
    </xdr:to>
    <xdr:sp macro="" textlink="">
      <xdr:nvSpPr>
        <xdr:cNvPr id="630" name="フローチャート: 判断 629">
          <a:extLst>
            <a:ext uri="{FF2B5EF4-FFF2-40B4-BE49-F238E27FC236}">
              <a16:creationId xmlns:a16="http://schemas.microsoft.com/office/drawing/2014/main" id="{A555C2DD-A2BD-43C1-A182-D695D8D40A63}"/>
            </a:ext>
          </a:extLst>
        </xdr:cNvPr>
        <xdr:cNvSpPr/>
      </xdr:nvSpPr>
      <xdr:spPr>
        <a:xfrm>
          <a:off x="22110700" y="180642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105</xdr:row>
      <xdr:rowOff>91694</xdr:rowOff>
    </xdr:from>
    <xdr:to>
      <xdr:col>112</xdr:col>
      <xdr:colOff>38100</xdr:colOff>
      <xdr:row>106</xdr:row>
      <xdr:rowOff>21844</xdr:rowOff>
    </xdr:to>
    <xdr:sp macro="" textlink="">
      <xdr:nvSpPr>
        <xdr:cNvPr id="631" name="フローチャート: 判断 630">
          <a:extLst>
            <a:ext uri="{FF2B5EF4-FFF2-40B4-BE49-F238E27FC236}">
              <a16:creationId xmlns:a16="http://schemas.microsoft.com/office/drawing/2014/main" id="{B3E83D65-778C-4043-9DB7-3ADB6D21942E}"/>
            </a:ext>
          </a:extLst>
        </xdr:cNvPr>
        <xdr:cNvSpPr/>
      </xdr:nvSpPr>
      <xdr:spPr>
        <a:xfrm>
          <a:off x="21272500" y="18093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105</xdr:row>
      <xdr:rowOff>112268</xdr:rowOff>
    </xdr:from>
    <xdr:to>
      <xdr:col>107</xdr:col>
      <xdr:colOff>101600</xdr:colOff>
      <xdr:row>106</xdr:row>
      <xdr:rowOff>42418</xdr:rowOff>
    </xdr:to>
    <xdr:sp macro="" textlink="">
      <xdr:nvSpPr>
        <xdr:cNvPr id="632" name="フローチャート: 判断 631">
          <a:extLst>
            <a:ext uri="{FF2B5EF4-FFF2-40B4-BE49-F238E27FC236}">
              <a16:creationId xmlns:a16="http://schemas.microsoft.com/office/drawing/2014/main" id="{25B5C2C8-CD41-4A7B-A152-A0C96FE35B32}"/>
            </a:ext>
          </a:extLst>
        </xdr:cNvPr>
        <xdr:cNvSpPr/>
      </xdr:nvSpPr>
      <xdr:spPr>
        <a:xfrm>
          <a:off x="20383500" y="181145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105</xdr:row>
      <xdr:rowOff>160274</xdr:rowOff>
    </xdr:from>
    <xdr:to>
      <xdr:col>102</xdr:col>
      <xdr:colOff>165100</xdr:colOff>
      <xdr:row>106</xdr:row>
      <xdr:rowOff>90424</xdr:rowOff>
    </xdr:to>
    <xdr:sp macro="" textlink="">
      <xdr:nvSpPr>
        <xdr:cNvPr id="633" name="フローチャート: 判断 632">
          <a:extLst>
            <a:ext uri="{FF2B5EF4-FFF2-40B4-BE49-F238E27FC236}">
              <a16:creationId xmlns:a16="http://schemas.microsoft.com/office/drawing/2014/main" id="{AA403D08-1414-45A1-86FA-50028CA61924}"/>
            </a:ext>
          </a:extLst>
        </xdr:cNvPr>
        <xdr:cNvSpPr/>
      </xdr:nvSpPr>
      <xdr:spPr>
        <a:xfrm>
          <a:off x="19494500" y="181625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64263</xdr:rowOff>
    </xdr:from>
    <xdr:to>
      <xdr:col>98</xdr:col>
      <xdr:colOff>38100</xdr:colOff>
      <xdr:row>106</xdr:row>
      <xdr:rowOff>165863</xdr:rowOff>
    </xdr:to>
    <xdr:sp macro="" textlink="">
      <xdr:nvSpPr>
        <xdr:cNvPr id="634" name="フローチャート: 判断 633">
          <a:extLst>
            <a:ext uri="{FF2B5EF4-FFF2-40B4-BE49-F238E27FC236}">
              <a16:creationId xmlns:a16="http://schemas.microsoft.com/office/drawing/2014/main" id="{A49D2B22-9E94-4E15-A6B2-9F5572E97C8F}"/>
            </a:ext>
          </a:extLst>
        </xdr:cNvPr>
        <xdr:cNvSpPr/>
      </xdr:nvSpPr>
      <xdr:spPr>
        <a:xfrm>
          <a:off x="18605500" y="182379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635" name="テキスト ボックス 634">
          <a:extLst>
            <a:ext uri="{FF2B5EF4-FFF2-40B4-BE49-F238E27FC236}">
              <a16:creationId xmlns:a16="http://schemas.microsoft.com/office/drawing/2014/main" id="{9C2E7C6E-E149-4A87-A054-9B2107DCB041}"/>
            </a:ext>
          </a:extLst>
        </xdr:cNvPr>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636" name="テキスト ボックス 635">
          <a:extLst>
            <a:ext uri="{FF2B5EF4-FFF2-40B4-BE49-F238E27FC236}">
              <a16:creationId xmlns:a16="http://schemas.microsoft.com/office/drawing/2014/main" id="{A2141D3D-E6D5-4AA4-B345-30CB73047A6A}"/>
            </a:ext>
          </a:extLst>
        </xdr:cNvPr>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637" name="テキスト ボックス 636">
          <a:extLst>
            <a:ext uri="{FF2B5EF4-FFF2-40B4-BE49-F238E27FC236}">
              <a16:creationId xmlns:a16="http://schemas.microsoft.com/office/drawing/2014/main" id="{E5830845-9062-4A5A-AE39-38A334761F63}"/>
            </a:ext>
          </a:extLst>
        </xdr:cNvPr>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638" name="テキスト ボックス 637">
          <a:extLst>
            <a:ext uri="{FF2B5EF4-FFF2-40B4-BE49-F238E27FC236}">
              <a16:creationId xmlns:a16="http://schemas.microsoft.com/office/drawing/2014/main" id="{3C4E950A-D84C-4E8C-8171-944FFA2C3899}"/>
            </a:ext>
          </a:extLst>
        </xdr:cNvPr>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639" name="テキスト ボックス 638">
          <a:extLst>
            <a:ext uri="{FF2B5EF4-FFF2-40B4-BE49-F238E27FC236}">
              <a16:creationId xmlns:a16="http://schemas.microsoft.com/office/drawing/2014/main" id="{732852BE-1A6D-4DF4-B160-5D1CCC58AA6B}"/>
            </a:ext>
          </a:extLst>
        </xdr:cNvPr>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108</xdr:row>
      <xdr:rowOff>16256</xdr:rowOff>
    </xdr:from>
    <xdr:to>
      <xdr:col>116</xdr:col>
      <xdr:colOff>114300</xdr:colOff>
      <xdr:row>108</xdr:row>
      <xdr:rowOff>117856</xdr:rowOff>
    </xdr:to>
    <xdr:sp macro="" textlink="">
      <xdr:nvSpPr>
        <xdr:cNvPr id="640" name="楕円 639">
          <a:extLst>
            <a:ext uri="{FF2B5EF4-FFF2-40B4-BE49-F238E27FC236}">
              <a16:creationId xmlns:a16="http://schemas.microsoft.com/office/drawing/2014/main" id="{1407A385-2C20-4B10-B3A2-613EFD7851AE}"/>
            </a:ext>
          </a:extLst>
        </xdr:cNvPr>
        <xdr:cNvSpPr/>
      </xdr:nvSpPr>
      <xdr:spPr>
        <a:xfrm>
          <a:off x="22110700" y="185328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107</xdr:row>
      <xdr:rowOff>102633</xdr:rowOff>
    </xdr:from>
    <xdr:ext cx="469744" cy="259045"/>
    <xdr:sp macro="" textlink="">
      <xdr:nvSpPr>
        <xdr:cNvPr id="641" name="【庁舎】&#10;一人当たり面積該当値テキスト">
          <a:extLst>
            <a:ext uri="{FF2B5EF4-FFF2-40B4-BE49-F238E27FC236}">
              <a16:creationId xmlns:a16="http://schemas.microsoft.com/office/drawing/2014/main" id="{A0115F23-0854-4704-8B5D-DF0247380482}"/>
            </a:ext>
          </a:extLst>
        </xdr:cNvPr>
        <xdr:cNvSpPr txBox="1"/>
      </xdr:nvSpPr>
      <xdr:spPr>
        <a:xfrm>
          <a:off x="22199600" y="184477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0.204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108</xdr:row>
      <xdr:rowOff>18542</xdr:rowOff>
    </xdr:from>
    <xdr:to>
      <xdr:col>112</xdr:col>
      <xdr:colOff>38100</xdr:colOff>
      <xdr:row>108</xdr:row>
      <xdr:rowOff>120142</xdr:rowOff>
    </xdr:to>
    <xdr:sp macro="" textlink="">
      <xdr:nvSpPr>
        <xdr:cNvPr id="642" name="楕円 641">
          <a:extLst>
            <a:ext uri="{FF2B5EF4-FFF2-40B4-BE49-F238E27FC236}">
              <a16:creationId xmlns:a16="http://schemas.microsoft.com/office/drawing/2014/main" id="{1D3AC173-C0B1-412F-8B76-D58ACDAEB87D}"/>
            </a:ext>
          </a:extLst>
        </xdr:cNvPr>
        <xdr:cNvSpPr/>
      </xdr:nvSpPr>
      <xdr:spPr>
        <a:xfrm>
          <a:off x="21272500" y="185351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108</xdr:row>
      <xdr:rowOff>67056</xdr:rowOff>
    </xdr:from>
    <xdr:to>
      <xdr:col>116</xdr:col>
      <xdr:colOff>63500</xdr:colOff>
      <xdr:row>108</xdr:row>
      <xdr:rowOff>69342</xdr:rowOff>
    </xdr:to>
    <xdr:cxnSp macro="">
      <xdr:nvCxnSpPr>
        <xdr:cNvPr id="643" name="直線コネクタ 642">
          <a:extLst>
            <a:ext uri="{FF2B5EF4-FFF2-40B4-BE49-F238E27FC236}">
              <a16:creationId xmlns:a16="http://schemas.microsoft.com/office/drawing/2014/main" id="{1EDB562D-EFB8-4A65-AF7B-3D4FAA60B83F}"/>
            </a:ext>
          </a:extLst>
        </xdr:cNvPr>
        <xdr:cNvCxnSpPr/>
      </xdr:nvCxnSpPr>
      <xdr:spPr>
        <a:xfrm flipV="1">
          <a:off x="21323300" y="18583656"/>
          <a:ext cx="838200" cy="2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108</xdr:row>
      <xdr:rowOff>20828</xdr:rowOff>
    </xdr:from>
    <xdr:to>
      <xdr:col>107</xdr:col>
      <xdr:colOff>101600</xdr:colOff>
      <xdr:row>108</xdr:row>
      <xdr:rowOff>122428</xdr:rowOff>
    </xdr:to>
    <xdr:sp macro="" textlink="">
      <xdr:nvSpPr>
        <xdr:cNvPr id="644" name="楕円 643">
          <a:extLst>
            <a:ext uri="{FF2B5EF4-FFF2-40B4-BE49-F238E27FC236}">
              <a16:creationId xmlns:a16="http://schemas.microsoft.com/office/drawing/2014/main" id="{68DE0781-A4EF-4F1B-8E2B-599EBE78CB15}"/>
            </a:ext>
          </a:extLst>
        </xdr:cNvPr>
        <xdr:cNvSpPr/>
      </xdr:nvSpPr>
      <xdr:spPr>
        <a:xfrm>
          <a:off x="20383500" y="185374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69342</xdr:rowOff>
    </xdr:from>
    <xdr:to>
      <xdr:col>111</xdr:col>
      <xdr:colOff>177800</xdr:colOff>
      <xdr:row>108</xdr:row>
      <xdr:rowOff>71628</xdr:rowOff>
    </xdr:to>
    <xdr:cxnSp macro="">
      <xdr:nvCxnSpPr>
        <xdr:cNvPr id="645" name="直線コネクタ 644">
          <a:extLst>
            <a:ext uri="{FF2B5EF4-FFF2-40B4-BE49-F238E27FC236}">
              <a16:creationId xmlns:a16="http://schemas.microsoft.com/office/drawing/2014/main" id="{D19B4D8D-3029-42E5-A243-3528B2653D40}"/>
            </a:ext>
          </a:extLst>
        </xdr:cNvPr>
        <xdr:cNvCxnSpPr/>
      </xdr:nvCxnSpPr>
      <xdr:spPr>
        <a:xfrm flipV="1">
          <a:off x="20434300" y="18585942"/>
          <a:ext cx="889000" cy="2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108</xdr:row>
      <xdr:rowOff>23113</xdr:rowOff>
    </xdr:from>
    <xdr:to>
      <xdr:col>102</xdr:col>
      <xdr:colOff>165100</xdr:colOff>
      <xdr:row>108</xdr:row>
      <xdr:rowOff>124713</xdr:rowOff>
    </xdr:to>
    <xdr:sp macro="" textlink="">
      <xdr:nvSpPr>
        <xdr:cNvPr id="646" name="楕円 645">
          <a:extLst>
            <a:ext uri="{FF2B5EF4-FFF2-40B4-BE49-F238E27FC236}">
              <a16:creationId xmlns:a16="http://schemas.microsoft.com/office/drawing/2014/main" id="{06DC09A0-0A77-4980-8EFC-4F8FDC0C040F}"/>
            </a:ext>
          </a:extLst>
        </xdr:cNvPr>
        <xdr:cNvSpPr/>
      </xdr:nvSpPr>
      <xdr:spPr>
        <a:xfrm>
          <a:off x="19494500" y="185397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108</xdr:row>
      <xdr:rowOff>71628</xdr:rowOff>
    </xdr:from>
    <xdr:to>
      <xdr:col>107</xdr:col>
      <xdr:colOff>50800</xdr:colOff>
      <xdr:row>108</xdr:row>
      <xdr:rowOff>73913</xdr:rowOff>
    </xdr:to>
    <xdr:cxnSp macro="">
      <xdr:nvCxnSpPr>
        <xdr:cNvPr id="647" name="直線コネクタ 646">
          <a:extLst>
            <a:ext uri="{FF2B5EF4-FFF2-40B4-BE49-F238E27FC236}">
              <a16:creationId xmlns:a16="http://schemas.microsoft.com/office/drawing/2014/main" id="{B2917C97-DAF1-4A0F-9FBF-765D0E048720}"/>
            </a:ext>
          </a:extLst>
        </xdr:cNvPr>
        <xdr:cNvCxnSpPr/>
      </xdr:nvCxnSpPr>
      <xdr:spPr>
        <a:xfrm flipV="1">
          <a:off x="19545300" y="18588228"/>
          <a:ext cx="889000" cy="22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108</xdr:row>
      <xdr:rowOff>25400</xdr:rowOff>
    </xdr:from>
    <xdr:to>
      <xdr:col>98</xdr:col>
      <xdr:colOff>38100</xdr:colOff>
      <xdr:row>108</xdr:row>
      <xdr:rowOff>127000</xdr:rowOff>
    </xdr:to>
    <xdr:sp macro="" textlink="">
      <xdr:nvSpPr>
        <xdr:cNvPr id="648" name="楕円 647">
          <a:extLst>
            <a:ext uri="{FF2B5EF4-FFF2-40B4-BE49-F238E27FC236}">
              <a16:creationId xmlns:a16="http://schemas.microsoft.com/office/drawing/2014/main" id="{D051ABED-37FB-4BA2-B6CC-7DAD5BDFDB13}"/>
            </a:ext>
          </a:extLst>
        </xdr:cNvPr>
        <xdr:cNvSpPr/>
      </xdr:nvSpPr>
      <xdr:spPr>
        <a:xfrm>
          <a:off x="18605500" y="18542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108</xdr:row>
      <xdr:rowOff>73913</xdr:rowOff>
    </xdr:from>
    <xdr:to>
      <xdr:col>102</xdr:col>
      <xdr:colOff>114300</xdr:colOff>
      <xdr:row>108</xdr:row>
      <xdr:rowOff>76200</xdr:rowOff>
    </xdr:to>
    <xdr:cxnSp macro="">
      <xdr:nvCxnSpPr>
        <xdr:cNvPr id="649" name="直線コネクタ 648">
          <a:extLst>
            <a:ext uri="{FF2B5EF4-FFF2-40B4-BE49-F238E27FC236}">
              <a16:creationId xmlns:a16="http://schemas.microsoft.com/office/drawing/2014/main" id="{0DBAE7F6-ECDB-487C-92CA-F3B54D590389}"/>
            </a:ext>
          </a:extLst>
        </xdr:cNvPr>
        <xdr:cNvCxnSpPr/>
      </xdr:nvCxnSpPr>
      <xdr:spPr>
        <a:xfrm flipV="1">
          <a:off x="18656300" y="18590513"/>
          <a:ext cx="889000" cy="22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104</xdr:row>
      <xdr:rowOff>38371</xdr:rowOff>
    </xdr:from>
    <xdr:ext cx="469744" cy="259045"/>
    <xdr:sp macro="" textlink="">
      <xdr:nvSpPr>
        <xdr:cNvPr id="650" name="n_1aveValue【庁舎】&#10;一人当たり面積">
          <a:extLst>
            <a:ext uri="{FF2B5EF4-FFF2-40B4-BE49-F238E27FC236}">
              <a16:creationId xmlns:a16="http://schemas.microsoft.com/office/drawing/2014/main" id="{8D5CDF1B-E06E-472E-B9BB-80CB02B8F49D}"/>
            </a:ext>
          </a:extLst>
        </xdr:cNvPr>
        <xdr:cNvSpPr txBox="1"/>
      </xdr:nvSpPr>
      <xdr:spPr>
        <a:xfrm>
          <a:off x="21075727" y="178691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104</xdr:row>
      <xdr:rowOff>58945</xdr:rowOff>
    </xdr:from>
    <xdr:ext cx="469744" cy="259045"/>
    <xdr:sp macro="" textlink="">
      <xdr:nvSpPr>
        <xdr:cNvPr id="651" name="n_2aveValue【庁舎】&#10;一人当たり面積">
          <a:extLst>
            <a:ext uri="{FF2B5EF4-FFF2-40B4-BE49-F238E27FC236}">
              <a16:creationId xmlns:a16="http://schemas.microsoft.com/office/drawing/2014/main" id="{2B662164-382B-4C88-9840-00DC4DF0C0D1}"/>
            </a:ext>
          </a:extLst>
        </xdr:cNvPr>
        <xdr:cNvSpPr txBox="1"/>
      </xdr:nvSpPr>
      <xdr:spPr>
        <a:xfrm>
          <a:off x="20199427" y="178897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104</xdr:row>
      <xdr:rowOff>106951</xdr:rowOff>
    </xdr:from>
    <xdr:ext cx="469744" cy="259045"/>
    <xdr:sp macro="" textlink="">
      <xdr:nvSpPr>
        <xdr:cNvPr id="652" name="n_3aveValue【庁舎】&#10;一人当たり面積">
          <a:extLst>
            <a:ext uri="{FF2B5EF4-FFF2-40B4-BE49-F238E27FC236}">
              <a16:creationId xmlns:a16="http://schemas.microsoft.com/office/drawing/2014/main" id="{420835AD-4E62-46AF-88FA-55BE47E541F2}"/>
            </a:ext>
          </a:extLst>
        </xdr:cNvPr>
        <xdr:cNvSpPr txBox="1"/>
      </xdr:nvSpPr>
      <xdr:spPr>
        <a:xfrm>
          <a:off x="19310427" y="179377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105</xdr:row>
      <xdr:rowOff>10940</xdr:rowOff>
    </xdr:from>
    <xdr:ext cx="469744" cy="259045"/>
    <xdr:sp macro="" textlink="">
      <xdr:nvSpPr>
        <xdr:cNvPr id="653" name="n_4aveValue【庁舎】&#10;一人当たり面積">
          <a:extLst>
            <a:ext uri="{FF2B5EF4-FFF2-40B4-BE49-F238E27FC236}">
              <a16:creationId xmlns:a16="http://schemas.microsoft.com/office/drawing/2014/main" id="{56747170-B995-4C78-BA41-BE8923A87A30}"/>
            </a:ext>
          </a:extLst>
        </xdr:cNvPr>
        <xdr:cNvSpPr txBox="1"/>
      </xdr:nvSpPr>
      <xdr:spPr>
        <a:xfrm>
          <a:off x="18421427" y="180131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108</xdr:row>
      <xdr:rowOff>111269</xdr:rowOff>
    </xdr:from>
    <xdr:ext cx="469744" cy="259045"/>
    <xdr:sp macro="" textlink="">
      <xdr:nvSpPr>
        <xdr:cNvPr id="654" name="n_1mainValue【庁舎】&#10;一人当たり面積">
          <a:extLst>
            <a:ext uri="{FF2B5EF4-FFF2-40B4-BE49-F238E27FC236}">
              <a16:creationId xmlns:a16="http://schemas.microsoft.com/office/drawing/2014/main" id="{C84AC699-2107-4492-AA6F-102BC90350AA}"/>
            </a:ext>
          </a:extLst>
        </xdr:cNvPr>
        <xdr:cNvSpPr txBox="1"/>
      </xdr:nvSpPr>
      <xdr:spPr>
        <a:xfrm>
          <a:off x="21075727" y="186278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113555</xdr:rowOff>
    </xdr:from>
    <xdr:ext cx="469744" cy="259045"/>
    <xdr:sp macro="" textlink="">
      <xdr:nvSpPr>
        <xdr:cNvPr id="655" name="n_2mainValue【庁舎】&#10;一人当たり面積">
          <a:extLst>
            <a:ext uri="{FF2B5EF4-FFF2-40B4-BE49-F238E27FC236}">
              <a16:creationId xmlns:a16="http://schemas.microsoft.com/office/drawing/2014/main" id="{9D5826D6-6465-4E8C-AD3C-300418999F4C}"/>
            </a:ext>
          </a:extLst>
        </xdr:cNvPr>
        <xdr:cNvSpPr txBox="1"/>
      </xdr:nvSpPr>
      <xdr:spPr>
        <a:xfrm>
          <a:off x="20199427" y="186301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108</xdr:row>
      <xdr:rowOff>115840</xdr:rowOff>
    </xdr:from>
    <xdr:ext cx="469744" cy="259045"/>
    <xdr:sp macro="" textlink="">
      <xdr:nvSpPr>
        <xdr:cNvPr id="656" name="n_3mainValue【庁舎】&#10;一人当たり面積">
          <a:extLst>
            <a:ext uri="{FF2B5EF4-FFF2-40B4-BE49-F238E27FC236}">
              <a16:creationId xmlns:a16="http://schemas.microsoft.com/office/drawing/2014/main" id="{2BFB8BC3-8F7E-4FF4-85C3-AEDF3225F719}"/>
            </a:ext>
          </a:extLst>
        </xdr:cNvPr>
        <xdr:cNvSpPr txBox="1"/>
      </xdr:nvSpPr>
      <xdr:spPr>
        <a:xfrm>
          <a:off x="19310427" y="186324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118127</xdr:rowOff>
    </xdr:from>
    <xdr:ext cx="469744" cy="259045"/>
    <xdr:sp macro="" textlink="">
      <xdr:nvSpPr>
        <xdr:cNvPr id="657" name="n_4mainValue【庁舎】&#10;一人当たり面積">
          <a:extLst>
            <a:ext uri="{FF2B5EF4-FFF2-40B4-BE49-F238E27FC236}">
              <a16:creationId xmlns:a16="http://schemas.microsoft.com/office/drawing/2014/main" id="{E518B64D-A4AB-4D10-80A3-3B1E9D4B5B3C}"/>
            </a:ext>
          </a:extLst>
        </xdr:cNvPr>
        <xdr:cNvSpPr txBox="1"/>
      </xdr:nvSpPr>
      <xdr:spPr>
        <a:xfrm>
          <a:off x="18421427" y="186347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658" name="正方形/長方形 657">
          <a:extLst>
            <a:ext uri="{FF2B5EF4-FFF2-40B4-BE49-F238E27FC236}">
              <a16:creationId xmlns:a16="http://schemas.microsoft.com/office/drawing/2014/main" id="{A5D70E6A-A05A-458D-9BF5-4156D417E85F}"/>
            </a:ext>
          </a:extLst>
        </xdr:cNvPr>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659" name="正方形/長方形 658">
          <a:extLst>
            <a:ext uri="{FF2B5EF4-FFF2-40B4-BE49-F238E27FC236}">
              <a16:creationId xmlns:a16="http://schemas.microsoft.com/office/drawing/2014/main" id="{74F52D2D-ED8B-4FA1-B064-222BB366E655}"/>
            </a:ext>
          </a:extLst>
        </xdr:cNvPr>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660" name="テキスト ボックス 659">
          <a:extLst>
            <a:ext uri="{FF2B5EF4-FFF2-40B4-BE49-F238E27FC236}">
              <a16:creationId xmlns:a16="http://schemas.microsoft.com/office/drawing/2014/main" id="{EA44303A-47A1-49FB-B1C2-10C7BC232325}"/>
            </a:ext>
          </a:extLst>
        </xdr:cNvPr>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有形固定資産減価償却率が高いのは、建築から</a:t>
          </a:r>
          <a:r>
            <a:rPr kumimoji="1" lang="en-US" altLang="ja-JP" sz="1300">
              <a:latin typeface="ＭＳ Ｐゴシック" panose="020B0600070205080204" pitchFamily="50" charset="-128"/>
              <a:ea typeface="ＭＳ Ｐゴシック" panose="020B0600070205080204" pitchFamily="50" charset="-128"/>
            </a:rPr>
            <a:t>30</a:t>
          </a:r>
          <a:r>
            <a:rPr kumimoji="1" lang="ja-JP" altLang="en-US" sz="1300">
              <a:latin typeface="ＭＳ Ｐゴシック" panose="020B0600070205080204" pitchFamily="50" charset="-128"/>
              <a:ea typeface="ＭＳ Ｐゴシック" panose="020B0600070205080204" pitchFamily="50" charset="-128"/>
            </a:rPr>
            <a:t>年を超える建物となっている。特に有形固定資産減価償却率が</a:t>
          </a:r>
          <a:r>
            <a:rPr kumimoji="1" lang="en-US" altLang="ja-JP" sz="1300">
              <a:latin typeface="ＭＳ Ｐゴシック" panose="020B0600070205080204" pitchFamily="50" charset="-128"/>
              <a:ea typeface="ＭＳ Ｐゴシック" panose="020B0600070205080204" pitchFamily="50" charset="-128"/>
            </a:rPr>
            <a:t>95</a:t>
          </a:r>
          <a:r>
            <a:rPr kumimoji="1" lang="ja-JP" altLang="en-US" sz="1300">
              <a:latin typeface="ＭＳ Ｐゴシック" panose="020B0600070205080204" pitchFamily="50" charset="-128"/>
              <a:ea typeface="ＭＳ Ｐゴシック" panose="020B0600070205080204" pitchFamily="50" charset="-128"/>
            </a:rPr>
            <a:t>％を超える一般廃棄物処理施設（伊勢広域環境組合）はごみ処理施設整備基本計画に基づき、令和６年度から９年度にかけ、建て替えを計画している。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令和２年度まで</a:t>
          </a:r>
          <a:r>
            <a:rPr kumimoji="1" lang="en-US" altLang="ja-JP" sz="1300">
              <a:latin typeface="ＭＳ Ｐゴシック" panose="020B0600070205080204" pitchFamily="50" charset="-128"/>
              <a:ea typeface="ＭＳ Ｐゴシック" panose="020B0600070205080204" pitchFamily="50" charset="-128"/>
            </a:rPr>
            <a:t>80</a:t>
          </a:r>
          <a:r>
            <a:rPr kumimoji="1" lang="ja-JP" altLang="en-US" sz="1300">
              <a:latin typeface="ＭＳ Ｐゴシック" panose="020B0600070205080204" pitchFamily="50" charset="-128"/>
              <a:ea typeface="ＭＳ Ｐゴシック" panose="020B0600070205080204" pitchFamily="50" charset="-128"/>
            </a:rPr>
            <a:t>％を超えていた消防施設（伊勢市消防署玉城出張所）については、令和２年度から建て替え工事に着手し、令和３年度完成以降、有形固定資産原価償却率が大きく低下している。</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0316;&#25104;)&#12304;&#36001;&#25919;&#29366;&#27841;&#36039;&#26009;&#38598;&#12305;_244619_&#29577;&#22478;&#30010;_2023(2&#22238;&#3044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公会計指標分析・財政指標組合せ分析表"/>
      <sheetName val="施設類型別ストック情報分析表①"/>
      <sheetName val="施設類型別ストック情報分析表②"/>
    </sheetNames>
    <sheetDataSet>
      <sheetData sheetId="0">
        <row r="50">
          <cell r="BP50" t="str">
            <v>R01</v>
          </cell>
          <cell r="BX50" t="str">
            <v>R02</v>
          </cell>
          <cell r="CF50" t="str">
            <v>R03</v>
          </cell>
          <cell r="CN50" t="str">
            <v>R04</v>
          </cell>
          <cell r="CV50" t="str">
            <v>R05</v>
          </cell>
        </row>
        <row r="51">
          <cell r="AN51" t="str">
            <v>当該団体値</v>
          </cell>
          <cell r="BP51">
            <v>55.3</v>
          </cell>
          <cell r="BX51">
            <v>44.7</v>
          </cell>
          <cell r="CF51">
            <v>28.5</v>
          </cell>
          <cell r="CN51">
            <v>28.4</v>
          </cell>
          <cell r="CV51">
            <v>24.9</v>
          </cell>
        </row>
        <row r="53">
          <cell r="BP53">
            <v>69.400000000000006</v>
          </cell>
          <cell r="BX53">
            <v>70.599999999999994</v>
          </cell>
          <cell r="CF53">
            <v>70.900000000000006</v>
          </cell>
          <cell r="CN53">
            <v>70.8</v>
          </cell>
          <cell r="CV53">
            <v>71.400000000000006</v>
          </cell>
        </row>
        <row r="55">
          <cell r="AN55" t="str">
            <v>類似団体内平均値</v>
          </cell>
          <cell r="BP55">
            <v>35.4</v>
          </cell>
          <cell r="BX55">
            <v>13.4</v>
          </cell>
          <cell r="CF55">
            <v>0</v>
          </cell>
          <cell r="CN55">
            <v>0</v>
          </cell>
          <cell r="CV55">
            <v>0</v>
          </cell>
        </row>
        <row r="57">
          <cell r="BP57">
            <v>66</v>
          </cell>
          <cell r="BX57">
            <v>65.099999999999994</v>
          </cell>
          <cell r="CF57">
            <v>64.3</v>
          </cell>
          <cell r="CN57">
            <v>65.7</v>
          </cell>
          <cell r="CV57">
            <v>66.3</v>
          </cell>
        </row>
        <row r="72">
          <cell r="BP72" t="str">
            <v>R01</v>
          </cell>
          <cell r="BX72" t="str">
            <v>R02</v>
          </cell>
          <cell r="CF72" t="str">
            <v>R03</v>
          </cell>
          <cell r="CN72" t="str">
            <v>R04</v>
          </cell>
          <cell r="CV72" t="str">
            <v>R05</v>
          </cell>
        </row>
        <row r="73">
          <cell r="AN73" t="str">
            <v>当該団体値</v>
          </cell>
          <cell r="BP73">
            <v>55.3</v>
          </cell>
          <cell r="BX73">
            <v>44.7</v>
          </cell>
          <cell r="CF73">
            <v>28.5</v>
          </cell>
          <cell r="CN73">
            <v>28.4</v>
          </cell>
          <cell r="CV73">
            <v>24.9</v>
          </cell>
        </row>
        <row r="75">
          <cell r="BP75">
            <v>7.5</v>
          </cell>
          <cell r="BX75">
            <v>6.9</v>
          </cell>
          <cell r="CF75">
            <v>6.1</v>
          </cell>
          <cell r="CN75">
            <v>5.9</v>
          </cell>
          <cell r="CV75">
            <v>6.4</v>
          </cell>
        </row>
        <row r="77">
          <cell r="AN77" t="str">
            <v>類似団体内平均値</v>
          </cell>
          <cell r="BP77">
            <v>35.4</v>
          </cell>
          <cell r="BX77">
            <v>13.4</v>
          </cell>
          <cell r="CF77">
            <v>0</v>
          </cell>
          <cell r="CN77">
            <v>0</v>
          </cell>
          <cell r="CV77">
            <v>0</v>
          </cell>
        </row>
        <row r="79">
          <cell r="BP79">
            <v>8.8000000000000007</v>
          </cell>
          <cell r="BX79">
            <v>8.3000000000000007</v>
          </cell>
          <cell r="CF79">
            <v>8</v>
          </cell>
          <cell r="CN79">
            <v>8</v>
          </cell>
          <cell r="CV79">
            <v>8</v>
          </cell>
        </row>
      </sheetData>
      <sheetData sheetId="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opLeftCell="A13" workbookViewId="0"/>
  </sheetViews>
  <sheetFormatPr defaultColWidth="0" defaultRowHeight="11.25" zeroHeight="1" x14ac:dyDescent="0.15"/>
  <cols>
    <col min="1" max="11" width="2.125" style="180" customWidth="1"/>
    <col min="12" max="12" width="2.25" style="180" customWidth="1"/>
    <col min="13" max="17" width="2.375" style="180" customWidth="1"/>
    <col min="18" max="119" width="2.125" style="180" customWidth="1"/>
    <col min="120" max="16384" width="0" style="180" hidden="1"/>
  </cols>
  <sheetData>
    <row r="1" spans="1:119" ht="33" customHeight="1" x14ac:dyDescent="0.15">
      <c r="B1" s="591" t="s">
        <v>76</v>
      </c>
      <c r="C1" s="591"/>
      <c r="D1" s="591"/>
      <c r="E1" s="591"/>
      <c r="F1" s="591"/>
      <c r="G1" s="591"/>
      <c r="H1" s="591"/>
      <c r="I1" s="591"/>
      <c r="J1" s="591"/>
      <c r="K1" s="591"/>
      <c r="L1" s="591"/>
      <c r="M1" s="591"/>
      <c r="N1" s="591"/>
      <c r="O1" s="591"/>
      <c r="P1" s="591"/>
      <c r="Q1" s="591"/>
      <c r="R1" s="591"/>
      <c r="S1" s="591"/>
      <c r="T1" s="591"/>
      <c r="U1" s="591"/>
      <c r="V1" s="591"/>
      <c r="W1" s="591"/>
      <c r="X1" s="591"/>
      <c r="Y1" s="591"/>
      <c r="Z1" s="591"/>
      <c r="AA1" s="591"/>
      <c r="AB1" s="591"/>
      <c r="AC1" s="591"/>
      <c r="AD1" s="591"/>
      <c r="AE1" s="591"/>
      <c r="AF1" s="591"/>
      <c r="AG1" s="591"/>
      <c r="AH1" s="591"/>
      <c r="AI1" s="591"/>
      <c r="AJ1" s="591"/>
      <c r="AK1" s="591"/>
      <c r="AL1" s="591"/>
      <c r="AM1" s="591"/>
      <c r="AN1" s="591"/>
      <c r="AO1" s="591"/>
      <c r="AP1" s="591"/>
      <c r="AQ1" s="591"/>
      <c r="AR1" s="591"/>
      <c r="AS1" s="591"/>
      <c r="AT1" s="591"/>
      <c r="AU1" s="591"/>
      <c r="AV1" s="591"/>
      <c r="AW1" s="591"/>
      <c r="AX1" s="591"/>
      <c r="AY1" s="591"/>
      <c r="AZ1" s="591"/>
      <c r="BA1" s="591"/>
      <c r="BB1" s="591"/>
      <c r="BC1" s="591"/>
      <c r="BD1" s="591"/>
      <c r="BE1" s="591"/>
      <c r="BF1" s="591"/>
      <c r="BG1" s="591"/>
      <c r="BH1" s="591"/>
      <c r="BI1" s="591"/>
      <c r="BJ1" s="591"/>
      <c r="BK1" s="591"/>
      <c r="BL1" s="591"/>
      <c r="BM1" s="591"/>
      <c r="BN1" s="591"/>
      <c r="BO1" s="591"/>
      <c r="BP1" s="591"/>
      <c r="BQ1" s="591"/>
      <c r="BR1" s="591"/>
      <c r="BS1" s="591"/>
      <c r="BT1" s="591"/>
      <c r="BU1" s="591"/>
      <c r="BV1" s="591"/>
      <c r="BW1" s="591"/>
      <c r="BX1" s="591"/>
      <c r="BY1" s="591"/>
      <c r="BZ1" s="591"/>
      <c r="CA1" s="591"/>
      <c r="CB1" s="591"/>
      <c r="CC1" s="591"/>
      <c r="CD1" s="591"/>
      <c r="CE1" s="591"/>
      <c r="CF1" s="591"/>
      <c r="CG1" s="591"/>
      <c r="CH1" s="591"/>
      <c r="CI1" s="591"/>
      <c r="CJ1" s="591"/>
      <c r="CK1" s="591"/>
      <c r="CL1" s="591"/>
      <c r="CM1" s="591"/>
      <c r="CN1" s="591"/>
      <c r="CO1" s="591"/>
      <c r="CP1" s="591"/>
      <c r="CQ1" s="591"/>
      <c r="CR1" s="591"/>
      <c r="CS1" s="591"/>
      <c r="CT1" s="591"/>
      <c r="CU1" s="591"/>
      <c r="CV1" s="591"/>
      <c r="CW1" s="591"/>
      <c r="CX1" s="591"/>
      <c r="CY1" s="591"/>
      <c r="CZ1" s="591"/>
      <c r="DA1" s="591"/>
      <c r="DB1" s="591"/>
      <c r="DC1" s="591"/>
      <c r="DD1" s="591"/>
      <c r="DE1" s="591"/>
      <c r="DF1" s="591"/>
      <c r="DG1" s="591"/>
      <c r="DH1" s="591"/>
      <c r="DI1" s="591"/>
      <c r="DJ1" s="181"/>
      <c r="DK1" s="181"/>
      <c r="DL1" s="181"/>
      <c r="DM1" s="181"/>
      <c r="DN1" s="181"/>
      <c r="DO1" s="181"/>
    </row>
    <row r="2" spans="1:119" ht="24.75" thickBot="1" x14ac:dyDescent="0.2">
      <c r="B2" s="182" t="s">
        <v>77</v>
      </c>
      <c r="C2" s="182"/>
      <c r="D2" s="183"/>
    </row>
    <row r="3" spans="1:119" ht="18.75" customHeight="1" thickBot="1" x14ac:dyDescent="0.2">
      <c r="A3" s="181"/>
      <c r="B3" s="592" t="s">
        <v>78</v>
      </c>
      <c r="C3" s="593"/>
      <c r="D3" s="593"/>
      <c r="E3" s="594"/>
      <c r="F3" s="594"/>
      <c r="G3" s="594"/>
      <c r="H3" s="594"/>
      <c r="I3" s="594"/>
      <c r="J3" s="594"/>
      <c r="K3" s="594"/>
      <c r="L3" s="594" t="s">
        <v>79</v>
      </c>
      <c r="M3" s="594"/>
      <c r="N3" s="594"/>
      <c r="O3" s="594"/>
      <c r="P3" s="594"/>
      <c r="Q3" s="594"/>
      <c r="R3" s="597"/>
      <c r="S3" s="597"/>
      <c r="T3" s="597"/>
      <c r="U3" s="597"/>
      <c r="V3" s="598"/>
      <c r="W3" s="488" t="s">
        <v>80</v>
      </c>
      <c r="X3" s="489"/>
      <c r="Y3" s="489"/>
      <c r="Z3" s="489"/>
      <c r="AA3" s="489"/>
      <c r="AB3" s="593"/>
      <c r="AC3" s="597" t="s">
        <v>81</v>
      </c>
      <c r="AD3" s="489"/>
      <c r="AE3" s="489"/>
      <c r="AF3" s="489"/>
      <c r="AG3" s="489"/>
      <c r="AH3" s="489"/>
      <c r="AI3" s="489"/>
      <c r="AJ3" s="489"/>
      <c r="AK3" s="489"/>
      <c r="AL3" s="559"/>
      <c r="AM3" s="488" t="s">
        <v>82</v>
      </c>
      <c r="AN3" s="489"/>
      <c r="AO3" s="489"/>
      <c r="AP3" s="489"/>
      <c r="AQ3" s="489"/>
      <c r="AR3" s="489"/>
      <c r="AS3" s="489"/>
      <c r="AT3" s="489"/>
      <c r="AU3" s="489"/>
      <c r="AV3" s="489"/>
      <c r="AW3" s="489"/>
      <c r="AX3" s="559"/>
      <c r="AY3" s="551" t="s">
        <v>1</v>
      </c>
      <c r="AZ3" s="552"/>
      <c r="BA3" s="552"/>
      <c r="BB3" s="552"/>
      <c r="BC3" s="552"/>
      <c r="BD3" s="552"/>
      <c r="BE3" s="552"/>
      <c r="BF3" s="552"/>
      <c r="BG3" s="552"/>
      <c r="BH3" s="552"/>
      <c r="BI3" s="552"/>
      <c r="BJ3" s="552"/>
      <c r="BK3" s="552"/>
      <c r="BL3" s="552"/>
      <c r="BM3" s="601"/>
      <c r="BN3" s="488" t="s">
        <v>83</v>
      </c>
      <c r="BO3" s="489"/>
      <c r="BP3" s="489"/>
      <c r="BQ3" s="489"/>
      <c r="BR3" s="489"/>
      <c r="BS3" s="489"/>
      <c r="BT3" s="489"/>
      <c r="BU3" s="559"/>
      <c r="BV3" s="488" t="s">
        <v>84</v>
      </c>
      <c r="BW3" s="489"/>
      <c r="BX3" s="489"/>
      <c r="BY3" s="489"/>
      <c r="BZ3" s="489"/>
      <c r="CA3" s="489"/>
      <c r="CB3" s="489"/>
      <c r="CC3" s="559"/>
      <c r="CD3" s="551" t="s">
        <v>1</v>
      </c>
      <c r="CE3" s="552"/>
      <c r="CF3" s="552"/>
      <c r="CG3" s="552"/>
      <c r="CH3" s="552"/>
      <c r="CI3" s="552"/>
      <c r="CJ3" s="552"/>
      <c r="CK3" s="552"/>
      <c r="CL3" s="552"/>
      <c r="CM3" s="552"/>
      <c r="CN3" s="552"/>
      <c r="CO3" s="552"/>
      <c r="CP3" s="552"/>
      <c r="CQ3" s="552"/>
      <c r="CR3" s="552"/>
      <c r="CS3" s="601"/>
      <c r="CT3" s="488" t="s">
        <v>85</v>
      </c>
      <c r="CU3" s="489"/>
      <c r="CV3" s="489"/>
      <c r="CW3" s="489"/>
      <c r="CX3" s="489"/>
      <c r="CY3" s="489"/>
      <c r="CZ3" s="489"/>
      <c r="DA3" s="559"/>
      <c r="DB3" s="488" t="s">
        <v>86</v>
      </c>
      <c r="DC3" s="489"/>
      <c r="DD3" s="489"/>
      <c r="DE3" s="489"/>
      <c r="DF3" s="489"/>
      <c r="DG3" s="489"/>
      <c r="DH3" s="489"/>
      <c r="DI3" s="559"/>
    </row>
    <row r="4" spans="1:119" ht="18.75" customHeight="1" x14ac:dyDescent="0.15">
      <c r="A4" s="181"/>
      <c r="B4" s="567"/>
      <c r="C4" s="568"/>
      <c r="D4" s="568"/>
      <c r="E4" s="569"/>
      <c r="F4" s="569"/>
      <c r="G4" s="569"/>
      <c r="H4" s="569"/>
      <c r="I4" s="569"/>
      <c r="J4" s="569"/>
      <c r="K4" s="569"/>
      <c r="L4" s="569"/>
      <c r="M4" s="569"/>
      <c r="N4" s="569"/>
      <c r="O4" s="569"/>
      <c r="P4" s="569"/>
      <c r="Q4" s="569"/>
      <c r="R4" s="573"/>
      <c r="S4" s="573"/>
      <c r="T4" s="573"/>
      <c r="U4" s="573"/>
      <c r="V4" s="574"/>
      <c r="W4" s="560"/>
      <c r="X4" s="370"/>
      <c r="Y4" s="370"/>
      <c r="Z4" s="370"/>
      <c r="AA4" s="370"/>
      <c r="AB4" s="568"/>
      <c r="AC4" s="573"/>
      <c r="AD4" s="370"/>
      <c r="AE4" s="370"/>
      <c r="AF4" s="370"/>
      <c r="AG4" s="370"/>
      <c r="AH4" s="370"/>
      <c r="AI4" s="370"/>
      <c r="AJ4" s="370"/>
      <c r="AK4" s="370"/>
      <c r="AL4" s="561"/>
      <c r="AM4" s="510"/>
      <c r="AN4" s="408"/>
      <c r="AO4" s="408"/>
      <c r="AP4" s="408"/>
      <c r="AQ4" s="408"/>
      <c r="AR4" s="408"/>
      <c r="AS4" s="408"/>
      <c r="AT4" s="408"/>
      <c r="AU4" s="408"/>
      <c r="AV4" s="408"/>
      <c r="AW4" s="408"/>
      <c r="AX4" s="600"/>
      <c r="AY4" s="445" t="s">
        <v>87</v>
      </c>
      <c r="AZ4" s="446"/>
      <c r="BA4" s="446"/>
      <c r="BB4" s="446"/>
      <c r="BC4" s="446"/>
      <c r="BD4" s="446"/>
      <c r="BE4" s="446"/>
      <c r="BF4" s="446"/>
      <c r="BG4" s="446"/>
      <c r="BH4" s="446"/>
      <c r="BI4" s="446"/>
      <c r="BJ4" s="446"/>
      <c r="BK4" s="446"/>
      <c r="BL4" s="446"/>
      <c r="BM4" s="447"/>
      <c r="BN4" s="448">
        <v>7575728</v>
      </c>
      <c r="BO4" s="449"/>
      <c r="BP4" s="449"/>
      <c r="BQ4" s="449"/>
      <c r="BR4" s="449"/>
      <c r="BS4" s="449"/>
      <c r="BT4" s="449"/>
      <c r="BU4" s="450"/>
      <c r="BV4" s="448">
        <v>7635992</v>
      </c>
      <c r="BW4" s="449"/>
      <c r="BX4" s="449"/>
      <c r="BY4" s="449"/>
      <c r="BZ4" s="449"/>
      <c r="CA4" s="449"/>
      <c r="CB4" s="449"/>
      <c r="CC4" s="450"/>
      <c r="CD4" s="585" t="s">
        <v>88</v>
      </c>
      <c r="CE4" s="586"/>
      <c r="CF4" s="586"/>
      <c r="CG4" s="586"/>
      <c r="CH4" s="586"/>
      <c r="CI4" s="586"/>
      <c r="CJ4" s="586"/>
      <c r="CK4" s="586"/>
      <c r="CL4" s="586"/>
      <c r="CM4" s="586"/>
      <c r="CN4" s="586"/>
      <c r="CO4" s="586"/>
      <c r="CP4" s="586"/>
      <c r="CQ4" s="586"/>
      <c r="CR4" s="586"/>
      <c r="CS4" s="587"/>
      <c r="CT4" s="588">
        <v>4.4000000000000004</v>
      </c>
      <c r="CU4" s="589"/>
      <c r="CV4" s="589"/>
      <c r="CW4" s="589"/>
      <c r="CX4" s="589"/>
      <c r="CY4" s="589"/>
      <c r="CZ4" s="589"/>
      <c r="DA4" s="590"/>
      <c r="DB4" s="588">
        <v>5.2</v>
      </c>
      <c r="DC4" s="589"/>
      <c r="DD4" s="589"/>
      <c r="DE4" s="589"/>
      <c r="DF4" s="589"/>
      <c r="DG4" s="589"/>
      <c r="DH4" s="589"/>
      <c r="DI4" s="590"/>
    </row>
    <row r="5" spans="1:119" ht="18.75" customHeight="1" x14ac:dyDescent="0.15">
      <c r="A5" s="181"/>
      <c r="B5" s="595"/>
      <c r="C5" s="409"/>
      <c r="D5" s="409"/>
      <c r="E5" s="596"/>
      <c r="F5" s="596"/>
      <c r="G5" s="596"/>
      <c r="H5" s="596"/>
      <c r="I5" s="596"/>
      <c r="J5" s="596"/>
      <c r="K5" s="596"/>
      <c r="L5" s="596"/>
      <c r="M5" s="596"/>
      <c r="N5" s="596"/>
      <c r="O5" s="596"/>
      <c r="P5" s="596"/>
      <c r="Q5" s="596"/>
      <c r="R5" s="407"/>
      <c r="S5" s="407"/>
      <c r="T5" s="407"/>
      <c r="U5" s="407"/>
      <c r="V5" s="599"/>
      <c r="W5" s="510"/>
      <c r="X5" s="408"/>
      <c r="Y5" s="408"/>
      <c r="Z5" s="408"/>
      <c r="AA5" s="408"/>
      <c r="AB5" s="409"/>
      <c r="AC5" s="407"/>
      <c r="AD5" s="408"/>
      <c r="AE5" s="408"/>
      <c r="AF5" s="408"/>
      <c r="AG5" s="408"/>
      <c r="AH5" s="408"/>
      <c r="AI5" s="408"/>
      <c r="AJ5" s="408"/>
      <c r="AK5" s="408"/>
      <c r="AL5" s="600"/>
      <c r="AM5" s="476" t="s">
        <v>89</v>
      </c>
      <c r="AN5" s="376"/>
      <c r="AO5" s="376"/>
      <c r="AP5" s="376"/>
      <c r="AQ5" s="376"/>
      <c r="AR5" s="376"/>
      <c r="AS5" s="376"/>
      <c r="AT5" s="377"/>
      <c r="AU5" s="477" t="s">
        <v>90</v>
      </c>
      <c r="AV5" s="478"/>
      <c r="AW5" s="478"/>
      <c r="AX5" s="478"/>
      <c r="AY5" s="433" t="s">
        <v>91</v>
      </c>
      <c r="AZ5" s="434"/>
      <c r="BA5" s="434"/>
      <c r="BB5" s="434"/>
      <c r="BC5" s="434"/>
      <c r="BD5" s="434"/>
      <c r="BE5" s="434"/>
      <c r="BF5" s="434"/>
      <c r="BG5" s="434"/>
      <c r="BH5" s="434"/>
      <c r="BI5" s="434"/>
      <c r="BJ5" s="434"/>
      <c r="BK5" s="434"/>
      <c r="BL5" s="434"/>
      <c r="BM5" s="435"/>
      <c r="BN5" s="419">
        <v>7265627</v>
      </c>
      <c r="BO5" s="420"/>
      <c r="BP5" s="420"/>
      <c r="BQ5" s="420"/>
      <c r="BR5" s="420"/>
      <c r="BS5" s="420"/>
      <c r="BT5" s="420"/>
      <c r="BU5" s="421"/>
      <c r="BV5" s="419">
        <v>7288845</v>
      </c>
      <c r="BW5" s="420"/>
      <c r="BX5" s="420"/>
      <c r="BY5" s="420"/>
      <c r="BZ5" s="420"/>
      <c r="CA5" s="420"/>
      <c r="CB5" s="420"/>
      <c r="CC5" s="421"/>
      <c r="CD5" s="459" t="s">
        <v>92</v>
      </c>
      <c r="CE5" s="379"/>
      <c r="CF5" s="379"/>
      <c r="CG5" s="379"/>
      <c r="CH5" s="379"/>
      <c r="CI5" s="379"/>
      <c r="CJ5" s="379"/>
      <c r="CK5" s="379"/>
      <c r="CL5" s="379"/>
      <c r="CM5" s="379"/>
      <c r="CN5" s="379"/>
      <c r="CO5" s="379"/>
      <c r="CP5" s="379"/>
      <c r="CQ5" s="379"/>
      <c r="CR5" s="379"/>
      <c r="CS5" s="460"/>
      <c r="CT5" s="416">
        <v>80.5</v>
      </c>
      <c r="CU5" s="417"/>
      <c r="CV5" s="417"/>
      <c r="CW5" s="417"/>
      <c r="CX5" s="417"/>
      <c r="CY5" s="417"/>
      <c r="CZ5" s="417"/>
      <c r="DA5" s="418"/>
      <c r="DB5" s="416">
        <v>78.7</v>
      </c>
      <c r="DC5" s="417"/>
      <c r="DD5" s="417"/>
      <c r="DE5" s="417"/>
      <c r="DF5" s="417"/>
      <c r="DG5" s="417"/>
      <c r="DH5" s="417"/>
      <c r="DI5" s="418"/>
    </row>
    <row r="6" spans="1:119" ht="18.75" customHeight="1" x14ac:dyDescent="0.15">
      <c r="A6" s="181"/>
      <c r="B6" s="565" t="s">
        <v>93</v>
      </c>
      <c r="C6" s="406"/>
      <c r="D6" s="406"/>
      <c r="E6" s="566"/>
      <c r="F6" s="566"/>
      <c r="G6" s="566"/>
      <c r="H6" s="566"/>
      <c r="I6" s="566"/>
      <c r="J6" s="566"/>
      <c r="K6" s="566"/>
      <c r="L6" s="566" t="s">
        <v>94</v>
      </c>
      <c r="M6" s="566"/>
      <c r="N6" s="566"/>
      <c r="O6" s="566"/>
      <c r="P6" s="566"/>
      <c r="Q6" s="566"/>
      <c r="R6" s="404"/>
      <c r="S6" s="404"/>
      <c r="T6" s="404"/>
      <c r="U6" s="404"/>
      <c r="V6" s="572"/>
      <c r="W6" s="509" t="s">
        <v>95</v>
      </c>
      <c r="X6" s="405"/>
      <c r="Y6" s="405"/>
      <c r="Z6" s="405"/>
      <c r="AA6" s="405"/>
      <c r="AB6" s="406"/>
      <c r="AC6" s="577" t="s">
        <v>96</v>
      </c>
      <c r="AD6" s="578"/>
      <c r="AE6" s="578"/>
      <c r="AF6" s="578"/>
      <c r="AG6" s="578"/>
      <c r="AH6" s="578"/>
      <c r="AI6" s="578"/>
      <c r="AJ6" s="578"/>
      <c r="AK6" s="578"/>
      <c r="AL6" s="579"/>
      <c r="AM6" s="476" t="s">
        <v>97</v>
      </c>
      <c r="AN6" s="376"/>
      <c r="AO6" s="376"/>
      <c r="AP6" s="376"/>
      <c r="AQ6" s="376"/>
      <c r="AR6" s="376"/>
      <c r="AS6" s="376"/>
      <c r="AT6" s="377"/>
      <c r="AU6" s="477" t="s">
        <v>90</v>
      </c>
      <c r="AV6" s="478"/>
      <c r="AW6" s="478"/>
      <c r="AX6" s="478"/>
      <c r="AY6" s="433" t="s">
        <v>98</v>
      </c>
      <c r="AZ6" s="434"/>
      <c r="BA6" s="434"/>
      <c r="BB6" s="434"/>
      <c r="BC6" s="434"/>
      <c r="BD6" s="434"/>
      <c r="BE6" s="434"/>
      <c r="BF6" s="434"/>
      <c r="BG6" s="434"/>
      <c r="BH6" s="434"/>
      <c r="BI6" s="434"/>
      <c r="BJ6" s="434"/>
      <c r="BK6" s="434"/>
      <c r="BL6" s="434"/>
      <c r="BM6" s="435"/>
      <c r="BN6" s="419">
        <v>310101</v>
      </c>
      <c r="BO6" s="420"/>
      <c r="BP6" s="420"/>
      <c r="BQ6" s="420"/>
      <c r="BR6" s="420"/>
      <c r="BS6" s="420"/>
      <c r="BT6" s="420"/>
      <c r="BU6" s="421"/>
      <c r="BV6" s="419">
        <v>347147</v>
      </c>
      <c r="BW6" s="420"/>
      <c r="BX6" s="420"/>
      <c r="BY6" s="420"/>
      <c r="BZ6" s="420"/>
      <c r="CA6" s="420"/>
      <c r="CB6" s="420"/>
      <c r="CC6" s="421"/>
      <c r="CD6" s="459" t="s">
        <v>99</v>
      </c>
      <c r="CE6" s="379"/>
      <c r="CF6" s="379"/>
      <c r="CG6" s="379"/>
      <c r="CH6" s="379"/>
      <c r="CI6" s="379"/>
      <c r="CJ6" s="379"/>
      <c r="CK6" s="379"/>
      <c r="CL6" s="379"/>
      <c r="CM6" s="379"/>
      <c r="CN6" s="379"/>
      <c r="CO6" s="379"/>
      <c r="CP6" s="379"/>
      <c r="CQ6" s="379"/>
      <c r="CR6" s="379"/>
      <c r="CS6" s="460"/>
      <c r="CT6" s="562">
        <v>81.2</v>
      </c>
      <c r="CU6" s="563"/>
      <c r="CV6" s="563"/>
      <c r="CW6" s="563"/>
      <c r="CX6" s="563"/>
      <c r="CY6" s="563"/>
      <c r="CZ6" s="563"/>
      <c r="DA6" s="564"/>
      <c r="DB6" s="562">
        <v>80.3</v>
      </c>
      <c r="DC6" s="563"/>
      <c r="DD6" s="563"/>
      <c r="DE6" s="563"/>
      <c r="DF6" s="563"/>
      <c r="DG6" s="563"/>
      <c r="DH6" s="563"/>
      <c r="DI6" s="564"/>
    </row>
    <row r="7" spans="1:119" ht="18.75" customHeight="1" x14ac:dyDescent="0.15">
      <c r="A7" s="181"/>
      <c r="B7" s="567"/>
      <c r="C7" s="568"/>
      <c r="D7" s="568"/>
      <c r="E7" s="569"/>
      <c r="F7" s="569"/>
      <c r="G7" s="569"/>
      <c r="H7" s="569"/>
      <c r="I7" s="569"/>
      <c r="J7" s="569"/>
      <c r="K7" s="569"/>
      <c r="L7" s="569"/>
      <c r="M7" s="569"/>
      <c r="N7" s="569"/>
      <c r="O7" s="569"/>
      <c r="P7" s="569"/>
      <c r="Q7" s="569"/>
      <c r="R7" s="573"/>
      <c r="S7" s="573"/>
      <c r="T7" s="573"/>
      <c r="U7" s="573"/>
      <c r="V7" s="574"/>
      <c r="W7" s="560"/>
      <c r="X7" s="370"/>
      <c r="Y7" s="370"/>
      <c r="Z7" s="370"/>
      <c r="AA7" s="370"/>
      <c r="AB7" s="568"/>
      <c r="AC7" s="580"/>
      <c r="AD7" s="371"/>
      <c r="AE7" s="371"/>
      <c r="AF7" s="371"/>
      <c r="AG7" s="371"/>
      <c r="AH7" s="371"/>
      <c r="AI7" s="371"/>
      <c r="AJ7" s="371"/>
      <c r="AK7" s="371"/>
      <c r="AL7" s="581"/>
      <c r="AM7" s="476" t="s">
        <v>100</v>
      </c>
      <c r="AN7" s="376"/>
      <c r="AO7" s="376"/>
      <c r="AP7" s="376"/>
      <c r="AQ7" s="376"/>
      <c r="AR7" s="376"/>
      <c r="AS7" s="376"/>
      <c r="AT7" s="377"/>
      <c r="AU7" s="477" t="s">
        <v>90</v>
      </c>
      <c r="AV7" s="478"/>
      <c r="AW7" s="478"/>
      <c r="AX7" s="478"/>
      <c r="AY7" s="433" t="s">
        <v>101</v>
      </c>
      <c r="AZ7" s="434"/>
      <c r="BA7" s="434"/>
      <c r="BB7" s="434"/>
      <c r="BC7" s="434"/>
      <c r="BD7" s="434"/>
      <c r="BE7" s="434"/>
      <c r="BF7" s="434"/>
      <c r="BG7" s="434"/>
      <c r="BH7" s="434"/>
      <c r="BI7" s="434"/>
      <c r="BJ7" s="434"/>
      <c r="BK7" s="434"/>
      <c r="BL7" s="434"/>
      <c r="BM7" s="435"/>
      <c r="BN7" s="419">
        <v>111192</v>
      </c>
      <c r="BO7" s="420"/>
      <c r="BP7" s="420"/>
      <c r="BQ7" s="420"/>
      <c r="BR7" s="420"/>
      <c r="BS7" s="420"/>
      <c r="BT7" s="420"/>
      <c r="BU7" s="421"/>
      <c r="BV7" s="419">
        <v>117194</v>
      </c>
      <c r="BW7" s="420"/>
      <c r="BX7" s="420"/>
      <c r="BY7" s="420"/>
      <c r="BZ7" s="420"/>
      <c r="CA7" s="420"/>
      <c r="CB7" s="420"/>
      <c r="CC7" s="421"/>
      <c r="CD7" s="459" t="s">
        <v>102</v>
      </c>
      <c r="CE7" s="379"/>
      <c r="CF7" s="379"/>
      <c r="CG7" s="379"/>
      <c r="CH7" s="379"/>
      <c r="CI7" s="379"/>
      <c r="CJ7" s="379"/>
      <c r="CK7" s="379"/>
      <c r="CL7" s="379"/>
      <c r="CM7" s="379"/>
      <c r="CN7" s="379"/>
      <c r="CO7" s="379"/>
      <c r="CP7" s="379"/>
      <c r="CQ7" s="379"/>
      <c r="CR7" s="379"/>
      <c r="CS7" s="460"/>
      <c r="CT7" s="419">
        <v>4504558</v>
      </c>
      <c r="CU7" s="420"/>
      <c r="CV7" s="420"/>
      <c r="CW7" s="420"/>
      <c r="CX7" s="420"/>
      <c r="CY7" s="420"/>
      <c r="CZ7" s="420"/>
      <c r="DA7" s="421"/>
      <c r="DB7" s="419">
        <v>4464276</v>
      </c>
      <c r="DC7" s="420"/>
      <c r="DD7" s="420"/>
      <c r="DE7" s="420"/>
      <c r="DF7" s="420"/>
      <c r="DG7" s="420"/>
      <c r="DH7" s="420"/>
      <c r="DI7" s="421"/>
    </row>
    <row r="8" spans="1:119" ht="18.75" customHeight="1" thickBot="1" x14ac:dyDescent="0.2">
      <c r="A8" s="181"/>
      <c r="B8" s="570"/>
      <c r="C8" s="515"/>
      <c r="D8" s="515"/>
      <c r="E8" s="571"/>
      <c r="F8" s="571"/>
      <c r="G8" s="571"/>
      <c r="H8" s="571"/>
      <c r="I8" s="571"/>
      <c r="J8" s="571"/>
      <c r="K8" s="571"/>
      <c r="L8" s="571"/>
      <c r="M8" s="571"/>
      <c r="N8" s="571"/>
      <c r="O8" s="571"/>
      <c r="P8" s="571"/>
      <c r="Q8" s="571"/>
      <c r="R8" s="575"/>
      <c r="S8" s="575"/>
      <c r="T8" s="575"/>
      <c r="U8" s="575"/>
      <c r="V8" s="576"/>
      <c r="W8" s="490"/>
      <c r="X8" s="491"/>
      <c r="Y8" s="491"/>
      <c r="Z8" s="491"/>
      <c r="AA8" s="491"/>
      <c r="AB8" s="515"/>
      <c r="AC8" s="582"/>
      <c r="AD8" s="583"/>
      <c r="AE8" s="583"/>
      <c r="AF8" s="583"/>
      <c r="AG8" s="583"/>
      <c r="AH8" s="583"/>
      <c r="AI8" s="583"/>
      <c r="AJ8" s="583"/>
      <c r="AK8" s="583"/>
      <c r="AL8" s="584"/>
      <c r="AM8" s="476" t="s">
        <v>103</v>
      </c>
      <c r="AN8" s="376"/>
      <c r="AO8" s="376"/>
      <c r="AP8" s="376"/>
      <c r="AQ8" s="376"/>
      <c r="AR8" s="376"/>
      <c r="AS8" s="376"/>
      <c r="AT8" s="377"/>
      <c r="AU8" s="477" t="s">
        <v>90</v>
      </c>
      <c r="AV8" s="478"/>
      <c r="AW8" s="478"/>
      <c r="AX8" s="478"/>
      <c r="AY8" s="433" t="s">
        <v>104</v>
      </c>
      <c r="AZ8" s="434"/>
      <c r="BA8" s="434"/>
      <c r="BB8" s="434"/>
      <c r="BC8" s="434"/>
      <c r="BD8" s="434"/>
      <c r="BE8" s="434"/>
      <c r="BF8" s="434"/>
      <c r="BG8" s="434"/>
      <c r="BH8" s="434"/>
      <c r="BI8" s="434"/>
      <c r="BJ8" s="434"/>
      <c r="BK8" s="434"/>
      <c r="BL8" s="434"/>
      <c r="BM8" s="435"/>
      <c r="BN8" s="419">
        <v>198909</v>
      </c>
      <c r="BO8" s="420"/>
      <c r="BP8" s="420"/>
      <c r="BQ8" s="420"/>
      <c r="BR8" s="420"/>
      <c r="BS8" s="420"/>
      <c r="BT8" s="420"/>
      <c r="BU8" s="421"/>
      <c r="BV8" s="419">
        <v>229953</v>
      </c>
      <c r="BW8" s="420"/>
      <c r="BX8" s="420"/>
      <c r="BY8" s="420"/>
      <c r="BZ8" s="420"/>
      <c r="CA8" s="420"/>
      <c r="CB8" s="420"/>
      <c r="CC8" s="421"/>
      <c r="CD8" s="459" t="s">
        <v>105</v>
      </c>
      <c r="CE8" s="379"/>
      <c r="CF8" s="379"/>
      <c r="CG8" s="379"/>
      <c r="CH8" s="379"/>
      <c r="CI8" s="379"/>
      <c r="CJ8" s="379"/>
      <c r="CK8" s="379"/>
      <c r="CL8" s="379"/>
      <c r="CM8" s="379"/>
      <c r="CN8" s="379"/>
      <c r="CO8" s="379"/>
      <c r="CP8" s="379"/>
      <c r="CQ8" s="379"/>
      <c r="CR8" s="379"/>
      <c r="CS8" s="460"/>
      <c r="CT8" s="522">
        <v>0.54</v>
      </c>
      <c r="CU8" s="523"/>
      <c r="CV8" s="523"/>
      <c r="CW8" s="523"/>
      <c r="CX8" s="523"/>
      <c r="CY8" s="523"/>
      <c r="CZ8" s="523"/>
      <c r="DA8" s="524"/>
      <c r="DB8" s="522">
        <v>0.55000000000000004</v>
      </c>
      <c r="DC8" s="523"/>
      <c r="DD8" s="523"/>
      <c r="DE8" s="523"/>
      <c r="DF8" s="523"/>
      <c r="DG8" s="523"/>
      <c r="DH8" s="523"/>
      <c r="DI8" s="524"/>
    </row>
    <row r="9" spans="1:119" ht="18.75" customHeight="1" thickBot="1" x14ac:dyDescent="0.2">
      <c r="A9" s="181"/>
      <c r="B9" s="551" t="s">
        <v>106</v>
      </c>
      <c r="C9" s="552"/>
      <c r="D9" s="552"/>
      <c r="E9" s="552"/>
      <c r="F9" s="552"/>
      <c r="G9" s="552"/>
      <c r="H9" s="552"/>
      <c r="I9" s="552"/>
      <c r="J9" s="552"/>
      <c r="K9" s="470"/>
      <c r="L9" s="553" t="s">
        <v>107</v>
      </c>
      <c r="M9" s="554"/>
      <c r="N9" s="554"/>
      <c r="O9" s="554"/>
      <c r="P9" s="554"/>
      <c r="Q9" s="555"/>
      <c r="R9" s="556">
        <v>15041</v>
      </c>
      <c r="S9" s="557"/>
      <c r="T9" s="557"/>
      <c r="U9" s="557"/>
      <c r="V9" s="558"/>
      <c r="W9" s="488" t="s">
        <v>108</v>
      </c>
      <c r="X9" s="489"/>
      <c r="Y9" s="489"/>
      <c r="Z9" s="489"/>
      <c r="AA9" s="489"/>
      <c r="AB9" s="489"/>
      <c r="AC9" s="489"/>
      <c r="AD9" s="489"/>
      <c r="AE9" s="489"/>
      <c r="AF9" s="489"/>
      <c r="AG9" s="489"/>
      <c r="AH9" s="489"/>
      <c r="AI9" s="489"/>
      <c r="AJ9" s="489"/>
      <c r="AK9" s="489"/>
      <c r="AL9" s="559"/>
      <c r="AM9" s="476" t="s">
        <v>109</v>
      </c>
      <c r="AN9" s="376"/>
      <c r="AO9" s="376"/>
      <c r="AP9" s="376"/>
      <c r="AQ9" s="376"/>
      <c r="AR9" s="376"/>
      <c r="AS9" s="376"/>
      <c r="AT9" s="377"/>
      <c r="AU9" s="477" t="s">
        <v>90</v>
      </c>
      <c r="AV9" s="478"/>
      <c r="AW9" s="478"/>
      <c r="AX9" s="478"/>
      <c r="AY9" s="433" t="s">
        <v>110</v>
      </c>
      <c r="AZ9" s="434"/>
      <c r="BA9" s="434"/>
      <c r="BB9" s="434"/>
      <c r="BC9" s="434"/>
      <c r="BD9" s="434"/>
      <c r="BE9" s="434"/>
      <c r="BF9" s="434"/>
      <c r="BG9" s="434"/>
      <c r="BH9" s="434"/>
      <c r="BI9" s="434"/>
      <c r="BJ9" s="434"/>
      <c r="BK9" s="434"/>
      <c r="BL9" s="434"/>
      <c r="BM9" s="435"/>
      <c r="BN9" s="419">
        <v>-31044</v>
      </c>
      <c r="BO9" s="420"/>
      <c r="BP9" s="420"/>
      <c r="BQ9" s="420"/>
      <c r="BR9" s="420"/>
      <c r="BS9" s="420"/>
      <c r="BT9" s="420"/>
      <c r="BU9" s="421"/>
      <c r="BV9" s="419">
        <v>-41259</v>
      </c>
      <c r="BW9" s="420"/>
      <c r="BX9" s="420"/>
      <c r="BY9" s="420"/>
      <c r="BZ9" s="420"/>
      <c r="CA9" s="420"/>
      <c r="CB9" s="420"/>
      <c r="CC9" s="421"/>
      <c r="CD9" s="459" t="s">
        <v>111</v>
      </c>
      <c r="CE9" s="379"/>
      <c r="CF9" s="379"/>
      <c r="CG9" s="379"/>
      <c r="CH9" s="379"/>
      <c r="CI9" s="379"/>
      <c r="CJ9" s="379"/>
      <c r="CK9" s="379"/>
      <c r="CL9" s="379"/>
      <c r="CM9" s="379"/>
      <c r="CN9" s="379"/>
      <c r="CO9" s="379"/>
      <c r="CP9" s="379"/>
      <c r="CQ9" s="379"/>
      <c r="CR9" s="379"/>
      <c r="CS9" s="460"/>
      <c r="CT9" s="416">
        <v>9.3000000000000007</v>
      </c>
      <c r="CU9" s="417"/>
      <c r="CV9" s="417"/>
      <c r="CW9" s="417"/>
      <c r="CX9" s="417"/>
      <c r="CY9" s="417"/>
      <c r="CZ9" s="417"/>
      <c r="DA9" s="418"/>
      <c r="DB9" s="416">
        <v>9.3000000000000007</v>
      </c>
      <c r="DC9" s="417"/>
      <c r="DD9" s="417"/>
      <c r="DE9" s="417"/>
      <c r="DF9" s="417"/>
      <c r="DG9" s="417"/>
      <c r="DH9" s="417"/>
      <c r="DI9" s="418"/>
    </row>
    <row r="10" spans="1:119" ht="18.75" customHeight="1" thickBot="1" x14ac:dyDescent="0.2">
      <c r="A10" s="181"/>
      <c r="B10" s="551"/>
      <c r="C10" s="552"/>
      <c r="D10" s="552"/>
      <c r="E10" s="552"/>
      <c r="F10" s="552"/>
      <c r="G10" s="552"/>
      <c r="H10" s="552"/>
      <c r="I10" s="552"/>
      <c r="J10" s="552"/>
      <c r="K10" s="470"/>
      <c r="L10" s="375" t="s">
        <v>112</v>
      </c>
      <c r="M10" s="376"/>
      <c r="N10" s="376"/>
      <c r="O10" s="376"/>
      <c r="P10" s="376"/>
      <c r="Q10" s="377"/>
      <c r="R10" s="372">
        <v>15431</v>
      </c>
      <c r="S10" s="373"/>
      <c r="T10" s="373"/>
      <c r="U10" s="373"/>
      <c r="V10" s="432"/>
      <c r="W10" s="560"/>
      <c r="X10" s="370"/>
      <c r="Y10" s="370"/>
      <c r="Z10" s="370"/>
      <c r="AA10" s="370"/>
      <c r="AB10" s="370"/>
      <c r="AC10" s="370"/>
      <c r="AD10" s="370"/>
      <c r="AE10" s="370"/>
      <c r="AF10" s="370"/>
      <c r="AG10" s="370"/>
      <c r="AH10" s="370"/>
      <c r="AI10" s="370"/>
      <c r="AJ10" s="370"/>
      <c r="AK10" s="370"/>
      <c r="AL10" s="561"/>
      <c r="AM10" s="476" t="s">
        <v>113</v>
      </c>
      <c r="AN10" s="376"/>
      <c r="AO10" s="376"/>
      <c r="AP10" s="376"/>
      <c r="AQ10" s="376"/>
      <c r="AR10" s="376"/>
      <c r="AS10" s="376"/>
      <c r="AT10" s="377"/>
      <c r="AU10" s="477" t="s">
        <v>90</v>
      </c>
      <c r="AV10" s="478"/>
      <c r="AW10" s="478"/>
      <c r="AX10" s="478"/>
      <c r="AY10" s="433" t="s">
        <v>114</v>
      </c>
      <c r="AZ10" s="434"/>
      <c r="BA10" s="434"/>
      <c r="BB10" s="434"/>
      <c r="BC10" s="434"/>
      <c r="BD10" s="434"/>
      <c r="BE10" s="434"/>
      <c r="BF10" s="434"/>
      <c r="BG10" s="434"/>
      <c r="BH10" s="434"/>
      <c r="BI10" s="434"/>
      <c r="BJ10" s="434"/>
      <c r="BK10" s="434"/>
      <c r="BL10" s="434"/>
      <c r="BM10" s="435"/>
      <c r="BN10" s="419">
        <v>1010</v>
      </c>
      <c r="BO10" s="420"/>
      <c r="BP10" s="420"/>
      <c r="BQ10" s="420"/>
      <c r="BR10" s="420"/>
      <c r="BS10" s="420"/>
      <c r="BT10" s="420"/>
      <c r="BU10" s="421"/>
      <c r="BV10" s="419">
        <v>90782</v>
      </c>
      <c r="BW10" s="420"/>
      <c r="BX10" s="420"/>
      <c r="BY10" s="420"/>
      <c r="BZ10" s="420"/>
      <c r="CA10" s="420"/>
      <c r="CB10" s="420"/>
      <c r="CC10" s="421"/>
      <c r="CD10" s="184" t="s">
        <v>115</v>
      </c>
      <c r="CE10" s="185"/>
      <c r="CF10" s="185"/>
      <c r="CG10" s="185"/>
      <c r="CH10" s="185"/>
      <c r="CI10" s="185"/>
      <c r="CJ10" s="185"/>
      <c r="CK10" s="185"/>
      <c r="CL10" s="185"/>
      <c r="CM10" s="185"/>
      <c r="CN10" s="185"/>
      <c r="CO10" s="185"/>
      <c r="CP10" s="185"/>
      <c r="CQ10" s="185"/>
      <c r="CR10" s="185"/>
      <c r="CS10" s="186"/>
      <c r="CT10" s="187"/>
      <c r="CU10" s="188"/>
      <c r="CV10" s="188"/>
      <c r="CW10" s="188"/>
      <c r="CX10" s="188"/>
      <c r="CY10" s="188"/>
      <c r="CZ10" s="188"/>
      <c r="DA10" s="189"/>
      <c r="DB10" s="187"/>
      <c r="DC10" s="188"/>
      <c r="DD10" s="188"/>
      <c r="DE10" s="188"/>
      <c r="DF10" s="188"/>
      <c r="DG10" s="188"/>
      <c r="DH10" s="188"/>
      <c r="DI10" s="189"/>
    </row>
    <row r="11" spans="1:119" ht="18.75" customHeight="1" thickBot="1" x14ac:dyDescent="0.2">
      <c r="A11" s="181"/>
      <c r="B11" s="551"/>
      <c r="C11" s="552"/>
      <c r="D11" s="552"/>
      <c r="E11" s="552"/>
      <c r="F11" s="552"/>
      <c r="G11" s="552"/>
      <c r="H11" s="552"/>
      <c r="I11" s="552"/>
      <c r="J11" s="552"/>
      <c r="K11" s="470"/>
      <c r="L11" s="380" t="s">
        <v>116</v>
      </c>
      <c r="M11" s="381"/>
      <c r="N11" s="381"/>
      <c r="O11" s="381"/>
      <c r="P11" s="381"/>
      <c r="Q11" s="382"/>
      <c r="R11" s="548" t="s">
        <v>117</v>
      </c>
      <c r="S11" s="549"/>
      <c r="T11" s="549"/>
      <c r="U11" s="549"/>
      <c r="V11" s="550"/>
      <c r="W11" s="560"/>
      <c r="X11" s="370"/>
      <c r="Y11" s="370"/>
      <c r="Z11" s="370"/>
      <c r="AA11" s="370"/>
      <c r="AB11" s="370"/>
      <c r="AC11" s="370"/>
      <c r="AD11" s="370"/>
      <c r="AE11" s="370"/>
      <c r="AF11" s="370"/>
      <c r="AG11" s="370"/>
      <c r="AH11" s="370"/>
      <c r="AI11" s="370"/>
      <c r="AJ11" s="370"/>
      <c r="AK11" s="370"/>
      <c r="AL11" s="561"/>
      <c r="AM11" s="476" t="s">
        <v>118</v>
      </c>
      <c r="AN11" s="376"/>
      <c r="AO11" s="376"/>
      <c r="AP11" s="376"/>
      <c r="AQ11" s="376"/>
      <c r="AR11" s="376"/>
      <c r="AS11" s="376"/>
      <c r="AT11" s="377"/>
      <c r="AU11" s="477" t="s">
        <v>90</v>
      </c>
      <c r="AV11" s="478"/>
      <c r="AW11" s="478"/>
      <c r="AX11" s="478"/>
      <c r="AY11" s="433" t="s">
        <v>119</v>
      </c>
      <c r="AZ11" s="434"/>
      <c r="BA11" s="434"/>
      <c r="BB11" s="434"/>
      <c r="BC11" s="434"/>
      <c r="BD11" s="434"/>
      <c r="BE11" s="434"/>
      <c r="BF11" s="434"/>
      <c r="BG11" s="434"/>
      <c r="BH11" s="434"/>
      <c r="BI11" s="434"/>
      <c r="BJ11" s="434"/>
      <c r="BK11" s="434"/>
      <c r="BL11" s="434"/>
      <c r="BM11" s="435"/>
      <c r="BN11" s="419">
        <v>0</v>
      </c>
      <c r="BO11" s="420"/>
      <c r="BP11" s="420"/>
      <c r="BQ11" s="420"/>
      <c r="BR11" s="420"/>
      <c r="BS11" s="420"/>
      <c r="BT11" s="420"/>
      <c r="BU11" s="421"/>
      <c r="BV11" s="419">
        <v>0</v>
      </c>
      <c r="BW11" s="420"/>
      <c r="BX11" s="420"/>
      <c r="BY11" s="420"/>
      <c r="BZ11" s="420"/>
      <c r="CA11" s="420"/>
      <c r="CB11" s="420"/>
      <c r="CC11" s="421"/>
      <c r="CD11" s="459" t="s">
        <v>120</v>
      </c>
      <c r="CE11" s="379"/>
      <c r="CF11" s="379"/>
      <c r="CG11" s="379"/>
      <c r="CH11" s="379"/>
      <c r="CI11" s="379"/>
      <c r="CJ11" s="379"/>
      <c r="CK11" s="379"/>
      <c r="CL11" s="379"/>
      <c r="CM11" s="379"/>
      <c r="CN11" s="379"/>
      <c r="CO11" s="379"/>
      <c r="CP11" s="379"/>
      <c r="CQ11" s="379"/>
      <c r="CR11" s="379"/>
      <c r="CS11" s="460"/>
      <c r="CT11" s="522" t="s">
        <v>121</v>
      </c>
      <c r="CU11" s="523"/>
      <c r="CV11" s="523"/>
      <c r="CW11" s="523"/>
      <c r="CX11" s="523"/>
      <c r="CY11" s="523"/>
      <c r="CZ11" s="523"/>
      <c r="DA11" s="524"/>
      <c r="DB11" s="522" t="s">
        <v>121</v>
      </c>
      <c r="DC11" s="523"/>
      <c r="DD11" s="523"/>
      <c r="DE11" s="523"/>
      <c r="DF11" s="523"/>
      <c r="DG11" s="523"/>
      <c r="DH11" s="523"/>
      <c r="DI11" s="524"/>
    </row>
    <row r="12" spans="1:119" ht="18.75" customHeight="1" x14ac:dyDescent="0.15">
      <c r="A12" s="181"/>
      <c r="B12" s="525" t="s">
        <v>122</v>
      </c>
      <c r="C12" s="526"/>
      <c r="D12" s="526"/>
      <c r="E12" s="526"/>
      <c r="F12" s="526"/>
      <c r="G12" s="526"/>
      <c r="H12" s="526"/>
      <c r="I12" s="526"/>
      <c r="J12" s="526"/>
      <c r="K12" s="527"/>
      <c r="L12" s="534" t="s">
        <v>123</v>
      </c>
      <c r="M12" s="535"/>
      <c r="N12" s="535"/>
      <c r="O12" s="535"/>
      <c r="P12" s="535"/>
      <c r="Q12" s="536"/>
      <c r="R12" s="537">
        <v>15107</v>
      </c>
      <c r="S12" s="538"/>
      <c r="T12" s="538"/>
      <c r="U12" s="538"/>
      <c r="V12" s="539"/>
      <c r="W12" s="540" t="s">
        <v>1</v>
      </c>
      <c r="X12" s="478"/>
      <c r="Y12" s="478"/>
      <c r="Z12" s="478"/>
      <c r="AA12" s="478"/>
      <c r="AB12" s="541"/>
      <c r="AC12" s="542" t="s">
        <v>124</v>
      </c>
      <c r="AD12" s="543"/>
      <c r="AE12" s="543"/>
      <c r="AF12" s="543"/>
      <c r="AG12" s="544"/>
      <c r="AH12" s="542" t="s">
        <v>125</v>
      </c>
      <c r="AI12" s="543"/>
      <c r="AJ12" s="543"/>
      <c r="AK12" s="543"/>
      <c r="AL12" s="545"/>
      <c r="AM12" s="476" t="s">
        <v>126</v>
      </c>
      <c r="AN12" s="376"/>
      <c r="AO12" s="376"/>
      <c r="AP12" s="376"/>
      <c r="AQ12" s="376"/>
      <c r="AR12" s="376"/>
      <c r="AS12" s="376"/>
      <c r="AT12" s="377"/>
      <c r="AU12" s="477" t="s">
        <v>90</v>
      </c>
      <c r="AV12" s="478"/>
      <c r="AW12" s="478"/>
      <c r="AX12" s="478"/>
      <c r="AY12" s="433" t="s">
        <v>127</v>
      </c>
      <c r="AZ12" s="434"/>
      <c r="BA12" s="434"/>
      <c r="BB12" s="434"/>
      <c r="BC12" s="434"/>
      <c r="BD12" s="434"/>
      <c r="BE12" s="434"/>
      <c r="BF12" s="434"/>
      <c r="BG12" s="434"/>
      <c r="BH12" s="434"/>
      <c r="BI12" s="434"/>
      <c r="BJ12" s="434"/>
      <c r="BK12" s="434"/>
      <c r="BL12" s="434"/>
      <c r="BM12" s="435"/>
      <c r="BN12" s="419">
        <v>185000</v>
      </c>
      <c r="BO12" s="420"/>
      <c r="BP12" s="420"/>
      <c r="BQ12" s="420"/>
      <c r="BR12" s="420"/>
      <c r="BS12" s="420"/>
      <c r="BT12" s="420"/>
      <c r="BU12" s="421"/>
      <c r="BV12" s="419">
        <v>150000</v>
      </c>
      <c r="BW12" s="420"/>
      <c r="BX12" s="420"/>
      <c r="BY12" s="420"/>
      <c r="BZ12" s="420"/>
      <c r="CA12" s="420"/>
      <c r="CB12" s="420"/>
      <c r="CC12" s="421"/>
      <c r="CD12" s="459" t="s">
        <v>128</v>
      </c>
      <c r="CE12" s="379"/>
      <c r="CF12" s="379"/>
      <c r="CG12" s="379"/>
      <c r="CH12" s="379"/>
      <c r="CI12" s="379"/>
      <c r="CJ12" s="379"/>
      <c r="CK12" s="379"/>
      <c r="CL12" s="379"/>
      <c r="CM12" s="379"/>
      <c r="CN12" s="379"/>
      <c r="CO12" s="379"/>
      <c r="CP12" s="379"/>
      <c r="CQ12" s="379"/>
      <c r="CR12" s="379"/>
      <c r="CS12" s="460"/>
      <c r="CT12" s="522" t="s">
        <v>121</v>
      </c>
      <c r="CU12" s="523"/>
      <c r="CV12" s="523"/>
      <c r="CW12" s="523"/>
      <c r="CX12" s="523"/>
      <c r="CY12" s="523"/>
      <c r="CZ12" s="523"/>
      <c r="DA12" s="524"/>
      <c r="DB12" s="522" t="s">
        <v>121</v>
      </c>
      <c r="DC12" s="523"/>
      <c r="DD12" s="523"/>
      <c r="DE12" s="523"/>
      <c r="DF12" s="523"/>
      <c r="DG12" s="523"/>
      <c r="DH12" s="523"/>
      <c r="DI12" s="524"/>
    </row>
    <row r="13" spans="1:119" ht="18.75" customHeight="1" x14ac:dyDescent="0.15">
      <c r="A13" s="181"/>
      <c r="B13" s="528"/>
      <c r="C13" s="529"/>
      <c r="D13" s="529"/>
      <c r="E13" s="529"/>
      <c r="F13" s="529"/>
      <c r="G13" s="529"/>
      <c r="H13" s="529"/>
      <c r="I13" s="529"/>
      <c r="J13" s="529"/>
      <c r="K13" s="530"/>
      <c r="L13" s="190"/>
      <c r="M13" s="503" t="s">
        <v>129</v>
      </c>
      <c r="N13" s="504"/>
      <c r="O13" s="504"/>
      <c r="P13" s="504"/>
      <c r="Q13" s="505"/>
      <c r="R13" s="506">
        <v>14953</v>
      </c>
      <c r="S13" s="507"/>
      <c r="T13" s="507"/>
      <c r="U13" s="507"/>
      <c r="V13" s="508"/>
      <c r="W13" s="509" t="s">
        <v>130</v>
      </c>
      <c r="X13" s="405"/>
      <c r="Y13" s="405"/>
      <c r="Z13" s="405"/>
      <c r="AA13" s="405"/>
      <c r="AB13" s="406"/>
      <c r="AC13" s="372">
        <v>462</v>
      </c>
      <c r="AD13" s="373"/>
      <c r="AE13" s="373"/>
      <c r="AF13" s="373"/>
      <c r="AG13" s="374"/>
      <c r="AH13" s="372">
        <v>554</v>
      </c>
      <c r="AI13" s="373"/>
      <c r="AJ13" s="373"/>
      <c r="AK13" s="373"/>
      <c r="AL13" s="432"/>
      <c r="AM13" s="476" t="s">
        <v>131</v>
      </c>
      <c r="AN13" s="376"/>
      <c r="AO13" s="376"/>
      <c r="AP13" s="376"/>
      <c r="AQ13" s="376"/>
      <c r="AR13" s="376"/>
      <c r="AS13" s="376"/>
      <c r="AT13" s="377"/>
      <c r="AU13" s="477" t="s">
        <v>132</v>
      </c>
      <c r="AV13" s="478"/>
      <c r="AW13" s="478"/>
      <c r="AX13" s="478"/>
      <c r="AY13" s="433" t="s">
        <v>133</v>
      </c>
      <c r="AZ13" s="434"/>
      <c r="BA13" s="434"/>
      <c r="BB13" s="434"/>
      <c r="BC13" s="434"/>
      <c r="BD13" s="434"/>
      <c r="BE13" s="434"/>
      <c r="BF13" s="434"/>
      <c r="BG13" s="434"/>
      <c r="BH13" s="434"/>
      <c r="BI13" s="434"/>
      <c r="BJ13" s="434"/>
      <c r="BK13" s="434"/>
      <c r="BL13" s="434"/>
      <c r="BM13" s="435"/>
      <c r="BN13" s="419">
        <v>-215034</v>
      </c>
      <c r="BO13" s="420"/>
      <c r="BP13" s="420"/>
      <c r="BQ13" s="420"/>
      <c r="BR13" s="420"/>
      <c r="BS13" s="420"/>
      <c r="BT13" s="420"/>
      <c r="BU13" s="421"/>
      <c r="BV13" s="419">
        <v>-100477</v>
      </c>
      <c r="BW13" s="420"/>
      <c r="BX13" s="420"/>
      <c r="BY13" s="420"/>
      <c r="BZ13" s="420"/>
      <c r="CA13" s="420"/>
      <c r="CB13" s="420"/>
      <c r="CC13" s="421"/>
      <c r="CD13" s="459" t="s">
        <v>134</v>
      </c>
      <c r="CE13" s="379"/>
      <c r="CF13" s="379"/>
      <c r="CG13" s="379"/>
      <c r="CH13" s="379"/>
      <c r="CI13" s="379"/>
      <c r="CJ13" s="379"/>
      <c r="CK13" s="379"/>
      <c r="CL13" s="379"/>
      <c r="CM13" s="379"/>
      <c r="CN13" s="379"/>
      <c r="CO13" s="379"/>
      <c r="CP13" s="379"/>
      <c r="CQ13" s="379"/>
      <c r="CR13" s="379"/>
      <c r="CS13" s="460"/>
      <c r="CT13" s="416">
        <v>6.4</v>
      </c>
      <c r="CU13" s="417"/>
      <c r="CV13" s="417"/>
      <c r="CW13" s="417"/>
      <c r="CX13" s="417"/>
      <c r="CY13" s="417"/>
      <c r="CZ13" s="417"/>
      <c r="DA13" s="418"/>
      <c r="DB13" s="416">
        <v>5.9</v>
      </c>
      <c r="DC13" s="417"/>
      <c r="DD13" s="417"/>
      <c r="DE13" s="417"/>
      <c r="DF13" s="417"/>
      <c r="DG13" s="417"/>
      <c r="DH13" s="417"/>
      <c r="DI13" s="418"/>
    </row>
    <row r="14" spans="1:119" ht="18.75" customHeight="1" thickBot="1" x14ac:dyDescent="0.2">
      <c r="A14" s="181"/>
      <c r="B14" s="528"/>
      <c r="C14" s="529"/>
      <c r="D14" s="529"/>
      <c r="E14" s="529"/>
      <c r="F14" s="529"/>
      <c r="G14" s="529"/>
      <c r="H14" s="529"/>
      <c r="I14" s="529"/>
      <c r="J14" s="529"/>
      <c r="K14" s="530"/>
      <c r="L14" s="493" t="s">
        <v>135</v>
      </c>
      <c r="M14" s="546"/>
      <c r="N14" s="546"/>
      <c r="O14" s="546"/>
      <c r="P14" s="546"/>
      <c r="Q14" s="547"/>
      <c r="R14" s="506">
        <v>15162</v>
      </c>
      <c r="S14" s="507"/>
      <c r="T14" s="507"/>
      <c r="U14" s="507"/>
      <c r="V14" s="508"/>
      <c r="W14" s="510"/>
      <c r="X14" s="408"/>
      <c r="Y14" s="408"/>
      <c r="Z14" s="408"/>
      <c r="AA14" s="408"/>
      <c r="AB14" s="409"/>
      <c r="AC14" s="499">
        <v>6.2</v>
      </c>
      <c r="AD14" s="500"/>
      <c r="AE14" s="500"/>
      <c r="AF14" s="500"/>
      <c r="AG14" s="501"/>
      <c r="AH14" s="499">
        <v>7.2</v>
      </c>
      <c r="AI14" s="500"/>
      <c r="AJ14" s="500"/>
      <c r="AK14" s="500"/>
      <c r="AL14" s="502"/>
      <c r="AM14" s="476"/>
      <c r="AN14" s="376"/>
      <c r="AO14" s="376"/>
      <c r="AP14" s="376"/>
      <c r="AQ14" s="376"/>
      <c r="AR14" s="376"/>
      <c r="AS14" s="376"/>
      <c r="AT14" s="377"/>
      <c r="AU14" s="477"/>
      <c r="AV14" s="478"/>
      <c r="AW14" s="478"/>
      <c r="AX14" s="478"/>
      <c r="AY14" s="433"/>
      <c r="AZ14" s="434"/>
      <c r="BA14" s="434"/>
      <c r="BB14" s="434"/>
      <c r="BC14" s="434"/>
      <c r="BD14" s="434"/>
      <c r="BE14" s="434"/>
      <c r="BF14" s="434"/>
      <c r="BG14" s="434"/>
      <c r="BH14" s="434"/>
      <c r="BI14" s="434"/>
      <c r="BJ14" s="434"/>
      <c r="BK14" s="434"/>
      <c r="BL14" s="434"/>
      <c r="BM14" s="435"/>
      <c r="BN14" s="419"/>
      <c r="BO14" s="420"/>
      <c r="BP14" s="420"/>
      <c r="BQ14" s="420"/>
      <c r="BR14" s="420"/>
      <c r="BS14" s="420"/>
      <c r="BT14" s="420"/>
      <c r="BU14" s="421"/>
      <c r="BV14" s="419"/>
      <c r="BW14" s="420"/>
      <c r="BX14" s="420"/>
      <c r="BY14" s="420"/>
      <c r="BZ14" s="420"/>
      <c r="CA14" s="420"/>
      <c r="CB14" s="420"/>
      <c r="CC14" s="421"/>
      <c r="CD14" s="456" t="s">
        <v>136</v>
      </c>
      <c r="CE14" s="457"/>
      <c r="CF14" s="457"/>
      <c r="CG14" s="457"/>
      <c r="CH14" s="457"/>
      <c r="CI14" s="457"/>
      <c r="CJ14" s="457"/>
      <c r="CK14" s="457"/>
      <c r="CL14" s="457"/>
      <c r="CM14" s="457"/>
      <c r="CN14" s="457"/>
      <c r="CO14" s="457"/>
      <c r="CP14" s="457"/>
      <c r="CQ14" s="457"/>
      <c r="CR14" s="457"/>
      <c r="CS14" s="458"/>
      <c r="CT14" s="516">
        <v>24.9</v>
      </c>
      <c r="CU14" s="517"/>
      <c r="CV14" s="517"/>
      <c r="CW14" s="517"/>
      <c r="CX14" s="517"/>
      <c r="CY14" s="517"/>
      <c r="CZ14" s="517"/>
      <c r="DA14" s="518"/>
      <c r="DB14" s="516">
        <v>28.4</v>
      </c>
      <c r="DC14" s="517"/>
      <c r="DD14" s="517"/>
      <c r="DE14" s="517"/>
      <c r="DF14" s="517"/>
      <c r="DG14" s="517"/>
      <c r="DH14" s="517"/>
      <c r="DI14" s="518"/>
    </row>
    <row r="15" spans="1:119" ht="18.75" customHeight="1" x14ac:dyDescent="0.15">
      <c r="A15" s="181"/>
      <c r="B15" s="528"/>
      <c r="C15" s="529"/>
      <c r="D15" s="529"/>
      <c r="E15" s="529"/>
      <c r="F15" s="529"/>
      <c r="G15" s="529"/>
      <c r="H15" s="529"/>
      <c r="I15" s="529"/>
      <c r="J15" s="529"/>
      <c r="K15" s="530"/>
      <c r="L15" s="190"/>
      <c r="M15" s="503" t="s">
        <v>129</v>
      </c>
      <c r="N15" s="504"/>
      <c r="O15" s="504"/>
      <c r="P15" s="504"/>
      <c r="Q15" s="505"/>
      <c r="R15" s="506">
        <v>15036</v>
      </c>
      <c r="S15" s="507"/>
      <c r="T15" s="507"/>
      <c r="U15" s="507"/>
      <c r="V15" s="508"/>
      <c r="W15" s="509" t="s">
        <v>137</v>
      </c>
      <c r="X15" s="405"/>
      <c r="Y15" s="405"/>
      <c r="Z15" s="405"/>
      <c r="AA15" s="405"/>
      <c r="AB15" s="406"/>
      <c r="AC15" s="372">
        <v>2455</v>
      </c>
      <c r="AD15" s="373"/>
      <c r="AE15" s="373"/>
      <c r="AF15" s="373"/>
      <c r="AG15" s="374"/>
      <c r="AH15" s="372">
        <v>2588</v>
      </c>
      <c r="AI15" s="373"/>
      <c r="AJ15" s="373"/>
      <c r="AK15" s="373"/>
      <c r="AL15" s="432"/>
      <c r="AM15" s="476"/>
      <c r="AN15" s="376"/>
      <c r="AO15" s="376"/>
      <c r="AP15" s="376"/>
      <c r="AQ15" s="376"/>
      <c r="AR15" s="376"/>
      <c r="AS15" s="376"/>
      <c r="AT15" s="377"/>
      <c r="AU15" s="477"/>
      <c r="AV15" s="478"/>
      <c r="AW15" s="478"/>
      <c r="AX15" s="478"/>
      <c r="AY15" s="445" t="s">
        <v>138</v>
      </c>
      <c r="AZ15" s="446"/>
      <c r="BA15" s="446"/>
      <c r="BB15" s="446"/>
      <c r="BC15" s="446"/>
      <c r="BD15" s="446"/>
      <c r="BE15" s="446"/>
      <c r="BF15" s="446"/>
      <c r="BG15" s="446"/>
      <c r="BH15" s="446"/>
      <c r="BI15" s="446"/>
      <c r="BJ15" s="446"/>
      <c r="BK15" s="446"/>
      <c r="BL15" s="446"/>
      <c r="BM15" s="447"/>
      <c r="BN15" s="448">
        <v>2105583</v>
      </c>
      <c r="BO15" s="449"/>
      <c r="BP15" s="449"/>
      <c r="BQ15" s="449"/>
      <c r="BR15" s="449"/>
      <c r="BS15" s="449"/>
      <c r="BT15" s="449"/>
      <c r="BU15" s="450"/>
      <c r="BV15" s="448">
        <v>2023598</v>
      </c>
      <c r="BW15" s="449"/>
      <c r="BX15" s="449"/>
      <c r="BY15" s="449"/>
      <c r="BZ15" s="449"/>
      <c r="CA15" s="449"/>
      <c r="CB15" s="449"/>
      <c r="CC15" s="450"/>
      <c r="CD15" s="519" t="s">
        <v>139</v>
      </c>
      <c r="CE15" s="520"/>
      <c r="CF15" s="520"/>
      <c r="CG15" s="520"/>
      <c r="CH15" s="520"/>
      <c r="CI15" s="520"/>
      <c r="CJ15" s="520"/>
      <c r="CK15" s="520"/>
      <c r="CL15" s="520"/>
      <c r="CM15" s="520"/>
      <c r="CN15" s="520"/>
      <c r="CO15" s="520"/>
      <c r="CP15" s="520"/>
      <c r="CQ15" s="520"/>
      <c r="CR15" s="520"/>
      <c r="CS15" s="521"/>
      <c r="CT15" s="191"/>
      <c r="CU15" s="192"/>
      <c r="CV15" s="192"/>
      <c r="CW15" s="192"/>
      <c r="CX15" s="192"/>
      <c r="CY15" s="192"/>
      <c r="CZ15" s="192"/>
      <c r="DA15" s="193"/>
      <c r="DB15" s="191"/>
      <c r="DC15" s="192"/>
      <c r="DD15" s="192"/>
      <c r="DE15" s="192"/>
      <c r="DF15" s="192"/>
      <c r="DG15" s="192"/>
      <c r="DH15" s="192"/>
      <c r="DI15" s="193"/>
    </row>
    <row r="16" spans="1:119" ht="18.75" customHeight="1" x14ac:dyDescent="0.15">
      <c r="A16" s="181"/>
      <c r="B16" s="528"/>
      <c r="C16" s="529"/>
      <c r="D16" s="529"/>
      <c r="E16" s="529"/>
      <c r="F16" s="529"/>
      <c r="G16" s="529"/>
      <c r="H16" s="529"/>
      <c r="I16" s="529"/>
      <c r="J16" s="529"/>
      <c r="K16" s="530"/>
      <c r="L16" s="493" t="s">
        <v>140</v>
      </c>
      <c r="M16" s="494"/>
      <c r="N16" s="494"/>
      <c r="O16" s="494"/>
      <c r="P16" s="494"/>
      <c r="Q16" s="495"/>
      <c r="R16" s="496" t="s">
        <v>141</v>
      </c>
      <c r="S16" s="497"/>
      <c r="T16" s="497"/>
      <c r="U16" s="497"/>
      <c r="V16" s="498"/>
      <c r="W16" s="510"/>
      <c r="X16" s="408"/>
      <c r="Y16" s="408"/>
      <c r="Z16" s="408"/>
      <c r="AA16" s="408"/>
      <c r="AB16" s="409"/>
      <c r="AC16" s="499">
        <v>33.200000000000003</v>
      </c>
      <c r="AD16" s="500"/>
      <c r="AE16" s="500"/>
      <c r="AF16" s="500"/>
      <c r="AG16" s="501"/>
      <c r="AH16" s="499">
        <v>33.799999999999997</v>
      </c>
      <c r="AI16" s="500"/>
      <c r="AJ16" s="500"/>
      <c r="AK16" s="500"/>
      <c r="AL16" s="502"/>
      <c r="AM16" s="476"/>
      <c r="AN16" s="376"/>
      <c r="AO16" s="376"/>
      <c r="AP16" s="376"/>
      <c r="AQ16" s="376"/>
      <c r="AR16" s="376"/>
      <c r="AS16" s="376"/>
      <c r="AT16" s="377"/>
      <c r="AU16" s="477"/>
      <c r="AV16" s="478"/>
      <c r="AW16" s="478"/>
      <c r="AX16" s="478"/>
      <c r="AY16" s="433" t="s">
        <v>142</v>
      </c>
      <c r="AZ16" s="434"/>
      <c r="BA16" s="434"/>
      <c r="BB16" s="434"/>
      <c r="BC16" s="434"/>
      <c r="BD16" s="434"/>
      <c r="BE16" s="434"/>
      <c r="BF16" s="434"/>
      <c r="BG16" s="434"/>
      <c r="BH16" s="434"/>
      <c r="BI16" s="434"/>
      <c r="BJ16" s="434"/>
      <c r="BK16" s="434"/>
      <c r="BL16" s="434"/>
      <c r="BM16" s="435"/>
      <c r="BN16" s="419">
        <v>3955611</v>
      </c>
      <c r="BO16" s="420"/>
      <c r="BP16" s="420"/>
      <c r="BQ16" s="420"/>
      <c r="BR16" s="420"/>
      <c r="BS16" s="420"/>
      <c r="BT16" s="420"/>
      <c r="BU16" s="421"/>
      <c r="BV16" s="419">
        <v>3849301</v>
      </c>
      <c r="BW16" s="420"/>
      <c r="BX16" s="420"/>
      <c r="BY16" s="420"/>
      <c r="BZ16" s="420"/>
      <c r="CA16" s="420"/>
      <c r="CB16" s="420"/>
      <c r="CC16" s="421"/>
      <c r="CD16" s="194"/>
      <c r="CE16" s="451"/>
      <c r="CF16" s="451"/>
      <c r="CG16" s="451"/>
      <c r="CH16" s="451"/>
      <c r="CI16" s="451"/>
      <c r="CJ16" s="451"/>
      <c r="CK16" s="451"/>
      <c r="CL16" s="451"/>
      <c r="CM16" s="451"/>
      <c r="CN16" s="451"/>
      <c r="CO16" s="451"/>
      <c r="CP16" s="451"/>
      <c r="CQ16" s="451"/>
      <c r="CR16" s="451"/>
      <c r="CS16" s="452"/>
      <c r="CT16" s="416"/>
      <c r="CU16" s="417"/>
      <c r="CV16" s="417"/>
      <c r="CW16" s="417"/>
      <c r="CX16" s="417"/>
      <c r="CY16" s="417"/>
      <c r="CZ16" s="417"/>
      <c r="DA16" s="418"/>
      <c r="DB16" s="416"/>
      <c r="DC16" s="417"/>
      <c r="DD16" s="417"/>
      <c r="DE16" s="417"/>
      <c r="DF16" s="417"/>
      <c r="DG16" s="417"/>
      <c r="DH16" s="417"/>
      <c r="DI16" s="418"/>
    </row>
    <row r="17" spans="1:113" ht="18.75" customHeight="1" thickBot="1" x14ac:dyDescent="0.2">
      <c r="A17" s="181"/>
      <c r="B17" s="531"/>
      <c r="C17" s="532"/>
      <c r="D17" s="532"/>
      <c r="E17" s="532"/>
      <c r="F17" s="532"/>
      <c r="G17" s="532"/>
      <c r="H17" s="532"/>
      <c r="I17" s="532"/>
      <c r="J17" s="532"/>
      <c r="K17" s="533"/>
      <c r="L17" s="195"/>
      <c r="M17" s="512" t="s">
        <v>143</v>
      </c>
      <c r="N17" s="513"/>
      <c r="O17" s="513"/>
      <c r="P17" s="513"/>
      <c r="Q17" s="514"/>
      <c r="R17" s="496" t="s">
        <v>144</v>
      </c>
      <c r="S17" s="497"/>
      <c r="T17" s="497"/>
      <c r="U17" s="497"/>
      <c r="V17" s="498"/>
      <c r="W17" s="509" t="s">
        <v>145</v>
      </c>
      <c r="X17" s="405"/>
      <c r="Y17" s="405"/>
      <c r="Z17" s="405"/>
      <c r="AA17" s="405"/>
      <c r="AB17" s="406"/>
      <c r="AC17" s="372">
        <v>4481</v>
      </c>
      <c r="AD17" s="373"/>
      <c r="AE17" s="373"/>
      <c r="AF17" s="373"/>
      <c r="AG17" s="374"/>
      <c r="AH17" s="372">
        <v>4518</v>
      </c>
      <c r="AI17" s="373"/>
      <c r="AJ17" s="373"/>
      <c r="AK17" s="373"/>
      <c r="AL17" s="432"/>
      <c r="AM17" s="476"/>
      <c r="AN17" s="376"/>
      <c r="AO17" s="376"/>
      <c r="AP17" s="376"/>
      <c r="AQ17" s="376"/>
      <c r="AR17" s="376"/>
      <c r="AS17" s="376"/>
      <c r="AT17" s="377"/>
      <c r="AU17" s="477"/>
      <c r="AV17" s="478"/>
      <c r="AW17" s="478"/>
      <c r="AX17" s="478"/>
      <c r="AY17" s="433" t="s">
        <v>146</v>
      </c>
      <c r="AZ17" s="434"/>
      <c r="BA17" s="434"/>
      <c r="BB17" s="434"/>
      <c r="BC17" s="434"/>
      <c r="BD17" s="434"/>
      <c r="BE17" s="434"/>
      <c r="BF17" s="434"/>
      <c r="BG17" s="434"/>
      <c r="BH17" s="434"/>
      <c r="BI17" s="434"/>
      <c r="BJ17" s="434"/>
      <c r="BK17" s="434"/>
      <c r="BL17" s="434"/>
      <c r="BM17" s="435"/>
      <c r="BN17" s="419">
        <v>2649607</v>
      </c>
      <c r="BO17" s="420"/>
      <c r="BP17" s="420"/>
      <c r="BQ17" s="420"/>
      <c r="BR17" s="420"/>
      <c r="BS17" s="420"/>
      <c r="BT17" s="420"/>
      <c r="BU17" s="421"/>
      <c r="BV17" s="419">
        <v>2545849</v>
      </c>
      <c r="BW17" s="420"/>
      <c r="BX17" s="420"/>
      <c r="BY17" s="420"/>
      <c r="BZ17" s="420"/>
      <c r="CA17" s="420"/>
      <c r="CB17" s="420"/>
      <c r="CC17" s="421"/>
      <c r="CD17" s="194"/>
      <c r="CE17" s="451"/>
      <c r="CF17" s="451"/>
      <c r="CG17" s="451"/>
      <c r="CH17" s="451"/>
      <c r="CI17" s="451"/>
      <c r="CJ17" s="451"/>
      <c r="CK17" s="451"/>
      <c r="CL17" s="451"/>
      <c r="CM17" s="451"/>
      <c r="CN17" s="451"/>
      <c r="CO17" s="451"/>
      <c r="CP17" s="451"/>
      <c r="CQ17" s="451"/>
      <c r="CR17" s="451"/>
      <c r="CS17" s="452"/>
      <c r="CT17" s="416"/>
      <c r="CU17" s="417"/>
      <c r="CV17" s="417"/>
      <c r="CW17" s="417"/>
      <c r="CX17" s="417"/>
      <c r="CY17" s="417"/>
      <c r="CZ17" s="417"/>
      <c r="DA17" s="418"/>
      <c r="DB17" s="416"/>
      <c r="DC17" s="417"/>
      <c r="DD17" s="417"/>
      <c r="DE17" s="417"/>
      <c r="DF17" s="417"/>
      <c r="DG17" s="417"/>
      <c r="DH17" s="417"/>
      <c r="DI17" s="418"/>
    </row>
    <row r="18" spans="1:113" ht="18.75" customHeight="1" thickBot="1" x14ac:dyDescent="0.2">
      <c r="A18" s="181"/>
      <c r="B18" s="469" t="s">
        <v>147</v>
      </c>
      <c r="C18" s="470"/>
      <c r="D18" s="470"/>
      <c r="E18" s="471"/>
      <c r="F18" s="471"/>
      <c r="G18" s="471"/>
      <c r="H18" s="471"/>
      <c r="I18" s="471"/>
      <c r="J18" s="471"/>
      <c r="K18" s="471"/>
      <c r="L18" s="472">
        <v>40.909999999999997</v>
      </c>
      <c r="M18" s="472"/>
      <c r="N18" s="472"/>
      <c r="O18" s="472"/>
      <c r="P18" s="472"/>
      <c r="Q18" s="472"/>
      <c r="R18" s="473"/>
      <c r="S18" s="473"/>
      <c r="T18" s="473"/>
      <c r="U18" s="473"/>
      <c r="V18" s="474"/>
      <c r="W18" s="490"/>
      <c r="X18" s="491"/>
      <c r="Y18" s="491"/>
      <c r="Z18" s="491"/>
      <c r="AA18" s="491"/>
      <c r="AB18" s="515"/>
      <c r="AC18" s="389">
        <v>60.6</v>
      </c>
      <c r="AD18" s="390"/>
      <c r="AE18" s="390"/>
      <c r="AF18" s="390"/>
      <c r="AG18" s="475"/>
      <c r="AH18" s="389">
        <v>59</v>
      </c>
      <c r="AI18" s="390"/>
      <c r="AJ18" s="390"/>
      <c r="AK18" s="390"/>
      <c r="AL18" s="391"/>
      <c r="AM18" s="476"/>
      <c r="AN18" s="376"/>
      <c r="AO18" s="376"/>
      <c r="AP18" s="376"/>
      <c r="AQ18" s="376"/>
      <c r="AR18" s="376"/>
      <c r="AS18" s="376"/>
      <c r="AT18" s="377"/>
      <c r="AU18" s="477"/>
      <c r="AV18" s="478"/>
      <c r="AW18" s="478"/>
      <c r="AX18" s="478"/>
      <c r="AY18" s="433" t="s">
        <v>148</v>
      </c>
      <c r="AZ18" s="434"/>
      <c r="BA18" s="434"/>
      <c r="BB18" s="434"/>
      <c r="BC18" s="434"/>
      <c r="BD18" s="434"/>
      <c r="BE18" s="434"/>
      <c r="BF18" s="434"/>
      <c r="BG18" s="434"/>
      <c r="BH18" s="434"/>
      <c r="BI18" s="434"/>
      <c r="BJ18" s="434"/>
      <c r="BK18" s="434"/>
      <c r="BL18" s="434"/>
      <c r="BM18" s="435"/>
      <c r="BN18" s="419">
        <v>3619032</v>
      </c>
      <c r="BO18" s="420"/>
      <c r="BP18" s="420"/>
      <c r="BQ18" s="420"/>
      <c r="BR18" s="420"/>
      <c r="BS18" s="420"/>
      <c r="BT18" s="420"/>
      <c r="BU18" s="421"/>
      <c r="BV18" s="419">
        <v>3617433</v>
      </c>
      <c r="BW18" s="420"/>
      <c r="BX18" s="420"/>
      <c r="BY18" s="420"/>
      <c r="BZ18" s="420"/>
      <c r="CA18" s="420"/>
      <c r="CB18" s="420"/>
      <c r="CC18" s="421"/>
      <c r="CD18" s="194"/>
      <c r="CE18" s="451"/>
      <c r="CF18" s="451"/>
      <c r="CG18" s="451"/>
      <c r="CH18" s="451"/>
      <c r="CI18" s="451"/>
      <c r="CJ18" s="451"/>
      <c r="CK18" s="451"/>
      <c r="CL18" s="451"/>
      <c r="CM18" s="451"/>
      <c r="CN18" s="451"/>
      <c r="CO18" s="451"/>
      <c r="CP18" s="451"/>
      <c r="CQ18" s="451"/>
      <c r="CR18" s="451"/>
      <c r="CS18" s="452"/>
      <c r="CT18" s="416"/>
      <c r="CU18" s="417"/>
      <c r="CV18" s="417"/>
      <c r="CW18" s="417"/>
      <c r="CX18" s="417"/>
      <c r="CY18" s="417"/>
      <c r="CZ18" s="417"/>
      <c r="DA18" s="418"/>
      <c r="DB18" s="416"/>
      <c r="DC18" s="417"/>
      <c r="DD18" s="417"/>
      <c r="DE18" s="417"/>
      <c r="DF18" s="417"/>
      <c r="DG18" s="417"/>
      <c r="DH18" s="417"/>
      <c r="DI18" s="418"/>
    </row>
    <row r="19" spans="1:113" ht="18.75" customHeight="1" thickBot="1" x14ac:dyDescent="0.2">
      <c r="A19" s="181"/>
      <c r="B19" s="469" t="s">
        <v>149</v>
      </c>
      <c r="C19" s="470"/>
      <c r="D19" s="470"/>
      <c r="E19" s="471"/>
      <c r="F19" s="471"/>
      <c r="G19" s="471"/>
      <c r="H19" s="471"/>
      <c r="I19" s="471"/>
      <c r="J19" s="471"/>
      <c r="K19" s="471"/>
      <c r="L19" s="479">
        <v>368</v>
      </c>
      <c r="M19" s="479"/>
      <c r="N19" s="479"/>
      <c r="O19" s="479"/>
      <c r="P19" s="479"/>
      <c r="Q19" s="479"/>
      <c r="R19" s="480"/>
      <c r="S19" s="480"/>
      <c r="T19" s="480"/>
      <c r="U19" s="480"/>
      <c r="V19" s="481"/>
      <c r="W19" s="488"/>
      <c r="X19" s="489"/>
      <c r="Y19" s="489"/>
      <c r="Z19" s="489"/>
      <c r="AA19" s="489"/>
      <c r="AB19" s="489"/>
      <c r="AC19" s="492"/>
      <c r="AD19" s="492"/>
      <c r="AE19" s="492"/>
      <c r="AF19" s="492"/>
      <c r="AG19" s="492"/>
      <c r="AH19" s="492"/>
      <c r="AI19" s="492"/>
      <c r="AJ19" s="492"/>
      <c r="AK19" s="492"/>
      <c r="AL19" s="511"/>
      <c r="AM19" s="476"/>
      <c r="AN19" s="376"/>
      <c r="AO19" s="376"/>
      <c r="AP19" s="376"/>
      <c r="AQ19" s="376"/>
      <c r="AR19" s="376"/>
      <c r="AS19" s="376"/>
      <c r="AT19" s="377"/>
      <c r="AU19" s="477"/>
      <c r="AV19" s="478"/>
      <c r="AW19" s="478"/>
      <c r="AX19" s="478"/>
      <c r="AY19" s="433" t="s">
        <v>150</v>
      </c>
      <c r="AZ19" s="434"/>
      <c r="BA19" s="434"/>
      <c r="BB19" s="434"/>
      <c r="BC19" s="434"/>
      <c r="BD19" s="434"/>
      <c r="BE19" s="434"/>
      <c r="BF19" s="434"/>
      <c r="BG19" s="434"/>
      <c r="BH19" s="434"/>
      <c r="BI19" s="434"/>
      <c r="BJ19" s="434"/>
      <c r="BK19" s="434"/>
      <c r="BL19" s="434"/>
      <c r="BM19" s="435"/>
      <c r="BN19" s="419">
        <v>5192563</v>
      </c>
      <c r="BO19" s="420"/>
      <c r="BP19" s="420"/>
      <c r="BQ19" s="420"/>
      <c r="BR19" s="420"/>
      <c r="BS19" s="420"/>
      <c r="BT19" s="420"/>
      <c r="BU19" s="421"/>
      <c r="BV19" s="419">
        <v>5098657</v>
      </c>
      <c r="BW19" s="420"/>
      <c r="BX19" s="420"/>
      <c r="BY19" s="420"/>
      <c r="BZ19" s="420"/>
      <c r="CA19" s="420"/>
      <c r="CB19" s="420"/>
      <c r="CC19" s="421"/>
      <c r="CD19" s="194"/>
      <c r="CE19" s="451"/>
      <c r="CF19" s="451"/>
      <c r="CG19" s="451"/>
      <c r="CH19" s="451"/>
      <c r="CI19" s="451"/>
      <c r="CJ19" s="451"/>
      <c r="CK19" s="451"/>
      <c r="CL19" s="451"/>
      <c r="CM19" s="451"/>
      <c r="CN19" s="451"/>
      <c r="CO19" s="451"/>
      <c r="CP19" s="451"/>
      <c r="CQ19" s="451"/>
      <c r="CR19" s="451"/>
      <c r="CS19" s="452"/>
      <c r="CT19" s="416"/>
      <c r="CU19" s="417"/>
      <c r="CV19" s="417"/>
      <c r="CW19" s="417"/>
      <c r="CX19" s="417"/>
      <c r="CY19" s="417"/>
      <c r="CZ19" s="417"/>
      <c r="DA19" s="418"/>
      <c r="DB19" s="416"/>
      <c r="DC19" s="417"/>
      <c r="DD19" s="417"/>
      <c r="DE19" s="417"/>
      <c r="DF19" s="417"/>
      <c r="DG19" s="417"/>
      <c r="DH19" s="417"/>
      <c r="DI19" s="418"/>
    </row>
    <row r="20" spans="1:113" ht="18.75" customHeight="1" thickBot="1" x14ac:dyDescent="0.2">
      <c r="A20" s="181"/>
      <c r="B20" s="469" t="s">
        <v>151</v>
      </c>
      <c r="C20" s="470"/>
      <c r="D20" s="470"/>
      <c r="E20" s="471"/>
      <c r="F20" s="471"/>
      <c r="G20" s="471"/>
      <c r="H20" s="471"/>
      <c r="I20" s="471"/>
      <c r="J20" s="471"/>
      <c r="K20" s="471"/>
      <c r="L20" s="479">
        <v>5404</v>
      </c>
      <c r="M20" s="479"/>
      <c r="N20" s="479"/>
      <c r="O20" s="479"/>
      <c r="P20" s="479"/>
      <c r="Q20" s="479"/>
      <c r="R20" s="480"/>
      <c r="S20" s="480"/>
      <c r="T20" s="480"/>
      <c r="U20" s="480"/>
      <c r="V20" s="481"/>
      <c r="W20" s="490"/>
      <c r="X20" s="491"/>
      <c r="Y20" s="491"/>
      <c r="Z20" s="491"/>
      <c r="AA20" s="491"/>
      <c r="AB20" s="491"/>
      <c r="AC20" s="482"/>
      <c r="AD20" s="482"/>
      <c r="AE20" s="482"/>
      <c r="AF20" s="482"/>
      <c r="AG20" s="482"/>
      <c r="AH20" s="482"/>
      <c r="AI20" s="482"/>
      <c r="AJ20" s="482"/>
      <c r="AK20" s="482"/>
      <c r="AL20" s="483"/>
      <c r="AM20" s="484"/>
      <c r="AN20" s="381"/>
      <c r="AO20" s="381"/>
      <c r="AP20" s="381"/>
      <c r="AQ20" s="381"/>
      <c r="AR20" s="381"/>
      <c r="AS20" s="381"/>
      <c r="AT20" s="382"/>
      <c r="AU20" s="485"/>
      <c r="AV20" s="486"/>
      <c r="AW20" s="486"/>
      <c r="AX20" s="487"/>
      <c r="AY20" s="433"/>
      <c r="AZ20" s="434"/>
      <c r="BA20" s="434"/>
      <c r="BB20" s="434"/>
      <c r="BC20" s="434"/>
      <c r="BD20" s="434"/>
      <c r="BE20" s="434"/>
      <c r="BF20" s="434"/>
      <c r="BG20" s="434"/>
      <c r="BH20" s="434"/>
      <c r="BI20" s="434"/>
      <c r="BJ20" s="434"/>
      <c r="BK20" s="434"/>
      <c r="BL20" s="434"/>
      <c r="BM20" s="435"/>
      <c r="BN20" s="419"/>
      <c r="BO20" s="420"/>
      <c r="BP20" s="420"/>
      <c r="BQ20" s="420"/>
      <c r="BR20" s="420"/>
      <c r="BS20" s="420"/>
      <c r="BT20" s="420"/>
      <c r="BU20" s="421"/>
      <c r="BV20" s="419"/>
      <c r="BW20" s="420"/>
      <c r="BX20" s="420"/>
      <c r="BY20" s="420"/>
      <c r="BZ20" s="420"/>
      <c r="CA20" s="420"/>
      <c r="CB20" s="420"/>
      <c r="CC20" s="421"/>
      <c r="CD20" s="194"/>
      <c r="CE20" s="451"/>
      <c r="CF20" s="451"/>
      <c r="CG20" s="451"/>
      <c r="CH20" s="451"/>
      <c r="CI20" s="451"/>
      <c r="CJ20" s="451"/>
      <c r="CK20" s="451"/>
      <c r="CL20" s="451"/>
      <c r="CM20" s="451"/>
      <c r="CN20" s="451"/>
      <c r="CO20" s="451"/>
      <c r="CP20" s="451"/>
      <c r="CQ20" s="451"/>
      <c r="CR20" s="451"/>
      <c r="CS20" s="452"/>
      <c r="CT20" s="416"/>
      <c r="CU20" s="417"/>
      <c r="CV20" s="417"/>
      <c r="CW20" s="417"/>
      <c r="CX20" s="417"/>
      <c r="CY20" s="417"/>
      <c r="CZ20" s="417"/>
      <c r="DA20" s="418"/>
      <c r="DB20" s="416"/>
      <c r="DC20" s="417"/>
      <c r="DD20" s="417"/>
      <c r="DE20" s="417"/>
      <c r="DF20" s="417"/>
      <c r="DG20" s="417"/>
      <c r="DH20" s="417"/>
      <c r="DI20" s="418"/>
    </row>
    <row r="21" spans="1:113" ht="18.75" customHeight="1" thickBot="1" x14ac:dyDescent="0.2">
      <c r="A21" s="181"/>
      <c r="B21" s="466" t="s">
        <v>152</v>
      </c>
      <c r="C21" s="467"/>
      <c r="D21" s="467"/>
      <c r="E21" s="467"/>
      <c r="F21" s="467"/>
      <c r="G21" s="467"/>
      <c r="H21" s="467"/>
      <c r="I21" s="467"/>
      <c r="J21" s="467"/>
      <c r="K21" s="467"/>
      <c r="L21" s="467"/>
      <c r="M21" s="467"/>
      <c r="N21" s="467"/>
      <c r="O21" s="467"/>
      <c r="P21" s="467"/>
      <c r="Q21" s="467"/>
      <c r="R21" s="467"/>
      <c r="S21" s="467"/>
      <c r="T21" s="467"/>
      <c r="U21" s="467"/>
      <c r="V21" s="467"/>
      <c r="W21" s="467"/>
      <c r="X21" s="467"/>
      <c r="Y21" s="467"/>
      <c r="Z21" s="467"/>
      <c r="AA21" s="467"/>
      <c r="AB21" s="467"/>
      <c r="AC21" s="467"/>
      <c r="AD21" s="467"/>
      <c r="AE21" s="467"/>
      <c r="AF21" s="467"/>
      <c r="AG21" s="467"/>
      <c r="AH21" s="467"/>
      <c r="AI21" s="467"/>
      <c r="AJ21" s="467"/>
      <c r="AK21" s="467"/>
      <c r="AL21" s="467"/>
      <c r="AM21" s="467"/>
      <c r="AN21" s="467"/>
      <c r="AO21" s="467"/>
      <c r="AP21" s="467"/>
      <c r="AQ21" s="467"/>
      <c r="AR21" s="467"/>
      <c r="AS21" s="467"/>
      <c r="AT21" s="467"/>
      <c r="AU21" s="467"/>
      <c r="AV21" s="467"/>
      <c r="AW21" s="467"/>
      <c r="AX21" s="468"/>
      <c r="AY21" s="392"/>
      <c r="AZ21" s="393"/>
      <c r="BA21" s="393"/>
      <c r="BB21" s="393"/>
      <c r="BC21" s="393"/>
      <c r="BD21" s="393"/>
      <c r="BE21" s="393"/>
      <c r="BF21" s="393"/>
      <c r="BG21" s="393"/>
      <c r="BH21" s="393"/>
      <c r="BI21" s="393"/>
      <c r="BJ21" s="393"/>
      <c r="BK21" s="393"/>
      <c r="BL21" s="393"/>
      <c r="BM21" s="394"/>
      <c r="BN21" s="453"/>
      <c r="BO21" s="454"/>
      <c r="BP21" s="454"/>
      <c r="BQ21" s="454"/>
      <c r="BR21" s="454"/>
      <c r="BS21" s="454"/>
      <c r="BT21" s="454"/>
      <c r="BU21" s="455"/>
      <c r="BV21" s="453"/>
      <c r="BW21" s="454"/>
      <c r="BX21" s="454"/>
      <c r="BY21" s="454"/>
      <c r="BZ21" s="454"/>
      <c r="CA21" s="454"/>
      <c r="CB21" s="454"/>
      <c r="CC21" s="455"/>
      <c r="CD21" s="194"/>
      <c r="CE21" s="451"/>
      <c r="CF21" s="451"/>
      <c r="CG21" s="451"/>
      <c r="CH21" s="451"/>
      <c r="CI21" s="451"/>
      <c r="CJ21" s="451"/>
      <c r="CK21" s="451"/>
      <c r="CL21" s="451"/>
      <c r="CM21" s="451"/>
      <c r="CN21" s="451"/>
      <c r="CO21" s="451"/>
      <c r="CP21" s="451"/>
      <c r="CQ21" s="451"/>
      <c r="CR21" s="451"/>
      <c r="CS21" s="452"/>
      <c r="CT21" s="416"/>
      <c r="CU21" s="417"/>
      <c r="CV21" s="417"/>
      <c r="CW21" s="417"/>
      <c r="CX21" s="417"/>
      <c r="CY21" s="417"/>
      <c r="CZ21" s="417"/>
      <c r="DA21" s="418"/>
      <c r="DB21" s="416"/>
      <c r="DC21" s="417"/>
      <c r="DD21" s="417"/>
      <c r="DE21" s="417"/>
      <c r="DF21" s="417"/>
      <c r="DG21" s="417"/>
      <c r="DH21" s="417"/>
      <c r="DI21" s="418"/>
    </row>
    <row r="22" spans="1:113" ht="18.75" customHeight="1" x14ac:dyDescent="0.15">
      <c r="A22" s="181"/>
      <c r="B22" s="395" t="s">
        <v>153</v>
      </c>
      <c r="C22" s="396"/>
      <c r="D22" s="397"/>
      <c r="E22" s="404" t="s">
        <v>1</v>
      </c>
      <c r="F22" s="405"/>
      <c r="G22" s="405"/>
      <c r="H22" s="405"/>
      <c r="I22" s="405"/>
      <c r="J22" s="405"/>
      <c r="K22" s="406"/>
      <c r="L22" s="404" t="s">
        <v>154</v>
      </c>
      <c r="M22" s="405"/>
      <c r="N22" s="405"/>
      <c r="O22" s="405"/>
      <c r="P22" s="406"/>
      <c r="Q22" s="410" t="s">
        <v>155</v>
      </c>
      <c r="R22" s="411"/>
      <c r="S22" s="411"/>
      <c r="T22" s="411"/>
      <c r="U22" s="411"/>
      <c r="V22" s="412"/>
      <c r="W22" s="461" t="s">
        <v>156</v>
      </c>
      <c r="X22" s="396"/>
      <c r="Y22" s="397"/>
      <c r="Z22" s="404" t="s">
        <v>1</v>
      </c>
      <c r="AA22" s="405"/>
      <c r="AB22" s="405"/>
      <c r="AC22" s="405"/>
      <c r="AD22" s="405"/>
      <c r="AE22" s="405"/>
      <c r="AF22" s="405"/>
      <c r="AG22" s="406"/>
      <c r="AH22" s="422" t="s">
        <v>157</v>
      </c>
      <c r="AI22" s="405"/>
      <c r="AJ22" s="405"/>
      <c r="AK22" s="405"/>
      <c r="AL22" s="406"/>
      <c r="AM22" s="422" t="s">
        <v>158</v>
      </c>
      <c r="AN22" s="423"/>
      <c r="AO22" s="423"/>
      <c r="AP22" s="423"/>
      <c r="AQ22" s="423"/>
      <c r="AR22" s="424"/>
      <c r="AS22" s="410" t="s">
        <v>155</v>
      </c>
      <c r="AT22" s="411"/>
      <c r="AU22" s="411"/>
      <c r="AV22" s="411"/>
      <c r="AW22" s="411"/>
      <c r="AX22" s="428"/>
      <c r="AY22" s="445" t="s">
        <v>159</v>
      </c>
      <c r="AZ22" s="446"/>
      <c r="BA22" s="446"/>
      <c r="BB22" s="446"/>
      <c r="BC22" s="446"/>
      <c r="BD22" s="446"/>
      <c r="BE22" s="446"/>
      <c r="BF22" s="446"/>
      <c r="BG22" s="446"/>
      <c r="BH22" s="446"/>
      <c r="BI22" s="446"/>
      <c r="BJ22" s="446"/>
      <c r="BK22" s="446"/>
      <c r="BL22" s="446"/>
      <c r="BM22" s="447"/>
      <c r="BN22" s="448">
        <v>5574783</v>
      </c>
      <c r="BO22" s="449"/>
      <c r="BP22" s="449"/>
      <c r="BQ22" s="449"/>
      <c r="BR22" s="449"/>
      <c r="BS22" s="449"/>
      <c r="BT22" s="449"/>
      <c r="BU22" s="450"/>
      <c r="BV22" s="448">
        <v>5603053</v>
      </c>
      <c r="BW22" s="449"/>
      <c r="BX22" s="449"/>
      <c r="BY22" s="449"/>
      <c r="BZ22" s="449"/>
      <c r="CA22" s="449"/>
      <c r="CB22" s="449"/>
      <c r="CC22" s="450"/>
      <c r="CD22" s="194"/>
      <c r="CE22" s="451"/>
      <c r="CF22" s="451"/>
      <c r="CG22" s="451"/>
      <c r="CH22" s="451"/>
      <c r="CI22" s="451"/>
      <c r="CJ22" s="451"/>
      <c r="CK22" s="451"/>
      <c r="CL22" s="451"/>
      <c r="CM22" s="451"/>
      <c r="CN22" s="451"/>
      <c r="CO22" s="451"/>
      <c r="CP22" s="451"/>
      <c r="CQ22" s="451"/>
      <c r="CR22" s="451"/>
      <c r="CS22" s="452"/>
      <c r="CT22" s="416"/>
      <c r="CU22" s="417"/>
      <c r="CV22" s="417"/>
      <c r="CW22" s="417"/>
      <c r="CX22" s="417"/>
      <c r="CY22" s="417"/>
      <c r="CZ22" s="417"/>
      <c r="DA22" s="418"/>
      <c r="DB22" s="416"/>
      <c r="DC22" s="417"/>
      <c r="DD22" s="417"/>
      <c r="DE22" s="417"/>
      <c r="DF22" s="417"/>
      <c r="DG22" s="417"/>
      <c r="DH22" s="417"/>
      <c r="DI22" s="418"/>
    </row>
    <row r="23" spans="1:113" ht="18.75" customHeight="1" x14ac:dyDescent="0.15">
      <c r="A23" s="181"/>
      <c r="B23" s="398"/>
      <c r="C23" s="399"/>
      <c r="D23" s="400"/>
      <c r="E23" s="407"/>
      <c r="F23" s="408"/>
      <c r="G23" s="408"/>
      <c r="H23" s="408"/>
      <c r="I23" s="408"/>
      <c r="J23" s="408"/>
      <c r="K23" s="409"/>
      <c r="L23" s="407"/>
      <c r="M23" s="408"/>
      <c r="N23" s="408"/>
      <c r="O23" s="408"/>
      <c r="P23" s="409"/>
      <c r="Q23" s="413"/>
      <c r="R23" s="414"/>
      <c r="S23" s="414"/>
      <c r="T23" s="414"/>
      <c r="U23" s="414"/>
      <c r="V23" s="415"/>
      <c r="W23" s="462"/>
      <c r="X23" s="399"/>
      <c r="Y23" s="400"/>
      <c r="Z23" s="407"/>
      <c r="AA23" s="408"/>
      <c r="AB23" s="408"/>
      <c r="AC23" s="408"/>
      <c r="AD23" s="408"/>
      <c r="AE23" s="408"/>
      <c r="AF23" s="408"/>
      <c r="AG23" s="409"/>
      <c r="AH23" s="407"/>
      <c r="AI23" s="408"/>
      <c r="AJ23" s="408"/>
      <c r="AK23" s="408"/>
      <c r="AL23" s="409"/>
      <c r="AM23" s="425"/>
      <c r="AN23" s="426"/>
      <c r="AO23" s="426"/>
      <c r="AP23" s="426"/>
      <c r="AQ23" s="426"/>
      <c r="AR23" s="427"/>
      <c r="AS23" s="413"/>
      <c r="AT23" s="414"/>
      <c r="AU23" s="414"/>
      <c r="AV23" s="414"/>
      <c r="AW23" s="414"/>
      <c r="AX23" s="429"/>
      <c r="AY23" s="433" t="s">
        <v>160</v>
      </c>
      <c r="AZ23" s="434"/>
      <c r="BA23" s="434"/>
      <c r="BB23" s="434"/>
      <c r="BC23" s="434"/>
      <c r="BD23" s="434"/>
      <c r="BE23" s="434"/>
      <c r="BF23" s="434"/>
      <c r="BG23" s="434"/>
      <c r="BH23" s="434"/>
      <c r="BI23" s="434"/>
      <c r="BJ23" s="434"/>
      <c r="BK23" s="434"/>
      <c r="BL23" s="434"/>
      <c r="BM23" s="435"/>
      <c r="BN23" s="419">
        <v>5110758</v>
      </c>
      <c r="BO23" s="420"/>
      <c r="BP23" s="420"/>
      <c r="BQ23" s="420"/>
      <c r="BR23" s="420"/>
      <c r="BS23" s="420"/>
      <c r="BT23" s="420"/>
      <c r="BU23" s="421"/>
      <c r="BV23" s="419">
        <v>5127058</v>
      </c>
      <c r="BW23" s="420"/>
      <c r="BX23" s="420"/>
      <c r="BY23" s="420"/>
      <c r="BZ23" s="420"/>
      <c r="CA23" s="420"/>
      <c r="CB23" s="420"/>
      <c r="CC23" s="421"/>
      <c r="CD23" s="194"/>
      <c r="CE23" s="451"/>
      <c r="CF23" s="451"/>
      <c r="CG23" s="451"/>
      <c r="CH23" s="451"/>
      <c r="CI23" s="451"/>
      <c r="CJ23" s="451"/>
      <c r="CK23" s="451"/>
      <c r="CL23" s="451"/>
      <c r="CM23" s="451"/>
      <c r="CN23" s="451"/>
      <c r="CO23" s="451"/>
      <c r="CP23" s="451"/>
      <c r="CQ23" s="451"/>
      <c r="CR23" s="451"/>
      <c r="CS23" s="452"/>
      <c r="CT23" s="416"/>
      <c r="CU23" s="417"/>
      <c r="CV23" s="417"/>
      <c r="CW23" s="417"/>
      <c r="CX23" s="417"/>
      <c r="CY23" s="417"/>
      <c r="CZ23" s="417"/>
      <c r="DA23" s="418"/>
      <c r="DB23" s="416"/>
      <c r="DC23" s="417"/>
      <c r="DD23" s="417"/>
      <c r="DE23" s="417"/>
      <c r="DF23" s="417"/>
      <c r="DG23" s="417"/>
      <c r="DH23" s="417"/>
      <c r="DI23" s="418"/>
    </row>
    <row r="24" spans="1:113" ht="18.75" customHeight="1" thickBot="1" x14ac:dyDescent="0.2">
      <c r="A24" s="181"/>
      <c r="B24" s="398"/>
      <c r="C24" s="399"/>
      <c r="D24" s="400"/>
      <c r="E24" s="375" t="s">
        <v>161</v>
      </c>
      <c r="F24" s="376"/>
      <c r="G24" s="376"/>
      <c r="H24" s="376"/>
      <c r="I24" s="376"/>
      <c r="J24" s="376"/>
      <c r="K24" s="377"/>
      <c r="L24" s="372">
        <v>1</v>
      </c>
      <c r="M24" s="373"/>
      <c r="N24" s="373"/>
      <c r="O24" s="373"/>
      <c r="P24" s="374"/>
      <c r="Q24" s="372">
        <v>7800</v>
      </c>
      <c r="R24" s="373"/>
      <c r="S24" s="373"/>
      <c r="T24" s="373"/>
      <c r="U24" s="373"/>
      <c r="V24" s="374"/>
      <c r="W24" s="462"/>
      <c r="X24" s="399"/>
      <c r="Y24" s="400"/>
      <c r="Z24" s="375" t="s">
        <v>162</v>
      </c>
      <c r="AA24" s="376"/>
      <c r="AB24" s="376"/>
      <c r="AC24" s="376"/>
      <c r="AD24" s="376"/>
      <c r="AE24" s="376"/>
      <c r="AF24" s="376"/>
      <c r="AG24" s="377"/>
      <c r="AH24" s="372">
        <v>107</v>
      </c>
      <c r="AI24" s="373"/>
      <c r="AJ24" s="373"/>
      <c r="AK24" s="373"/>
      <c r="AL24" s="374"/>
      <c r="AM24" s="372">
        <v>295855</v>
      </c>
      <c r="AN24" s="373"/>
      <c r="AO24" s="373"/>
      <c r="AP24" s="373"/>
      <c r="AQ24" s="373"/>
      <c r="AR24" s="374"/>
      <c r="AS24" s="372">
        <v>2765</v>
      </c>
      <c r="AT24" s="373"/>
      <c r="AU24" s="373"/>
      <c r="AV24" s="373"/>
      <c r="AW24" s="373"/>
      <c r="AX24" s="432"/>
      <c r="AY24" s="392" t="s">
        <v>163</v>
      </c>
      <c r="AZ24" s="393"/>
      <c r="BA24" s="393"/>
      <c r="BB24" s="393"/>
      <c r="BC24" s="393"/>
      <c r="BD24" s="393"/>
      <c r="BE24" s="393"/>
      <c r="BF24" s="393"/>
      <c r="BG24" s="393"/>
      <c r="BH24" s="393"/>
      <c r="BI24" s="393"/>
      <c r="BJ24" s="393"/>
      <c r="BK24" s="393"/>
      <c r="BL24" s="393"/>
      <c r="BM24" s="394"/>
      <c r="BN24" s="419">
        <v>2994935</v>
      </c>
      <c r="BO24" s="420"/>
      <c r="BP24" s="420"/>
      <c r="BQ24" s="420"/>
      <c r="BR24" s="420"/>
      <c r="BS24" s="420"/>
      <c r="BT24" s="420"/>
      <c r="BU24" s="421"/>
      <c r="BV24" s="419">
        <v>2816143</v>
      </c>
      <c r="BW24" s="420"/>
      <c r="BX24" s="420"/>
      <c r="BY24" s="420"/>
      <c r="BZ24" s="420"/>
      <c r="CA24" s="420"/>
      <c r="CB24" s="420"/>
      <c r="CC24" s="421"/>
      <c r="CD24" s="194"/>
      <c r="CE24" s="451"/>
      <c r="CF24" s="451"/>
      <c r="CG24" s="451"/>
      <c r="CH24" s="451"/>
      <c r="CI24" s="451"/>
      <c r="CJ24" s="451"/>
      <c r="CK24" s="451"/>
      <c r="CL24" s="451"/>
      <c r="CM24" s="451"/>
      <c r="CN24" s="451"/>
      <c r="CO24" s="451"/>
      <c r="CP24" s="451"/>
      <c r="CQ24" s="451"/>
      <c r="CR24" s="451"/>
      <c r="CS24" s="452"/>
      <c r="CT24" s="416"/>
      <c r="CU24" s="417"/>
      <c r="CV24" s="417"/>
      <c r="CW24" s="417"/>
      <c r="CX24" s="417"/>
      <c r="CY24" s="417"/>
      <c r="CZ24" s="417"/>
      <c r="DA24" s="418"/>
      <c r="DB24" s="416"/>
      <c r="DC24" s="417"/>
      <c r="DD24" s="417"/>
      <c r="DE24" s="417"/>
      <c r="DF24" s="417"/>
      <c r="DG24" s="417"/>
      <c r="DH24" s="417"/>
      <c r="DI24" s="418"/>
    </row>
    <row r="25" spans="1:113" ht="18.75" customHeight="1" x14ac:dyDescent="0.15">
      <c r="A25" s="181"/>
      <c r="B25" s="398"/>
      <c r="C25" s="399"/>
      <c r="D25" s="400"/>
      <c r="E25" s="375" t="s">
        <v>164</v>
      </c>
      <c r="F25" s="376"/>
      <c r="G25" s="376"/>
      <c r="H25" s="376"/>
      <c r="I25" s="376"/>
      <c r="J25" s="376"/>
      <c r="K25" s="377"/>
      <c r="L25" s="372">
        <v>1</v>
      </c>
      <c r="M25" s="373"/>
      <c r="N25" s="373"/>
      <c r="O25" s="373"/>
      <c r="P25" s="374"/>
      <c r="Q25" s="372">
        <v>5900</v>
      </c>
      <c r="R25" s="373"/>
      <c r="S25" s="373"/>
      <c r="T25" s="373"/>
      <c r="U25" s="373"/>
      <c r="V25" s="374"/>
      <c r="W25" s="462"/>
      <c r="X25" s="399"/>
      <c r="Y25" s="400"/>
      <c r="Z25" s="375" t="s">
        <v>165</v>
      </c>
      <c r="AA25" s="376"/>
      <c r="AB25" s="376"/>
      <c r="AC25" s="376"/>
      <c r="AD25" s="376"/>
      <c r="AE25" s="376"/>
      <c r="AF25" s="376"/>
      <c r="AG25" s="377"/>
      <c r="AH25" s="372" t="s">
        <v>121</v>
      </c>
      <c r="AI25" s="373"/>
      <c r="AJ25" s="373"/>
      <c r="AK25" s="373"/>
      <c r="AL25" s="374"/>
      <c r="AM25" s="372" t="s">
        <v>121</v>
      </c>
      <c r="AN25" s="373"/>
      <c r="AO25" s="373"/>
      <c r="AP25" s="373"/>
      <c r="AQ25" s="373"/>
      <c r="AR25" s="374"/>
      <c r="AS25" s="372" t="s">
        <v>121</v>
      </c>
      <c r="AT25" s="373"/>
      <c r="AU25" s="373"/>
      <c r="AV25" s="373"/>
      <c r="AW25" s="373"/>
      <c r="AX25" s="432"/>
      <c r="AY25" s="445" t="s">
        <v>166</v>
      </c>
      <c r="AZ25" s="446"/>
      <c r="BA25" s="446"/>
      <c r="BB25" s="446"/>
      <c r="BC25" s="446"/>
      <c r="BD25" s="446"/>
      <c r="BE25" s="446"/>
      <c r="BF25" s="446"/>
      <c r="BG25" s="446"/>
      <c r="BH25" s="446"/>
      <c r="BI25" s="446"/>
      <c r="BJ25" s="446"/>
      <c r="BK25" s="446"/>
      <c r="BL25" s="446"/>
      <c r="BM25" s="447"/>
      <c r="BN25" s="448">
        <v>963110</v>
      </c>
      <c r="BO25" s="449"/>
      <c r="BP25" s="449"/>
      <c r="BQ25" s="449"/>
      <c r="BR25" s="449"/>
      <c r="BS25" s="449"/>
      <c r="BT25" s="449"/>
      <c r="BU25" s="450"/>
      <c r="BV25" s="448">
        <v>354433</v>
      </c>
      <c r="BW25" s="449"/>
      <c r="BX25" s="449"/>
      <c r="BY25" s="449"/>
      <c r="BZ25" s="449"/>
      <c r="CA25" s="449"/>
      <c r="CB25" s="449"/>
      <c r="CC25" s="450"/>
      <c r="CD25" s="194"/>
      <c r="CE25" s="451"/>
      <c r="CF25" s="451"/>
      <c r="CG25" s="451"/>
      <c r="CH25" s="451"/>
      <c r="CI25" s="451"/>
      <c r="CJ25" s="451"/>
      <c r="CK25" s="451"/>
      <c r="CL25" s="451"/>
      <c r="CM25" s="451"/>
      <c r="CN25" s="451"/>
      <c r="CO25" s="451"/>
      <c r="CP25" s="451"/>
      <c r="CQ25" s="451"/>
      <c r="CR25" s="451"/>
      <c r="CS25" s="452"/>
      <c r="CT25" s="416"/>
      <c r="CU25" s="417"/>
      <c r="CV25" s="417"/>
      <c r="CW25" s="417"/>
      <c r="CX25" s="417"/>
      <c r="CY25" s="417"/>
      <c r="CZ25" s="417"/>
      <c r="DA25" s="418"/>
      <c r="DB25" s="416"/>
      <c r="DC25" s="417"/>
      <c r="DD25" s="417"/>
      <c r="DE25" s="417"/>
      <c r="DF25" s="417"/>
      <c r="DG25" s="417"/>
      <c r="DH25" s="417"/>
      <c r="DI25" s="418"/>
    </row>
    <row r="26" spans="1:113" ht="18.75" customHeight="1" x14ac:dyDescent="0.15">
      <c r="A26" s="181"/>
      <c r="B26" s="398"/>
      <c r="C26" s="399"/>
      <c r="D26" s="400"/>
      <c r="E26" s="375" t="s">
        <v>167</v>
      </c>
      <c r="F26" s="376"/>
      <c r="G26" s="376"/>
      <c r="H26" s="376"/>
      <c r="I26" s="376"/>
      <c r="J26" s="376"/>
      <c r="K26" s="377"/>
      <c r="L26" s="372">
        <v>1</v>
      </c>
      <c r="M26" s="373"/>
      <c r="N26" s="373"/>
      <c r="O26" s="373"/>
      <c r="P26" s="374"/>
      <c r="Q26" s="372">
        <v>5250</v>
      </c>
      <c r="R26" s="373"/>
      <c r="S26" s="373"/>
      <c r="T26" s="373"/>
      <c r="U26" s="373"/>
      <c r="V26" s="374"/>
      <c r="W26" s="462"/>
      <c r="X26" s="399"/>
      <c r="Y26" s="400"/>
      <c r="Z26" s="375" t="s">
        <v>168</v>
      </c>
      <c r="AA26" s="430"/>
      <c r="AB26" s="430"/>
      <c r="AC26" s="430"/>
      <c r="AD26" s="430"/>
      <c r="AE26" s="430"/>
      <c r="AF26" s="430"/>
      <c r="AG26" s="431"/>
      <c r="AH26" s="372">
        <v>3</v>
      </c>
      <c r="AI26" s="373"/>
      <c r="AJ26" s="373"/>
      <c r="AK26" s="373"/>
      <c r="AL26" s="374"/>
      <c r="AM26" s="372">
        <v>7104</v>
      </c>
      <c r="AN26" s="373"/>
      <c r="AO26" s="373"/>
      <c r="AP26" s="373"/>
      <c r="AQ26" s="373"/>
      <c r="AR26" s="374"/>
      <c r="AS26" s="372">
        <v>2368</v>
      </c>
      <c r="AT26" s="373"/>
      <c r="AU26" s="373"/>
      <c r="AV26" s="373"/>
      <c r="AW26" s="373"/>
      <c r="AX26" s="432"/>
      <c r="AY26" s="459" t="s">
        <v>169</v>
      </c>
      <c r="AZ26" s="379"/>
      <c r="BA26" s="379"/>
      <c r="BB26" s="379"/>
      <c r="BC26" s="379"/>
      <c r="BD26" s="379"/>
      <c r="BE26" s="379"/>
      <c r="BF26" s="379"/>
      <c r="BG26" s="379"/>
      <c r="BH26" s="379"/>
      <c r="BI26" s="379"/>
      <c r="BJ26" s="379"/>
      <c r="BK26" s="379"/>
      <c r="BL26" s="379"/>
      <c r="BM26" s="460"/>
      <c r="BN26" s="419" t="s">
        <v>121</v>
      </c>
      <c r="BO26" s="420"/>
      <c r="BP26" s="420"/>
      <c r="BQ26" s="420"/>
      <c r="BR26" s="420"/>
      <c r="BS26" s="420"/>
      <c r="BT26" s="420"/>
      <c r="BU26" s="421"/>
      <c r="BV26" s="419" t="s">
        <v>121</v>
      </c>
      <c r="BW26" s="420"/>
      <c r="BX26" s="420"/>
      <c r="BY26" s="420"/>
      <c r="BZ26" s="420"/>
      <c r="CA26" s="420"/>
      <c r="CB26" s="420"/>
      <c r="CC26" s="421"/>
      <c r="CD26" s="194"/>
      <c r="CE26" s="451"/>
      <c r="CF26" s="451"/>
      <c r="CG26" s="451"/>
      <c r="CH26" s="451"/>
      <c r="CI26" s="451"/>
      <c r="CJ26" s="451"/>
      <c r="CK26" s="451"/>
      <c r="CL26" s="451"/>
      <c r="CM26" s="451"/>
      <c r="CN26" s="451"/>
      <c r="CO26" s="451"/>
      <c r="CP26" s="451"/>
      <c r="CQ26" s="451"/>
      <c r="CR26" s="451"/>
      <c r="CS26" s="452"/>
      <c r="CT26" s="416"/>
      <c r="CU26" s="417"/>
      <c r="CV26" s="417"/>
      <c r="CW26" s="417"/>
      <c r="CX26" s="417"/>
      <c r="CY26" s="417"/>
      <c r="CZ26" s="417"/>
      <c r="DA26" s="418"/>
      <c r="DB26" s="416"/>
      <c r="DC26" s="417"/>
      <c r="DD26" s="417"/>
      <c r="DE26" s="417"/>
      <c r="DF26" s="417"/>
      <c r="DG26" s="417"/>
      <c r="DH26" s="417"/>
      <c r="DI26" s="418"/>
    </row>
    <row r="27" spans="1:113" ht="18.75" customHeight="1" thickBot="1" x14ac:dyDescent="0.2">
      <c r="A27" s="181"/>
      <c r="B27" s="398"/>
      <c r="C27" s="399"/>
      <c r="D27" s="400"/>
      <c r="E27" s="375" t="s">
        <v>170</v>
      </c>
      <c r="F27" s="376"/>
      <c r="G27" s="376"/>
      <c r="H27" s="376"/>
      <c r="I27" s="376"/>
      <c r="J27" s="376"/>
      <c r="K27" s="377"/>
      <c r="L27" s="372">
        <v>1</v>
      </c>
      <c r="M27" s="373"/>
      <c r="N27" s="373"/>
      <c r="O27" s="373"/>
      <c r="P27" s="374"/>
      <c r="Q27" s="372">
        <v>2870</v>
      </c>
      <c r="R27" s="373"/>
      <c r="S27" s="373"/>
      <c r="T27" s="373"/>
      <c r="U27" s="373"/>
      <c r="V27" s="374"/>
      <c r="W27" s="462"/>
      <c r="X27" s="399"/>
      <c r="Y27" s="400"/>
      <c r="Z27" s="375" t="s">
        <v>171</v>
      </c>
      <c r="AA27" s="376"/>
      <c r="AB27" s="376"/>
      <c r="AC27" s="376"/>
      <c r="AD27" s="376"/>
      <c r="AE27" s="376"/>
      <c r="AF27" s="376"/>
      <c r="AG27" s="377"/>
      <c r="AH27" s="372" t="s">
        <v>121</v>
      </c>
      <c r="AI27" s="373"/>
      <c r="AJ27" s="373"/>
      <c r="AK27" s="373"/>
      <c r="AL27" s="374"/>
      <c r="AM27" s="372" t="s">
        <v>121</v>
      </c>
      <c r="AN27" s="373"/>
      <c r="AO27" s="373"/>
      <c r="AP27" s="373"/>
      <c r="AQ27" s="373"/>
      <c r="AR27" s="374"/>
      <c r="AS27" s="372" t="s">
        <v>121</v>
      </c>
      <c r="AT27" s="373"/>
      <c r="AU27" s="373"/>
      <c r="AV27" s="373"/>
      <c r="AW27" s="373"/>
      <c r="AX27" s="432"/>
      <c r="AY27" s="456" t="s">
        <v>172</v>
      </c>
      <c r="AZ27" s="457"/>
      <c r="BA27" s="457"/>
      <c r="BB27" s="457"/>
      <c r="BC27" s="457"/>
      <c r="BD27" s="457"/>
      <c r="BE27" s="457"/>
      <c r="BF27" s="457"/>
      <c r="BG27" s="457"/>
      <c r="BH27" s="457"/>
      <c r="BI27" s="457"/>
      <c r="BJ27" s="457"/>
      <c r="BK27" s="457"/>
      <c r="BL27" s="457"/>
      <c r="BM27" s="458"/>
      <c r="BN27" s="453">
        <v>114117</v>
      </c>
      <c r="BO27" s="454"/>
      <c r="BP27" s="454"/>
      <c r="BQ27" s="454"/>
      <c r="BR27" s="454"/>
      <c r="BS27" s="454"/>
      <c r="BT27" s="454"/>
      <c r="BU27" s="455"/>
      <c r="BV27" s="453">
        <v>114109</v>
      </c>
      <c r="BW27" s="454"/>
      <c r="BX27" s="454"/>
      <c r="BY27" s="454"/>
      <c r="BZ27" s="454"/>
      <c r="CA27" s="454"/>
      <c r="CB27" s="454"/>
      <c r="CC27" s="455"/>
      <c r="CD27" s="196"/>
      <c r="CE27" s="451"/>
      <c r="CF27" s="451"/>
      <c r="CG27" s="451"/>
      <c r="CH27" s="451"/>
      <c r="CI27" s="451"/>
      <c r="CJ27" s="451"/>
      <c r="CK27" s="451"/>
      <c r="CL27" s="451"/>
      <c r="CM27" s="451"/>
      <c r="CN27" s="451"/>
      <c r="CO27" s="451"/>
      <c r="CP27" s="451"/>
      <c r="CQ27" s="451"/>
      <c r="CR27" s="451"/>
      <c r="CS27" s="452"/>
      <c r="CT27" s="416"/>
      <c r="CU27" s="417"/>
      <c r="CV27" s="417"/>
      <c r="CW27" s="417"/>
      <c r="CX27" s="417"/>
      <c r="CY27" s="417"/>
      <c r="CZ27" s="417"/>
      <c r="DA27" s="418"/>
      <c r="DB27" s="416"/>
      <c r="DC27" s="417"/>
      <c r="DD27" s="417"/>
      <c r="DE27" s="417"/>
      <c r="DF27" s="417"/>
      <c r="DG27" s="417"/>
      <c r="DH27" s="417"/>
      <c r="DI27" s="418"/>
    </row>
    <row r="28" spans="1:113" ht="18.75" customHeight="1" x14ac:dyDescent="0.15">
      <c r="A28" s="181"/>
      <c r="B28" s="398"/>
      <c r="C28" s="399"/>
      <c r="D28" s="400"/>
      <c r="E28" s="375" t="s">
        <v>173</v>
      </c>
      <c r="F28" s="376"/>
      <c r="G28" s="376"/>
      <c r="H28" s="376"/>
      <c r="I28" s="376"/>
      <c r="J28" s="376"/>
      <c r="K28" s="377"/>
      <c r="L28" s="372">
        <v>1</v>
      </c>
      <c r="M28" s="373"/>
      <c r="N28" s="373"/>
      <c r="O28" s="373"/>
      <c r="P28" s="374"/>
      <c r="Q28" s="372">
        <v>2210</v>
      </c>
      <c r="R28" s="373"/>
      <c r="S28" s="373"/>
      <c r="T28" s="373"/>
      <c r="U28" s="373"/>
      <c r="V28" s="374"/>
      <c r="W28" s="462"/>
      <c r="X28" s="399"/>
      <c r="Y28" s="400"/>
      <c r="Z28" s="375" t="s">
        <v>174</v>
      </c>
      <c r="AA28" s="376"/>
      <c r="AB28" s="376"/>
      <c r="AC28" s="376"/>
      <c r="AD28" s="376"/>
      <c r="AE28" s="376"/>
      <c r="AF28" s="376"/>
      <c r="AG28" s="377"/>
      <c r="AH28" s="372" t="s">
        <v>121</v>
      </c>
      <c r="AI28" s="373"/>
      <c r="AJ28" s="373"/>
      <c r="AK28" s="373"/>
      <c r="AL28" s="374"/>
      <c r="AM28" s="372" t="s">
        <v>121</v>
      </c>
      <c r="AN28" s="373"/>
      <c r="AO28" s="373"/>
      <c r="AP28" s="373"/>
      <c r="AQ28" s="373"/>
      <c r="AR28" s="374"/>
      <c r="AS28" s="372" t="s">
        <v>121</v>
      </c>
      <c r="AT28" s="373"/>
      <c r="AU28" s="373"/>
      <c r="AV28" s="373"/>
      <c r="AW28" s="373"/>
      <c r="AX28" s="432"/>
      <c r="AY28" s="436" t="s">
        <v>175</v>
      </c>
      <c r="AZ28" s="437"/>
      <c r="BA28" s="437"/>
      <c r="BB28" s="438"/>
      <c r="BC28" s="445" t="s">
        <v>46</v>
      </c>
      <c r="BD28" s="446"/>
      <c r="BE28" s="446"/>
      <c r="BF28" s="446"/>
      <c r="BG28" s="446"/>
      <c r="BH28" s="446"/>
      <c r="BI28" s="446"/>
      <c r="BJ28" s="446"/>
      <c r="BK28" s="446"/>
      <c r="BL28" s="446"/>
      <c r="BM28" s="447"/>
      <c r="BN28" s="448">
        <v>1885190</v>
      </c>
      <c r="BO28" s="449"/>
      <c r="BP28" s="449"/>
      <c r="BQ28" s="449"/>
      <c r="BR28" s="449"/>
      <c r="BS28" s="449"/>
      <c r="BT28" s="449"/>
      <c r="BU28" s="450"/>
      <c r="BV28" s="448">
        <v>1949180</v>
      </c>
      <c r="BW28" s="449"/>
      <c r="BX28" s="449"/>
      <c r="BY28" s="449"/>
      <c r="BZ28" s="449"/>
      <c r="CA28" s="449"/>
      <c r="CB28" s="449"/>
      <c r="CC28" s="450"/>
      <c r="CD28" s="194"/>
      <c r="CE28" s="451"/>
      <c r="CF28" s="451"/>
      <c r="CG28" s="451"/>
      <c r="CH28" s="451"/>
      <c r="CI28" s="451"/>
      <c r="CJ28" s="451"/>
      <c r="CK28" s="451"/>
      <c r="CL28" s="451"/>
      <c r="CM28" s="451"/>
      <c r="CN28" s="451"/>
      <c r="CO28" s="451"/>
      <c r="CP28" s="451"/>
      <c r="CQ28" s="451"/>
      <c r="CR28" s="451"/>
      <c r="CS28" s="452"/>
      <c r="CT28" s="416"/>
      <c r="CU28" s="417"/>
      <c r="CV28" s="417"/>
      <c r="CW28" s="417"/>
      <c r="CX28" s="417"/>
      <c r="CY28" s="417"/>
      <c r="CZ28" s="417"/>
      <c r="DA28" s="418"/>
      <c r="DB28" s="416"/>
      <c r="DC28" s="417"/>
      <c r="DD28" s="417"/>
      <c r="DE28" s="417"/>
      <c r="DF28" s="417"/>
      <c r="DG28" s="417"/>
      <c r="DH28" s="417"/>
      <c r="DI28" s="418"/>
    </row>
    <row r="29" spans="1:113" ht="18.75" customHeight="1" x14ac:dyDescent="0.15">
      <c r="A29" s="181"/>
      <c r="B29" s="398"/>
      <c r="C29" s="399"/>
      <c r="D29" s="400"/>
      <c r="E29" s="375" t="s">
        <v>176</v>
      </c>
      <c r="F29" s="376"/>
      <c r="G29" s="376"/>
      <c r="H29" s="376"/>
      <c r="I29" s="376"/>
      <c r="J29" s="376"/>
      <c r="K29" s="377"/>
      <c r="L29" s="372">
        <v>11</v>
      </c>
      <c r="M29" s="373"/>
      <c r="N29" s="373"/>
      <c r="O29" s="373"/>
      <c r="P29" s="374"/>
      <c r="Q29" s="372">
        <v>2100</v>
      </c>
      <c r="R29" s="373"/>
      <c r="S29" s="373"/>
      <c r="T29" s="373"/>
      <c r="U29" s="373"/>
      <c r="V29" s="374"/>
      <c r="W29" s="463"/>
      <c r="X29" s="464"/>
      <c r="Y29" s="465"/>
      <c r="Z29" s="375" t="s">
        <v>177</v>
      </c>
      <c r="AA29" s="376"/>
      <c r="AB29" s="376"/>
      <c r="AC29" s="376"/>
      <c r="AD29" s="376"/>
      <c r="AE29" s="376"/>
      <c r="AF29" s="376"/>
      <c r="AG29" s="377"/>
      <c r="AH29" s="372">
        <v>107</v>
      </c>
      <c r="AI29" s="373"/>
      <c r="AJ29" s="373"/>
      <c r="AK29" s="373"/>
      <c r="AL29" s="374"/>
      <c r="AM29" s="372">
        <v>295855</v>
      </c>
      <c r="AN29" s="373"/>
      <c r="AO29" s="373"/>
      <c r="AP29" s="373"/>
      <c r="AQ29" s="373"/>
      <c r="AR29" s="374"/>
      <c r="AS29" s="372">
        <v>2765</v>
      </c>
      <c r="AT29" s="373"/>
      <c r="AU29" s="373"/>
      <c r="AV29" s="373"/>
      <c r="AW29" s="373"/>
      <c r="AX29" s="432"/>
      <c r="AY29" s="439"/>
      <c r="AZ29" s="440"/>
      <c r="BA29" s="440"/>
      <c r="BB29" s="441"/>
      <c r="BC29" s="433" t="s">
        <v>178</v>
      </c>
      <c r="BD29" s="434"/>
      <c r="BE29" s="434"/>
      <c r="BF29" s="434"/>
      <c r="BG29" s="434"/>
      <c r="BH29" s="434"/>
      <c r="BI29" s="434"/>
      <c r="BJ29" s="434"/>
      <c r="BK29" s="434"/>
      <c r="BL29" s="434"/>
      <c r="BM29" s="435"/>
      <c r="BN29" s="419">
        <v>262317</v>
      </c>
      <c r="BO29" s="420"/>
      <c r="BP29" s="420"/>
      <c r="BQ29" s="420"/>
      <c r="BR29" s="420"/>
      <c r="BS29" s="420"/>
      <c r="BT29" s="420"/>
      <c r="BU29" s="421"/>
      <c r="BV29" s="419">
        <v>260181</v>
      </c>
      <c r="BW29" s="420"/>
      <c r="BX29" s="420"/>
      <c r="BY29" s="420"/>
      <c r="BZ29" s="420"/>
      <c r="CA29" s="420"/>
      <c r="CB29" s="420"/>
      <c r="CC29" s="421"/>
      <c r="CD29" s="196"/>
      <c r="CE29" s="451"/>
      <c r="CF29" s="451"/>
      <c r="CG29" s="451"/>
      <c r="CH29" s="451"/>
      <c r="CI29" s="451"/>
      <c r="CJ29" s="451"/>
      <c r="CK29" s="451"/>
      <c r="CL29" s="451"/>
      <c r="CM29" s="451"/>
      <c r="CN29" s="451"/>
      <c r="CO29" s="451"/>
      <c r="CP29" s="451"/>
      <c r="CQ29" s="451"/>
      <c r="CR29" s="451"/>
      <c r="CS29" s="452"/>
      <c r="CT29" s="416"/>
      <c r="CU29" s="417"/>
      <c r="CV29" s="417"/>
      <c r="CW29" s="417"/>
      <c r="CX29" s="417"/>
      <c r="CY29" s="417"/>
      <c r="CZ29" s="417"/>
      <c r="DA29" s="418"/>
      <c r="DB29" s="416"/>
      <c r="DC29" s="417"/>
      <c r="DD29" s="417"/>
      <c r="DE29" s="417"/>
      <c r="DF29" s="417"/>
      <c r="DG29" s="417"/>
      <c r="DH29" s="417"/>
      <c r="DI29" s="418"/>
    </row>
    <row r="30" spans="1:113" ht="18.75" customHeight="1" thickBot="1" x14ac:dyDescent="0.2">
      <c r="A30" s="181"/>
      <c r="B30" s="401"/>
      <c r="C30" s="402"/>
      <c r="D30" s="403"/>
      <c r="E30" s="380"/>
      <c r="F30" s="381"/>
      <c r="G30" s="381"/>
      <c r="H30" s="381"/>
      <c r="I30" s="381"/>
      <c r="J30" s="381"/>
      <c r="K30" s="382"/>
      <c r="L30" s="383"/>
      <c r="M30" s="384"/>
      <c r="N30" s="384"/>
      <c r="O30" s="384"/>
      <c r="P30" s="385"/>
      <c r="Q30" s="383"/>
      <c r="R30" s="384"/>
      <c r="S30" s="384"/>
      <c r="T30" s="384"/>
      <c r="U30" s="384"/>
      <c r="V30" s="385"/>
      <c r="W30" s="386" t="s">
        <v>179</v>
      </c>
      <c r="X30" s="387"/>
      <c r="Y30" s="387"/>
      <c r="Z30" s="387"/>
      <c r="AA30" s="387"/>
      <c r="AB30" s="387"/>
      <c r="AC30" s="387"/>
      <c r="AD30" s="387"/>
      <c r="AE30" s="387"/>
      <c r="AF30" s="387"/>
      <c r="AG30" s="388"/>
      <c r="AH30" s="389">
        <v>95.5</v>
      </c>
      <c r="AI30" s="390"/>
      <c r="AJ30" s="390"/>
      <c r="AK30" s="390"/>
      <c r="AL30" s="390"/>
      <c r="AM30" s="390"/>
      <c r="AN30" s="390"/>
      <c r="AO30" s="390"/>
      <c r="AP30" s="390"/>
      <c r="AQ30" s="390"/>
      <c r="AR30" s="390"/>
      <c r="AS30" s="390"/>
      <c r="AT30" s="390"/>
      <c r="AU30" s="390"/>
      <c r="AV30" s="390"/>
      <c r="AW30" s="390"/>
      <c r="AX30" s="391"/>
      <c r="AY30" s="442"/>
      <c r="AZ30" s="443"/>
      <c r="BA30" s="443"/>
      <c r="BB30" s="444"/>
      <c r="BC30" s="392" t="s">
        <v>48</v>
      </c>
      <c r="BD30" s="393"/>
      <c r="BE30" s="393"/>
      <c r="BF30" s="393"/>
      <c r="BG30" s="393"/>
      <c r="BH30" s="393"/>
      <c r="BI30" s="393"/>
      <c r="BJ30" s="393"/>
      <c r="BK30" s="393"/>
      <c r="BL30" s="393"/>
      <c r="BM30" s="394"/>
      <c r="BN30" s="453">
        <v>629564</v>
      </c>
      <c r="BO30" s="454"/>
      <c r="BP30" s="454"/>
      <c r="BQ30" s="454"/>
      <c r="BR30" s="454"/>
      <c r="BS30" s="454"/>
      <c r="BT30" s="454"/>
      <c r="BU30" s="455"/>
      <c r="BV30" s="453">
        <v>682095</v>
      </c>
      <c r="BW30" s="454"/>
      <c r="BX30" s="454"/>
      <c r="BY30" s="454"/>
      <c r="BZ30" s="454"/>
      <c r="CA30" s="454"/>
      <c r="CB30" s="454"/>
      <c r="CC30" s="455"/>
      <c r="CD30" s="197"/>
      <c r="CE30" s="198"/>
      <c r="CF30" s="198"/>
      <c r="CG30" s="198"/>
      <c r="CH30" s="198"/>
      <c r="CI30" s="198"/>
      <c r="CJ30" s="198"/>
      <c r="CK30" s="198"/>
      <c r="CL30" s="198"/>
      <c r="CM30" s="198"/>
      <c r="CN30" s="198"/>
      <c r="CO30" s="198"/>
      <c r="CP30" s="198"/>
      <c r="CQ30" s="198"/>
      <c r="CR30" s="198"/>
      <c r="CS30" s="199"/>
      <c r="CT30" s="200"/>
      <c r="CU30" s="201"/>
      <c r="CV30" s="201"/>
      <c r="CW30" s="201"/>
      <c r="CX30" s="201"/>
      <c r="CY30" s="201"/>
      <c r="CZ30" s="201"/>
      <c r="DA30" s="202"/>
      <c r="DB30" s="200"/>
      <c r="DC30" s="201"/>
      <c r="DD30" s="201"/>
      <c r="DE30" s="201"/>
      <c r="DF30" s="201"/>
      <c r="DG30" s="201"/>
      <c r="DH30" s="201"/>
      <c r="DI30" s="202"/>
    </row>
    <row r="31" spans="1:113" ht="13.5" customHeight="1" x14ac:dyDescent="0.15">
      <c r="A31" s="181"/>
      <c r="B31" s="203"/>
      <c r="DI31" s="204"/>
    </row>
    <row r="32" spans="1:113" ht="13.5" customHeight="1" x14ac:dyDescent="0.15">
      <c r="A32" s="181"/>
      <c r="B32" s="205"/>
      <c r="C32" s="378" t="s">
        <v>180</v>
      </c>
      <c r="D32" s="378"/>
      <c r="E32" s="378"/>
      <c r="F32" s="378"/>
      <c r="G32" s="378"/>
      <c r="H32" s="378"/>
      <c r="I32" s="378"/>
      <c r="J32" s="378"/>
      <c r="K32" s="378"/>
      <c r="L32" s="378"/>
      <c r="M32" s="378"/>
      <c r="N32" s="378"/>
      <c r="O32" s="378"/>
      <c r="P32" s="378"/>
      <c r="Q32" s="378"/>
      <c r="R32" s="378"/>
      <c r="S32" s="378"/>
      <c r="U32" s="379" t="s">
        <v>181</v>
      </c>
      <c r="V32" s="379"/>
      <c r="W32" s="379"/>
      <c r="X32" s="379"/>
      <c r="Y32" s="379"/>
      <c r="Z32" s="379"/>
      <c r="AA32" s="379"/>
      <c r="AB32" s="379"/>
      <c r="AC32" s="379"/>
      <c r="AD32" s="379"/>
      <c r="AE32" s="379"/>
      <c r="AF32" s="379"/>
      <c r="AG32" s="379"/>
      <c r="AH32" s="379"/>
      <c r="AI32" s="379"/>
      <c r="AJ32" s="379"/>
      <c r="AK32" s="379"/>
      <c r="AM32" s="379" t="s">
        <v>182</v>
      </c>
      <c r="AN32" s="379"/>
      <c r="AO32" s="379"/>
      <c r="AP32" s="379"/>
      <c r="AQ32" s="379"/>
      <c r="AR32" s="379"/>
      <c r="AS32" s="379"/>
      <c r="AT32" s="379"/>
      <c r="AU32" s="379"/>
      <c r="AV32" s="379"/>
      <c r="AW32" s="379"/>
      <c r="AX32" s="379"/>
      <c r="AY32" s="379"/>
      <c r="AZ32" s="379"/>
      <c r="BA32" s="379"/>
      <c r="BB32" s="379"/>
      <c r="BC32" s="379"/>
      <c r="BE32" s="379" t="s">
        <v>183</v>
      </c>
      <c r="BF32" s="379"/>
      <c r="BG32" s="379"/>
      <c r="BH32" s="379"/>
      <c r="BI32" s="379"/>
      <c r="BJ32" s="379"/>
      <c r="BK32" s="379"/>
      <c r="BL32" s="379"/>
      <c r="BM32" s="379"/>
      <c r="BN32" s="379"/>
      <c r="BO32" s="379"/>
      <c r="BP32" s="379"/>
      <c r="BQ32" s="379"/>
      <c r="BR32" s="379"/>
      <c r="BS32" s="379"/>
      <c r="BT32" s="379"/>
      <c r="BU32" s="379"/>
      <c r="BW32" s="379" t="s">
        <v>184</v>
      </c>
      <c r="BX32" s="379"/>
      <c r="BY32" s="379"/>
      <c r="BZ32" s="379"/>
      <c r="CA32" s="379"/>
      <c r="CB32" s="379"/>
      <c r="CC32" s="379"/>
      <c r="CD32" s="379"/>
      <c r="CE32" s="379"/>
      <c r="CF32" s="379"/>
      <c r="CG32" s="379"/>
      <c r="CH32" s="379"/>
      <c r="CI32" s="379"/>
      <c r="CJ32" s="379"/>
      <c r="CK32" s="379"/>
      <c r="CL32" s="379"/>
      <c r="CM32" s="379"/>
      <c r="CO32" s="379" t="s">
        <v>185</v>
      </c>
      <c r="CP32" s="379"/>
      <c r="CQ32" s="379"/>
      <c r="CR32" s="379"/>
      <c r="CS32" s="379"/>
      <c r="CT32" s="379"/>
      <c r="CU32" s="379"/>
      <c r="CV32" s="379"/>
      <c r="CW32" s="379"/>
      <c r="CX32" s="379"/>
      <c r="CY32" s="379"/>
      <c r="CZ32" s="379"/>
      <c r="DA32" s="379"/>
      <c r="DB32" s="379"/>
      <c r="DC32" s="379"/>
      <c r="DD32" s="379"/>
      <c r="DE32" s="379"/>
      <c r="DI32" s="204"/>
    </row>
    <row r="33" spans="1:113" ht="13.5" customHeight="1" x14ac:dyDescent="0.15">
      <c r="A33" s="181"/>
      <c r="B33" s="205"/>
      <c r="C33" s="371" t="s">
        <v>186</v>
      </c>
      <c r="D33" s="371"/>
      <c r="E33" s="370" t="s">
        <v>187</v>
      </c>
      <c r="F33" s="370"/>
      <c r="G33" s="370"/>
      <c r="H33" s="370"/>
      <c r="I33" s="370"/>
      <c r="J33" s="370"/>
      <c r="K33" s="370"/>
      <c r="L33" s="370"/>
      <c r="M33" s="370"/>
      <c r="N33" s="370"/>
      <c r="O33" s="370"/>
      <c r="P33" s="370"/>
      <c r="Q33" s="370"/>
      <c r="R33" s="370"/>
      <c r="S33" s="370"/>
      <c r="T33" s="206"/>
      <c r="U33" s="371" t="s">
        <v>186</v>
      </c>
      <c r="V33" s="371"/>
      <c r="W33" s="370" t="s">
        <v>187</v>
      </c>
      <c r="X33" s="370"/>
      <c r="Y33" s="370"/>
      <c r="Z33" s="370"/>
      <c r="AA33" s="370"/>
      <c r="AB33" s="370"/>
      <c r="AC33" s="370"/>
      <c r="AD33" s="370"/>
      <c r="AE33" s="370"/>
      <c r="AF33" s="370"/>
      <c r="AG33" s="370"/>
      <c r="AH33" s="370"/>
      <c r="AI33" s="370"/>
      <c r="AJ33" s="370"/>
      <c r="AK33" s="370"/>
      <c r="AL33" s="206"/>
      <c r="AM33" s="371" t="s">
        <v>186</v>
      </c>
      <c r="AN33" s="371"/>
      <c r="AO33" s="370" t="s">
        <v>187</v>
      </c>
      <c r="AP33" s="370"/>
      <c r="AQ33" s="370"/>
      <c r="AR33" s="370"/>
      <c r="AS33" s="370"/>
      <c r="AT33" s="370"/>
      <c r="AU33" s="370"/>
      <c r="AV33" s="370"/>
      <c r="AW33" s="370"/>
      <c r="AX33" s="370"/>
      <c r="AY33" s="370"/>
      <c r="AZ33" s="370"/>
      <c r="BA33" s="370"/>
      <c r="BB33" s="370"/>
      <c r="BC33" s="370"/>
      <c r="BD33" s="207"/>
      <c r="BE33" s="370" t="s">
        <v>188</v>
      </c>
      <c r="BF33" s="370"/>
      <c r="BG33" s="370" t="s">
        <v>189</v>
      </c>
      <c r="BH33" s="370"/>
      <c r="BI33" s="370"/>
      <c r="BJ33" s="370"/>
      <c r="BK33" s="370"/>
      <c r="BL33" s="370"/>
      <c r="BM33" s="370"/>
      <c r="BN33" s="370"/>
      <c r="BO33" s="370"/>
      <c r="BP33" s="370"/>
      <c r="BQ33" s="370"/>
      <c r="BR33" s="370"/>
      <c r="BS33" s="370"/>
      <c r="BT33" s="370"/>
      <c r="BU33" s="370"/>
      <c r="BV33" s="207"/>
      <c r="BW33" s="371" t="s">
        <v>188</v>
      </c>
      <c r="BX33" s="371"/>
      <c r="BY33" s="370" t="s">
        <v>190</v>
      </c>
      <c r="BZ33" s="370"/>
      <c r="CA33" s="370"/>
      <c r="CB33" s="370"/>
      <c r="CC33" s="370"/>
      <c r="CD33" s="370"/>
      <c r="CE33" s="370"/>
      <c r="CF33" s="370"/>
      <c r="CG33" s="370"/>
      <c r="CH33" s="370"/>
      <c r="CI33" s="370"/>
      <c r="CJ33" s="370"/>
      <c r="CK33" s="370"/>
      <c r="CL33" s="370"/>
      <c r="CM33" s="370"/>
      <c r="CN33" s="206"/>
      <c r="CO33" s="371" t="s">
        <v>186</v>
      </c>
      <c r="CP33" s="371"/>
      <c r="CQ33" s="370" t="s">
        <v>191</v>
      </c>
      <c r="CR33" s="370"/>
      <c r="CS33" s="370"/>
      <c r="CT33" s="370"/>
      <c r="CU33" s="370"/>
      <c r="CV33" s="370"/>
      <c r="CW33" s="370"/>
      <c r="CX33" s="370"/>
      <c r="CY33" s="370"/>
      <c r="CZ33" s="370"/>
      <c r="DA33" s="370"/>
      <c r="DB33" s="370"/>
      <c r="DC33" s="370"/>
      <c r="DD33" s="370"/>
      <c r="DE33" s="370"/>
      <c r="DF33" s="206"/>
      <c r="DG33" s="369" t="s">
        <v>192</v>
      </c>
      <c r="DH33" s="369"/>
      <c r="DI33" s="208"/>
    </row>
    <row r="34" spans="1:113" ht="32.25" customHeight="1" x14ac:dyDescent="0.15">
      <c r="A34" s="181"/>
      <c r="B34" s="205"/>
      <c r="C34" s="367">
        <f>IF(E34="","",1)</f>
        <v>1</v>
      </c>
      <c r="D34" s="367"/>
      <c r="E34" s="368" t="str">
        <f>IF('各会計、関係団体の財政状況及び健全化判断比率'!B7="","",'各会計、関係団体の財政状況及び健全化判断比率'!B7)</f>
        <v>一般会計</v>
      </c>
      <c r="F34" s="368"/>
      <c r="G34" s="368"/>
      <c r="H34" s="368"/>
      <c r="I34" s="368"/>
      <c r="J34" s="368"/>
      <c r="K34" s="368"/>
      <c r="L34" s="368"/>
      <c r="M34" s="368"/>
      <c r="N34" s="368"/>
      <c r="O34" s="368"/>
      <c r="P34" s="368"/>
      <c r="Q34" s="368"/>
      <c r="R34" s="368"/>
      <c r="S34" s="368"/>
      <c r="T34" s="181"/>
      <c r="U34" s="367">
        <f>IF(W34="","",MAX(C34:D43)+1)</f>
        <v>3</v>
      </c>
      <c r="V34" s="367"/>
      <c r="W34" s="368" t="str">
        <f>IF('各会計、関係団体の財政状況及び健全化判断比率'!B28="","",'各会計、関係団体の財政状況及び健全化判断比率'!B28)</f>
        <v>国民健康保険特別会計</v>
      </c>
      <c r="X34" s="368"/>
      <c r="Y34" s="368"/>
      <c r="Z34" s="368"/>
      <c r="AA34" s="368"/>
      <c r="AB34" s="368"/>
      <c r="AC34" s="368"/>
      <c r="AD34" s="368"/>
      <c r="AE34" s="368"/>
      <c r="AF34" s="368"/>
      <c r="AG34" s="368"/>
      <c r="AH34" s="368"/>
      <c r="AI34" s="368"/>
      <c r="AJ34" s="368"/>
      <c r="AK34" s="368"/>
      <c r="AL34" s="181"/>
      <c r="AM34" s="367">
        <f>IF(AO34="","",MAX(C34:D43,U34:V43)+1)</f>
        <v>6</v>
      </c>
      <c r="AN34" s="367"/>
      <c r="AO34" s="368" t="str">
        <f>IF('各会計、関係団体の財政状況及び健全化判断比率'!B31="","",'各会計、関係団体の財政状況及び健全化判断比率'!B31)</f>
        <v>水道事業会計</v>
      </c>
      <c r="AP34" s="368"/>
      <c r="AQ34" s="368"/>
      <c r="AR34" s="368"/>
      <c r="AS34" s="368"/>
      <c r="AT34" s="368"/>
      <c r="AU34" s="368"/>
      <c r="AV34" s="368"/>
      <c r="AW34" s="368"/>
      <c r="AX34" s="368"/>
      <c r="AY34" s="368"/>
      <c r="AZ34" s="368"/>
      <c r="BA34" s="368"/>
      <c r="BB34" s="368"/>
      <c r="BC34" s="368"/>
      <c r="BD34" s="181"/>
      <c r="BE34" s="367" t="str">
        <f>IF(BG34="","",MAX(C34:D43,U34:V43,AM34:AN43)+1)</f>
        <v/>
      </c>
      <c r="BF34" s="367"/>
      <c r="BG34" s="368"/>
      <c r="BH34" s="368"/>
      <c r="BI34" s="368"/>
      <c r="BJ34" s="368"/>
      <c r="BK34" s="368"/>
      <c r="BL34" s="368"/>
      <c r="BM34" s="368"/>
      <c r="BN34" s="368"/>
      <c r="BO34" s="368"/>
      <c r="BP34" s="368"/>
      <c r="BQ34" s="368"/>
      <c r="BR34" s="368"/>
      <c r="BS34" s="368"/>
      <c r="BT34" s="368"/>
      <c r="BU34" s="368"/>
      <c r="BV34" s="181"/>
      <c r="BW34" s="367">
        <f>IF(BY34="","",MAX(C34:D43,U34:V43,AM34:AN43,BE34:BF43)+1)</f>
        <v>10</v>
      </c>
      <c r="BX34" s="367"/>
      <c r="BY34" s="368" t="str">
        <f>IF('各会計、関係団体の財政状況及び健全化判断比率'!B68="","",'各会計、関係団体の財政状況及び健全化判断比率'!B68)</f>
        <v>わたらい老人福祉施設組合（一般会計）</v>
      </c>
      <c r="BZ34" s="368"/>
      <c r="CA34" s="368"/>
      <c r="CB34" s="368"/>
      <c r="CC34" s="368"/>
      <c r="CD34" s="368"/>
      <c r="CE34" s="368"/>
      <c r="CF34" s="368"/>
      <c r="CG34" s="368"/>
      <c r="CH34" s="368"/>
      <c r="CI34" s="368"/>
      <c r="CJ34" s="368"/>
      <c r="CK34" s="368"/>
      <c r="CL34" s="368"/>
      <c r="CM34" s="368"/>
      <c r="CN34" s="181"/>
      <c r="CO34" s="367">
        <f>IF(CQ34="","",MAX(C34:D43,U34:V43,AM34:AN43,BE34:BF43,BW34:BX43)+1)</f>
        <v>20</v>
      </c>
      <c r="CP34" s="367"/>
      <c r="CQ34" s="368" t="str">
        <f>IF('各会計、関係団体の財政状況及び健全化判断比率'!BS7="","",'各会計、関係団体の財政状況及び健全化判断比率'!BS7)</f>
        <v>度会土地開発公社</v>
      </c>
      <c r="CR34" s="368"/>
      <c r="CS34" s="368"/>
      <c r="CT34" s="368"/>
      <c r="CU34" s="368"/>
      <c r="CV34" s="368"/>
      <c r="CW34" s="368"/>
      <c r="CX34" s="368"/>
      <c r="CY34" s="368"/>
      <c r="CZ34" s="368"/>
      <c r="DA34" s="368"/>
      <c r="DB34" s="368"/>
      <c r="DC34" s="368"/>
      <c r="DD34" s="368"/>
      <c r="DE34" s="368"/>
      <c r="DG34" s="365" t="str">
        <f>IF('各会計、関係団体の財政状況及び健全化判断比率'!BR7="","",'各会計、関係団体の財政状況及び健全化判断比率'!BR7)</f>
        <v/>
      </c>
      <c r="DH34" s="365"/>
      <c r="DI34" s="208"/>
    </row>
    <row r="35" spans="1:113" ht="32.25" customHeight="1" x14ac:dyDescent="0.15">
      <c r="A35" s="181"/>
      <c r="B35" s="205"/>
      <c r="C35" s="367">
        <f>IF(E35="","",C34+1)</f>
        <v>2</v>
      </c>
      <c r="D35" s="367"/>
      <c r="E35" s="368" t="str">
        <f>IF('各会計、関係団体の財政状況及び健全化判断比率'!B8="","",'各会計、関係団体の財政状況及び健全化判断比率'!B8)</f>
        <v>山村振興事業特別会計</v>
      </c>
      <c r="F35" s="368"/>
      <c r="G35" s="368"/>
      <c r="H35" s="368"/>
      <c r="I35" s="368"/>
      <c r="J35" s="368"/>
      <c r="K35" s="368"/>
      <c r="L35" s="368"/>
      <c r="M35" s="368"/>
      <c r="N35" s="368"/>
      <c r="O35" s="368"/>
      <c r="P35" s="368"/>
      <c r="Q35" s="368"/>
      <c r="R35" s="368"/>
      <c r="S35" s="368"/>
      <c r="T35" s="181"/>
      <c r="U35" s="367">
        <f>IF(W35="","",U34+1)</f>
        <v>4</v>
      </c>
      <c r="V35" s="367"/>
      <c r="W35" s="368" t="str">
        <f>IF('各会計、関係団体の財政状況及び健全化判断比率'!B29="","",'各会計、関係団体の財政状況及び健全化判断比率'!B29)</f>
        <v>介護保険特別会計</v>
      </c>
      <c r="X35" s="368"/>
      <c r="Y35" s="368"/>
      <c r="Z35" s="368"/>
      <c r="AA35" s="368"/>
      <c r="AB35" s="368"/>
      <c r="AC35" s="368"/>
      <c r="AD35" s="368"/>
      <c r="AE35" s="368"/>
      <c r="AF35" s="368"/>
      <c r="AG35" s="368"/>
      <c r="AH35" s="368"/>
      <c r="AI35" s="368"/>
      <c r="AJ35" s="368"/>
      <c r="AK35" s="368"/>
      <c r="AL35" s="181"/>
      <c r="AM35" s="367">
        <f t="shared" ref="AM35:AM43" si="0">IF(AO35="","",AM34+1)</f>
        <v>7</v>
      </c>
      <c r="AN35" s="367"/>
      <c r="AO35" s="368" t="str">
        <f>IF('各会計、関係団体の財政状況及び健全化判断比率'!B32="","",'各会計、関係団体の財政状況及び健全化判断比率'!B32)</f>
        <v>下水道事業会計</v>
      </c>
      <c r="AP35" s="368"/>
      <c r="AQ35" s="368"/>
      <c r="AR35" s="368"/>
      <c r="AS35" s="368"/>
      <c r="AT35" s="368"/>
      <c r="AU35" s="368"/>
      <c r="AV35" s="368"/>
      <c r="AW35" s="368"/>
      <c r="AX35" s="368"/>
      <c r="AY35" s="368"/>
      <c r="AZ35" s="368"/>
      <c r="BA35" s="368"/>
      <c r="BB35" s="368"/>
      <c r="BC35" s="368"/>
      <c r="BD35" s="181"/>
      <c r="BE35" s="367" t="str">
        <f t="shared" ref="BE35:BE43" si="1">IF(BG35="","",BE34+1)</f>
        <v/>
      </c>
      <c r="BF35" s="367"/>
      <c r="BG35" s="368"/>
      <c r="BH35" s="368"/>
      <c r="BI35" s="368"/>
      <c r="BJ35" s="368"/>
      <c r="BK35" s="368"/>
      <c r="BL35" s="368"/>
      <c r="BM35" s="368"/>
      <c r="BN35" s="368"/>
      <c r="BO35" s="368"/>
      <c r="BP35" s="368"/>
      <c r="BQ35" s="368"/>
      <c r="BR35" s="368"/>
      <c r="BS35" s="368"/>
      <c r="BT35" s="368"/>
      <c r="BU35" s="368"/>
      <c r="BV35" s="181"/>
      <c r="BW35" s="367">
        <f t="shared" ref="BW35:BW43" si="2">IF(BY35="","",BW34+1)</f>
        <v>11</v>
      </c>
      <c r="BX35" s="367"/>
      <c r="BY35" s="368" t="str">
        <f>IF('各会計、関係団体の財政状況及び健全化判断比率'!B69="","",'各会計、関係団体の財政状況及び健全化判断比率'!B69)</f>
        <v>〃（特別養護老人ホーム高砂寮特別会計）</v>
      </c>
      <c r="BZ35" s="368"/>
      <c r="CA35" s="368"/>
      <c r="CB35" s="368"/>
      <c r="CC35" s="368"/>
      <c r="CD35" s="368"/>
      <c r="CE35" s="368"/>
      <c r="CF35" s="368"/>
      <c r="CG35" s="368"/>
      <c r="CH35" s="368"/>
      <c r="CI35" s="368"/>
      <c r="CJ35" s="368"/>
      <c r="CK35" s="368"/>
      <c r="CL35" s="368"/>
      <c r="CM35" s="368"/>
      <c r="CN35" s="181"/>
      <c r="CO35" s="367" t="str">
        <f t="shared" ref="CO35:CO43" si="3">IF(CQ35="","",CO34+1)</f>
        <v/>
      </c>
      <c r="CP35" s="367"/>
      <c r="CQ35" s="368" t="str">
        <f>IF('各会計、関係団体の財政状況及び健全化判断比率'!BS8="","",'各会計、関係団体の財政状況及び健全化判断比率'!BS8)</f>
        <v/>
      </c>
      <c r="CR35" s="368"/>
      <c r="CS35" s="368"/>
      <c r="CT35" s="368"/>
      <c r="CU35" s="368"/>
      <c r="CV35" s="368"/>
      <c r="CW35" s="368"/>
      <c r="CX35" s="368"/>
      <c r="CY35" s="368"/>
      <c r="CZ35" s="368"/>
      <c r="DA35" s="368"/>
      <c r="DB35" s="368"/>
      <c r="DC35" s="368"/>
      <c r="DD35" s="368"/>
      <c r="DE35" s="368"/>
      <c r="DG35" s="365" t="str">
        <f>IF('各会計、関係団体の財政状況及び健全化判断比率'!BR8="","",'各会計、関係団体の財政状況及び健全化判断比率'!BR8)</f>
        <v/>
      </c>
      <c r="DH35" s="365"/>
      <c r="DI35" s="208"/>
    </row>
    <row r="36" spans="1:113" ht="32.25" customHeight="1" x14ac:dyDescent="0.15">
      <c r="A36" s="181"/>
      <c r="B36" s="205"/>
      <c r="C36" s="367" t="str">
        <f>IF(E36="","",C35+1)</f>
        <v/>
      </c>
      <c r="D36" s="367"/>
      <c r="E36" s="368" t="str">
        <f>IF('各会計、関係団体の財政状況及び健全化判断比率'!B9="","",'各会計、関係団体の財政状況及び健全化判断比率'!B9)</f>
        <v/>
      </c>
      <c r="F36" s="368"/>
      <c r="G36" s="368"/>
      <c r="H36" s="368"/>
      <c r="I36" s="368"/>
      <c r="J36" s="368"/>
      <c r="K36" s="368"/>
      <c r="L36" s="368"/>
      <c r="M36" s="368"/>
      <c r="N36" s="368"/>
      <c r="O36" s="368"/>
      <c r="P36" s="368"/>
      <c r="Q36" s="368"/>
      <c r="R36" s="368"/>
      <c r="S36" s="368"/>
      <c r="T36" s="181"/>
      <c r="U36" s="367">
        <f t="shared" ref="U36:U43" si="4">IF(W36="","",U35+1)</f>
        <v>5</v>
      </c>
      <c r="V36" s="367"/>
      <c r="W36" s="368" t="str">
        <f>IF('各会計、関係団体の財政状況及び健全化判断比率'!B30="","",'各会計、関係団体の財政状況及び健全化判断比率'!B30)</f>
        <v>後期高齢者医療特別会計</v>
      </c>
      <c r="X36" s="368"/>
      <c r="Y36" s="368"/>
      <c r="Z36" s="368"/>
      <c r="AA36" s="368"/>
      <c r="AB36" s="368"/>
      <c r="AC36" s="368"/>
      <c r="AD36" s="368"/>
      <c r="AE36" s="368"/>
      <c r="AF36" s="368"/>
      <c r="AG36" s="368"/>
      <c r="AH36" s="368"/>
      <c r="AI36" s="368"/>
      <c r="AJ36" s="368"/>
      <c r="AK36" s="368"/>
      <c r="AL36" s="181"/>
      <c r="AM36" s="367">
        <f t="shared" si="0"/>
        <v>8</v>
      </c>
      <c r="AN36" s="367"/>
      <c r="AO36" s="368" t="str">
        <f>IF('各会計、関係団体の財政状況及び健全化判断比率'!B33="","",'各会計、関係団体の財政状況及び健全化判断比率'!B33)</f>
        <v>病院事業会計</v>
      </c>
      <c r="AP36" s="368"/>
      <c r="AQ36" s="368"/>
      <c r="AR36" s="368"/>
      <c r="AS36" s="368"/>
      <c r="AT36" s="368"/>
      <c r="AU36" s="368"/>
      <c r="AV36" s="368"/>
      <c r="AW36" s="368"/>
      <c r="AX36" s="368"/>
      <c r="AY36" s="368"/>
      <c r="AZ36" s="368"/>
      <c r="BA36" s="368"/>
      <c r="BB36" s="368"/>
      <c r="BC36" s="368"/>
      <c r="BD36" s="181"/>
      <c r="BE36" s="367" t="str">
        <f t="shared" si="1"/>
        <v/>
      </c>
      <c r="BF36" s="367"/>
      <c r="BG36" s="368"/>
      <c r="BH36" s="368"/>
      <c r="BI36" s="368"/>
      <c r="BJ36" s="368"/>
      <c r="BK36" s="368"/>
      <c r="BL36" s="368"/>
      <c r="BM36" s="368"/>
      <c r="BN36" s="368"/>
      <c r="BO36" s="368"/>
      <c r="BP36" s="368"/>
      <c r="BQ36" s="368"/>
      <c r="BR36" s="368"/>
      <c r="BS36" s="368"/>
      <c r="BT36" s="368"/>
      <c r="BU36" s="368"/>
      <c r="BV36" s="181"/>
      <c r="BW36" s="367">
        <f t="shared" si="2"/>
        <v>12</v>
      </c>
      <c r="BX36" s="367"/>
      <c r="BY36" s="368" t="str">
        <f>IF('各会計、関係団体の財政状況及び健全化判断比率'!B70="","",'各会計、関係団体の財政状況及び健全化判断比率'!B70)</f>
        <v>〃（指定通所介護事業所高砂寮特別会計）</v>
      </c>
      <c r="BZ36" s="368"/>
      <c r="CA36" s="368"/>
      <c r="CB36" s="368"/>
      <c r="CC36" s="368"/>
      <c r="CD36" s="368"/>
      <c r="CE36" s="368"/>
      <c r="CF36" s="368"/>
      <c r="CG36" s="368"/>
      <c r="CH36" s="368"/>
      <c r="CI36" s="368"/>
      <c r="CJ36" s="368"/>
      <c r="CK36" s="368"/>
      <c r="CL36" s="368"/>
      <c r="CM36" s="368"/>
      <c r="CN36" s="181"/>
      <c r="CO36" s="367" t="str">
        <f t="shared" si="3"/>
        <v/>
      </c>
      <c r="CP36" s="367"/>
      <c r="CQ36" s="368" t="str">
        <f>IF('各会計、関係団体の財政状況及び健全化判断比率'!BS9="","",'各会計、関係団体の財政状況及び健全化判断比率'!BS9)</f>
        <v/>
      </c>
      <c r="CR36" s="368"/>
      <c r="CS36" s="368"/>
      <c r="CT36" s="368"/>
      <c r="CU36" s="368"/>
      <c r="CV36" s="368"/>
      <c r="CW36" s="368"/>
      <c r="CX36" s="368"/>
      <c r="CY36" s="368"/>
      <c r="CZ36" s="368"/>
      <c r="DA36" s="368"/>
      <c r="DB36" s="368"/>
      <c r="DC36" s="368"/>
      <c r="DD36" s="368"/>
      <c r="DE36" s="368"/>
      <c r="DG36" s="365" t="str">
        <f>IF('各会計、関係団体の財政状況及び健全化判断比率'!BR9="","",'各会計、関係団体の財政状況及び健全化判断比率'!BR9)</f>
        <v/>
      </c>
      <c r="DH36" s="365"/>
      <c r="DI36" s="208"/>
    </row>
    <row r="37" spans="1:113" ht="32.25" customHeight="1" x14ac:dyDescent="0.15">
      <c r="A37" s="181"/>
      <c r="B37" s="205"/>
      <c r="C37" s="367" t="str">
        <f>IF(E37="","",C36+1)</f>
        <v/>
      </c>
      <c r="D37" s="367"/>
      <c r="E37" s="368" t="str">
        <f>IF('各会計、関係団体の財政状況及び健全化判断比率'!B10="","",'各会計、関係団体の財政状況及び健全化判断比率'!B10)</f>
        <v/>
      </c>
      <c r="F37" s="368"/>
      <c r="G37" s="368"/>
      <c r="H37" s="368"/>
      <c r="I37" s="368"/>
      <c r="J37" s="368"/>
      <c r="K37" s="368"/>
      <c r="L37" s="368"/>
      <c r="M37" s="368"/>
      <c r="N37" s="368"/>
      <c r="O37" s="368"/>
      <c r="P37" s="368"/>
      <c r="Q37" s="368"/>
      <c r="R37" s="368"/>
      <c r="S37" s="368"/>
      <c r="T37" s="181"/>
      <c r="U37" s="367" t="str">
        <f t="shared" si="4"/>
        <v/>
      </c>
      <c r="V37" s="367"/>
      <c r="W37" s="368"/>
      <c r="X37" s="368"/>
      <c r="Y37" s="368"/>
      <c r="Z37" s="368"/>
      <c r="AA37" s="368"/>
      <c r="AB37" s="368"/>
      <c r="AC37" s="368"/>
      <c r="AD37" s="368"/>
      <c r="AE37" s="368"/>
      <c r="AF37" s="368"/>
      <c r="AG37" s="368"/>
      <c r="AH37" s="368"/>
      <c r="AI37" s="368"/>
      <c r="AJ37" s="368"/>
      <c r="AK37" s="368"/>
      <c r="AL37" s="181"/>
      <c r="AM37" s="367">
        <f t="shared" si="0"/>
        <v>9</v>
      </c>
      <c r="AN37" s="367"/>
      <c r="AO37" s="368" t="str">
        <f>IF('各会計、関係団体の財政状況及び健全化判断比率'!B34="","",'各会計、関係団体の財政状況及び健全化判断比率'!B34)</f>
        <v>介護老人保健施設事業会計</v>
      </c>
      <c r="AP37" s="368"/>
      <c r="AQ37" s="368"/>
      <c r="AR37" s="368"/>
      <c r="AS37" s="368"/>
      <c r="AT37" s="368"/>
      <c r="AU37" s="368"/>
      <c r="AV37" s="368"/>
      <c r="AW37" s="368"/>
      <c r="AX37" s="368"/>
      <c r="AY37" s="368"/>
      <c r="AZ37" s="368"/>
      <c r="BA37" s="368"/>
      <c r="BB37" s="368"/>
      <c r="BC37" s="368"/>
      <c r="BD37" s="181"/>
      <c r="BE37" s="367" t="str">
        <f t="shared" si="1"/>
        <v/>
      </c>
      <c r="BF37" s="367"/>
      <c r="BG37" s="368"/>
      <c r="BH37" s="368"/>
      <c r="BI37" s="368"/>
      <c r="BJ37" s="368"/>
      <c r="BK37" s="368"/>
      <c r="BL37" s="368"/>
      <c r="BM37" s="368"/>
      <c r="BN37" s="368"/>
      <c r="BO37" s="368"/>
      <c r="BP37" s="368"/>
      <c r="BQ37" s="368"/>
      <c r="BR37" s="368"/>
      <c r="BS37" s="368"/>
      <c r="BT37" s="368"/>
      <c r="BU37" s="368"/>
      <c r="BV37" s="181"/>
      <c r="BW37" s="367">
        <f t="shared" si="2"/>
        <v>13</v>
      </c>
      <c r="BX37" s="367"/>
      <c r="BY37" s="368" t="str">
        <f>IF('各会計、関係団体の財政状況及び健全化判断比率'!B71="","",'各会計、関係団体の財政状況及び健全化判断比率'!B71)</f>
        <v>〃（特別養護老人ホーム真砂寮特別会計）</v>
      </c>
      <c r="BZ37" s="368"/>
      <c r="CA37" s="368"/>
      <c r="CB37" s="368"/>
      <c r="CC37" s="368"/>
      <c r="CD37" s="368"/>
      <c r="CE37" s="368"/>
      <c r="CF37" s="368"/>
      <c r="CG37" s="368"/>
      <c r="CH37" s="368"/>
      <c r="CI37" s="368"/>
      <c r="CJ37" s="368"/>
      <c r="CK37" s="368"/>
      <c r="CL37" s="368"/>
      <c r="CM37" s="368"/>
      <c r="CN37" s="181"/>
      <c r="CO37" s="367" t="str">
        <f t="shared" si="3"/>
        <v/>
      </c>
      <c r="CP37" s="367"/>
      <c r="CQ37" s="368" t="str">
        <f>IF('各会計、関係団体の財政状況及び健全化判断比率'!BS10="","",'各会計、関係団体の財政状況及び健全化判断比率'!BS10)</f>
        <v/>
      </c>
      <c r="CR37" s="368"/>
      <c r="CS37" s="368"/>
      <c r="CT37" s="368"/>
      <c r="CU37" s="368"/>
      <c r="CV37" s="368"/>
      <c r="CW37" s="368"/>
      <c r="CX37" s="368"/>
      <c r="CY37" s="368"/>
      <c r="CZ37" s="368"/>
      <c r="DA37" s="368"/>
      <c r="DB37" s="368"/>
      <c r="DC37" s="368"/>
      <c r="DD37" s="368"/>
      <c r="DE37" s="368"/>
      <c r="DG37" s="365" t="str">
        <f>IF('各会計、関係団体の財政状況及び健全化判断比率'!BR10="","",'各会計、関係団体の財政状況及び健全化判断比率'!BR10)</f>
        <v/>
      </c>
      <c r="DH37" s="365"/>
      <c r="DI37" s="208"/>
    </row>
    <row r="38" spans="1:113" ht="32.25" customHeight="1" x14ac:dyDescent="0.15">
      <c r="A38" s="181"/>
      <c r="B38" s="205"/>
      <c r="C38" s="367" t="str">
        <f t="shared" ref="C38:C43" si="5">IF(E38="","",C37+1)</f>
        <v/>
      </c>
      <c r="D38" s="367"/>
      <c r="E38" s="368" t="str">
        <f>IF('各会計、関係団体の財政状況及び健全化判断比率'!B11="","",'各会計、関係団体の財政状況及び健全化判断比率'!B11)</f>
        <v/>
      </c>
      <c r="F38" s="368"/>
      <c r="G38" s="368"/>
      <c r="H38" s="368"/>
      <c r="I38" s="368"/>
      <c r="J38" s="368"/>
      <c r="K38" s="368"/>
      <c r="L38" s="368"/>
      <c r="M38" s="368"/>
      <c r="N38" s="368"/>
      <c r="O38" s="368"/>
      <c r="P38" s="368"/>
      <c r="Q38" s="368"/>
      <c r="R38" s="368"/>
      <c r="S38" s="368"/>
      <c r="T38" s="181"/>
      <c r="U38" s="367" t="str">
        <f t="shared" si="4"/>
        <v/>
      </c>
      <c r="V38" s="367"/>
      <c r="W38" s="368"/>
      <c r="X38" s="368"/>
      <c r="Y38" s="368"/>
      <c r="Z38" s="368"/>
      <c r="AA38" s="368"/>
      <c r="AB38" s="368"/>
      <c r="AC38" s="368"/>
      <c r="AD38" s="368"/>
      <c r="AE38" s="368"/>
      <c r="AF38" s="368"/>
      <c r="AG38" s="368"/>
      <c r="AH38" s="368"/>
      <c r="AI38" s="368"/>
      <c r="AJ38" s="368"/>
      <c r="AK38" s="368"/>
      <c r="AL38" s="181"/>
      <c r="AM38" s="367" t="str">
        <f t="shared" si="0"/>
        <v/>
      </c>
      <c r="AN38" s="367"/>
      <c r="AO38" s="368"/>
      <c r="AP38" s="368"/>
      <c r="AQ38" s="368"/>
      <c r="AR38" s="368"/>
      <c r="AS38" s="368"/>
      <c r="AT38" s="368"/>
      <c r="AU38" s="368"/>
      <c r="AV38" s="368"/>
      <c r="AW38" s="368"/>
      <c r="AX38" s="368"/>
      <c r="AY38" s="368"/>
      <c r="AZ38" s="368"/>
      <c r="BA38" s="368"/>
      <c r="BB38" s="368"/>
      <c r="BC38" s="368"/>
      <c r="BD38" s="181"/>
      <c r="BE38" s="367" t="str">
        <f t="shared" si="1"/>
        <v/>
      </c>
      <c r="BF38" s="367"/>
      <c r="BG38" s="368"/>
      <c r="BH38" s="368"/>
      <c r="BI38" s="368"/>
      <c r="BJ38" s="368"/>
      <c r="BK38" s="368"/>
      <c r="BL38" s="368"/>
      <c r="BM38" s="368"/>
      <c r="BN38" s="368"/>
      <c r="BO38" s="368"/>
      <c r="BP38" s="368"/>
      <c r="BQ38" s="368"/>
      <c r="BR38" s="368"/>
      <c r="BS38" s="368"/>
      <c r="BT38" s="368"/>
      <c r="BU38" s="368"/>
      <c r="BV38" s="181"/>
      <c r="BW38" s="367">
        <f t="shared" si="2"/>
        <v>14</v>
      </c>
      <c r="BX38" s="367"/>
      <c r="BY38" s="368" t="str">
        <f>IF('各会計、関係団体の財政状況及び健全化判断比率'!B72="","",'各会計、関係団体の財政状況及び健全化判断比率'!B72)</f>
        <v>〃（特別養護老人ホームわたらい緑清苑特別会計）</v>
      </c>
      <c r="BZ38" s="368"/>
      <c r="CA38" s="368"/>
      <c r="CB38" s="368"/>
      <c r="CC38" s="368"/>
      <c r="CD38" s="368"/>
      <c r="CE38" s="368"/>
      <c r="CF38" s="368"/>
      <c r="CG38" s="368"/>
      <c r="CH38" s="368"/>
      <c r="CI38" s="368"/>
      <c r="CJ38" s="368"/>
      <c r="CK38" s="368"/>
      <c r="CL38" s="368"/>
      <c r="CM38" s="368"/>
      <c r="CN38" s="181"/>
      <c r="CO38" s="367" t="str">
        <f t="shared" si="3"/>
        <v/>
      </c>
      <c r="CP38" s="367"/>
      <c r="CQ38" s="368" t="str">
        <f>IF('各会計、関係団体の財政状況及び健全化判断比率'!BS11="","",'各会計、関係団体の財政状況及び健全化判断比率'!BS11)</f>
        <v/>
      </c>
      <c r="CR38" s="368"/>
      <c r="CS38" s="368"/>
      <c r="CT38" s="368"/>
      <c r="CU38" s="368"/>
      <c r="CV38" s="368"/>
      <c r="CW38" s="368"/>
      <c r="CX38" s="368"/>
      <c r="CY38" s="368"/>
      <c r="CZ38" s="368"/>
      <c r="DA38" s="368"/>
      <c r="DB38" s="368"/>
      <c r="DC38" s="368"/>
      <c r="DD38" s="368"/>
      <c r="DE38" s="368"/>
      <c r="DG38" s="365" t="str">
        <f>IF('各会計、関係団体の財政状況及び健全化判断比率'!BR11="","",'各会計、関係団体の財政状況及び健全化判断比率'!BR11)</f>
        <v/>
      </c>
      <c r="DH38" s="365"/>
      <c r="DI38" s="208"/>
    </row>
    <row r="39" spans="1:113" ht="32.25" customHeight="1" x14ac:dyDescent="0.15">
      <c r="A39" s="181"/>
      <c r="B39" s="205"/>
      <c r="C39" s="367" t="str">
        <f t="shared" si="5"/>
        <v/>
      </c>
      <c r="D39" s="367"/>
      <c r="E39" s="368" t="str">
        <f>IF('各会計、関係団体の財政状況及び健全化判断比率'!B12="","",'各会計、関係団体の財政状況及び健全化判断比率'!B12)</f>
        <v/>
      </c>
      <c r="F39" s="368"/>
      <c r="G39" s="368"/>
      <c r="H39" s="368"/>
      <c r="I39" s="368"/>
      <c r="J39" s="368"/>
      <c r="K39" s="368"/>
      <c r="L39" s="368"/>
      <c r="M39" s="368"/>
      <c r="N39" s="368"/>
      <c r="O39" s="368"/>
      <c r="P39" s="368"/>
      <c r="Q39" s="368"/>
      <c r="R39" s="368"/>
      <c r="S39" s="368"/>
      <c r="T39" s="181"/>
      <c r="U39" s="367" t="str">
        <f t="shared" si="4"/>
        <v/>
      </c>
      <c r="V39" s="367"/>
      <c r="W39" s="368"/>
      <c r="X39" s="368"/>
      <c r="Y39" s="368"/>
      <c r="Z39" s="368"/>
      <c r="AA39" s="368"/>
      <c r="AB39" s="368"/>
      <c r="AC39" s="368"/>
      <c r="AD39" s="368"/>
      <c r="AE39" s="368"/>
      <c r="AF39" s="368"/>
      <c r="AG39" s="368"/>
      <c r="AH39" s="368"/>
      <c r="AI39" s="368"/>
      <c r="AJ39" s="368"/>
      <c r="AK39" s="368"/>
      <c r="AL39" s="181"/>
      <c r="AM39" s="367" t="str">
        <f t="shared" si="0"/>
        <v/>
      </c>
      <c r="AN39" s="367"/>
      <c r="AO39" s="368"/>
      <c r="AP39" s="368"/>
      <c r="AQ39" s="368"/>
      <c r="AR39" s="368"/>
      <c r="AS39" s="368"/>
      <c r="AT39" s="368"/>
      <c r="AU39" s="368"/>
      <c r="AV39" s="368"/>
      <c r="AW39" s="368"/>
      <c r="AX39" s="368"/>
      <c r="AY39" s="368"/>
      <c r="AZ39" s="368"/>
      <c r="BA39" s="368"/>
      <c r="BB39" s="368"/>
      <c r="BC39" s="368"/>
      <c r="BD39" s="181"/>
      <c r="BE39" s="367" t="str">
        <f t="shared" si="1"/>
        <v/>
      </c>
      <c r="BF39" s="367"/>
      <c r="BG39" s="368"/>
      <c r="BH39" s="368"/>
      <c r="BI39" s="368"/>
      <c r="BJ39" s="368"/>
      <c r="BK39" s="368"/>
      <c r="BL39" s="368"/>
      <c r="BM39" s="368"/>
      <c r="BN39" s="368"/>
      <c r="BO39" s="368"/>
      <c r="BP39" s="368"/>
      <c r="BQ39" s="368"/>
      <c r="BR39" s="368"/>
      <c r="BS39" s="368"/>
      <c r="BT39" s="368"/>
      <c r="BU39" s="368"/>
      <c r="BV39" s="181"/>
      <c r="BW39" s="367">
        <f t="shared" si="2"/>
        <v>15</v>
      </c>
      <c r="BX39" s="367"/>
      <c r="BY39" s="368" t="str">
        <f>IF('各会計、関係団体の財政状況及び健全化判断比率'!B73="","",'各会計、関係団体の財政状況及び健全化判断比率'!B73)</f>
        <v>三重県市町総合事務組合（一般会計）</v>
      </c>
      <c r="BZ39" s="368"/>
      <c r="CA39" s="368"/>
      <c r="CB39" s="368"/>
      <c r="CC39" s="368"/>
      <c r="CD39" s="368"/>
      <c r="CE39" s="368"/>
      <c r="CF39" s="368"/>
      <c r="CG39" s="368"/>
      <c r="CH39" s="368"/>
      <c r="CI39" s="368"/>
      <c r="CJ39" s="368"/>
      <c r="CK39" s="368"/>
      <c r="CL39" s="368"/>
      <c r="CM39" s="368"/>
      <c r="CN39" s="181"/>
      <c r="CO39" s="367" t="str">
        <f t="shared" si="3"/>
        <v/>
      </c>
      <c r="CP39" s="367"/>
      <c r="CQ39" s="368" t="str">
        <f>IF('各会計、関係団体の財政状況及び健全化判断比率'!BS12="","",'各会計、関係団体の財政状況及び健全化判断比率'!BS12)</f>
        <v/>
      </c>
      <c r="CR39" s="368"/>
      <c r="CS39" s="368"/>
      <c r="CT39" s="368"/>
      <c r="CU39" s="368"/>
      <c r="CV39" s="368"/>
      <c r="CW39" s="368"/>
      <c r="CX39" s="368"/>
      <c r="CY39" s="368"/>
      <c r="CZ39" s="368"/>
      <c r="DA39" s="368"/>
      <c r="DB39" s="368"/>
      <c r="DC39" s="368"/>
      <c r="DD39" s="368"/>
      <c r="DE39" s="368"/>
      <c r="DG39" s="365" t="str">
        <f>IF('各会計、関係団体の財政状況及び健全化判断比率'!BR12="","",'各会計、関係団体の財政状況及び健全化判断比率'!BR12)</f>
        <v/>
      </c>
      <c r="DH39" s="365"/>
      <c r="DI39" s="208"/>
    </row>
    <row r="40" spans="1:113" ht="32.25" customHeight="1" x14ac:dyDescent="0.15">
      <c r="A40" s="181"/>
      <c r="B40" s="205"/>
      <c r="C40" s="367" t="str">
        <f t="shared" si="5"/>
        <v/>
      </c>
      <c r="D40" s="367"/>
      <c r="E40" s="368" t="str">
        <f>IF('各会計、関係団体の財政状況及び健全化判断比率'!B13="","",'各会計、関係団体の財政状況及び健全化判断比率'!B13)</f>
        <v/>
      </c>
      <c r="F40" s="368"/>
      <c r="G40" s="368"/>
      <c r="H40" s="368"/>
      <c r="I40" s="368"/>
      <c r="J40" s="368"/>
      <c r="K40" s="368"/>
      <c r="L40" s="368"/>
      <c r="M40" s="368"/>
      <c r="N40" s="368"/>
      <c r="O40" s="368"/>
      <c r="P40" s="368"/>
      <c r="Q40" s="368"/>
      <c r="R40" s="368"/>
      <c r="S40" s="368"/>
      <c r="T40" s="181"/>
      <c r="U40" s="367" t="str">
        <f t="shared" si="4"/>
        <v/>
      </c>
      <c r="V40" s="367"/>
      <c r="W40" s="368"/>
      <c r="X40" s="368"/>
      <c r="Y40" s="368"/>
      <c r="Z40" s="368"/>
      <c r="AA40" s="368"/>
      <c r="AB40" s="368"/>
      <c r="AC40" s="368"/>
      <c r="AD40" s="368"/>
      <c r="AE40" s="368"/>
      <c r="AF40" s="368"/>
      <c r="AG40" s="368"/>
      <c r="AH40" s="368"/>
      <c r="AI40" s="368"/>
      <c r="AJ40" s="368"/>
      <c r="AK40" s="368"/>
      <c r="AL40" s="181"/>
      <c r="AM40" s="367" t="str">
        <f t="shared" si="0"/>
        <v/>
      </c>
      <c r="AN40" s="367"/>
      <c r="AO40" s="368"/>
      <c r="AP40" s="368"/>
      <c r="AQ40" s="368"/>
      <c r="AR40" s="368"/>
      <c r="AS40" s="368"/>
      <c r="AT40" s="368"/>
      <c r="AU40" s="368"/>
      <c r="AV40" s="368"/>
      <c r="AW40" s="368"/>
      <c r="AX40" s="368"/>
      <c r="AY40" s="368"/>
      <c r="AZ40" s="368"/>
      <c r="BA40" s="368"/>
      <c r="BB40" s="368"/>
      <c r="BC40" s="368"/>
      <c r="BD40" s="181"/>
      <c r="BE40" s="367" t="str">
        <f t="shared" si="1"/>
        <v/>
      </c>
      <c r="BF40" s="367"/>
      <c r="BG40" s="368"/>
      <c r="BH40" s="368"/>
      <c r="BI40" s="368"/>
      <c r="BJ40" s="368"/>
      <c r="BK40" s="368"/>
      <c r="BL40" s="368"/>
      <c r="BM40" s="368"/>
      <c r="BN40" s="368"/>
      <c r="BO40" s="368"/>
      <c r="BP40" s="368"/>
      <c r="BQ40" s="368"/>
      <c r="BR40" s="368"/>
      <c r="BS40" s="368"/>
      <c r="BT40" s="368"/>
      <c r="BU40" s="368"/>
      <c r="BV40" s="181"/>
      <c r="BW40" s="367">
        <f t="shared" si="2"/>
        <v>16</v>
      </c>
      <c r="BX40" s="367"/>
      <c r="BY40" s="368" t="str">
        <f>IF('各会計、関係団体の財政状況及び健全化判断比率'!B74="","",'各会計、関係団体の財政状況及び健全化判断比率'!B74)</f>
        <v>〃（共同研修特別会計）</v>
      </c>
      <c r="BZ40" s="368"/>
      <c r="CA40" s="368"/>
      <c r="CB40" s="368"/>
      <c r="CC40" s="368"/>
      <c r="CD40" s="368"/>
      <c r="CE40" s="368"/>
      <c r="CF40" s="368"/>
      <c r="CG40" s="368"/>
      <c r="CH40" s="368"/>
      <c r="CI40" s="368"/>
      <c r="CJ40" s="368"/>
      <c r="CK40" s="368"/>
      <c r="CL40" s="368"/>
      <c r="CM40" s="368"/>
      <c r="CN40" s="181"/>
      <c r="CO40" s="367" t="str">
        <f t="shared" si="3"/>
        <v/>
      </c>
      <c r="CP40" s="367"/>
      <c r="CQ40" s="368" t="str">
        <f>IF('各会計、関係団体の財政状況及び健全化判断比率'!BS13="","",'各会計、関係団体の財政状況及び健全化判断比率'!BS13)</f>
        <v/>
      </c>
      <c r="CR40" s="368"/>
      <c r="CS40" s="368"/>
      <c r="CT40" s="368"/>
      <c r="CU40" s="368"/>
      <c r="CV40" s="368"/>
      <c r="CW40" s="368"/>
      <c r="CX40" s="368"/>
      <c r="CY40" s="368"/>
      <c r="CZ40" s="368"/>
      <c r="DA40" s="368"/>
      <c r="DB40" s="368"/>
      <c r="DC40" s="368"/>
      <c r="DD40" s="368"/>
      <c r="DE40" s="368"/>
      <c r="DG40" s="365" t="str">
        <f>IF('各会計、関係団体の財政状況及び健全化判断比率'!BR13="","",'各会計、関係団体の財政状況及び健全化判断比率'!BR13)</f>
        <v/>
      </c>
      <c r="DH40" s="365"/>
      <c r="DI40" s="208"/>
    </row>
    <row r="41" spans="1:113" ht="32.25" customHeight="1" x14ac:dyDescent="0.15">
      <c r="A41" s="181"/>
      <c r="B41" s="205"/>
      <c r="C41" s="367" t="str">
        <f t="shared" si="5"/>
        <v/>
      </c>
      <c r="D41" s="367"/>
      <c r="E41" s="368" t="str">
        <f>IF('各会計、関係団体の財政状況及び健全化判断比率'!B14="","",'各会計、関係団体の財政状況及び健全化判断比率'!B14)</f>
        <v/>
      </c>
      <c r="F41" s="368"/>
      <c r="G41" s="368"/>
      <c r="H41" s="368"/>
      <c r="I41" s="368"/>
      <c r="J41" s="368"/>
      <c r="K41" s="368"/>
      <c r="L41" s="368"/>
      <c r="M41" s="368"/>
      <c r="N41" s="368"/>
      <c r="O41" s="368"/>
      <c r="P41" s="368"/>
      <c r="Q41" s="368"/>
      <c r="R41" s="368"/>
      <c r="S41" s="368"/>
      <c r="T41" s="181"/>
      <c r="U41" s="367" t="str">
        <f t="shared" si="4"/>
        <v/>
      </c>
      <c r="V41" s="367"/>
      <c r="W41" s="368"/>
      <c r="X41" s="368"/>
      <c r="Y41" s="368"/>
      <c r="Z41" s="368"/>
      <c r="AA41" s="368"/>
      <c r="AB41" s="368"/>
      <c r="AC41" s="368"/>
      <c r="AD41" s="368"/>
      <c r="AE41" s="368"/>
      <c r="AF41" s="368"/>
      <c r="AG41" s="368"/>
      <c r="AH41" s="368"/>
      <c r="AI41" s="368"/>
      <c r="AJ41" s="368"/>
      <c r="AK41" s="368"/>
      <c r="AL41" s="181"/>
      <c r="AM41" s="367" t="str">
        <f t="shared" si="0"/>
        <v/>
      </c>
      <c r="AN41" s="367"/>
      <c r="AO41" s="368"/>
      <c r="AP41" s="368"/>
      <c r="AQ41" s="368"/>
      <c r="AR41" s="368"/>
      <c r="AS41" s="368"/>
      <c r="AT41" s="368"/>
      <c r="AU41" s="368"/>
      <c r="AV41" s="368"/>
      <c r="AW41" s="368"/>
      <c r="AX41" s="368"/>
      <c r="AY41" s="368"/>
      <c r="AZ41" s="368"/>
      <c r="BA41" s="368"/>
      <c r="BB41" s="368"/>
      <c r="BC41" s="368"/>
      <c r="BD41" s="181"/>
      <c r="BE41" s="367" t="str">
        <f t="shared" si="1"/>
        <v/>
      </c>
      <c r="BF41" s="367"/>
      <c r="BG41" s="368"/>
      <c r="BH41" s="368"/>
      <c r="BI41" s="368"/>
      <c r="BJ41" s="368"/>
      <c r="BK41" s="368"/>
      <c r="BL41" s="368"/>
      <c r="BM41" s="368"/>
      <c r="BN41" s="368"/>
      <c r="BO41" s="368"/>
      <c r="BP41" s="368"/>
      <c r="BQ41" s="368"/>
      <c r="BR41" s="368"/>
      <c r="BS41" s="368"/>
      <c r="BT41" s="368"/>
      <c r="BU41" s="368"/>
      <c r="BV41" s="181"/>
      <c r="BW41" s="367">
        <f t="shared" si="2"/>
        <v>17</v>
      </c>
      <c r="BX41" s="367"/>
      <c r="BY41" s="368" t="str">
        <f>IF('各会計、関係団体の財政状況及び健全化判断比率'!B75="","",'各会計、関係団体の財政状況及び健全化判断比率'!B75)</f>
        <v>〃（デジタル地図特別会計）</v>
      </c>
      <c r="BZ41" s="368"/>
      <c r="CA41" s="368"/>
      <c r="CB41" s="368"/>
      <c r="CC41" s="368"/>
      <c r="CD41" s="368"/>
      <c r="CE41" s="368"/>
      <c r="CF41" s="368"/>
      <c r="CG41" s="368"/>
      <c r="CH41" s="368"/>
      <c r="CI41" s="368"/>
      <c r="CJ41" s="368"/>
      <c r="CK41" s="368"/>
      <c r="CL41" s="368"/>
      <c r="CM41" s="368"/>
      <c r="CN41" s="181"/>
      <c r="CO41" s="367" t="str">
        <f t="shared" si="3"/>
        <v/>
      </c>
      <c r="CP41" s="367"/>
      <c r="CQ41" s="368" t="str">
        <f>IF('各会計、関係団体の財政状況及び健全化判断比率'!BS14="","",'各会計、関係団体の財政状況及び健全化判断比率'!BS14)</f>
        <v/>
      </c>
      <c r="CR41" s="368"/>
      <c r="CS41" s="368"/>
      <c r="CT41" s="368"/>
      <c r="CU41" s="368"/>
      <c r="CV41" s="368"/>
      <c r="CW41" s="368"/>
      <c r="CX41" s="368"/>
      <c r="CY41" s="368"/>
      <c r="CZ41" s="368"/>
      <c r="DA41" s="368"/>
      <c r="DB41" s="368"/>
      <c r="DC41" s="368"/>
      <c r="DD41" s="368"/>
      <c r="DE41" s="368"/>
      <c r="DG41" s="365" t="str">
        <f>IF('各会計、関係団体の財政状況及び健全化判断比率'!BR14="","",'各会計、関係団体の財政状況及び健全化判断比率'!BR14)</f>
        <v/>
      </c>
      <c r="DH41" s="365"/>
      <c r="DI41" s="208"/>
    </row>
    <row r="42" spans="1:113" ht="32.25" customHeight="1" x14ac:dyDescent="0.15">
      <c r="B42" s="205"/>
      <c r="C42" s="367" t="str">
        <f t="shared" si="5"/>
        <v/>
      </c>
      <c r="D42" s="367"/>
      <c r="E42" s="368" t="str">
        <f>IF('各会計、関係団体の財政状況及び健全化判断比率'!B15="","",'各会計、関係団体の財政状況及び健全化判断比率'!B15)</f>
        <v/>
      </c>
      <c r="F42" s="368"/>
      <c r="G42" s="368"/>
      <c r="H42" s="368"/>
      <c r="I42" s="368"/>
      <c r="J42" s="368"/>
      <c r="K42" s="368"/>
      <c r="L42" s="368"/>
      <c r="M42" s="368"/>
      <c r="N42" s="368"/>
      <c r="O42" s="368"/>
      <c r="P42" s="368"/>
      <c r="Q42" s="368"/>
      <c r="R42" s="368"/>
      <c r="S42" s="368"/>
      <c r="T42" s="181"/>
      <c r="U42" s="367" t="str">
        <f t="shared" si="4"/>
        <v/>
      </c>
      <c r="V42" s="367"/>
      <c r="W42" s="368"/>
      <c r="X42" s="368"/>
      <c r="Y42" s="368"/>
      <c r="Z42" s="368"/>
      <c r="AA42" s="368"/>
      <c r="AB42" s="368"/>
      <c r="AC42" s="368"/>
      <c r="AD42" s="368"/>
      <c r="AE42" s="368"/>
      <c r="AF42" s="368"/>
      <c r="AG42" s="368"/>
      <c r="AH42" s="368"/>
      <c r="AI42" s="368"/>
      <c r="AJ42" s="368"/>
      <c r="AK42" s="368"/>
      <c r="AL42" s="181"/>
      <c r="AM42" s="367" t="str">
        <f t="shared" si="0"/>
        <v/>
      </c>
      <c r="AN42" s="367"/>
      <c r="AO42" s="368"/>
      <c r="AP42" s="368"/>
      <c r="AQ42" s="368"/>
      <c r="AR42" s="368"/>
      <c r="AS42" s="368"/>
      <c r="AT42" s="368"/>
      <c r="AU42" s="368"/>
      <c r="AV42" s="368"/>
      <c r="AW42" s="368"/>
      <c r="AX42" s="368"/>
      <c r="AY42" s="368"/>
      <c r="AZ42" s="368"/>
      <c r="BA42" s="368"/>
      <c r="BB42" s="368"/>
      <c r="BC42" s="368"/>
      <c r="BD42" s="181"/>
      <c r="BE42" s="367" t="str">
        <f t="shared" si="1"/>
        <v/>
      </c>
      <c r="BF42" s="367"/>
      <c r="BG42" s="368"/>
      <c r="BH42" s="368"/>
      <c r="BI42" s="368"/>
      <c r="BJ42" s="368"/>
      <c r="BK42" s="368"/>
      <c r="BL42" s="368"/>
      <c r="BM42" s="368"/>
      <c r="BN42" s="368"/>
      <c r="BO42" s="368"/>
      <c r="BP42" s="368"/>
      <c r="BQ42" s="368"/>
      <c r="BR42" s="368"/>
      <c r="BS42" s="368"/>
      <c r="BT42" s="368"/>
      <c r="BU42" s="368"/>
      <c r="BV42" s="181"/>
      <c r="BW42" s="367">
        <f t="shared" si="2"/>
        <v>18</v>
      </c>
      <c r="BX42" s="367"/>
      <c r="BY42" s="368" t="str">
        <f>IF('各会計、関係団体の財政状況及び健全化判断比率'!B76="","",'各会計、関係団体の財政状況及び健全化判断比率'!B76)</f>
        <v>〃（物品特別会計）</v>
      </c>
      <c r="BZ42" s="368"/>
      <c r="CA42" s="368"/>
      <c r="CB42" s="368"/>
      <c r="CC42" s="368"/>
      <c r="CD42" s="368"/>
      <c r="CE42" s="368"/>
      <c r="CF42" s="368"/>
      <c r="CG42" s="368"/>
      <c r="CH42" s="368"/>
      <c r="CI42" s="368"/>
      <c r="CJ42" s="368"/>
      <c r="CK42" s="368"/>
      <c r="CL42" s="368"/>
      <c r="CM42" s="368"/>
      <c r="CN42" s="181"/>
      <c r="CO42" s="367" t="str">
        <f t="shared" si="3"/>
        <v/>
      </c>
      <c r="CP42" s="367"/>
      <c r="CQ42" s="368" t="str">
        <f>IF('各会計、関係団体の財政状況及び健全化判断比率'!BS15="","",'各会計、関係団体の財政状況及び健全化判断比率'!BS15)</f>
        <v/>
      </c>
      <c r="CR42" s="368"/>
      <c r="CS42" s="368"/>
      <c r="CT42" s="368"/>
      <c r="CU42" s="368"/>
      <c r="CV42" s="368"/>
      <c r="CW42" s="368"/>
      <c r="CX42" s="368"/>
      <c r="CY42" s="368"/>
      <c r="CZ42" s="368"/>
      <c r="DA42" s="368"/>
      <c r="DB42" s="368"/>
      <c r="DC42" s="368"/>
      <c r="DD42" s="368"/>
      <c r="DE42" s="368"/>
      <c r="DG42" s="365" t="str">
        <f>IF('各会計、関係団体の財政状況及び健全化判断比率'!BR15="","",'各会計、関係団体の財政状況及び健全化判断比率'!BR15)</f>
        <v/>
      </c>
      <c r="DH42" s="365"/>
      <c r="DI42" s="208"/>
    </row>
    <row r="43" spans="1:113" ht="32.25" customHeight="1" x14ac:dyDescent="0.15">
      <c r="B43" s="205"/>
      <c r="C43" s="367" t="str">
        <f t="shared" si="5"/>
        <v/>
      </c>
      <c r="D43" s="367"/>
      <c r="E43" s="368" t="str">
        <f>IF('各会計、関係団体の財政状況及び健全化判断比率'!B16="","",'各会計、関係団体の財政状況及び健全化判断比率'!B16)</f>
        <v/>
      </c>
      <c r="F43" s="368"/>
      <c r="G43" s="368"/>
      <c r="H43" s="368"/>
      <c r="I43" s="368"/>
      <c r="J43" s="368"/>
      <c r="K43" s="368"/>
      <c r="L43" s="368"/>
      <c r="M43" s="368"/>
      <c r="N43" s="368"/>
      <c r="O43" s="368"/>
      <c r="P43" s="368"/>
      <c r="Q43" s="368"/>
      <c r="R43" s="368"/>
      <c r="S43" s="368"/>
      <c r="T43" s="181"/>
      <c r="U43" s="367" t="str">
        <f t="shared" si="4"/>
        <v/>
      </c>
      <c r="V43" s="367"/>
      <c r="W43" s="368"/>
      <c r="X43" s="368"/>
      <c r="Y43" s="368"/>
      <c r="Z43" s="368"/>
      <c r="AA43" s="368"/>
      <c r="AB43" s="368"/>
      <c r="AC43" s="368"/>
      <c r="AD43" s="368"/>
      <c r="AE43" s="368"/>
      <c r="AF43" s="368"/>
      <c r="AG43" s="368"/>
      <c r="AH43" s="368"/>
      <c r="AI43" s="368"/>
      <c r="AJ43" s="368"/>
      <c r="AK43" s="368"/>
      <c r="AL43" s="181"/>
      <c r="AM43" s="367" t="str">
        <f t="shared" si="0"/>
        <v/>
      </c>
      <c r="AN43" s="367"/>
      <c r="AO43" s="368"/>
      <c r="AP43" s="368"/>
      <c r="AQ43" s="368"/>
      <c r="AR43" s="368"/>
      <c r="AS43" s="368"/>
      <c r="AT43" s="368"/>
      <c r="AU43" s="368"/>
      <c r="AV43" s="368"/>
      <c r="AW43" s="368"/>
      <c r="AX43" s="368"/>
      <c r="AY43" s="368"/>
      <c r="AZ43" s="368"/>
      <c r="BA43" s="368"/>
      <c r="BB43" s="368"/>
      <c r="BC43" s="368"/>
      <c r="BD43" s="181"/>
      <c r="BE43" s="367" t="str">
        <f t="shared" si="1"/>
        <v/>
      </c>
      <c r="BF43" s="367"/>
      <c r="BG43" s="368"/>
      <c r="BH43" s="368"/>
      <c r="BI43" s="368"/>
      <c r="BJ43" s="368"/>
      <c r="BK43" s="368"/>
      <c r="BL43" s="368"/>
      <c r="BM43" s="368"/>
      <c r="BN43" s="368"/>
      <c r="BO43" s="368"/>
      <c r="BP43" s="368"/>
      <c r="BQ43" s="368"/>
      <c r="BR43" s="368"/>
      <c r="BS43" s="368"/>
      <c r="BT43" s="368"/>
      <c r="BU43" s="368"/>
      <c r="BV43" s="181"/>
      <c r="BW43" s="367">
        <f t="shared" si="2"/>
        <v>19</v>
      </c>
      <c r="BX43" s="367"/>
      <c r="BY43" s="368" t="str">
        <f>IF('各会計、関係団体の財政状況及び健全化判断比率'!B77="","",'各会計、関係団体の財政状況及び健全化判断比率'!B77)</f>
        <v>〃（退職手当特別会計）</v>
      </c>
      <c r="BZ43" s="368"/>
      <c r="CA43" s="368"/>
      <c r="CB43" s="368"/>
      <c r="CC43" s="368"/>
      <c r="CD43" s="368"/>
      <c r="CE43" s="368"/>
      <c r="CF43" s="368"/>
      <c r="CG43" s="368"/>
      <c r="CH43" s="368"/>
      <c r="CI43" s="368"/>
      <c r="CJ43" s="368"/>
      <c r="CK43" s="368"/>
      <c r="CL43" s="368"/>
      <c r="CM43" s="368"/>
      <c r="CN43" s="181"/>
      <c r="CO43" s="367" t="str">
        <f t="shared" si="3"/>
        <v/>
      </c>
      <c r="CP43" s="367"/>
      <c r="CQ43" s="368" t="str">
        <f>IF('各会計、関係団体の財政状況及び健全化判断比率'!BS16="","",'各会計、関係団体の財政状況及び健全化判断比率'!BS16)</f>
        <v/>
      </c>
      <c r="CR43" s="368"/>
      <c r="CS43" s="368"/>
      <c r="CT43" s="368"/>
      <c r="CU43" s="368"/>
      <c r="CV43" s="368"/>
      <c r="CW43" s="368"/>
      <c r="CX43" s="368"/>
      <c r="CY43" s="368"/>
      <c r="CZ43" s="368"/>
      <c r="DA43" s="368"/>
      <c r="DB43" s="368"/>
      <c r="DC43" s="368"/>
      <c r="DD43" s="368"/>
      <c r="DE43" s="368"/>
      <c r="DG43" s="365" t="str">
        <f>IF('各会計、関係団体の財政状況及び健全化判断比率'!BR16="","",'各会計、関係団体の財政状況及び健全化判断比率'!BR16)</f>
        <v/>
      </c>
      <c r="DH43" s="365"/>
      <c r="DI43" s="208"/>
    </row>
    <row r="44" spans="1:113" ht="13.5" customHeight="1" thickBot="1" x14ac:dyDescent="0.2">
      <c r="B44" s="209"/>
      <c r="C44" s="210"/>
      <c r="D44" s="210"/>
      <c r="E44" s="210"/>
      <c r="F44" s="210"/>
      <c r="G44" s="210"/>
      <c r="H44" s="210"/>
      <c r="I44" s="210"/>
      <c r="J44" s="210"/>
      <c r="K44" s="210"/>
      <c r="L44" s="210"/>
      <c r="M44" s="210"/>
      <c r="N44" s="210"/>
      <c r="O44" s="210"/>
      <c r="P44" s="210"/>
      <c r="Q44" s="210"/>
      <c r="R44" s="210"/>
      <c r="S44" s="210"/>
      <c r="T44" s="210"/>
      <c r="U44" s="210"/>
      <c r="V44" s="210"/>
      <c r="W44" s="210"/>
      <c r="X44" s="210"/>
      <c r="Y44" s="210"/>
      <c r="Z44" s="210"/>
      <c r="AA44" s="210"/>
      <c r="AB44" s="210"/>
      <c r="AC44" s="210"/>
      <c r="AD44" s="210"/>
      <c r="AE44" s="210"/>
      <c r="AF44" s="210"/>
      <c r="AG44" s="210"/>
      <c r="AH44" s="210"/>
      <c r="AI44" s="210"/>
      <c r="AJ44" s="210"/>
      <c r="AK44" s="210"/>
      <c r="AL44" s="210"/>
      <c r="AM44" s="210"/>
      <c r="AN44" s="210"/>
      <c r="AO44" s="210"/>
      <c r="AP44" s="210"/>
      <c r="AQ44" s="210"/>
      <c r="AR44" s="210"/>
      <c r="AS44" s="210"/>
      <c r="AT44" s="210"/>
      <c r="AU44" s="210"/>
      <c r="AV44" s="210"/>
      <c r="AW44" s="210"/>
      <c r="AX44" s="210"/>
      <c r="AY44" s="210"/>
      <c r="AZ44" s="210"/>
      <c r="BA44" s="210"/>
      <c r="BB44" s="210"/>
      <c r="BC44" s="210"/>
      <c r="BD44" s="210"/>
      <c r="BE44" s="210"/>
      <c r="BF44" s="210"/>
      <c r="BG44" s="210"/>
      <c r="BH44" s="210"/>
      <c r="BI44" s="210"/>
      <c r="BJ44" s="210"/>
      <c r="BK44" s="210"/>
      <c r="BL44" s="210"/>
      <c r="BM44" s="210"/>
      <c r="BN44" s="210"/>
      <c r="BO44" s="210"/>
      <c r="BP44" s="210"/>
      <c r="BQ44" s="210"/>
      <c r="BR44" s="210"/>
      <c r="BS44" s="210"/>
      <c r="BT44" s="210"/>
      <c r="BU44" s="210"/>
      <c r="BV44" s="210"/>
      <c r="BW44" s="210"/>
      <c r="BX44" s="210"/>
      <c r="BY44" s="210"/>
      <c r="BZ44" s="210"/>
      <c r="CA44" s="210"/>
      <c r="CB44" s="210"/>
      <c r="CC44" s="210"/>
      <c r="CD44" s="210"/>
      <c r="CE44" s="210"/>
      <c r="CF44" s="210"/>
      <c r="CG44" s="210"/>
      <c r="CH44" s="210"/>
      <c r="CI44" s="210"/>
      <c r="CJ44" s="210"/>
      <c r="CK44" s="210"/>
      <c r="CL44" s="210"/>
      <c r="CM44" s="210"/>
      <c r="CN44" s="210"/>
      <c r="CO44" s="210"/>
      <c r="CP44" s="210"/>
      <c r="CQ44" s="210"/>
      <c r="CR44" s="210"/>
      <c r="CS44" s="210"/>
      <c r="CT44" s="210"/>
      <c r="CU44" s="210"/>
      <c r="CV44" s="210"/>
      <c r="CW44" s="210"/>
      <c r="CX44" s="210"/>
      <c r="CY44" s="210"/>
      <c r="CZ44" s="210"/>
      <c r="DA44" s="210"/>
      <c r="DB44" s="210"/>
      <c r="DC44" s="210"/>
      <c r="DD44" s="210"/>
      <c r="DE44" s="210"/>
      <c r="DF44" s="210"/>
      <c r="DG44" s="210"/>
      <c r="DH44" s="210"/>
      <c r="DI44" s="211"/>
    </row>
    <row r="45" spans="1:113" x14ac:dyDescent="0.15"/>
    <row r="46" spans="1:113" x14ac:dyDescent="0.15">
      <c r="B46" s="180" t="s">
        <v>193</v>
      </c>
      <c r="E46" s="364" t="s">
        <v>194</v>
      </c>
      <c r="F46" s="364"/>
      <c r="G46" s="364"/>
      <c r="H46" s="364"/>
      <c r="I46" s="364"/>
      <c r="J46" s="364"/>
      <c r="K46" s="364"/>
      <c r="L46" s="364"/>
      <c r="M46" s="364"/>
      <c r="N46" s="364"/>
      <c r="O46" s="364"/>
      <c r="P46" s="364"/>
      <c r="Q46" s="364"/>
      <c r="R46" s="364"/>
      <c r="S46" s="364"/>
      <c r="T46" s="364"/>
      <c r="U46" s="364"/>
      <c r="V46" s="364"/>
      <c r="W46" s="364"/>
      <c r="X46" s="364"/>
      <c r="Y46" s="364"/>
      <c r="Z46" s="364"/>
      <c r="AA46" s="364"/>
      <c r="AB46" s="364"/>
      <c r="AC46" s="364"/>
      <c r="AD46" s="364"/>
      <c r="AE46" s="364"/>
      <c r="AF46" s="364"/>
      <c r="AG46" s="364"/>
      <c r="AH46" s="364"/>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row>
    <row r="47" spans="1:113" x14ac:dyDescent="0.15">
      <c r="E47" s="364" t="s">
        <v>195</v>
      </c>
      <c r="F47" s="364"/>
      <c r="G47" s="364"/>
      <c r="H47" s="364"/>
      <c r="I47" s="364"/>
      <c r="J47" s="364"/>
      <c r="K47" s="364"/>
      <c r="L47" s="364"/>
      <c r="M47" s="364"/>
      <c r="N47" s="364"/>
      <c r="O47" s="364"/>
      <c r="P47" s="364"/>
      <c r="Q47" s="364"/>
      <c r="R47" s="364"/>
      <c r="S47" s="364"/>
      <c r="T47" s="364"/>
      <c r="U47" s="364"/>
      <c r="V47" s="364"/>
      <c r="W47" s="364"/>
      <c r="X47" s="364"/>
      <c r="Y47" s="364"/>
      <c r="Z47" s="364"/>
      <c r="AA47" s="364"/>
      <c r="AB47" s="364"/>
      <c r="AC47" s="364"/>
      <c r="AD47" s="364"/>
      <c r="AE47" s="364"/>
      <c r="AF47" s="364"/>
      <c r="AG47" s="364"/>
      <c r="AH47" s="364"/>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row>
    <row r="48" spans="1:113" x14ac:dyDescent="0.15">
      <c r="E48" s="364" t="s">
        <v>196</v>
      </c>
      <c r="F48" s="364"/>
      <c r="G48" s="364"/>
      <c r="H48" s="364"/>
      <c r="I48" s="364"/>
      <c r="J48" s="364"/>
      <c r="K48" s="364"/>
      <c r="L48" s="364"/>
      <c r="M48" s="364"/>
      <c r="N48" s="364"/>
      <c r="O48" s="364"/>
      <c r="P48" s="364"/>
      <c r="Q48" s="364"/>
      <c r="R48" s="364"/>
      <c r="S48" s="364"/>
      <c r="T48" s="364"/>
      <c r="U48" s="364"/>
      <c r="V48" s="364"/>
      <c r="W48" s="364"/>
      <c r="X48" s="364"/>
      <c r="Y48" s="364"/>
      <c r="Z48" s="364"/>
      <c r="AA48" s="364"/>
      <c r="AB48" s="364"/>
      <c r="AC48" s="364"/>
      <c r="AD48" s="364"/>
      <c r="AE48" s="364"/>
      <c r="AF48" s="364"/>
      <c r="AG48" s="364"/>
      <c r="AH48" s="364"/>
      <c r="AI48" s="364"/>
      <c r="AJ48" s="364"/>
      <c r="AK48" s="364"/>
      <c r="AL48" s="364"/>
      <c r="AM48" s="364"/>
      <c r="AN48" s="364"/>
      <c r="AO48" s="364"/>
      <c r="AP48" s="364"/>
      <c r="AQ48" s="364"/>
      <c r="AR48" s="364"/>
      <c r="AS48" s="364"/>
      <c r="AT48" s="364"/>
      <c r="AU48" s="364"/>
      <c r="AV48" s="364"/>
      <c r="AW48" s="364"/>
      <c r="AX48" s="364"/>
      <c r="AY48" s="364"/>
      <c r="AZ48" s="364"/>
      <c r="BA48" s="364"/>
      <c r="BB48" s="364"/>
      <c r="BC48" s="364"/>
      <c r="BD48" s="364"/>
      <c r="BE48" s="364"/>
      <c r="BF48" s="364"/>
      <c r="BG48" s="364"/>
      <c r="BH48" s="364"/>
      <c r="BI48" s="364"/>
      <c r="BJ48" s="364"/>
      <c r="BK48" s="364"/>
      <c r="BL48" s="364"/>
      <c r="BM48" s="364"/>
      <c r="BN48" s="364"/>
      <c r="BO48" s="364"/>
      <c r="BP48" s="364"/>
      <c r="BQ48" s="364"/>
      <c r="BR48" s="364"/>
      <c r="BS48" s="364"/>
      <c r="BT48" s="364"/>
      <c r="BU48" s="364"/>
      <c r="BV48" s="364"/>
      <c r="BW48" s="364"/>
      <c r="BX48" s="364"/>
      <c r="BY48" s="364"/>
      <c r="BZ48" s="364"/>
      <c r="CA48" s="364"/>
      <c r="CB48" s="364"/>
      <c r="CC48" s="364"/>
      <c r="CD48" s="364"/>
      <c r="CE48" s="364"/>
      <c r="CF48" s="364"/>
      <c r="CG48" s="364"/>
      <c r="CH48" s="364"/>
      <c r="CI48" s="364"/>
      <c r="CJ48" s="364"/>
      <c r="CK48" s="364"/>
      <c r="CL48" s="364"/>
      <c r="CM48" s="364"/>
      <c r="CN48" s="364"/>
      <c r="CO48" s="364"/>
      <c r="CP48" s="364"/>
      <c r="CQ48" s="364"/>
      <c r="CR48" s="364"/>
      <c r="CS48" s="364"/>
      <c r="CT48" s="364"/>
      <c r="CU48" s="364"/>
      <c r="CV48" s="364"/>
      <c r="CW48" s="364"/>
      <c r="CX48" s="364"/>
      <c r="CY48" s="364"/>
      <c r="CZ48" s="364"/>
      <c r="DA48" s="364"/>
      <c r="DB48" s="364"/>
      <c r="DC48" s="364"/>
      <c r="DD48" s="364"/>
      <c r="DE48" s="364"/>
      <c r="DF48" s="364"/>
      <c r="DG48" s="364"/>
      <c r="DH48" s="364"/>
      <c r="DI48" s="364"/>
    </row>
    <row r="49" spans="5:113" x14ac:dyDescent="0.15">
      <c r="E49" s="366" t="s">
        <v>197</v>
      </c>
      <c r="F49" s="366"/>
      <c r="G49" s="366"/>
      <c r="H49" s="366"/>
      <c r="I49" s="366"/>
      <c r="J49" s="366"/>
      <c r="K49" s="366"/>
      <c r="L49" s="366"/>
      <c r="M49" s="366"/>
      <c r="N49" s="366"/>
      <c r="O49" s="366"/>
      <c r="P49" s="366"/>
      <c r="Q49" s="366"/>
      <c r="R49" s="366"/>
      <c r="S49" s="366"/>
      <c r="T49" s="366"/>
      <c r="U49" s="366"/>
      <c r="V49" s="366"/>
      <c r="W49" s="366"/>
      <c r="X49" s="366"/>
      <c r="Y49" s="366"/>
      <c r="Z49" s="366"/>
      <c r="AA49" s="366"/>
      <c r="AB49" s="366"/>
      <c r="AC49" s="366"/>
      <c r="AD49" s="366"/>
      <c r="AE49" s="366"/>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row>
    <row r="50" spans="5:113" x14ac:dyDescent="0.15">
      <c r="E50" s="364" t="s">
        <v>198</v>
      </c>
      <c r="F50" s="364"/>
      <c r="G50" s="364"/>
      <c r="H50" s="364"/>
      <c r="I50" s="364"/>
      <c r="J50" s="364"/>
      <c r="K50" s="364"/>
      <c r="L50" s="364"/>
      <c r="M50" s="364"/>
      <c r="N50" s="364"/>
      <c r="O50" s="364"/>
      <c r="P50" s="364"/>
      <c r="Q50" s="364"/>
      <c r="R50" s="364"/>
      <c r="S50" s="364"/>
      <c r="T50" s="364"/>
      <c r="U50" s="364"/>
      <c r="V50" s="364"/>
      <c r="W50" s="364"/>
      <c r="X50" s="364"/>
      <c r="Y50" s="364"/>
      <c r="Z50" s="364"/>
      <c r="AA50" s="364"/>
      <c r="AB50" s="364"/>
      <c r="AC50" s="364"/>
      <c r="AD50" s="364"/>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row>
    <row r="51" spans="5:113" x14ac:dyDescent="0.15">
      <c r="E51" s="364" t="s">
        <v>199</v>
      </c>
      <c r="F51" s="364"/>
      <c r="G51" s="364"/>
      <c r="H51" s="364"/>
      <c r="I51" s="364"/>
      <c r="J51" s="364"/>
      <c r="K51" s="364"/>
      <c r="L51" s="364"/>
      <c r="M51" s="364"/>
      <c r="N51" s="364"/>
      <c r="O51" s="364"/>
      <c r="P51" s="364"/>
      <c r="Q51" s="364"/>
      <c r="R51" s="364"/>
      <c r="S51" s="364"/>
      <c r="T51" s="364"/>
      <c r="U51" s="364"/>
      <c r="V51" s="364"/>
      <c r="W51" s="364"/>
      <c r="X51" s="364"/>
      <c r="Y51" s="364"/>
      <c r="Z51" s="364"/>
      <c r="AA51" s="364"/>
      <c r="AB51" s="364"/>
      <c r="AC51" s="364"/>
      <c r="AD51" s="364"/>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row>
    <row r="52" spans="5:113" x14ac:dyDescent="0.15">
      <c r="E52" s="364" t="s">
        <v>200</v>
      </c>
      <c r="F52" s="364"/>
      <c r="G52" s="364"/>
      <c r="H52" s="364"/>
      <c r="I52" s="364"/>
      <c r="J52" s="364"/>
      <c r="K52" s="364"/>
      <c r="L52" s="364"/>
      <c r="M52" s="364"/>
      <c r="N52" s="364"/>
      <c r="O52" s="364"/>
      <c r="P52" s="364"/>
      <c r="Q52" s="364"/>
      <c r="R52" s="364"/>
      <c r="S52" s="364"/>
      <c r="T52" s="364"/>
      <c r="U52" s="364"/>
      <c r="V52" s="364"/>
      <c r="W52" s="364"/>
      <c r="X52" s="364"/>
      <c r="Y52" s="364"/>
      <c r="Z52" s="364"/>
      <c r="AA52" s="364"/>
      <c r="AB52" s="364"/>
      <c r="AC52" s="364"/>
      <c r="AD52" s="364"/>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row>
    <row r="53" spans="5:113" x14ac:dyDescent="0.15">
      <c r="E53" s="364" t="s">
        <v>201</v>
      </c>
      <c r="F53" s="364"/>
      <c r="G53" s="364"/>
      <c r="H53" s="364"/>
      <c r="I53" s="364"/>
      <c r="J53" s="364"/>
      <c r="K53" s="364"/>
      <c r="L53" s="364"/>
      <c r="M53" s="364"/>
      <c r="N53" s="364"/>
      <c r="O53" s="364"/>
      <c r="P53" s="364"/>
      <c r="Q53" s="364"/>
      <c r="R53" s="364"/>
      <c r="S53" s="364"/>
      <c r="T53" s="364"/>
      <c r="U53" s="364"/>
      <c r="V53" s="364"/>
      <c r="W53" s="364"/>
      <c r="X53" s="364"/>
      <c r="Y53" s="364"/>
      <c r="Z53" s="364"/>
      <c r="AA53" s="364"/>
      <c r="AB53" s="364"/>
      <c r="AC53" s="364"/>
      <c r="AD53" s="364"/>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row>
    <row r="54" spans="5:113" x14ac:dyDescent="0.15"/>
    <row r="55" spans="5:113" x14ac:dyDescent="0.15"/>
    <row r="56" spans="5:113" x14ac:dyDescent="0.15"/>
  </sheetData>
  <sheetProtection algorithmName="SHA-512" hashValue="+L8rL/bnnA70g/mh4Ms0W90MWy2Mb6/Ymyj6dAy0wMUm7v/p90KqvHE9IUi2EagYkhaZuOmHF9pDYmEZAeJFLA==" saltValue="tOjys/AB2y008skqcPui7w==" spinCount="100000" sheet="1" objects="1" scenarios="1"/>
  <mergeCells count="446">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s>
  <phoneticPr fontId="2"/>
  <printOptions horizontalCentered="1"/>
  <pageMargins left="0" right="0" top="0.39370078740157483" bottom="0.39370078740157483" header="0.19685039370078741" footer="0.19685039370078741"/>
  <pageSetup paperSize="9" scale="55"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workbookViewId="0"/>
  </sheetViews>
  <sheetFormatPr defaultColWidth="0" defaultRowHeight="11.25" customHeight="1" zeroHeight="1" x14ac:dyDescent="0.15"/>
  <cols>
    <col min="1" max="1" width="1.625" style="214" customWidth="1"/>
    <col min="2" max="2" width="2.375" style="214" customWidth="1"/>
    <col min="3" max="16" width="2.625" style="214" customWidth="1"/>
    <col min="17" max="17" width="2.375" style="214" customWidth="1"/>
    <col min="18" max="95" width="1.625" style="214" customWidth="1"/>
    <col min="96" max="133" width="1.625" style="226" customWidth="1"/>
    <col min="134" max="143" width="1.625" style="214" customWidth="1"/>
    <col min="144" max="16384" width="0" style="214" hidden="1"/>
  </cols>
  <sheetData>
    <row r="1" spans="2:143" ht="22.5" customHeight="1" thickBot="1" x14ac:dyDescent="0.2">
      <c r="B1" s="212"/>
      <c r="C1" s="213"/>
      <c r="D1" s="213"/>
      <c r="E1" s="213"/>
      <c r="F1" s="213"/>
      <c r="G1" s="213"/>
      <c r="H1" s="213"/>
      <c r="I1" s="213"/>
      <c r="J1" s="213"/>
      <c r="K1" s="213"/>
      <c r="L1" s="213"/>
      <c r="M1" s="213"/>
      <c r="N1" s="213"/>
      <c r="O1" s="213"/>
      <c r="P1" s="213"/>
      <c r="Q1" s="213"/>
      <c r="R1" s="213"/>
      <c r="S1" s="213"/>
      <c r="T1" s="213"/>
      <c r="U1" s="213"/>
      <c r="V1" s="213"/>
      <c r="W1" s="213"/>
      <c r="X1" s="213"/>
      <c r="Y1" s="213"/>
      <c r="Z1" s="213"/>
      <c r="AA1" s="213"/>
      <c r="AB1" s="213"/>
      <c r="AC1" s="213"/>
      <c r="AD1" s="213"/>
      <c r="AE1" s="213"/>
      <c r="AF1" s="213"/>
      <c r="AG1" s="213"/>
      <c r="AH1" s="213"/>
      <c r="AI1" s="213"/>
      <c r="AJ1" s="213"/>
      <c r="AK1" s="213"/>
      <c r="AL1" s="213"/>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3"/>
      <c r="CZ1" s="213"/>
      <c r="DA1" s="213"/>
      <c r="DB1" s="213"/>
      <c r="DC1" s="213"/>
      <c r="DD1" s="213"/>
      <c r="DE1" s="213"/>
      <c r="DF1" s="213"/>
      <c r="DG1" s="213"/>
      <c r="DH1" s="717" t="s">
        <v>202</v>
      </c>
      <c r="DI1" s="718"/>
      <c r="DJ1" s="718"/>
      <c r="DK1" s="718"/>
      <c r="DL1" s="718"/>
      <c r="DM1" s="718"/>
      <c r="DN1" s="719"/>
      <c r="DO1" s="214"/>
      <c r="DP1" s="717" t="s">
        <v>203</v>
      </c>
      <c r="DQ1" s="718"/>
      <c r="DR1" s="718"/>
      <c r="DS1" s="718"/>
      <c r="DT1" s="718"/>
      <c r="DU1" s="718"/>
      <c r="DV1" s="718"/>
      <c r="DW1" s="718"/>
      <c r="DX1" s="718"/>
      <c r="DY1" s="718"/>
      <c r="DZ1" s="718"/>
      <c r="EA1" s="718"/>
      <c r="EB1" s="718"/>
      <c r="EC1" s="719"/>
      <c r="ED1" s="213"/>
      <c r="EE1" s="213"/>
      <c r="EF1" s="213"/>
      <c r="EG1" s="213"/>
      <c r="EH1" s="213"/>
      <c r="EI1" s="213"/>
      <c r="EJ1" s="213"/>
      <c r="EK1" s="213"/>
      <c r="EL1" s="213"/>
      <c r="EM1" s="213"/>
    </row>
    <row r="2" spans="2:143" ht="22.5" customHeight="1" x14ac:dyDescent="0.15">
      <c r="B2" s="215" t="s">
        <v>204</v>
      </c>
      <c r="R2" s="216"/>
      <c r="S2" s="216"/>
      <c r="T2" s="216"/>
      <c r="U2" s="216"/>
      <c r="V2" s="216"/>
      <c r="W2" s="216"/>
      <c r="X2" s="216"/>
      <c r="Y2" s="216"/>
      <c r="Z2" s="216"/>
      <c r="AA2" s="216"/>
      <c r="AB2" s="216"/>
      <c r="AC2" s="216"/>
      <c r="AE2" s="217"/>
      <c r="AF2" s="217"/>
      <c r="AG2" s="217"/>
      <c r="AH2" s="217"/>
      <c r="AI2" s="217"/>
      <c r="AJ2" s="216"/>
      <c r="AK2" s="216"/>
      <c r="AL2" s="216"/>
      <c r="AM2" s="216"/>
      <c r="AN2" s="216"/>
      <c r="AO2" s="216"/>
      <c r="AP2" s="216"/>
      <c r="CD2" s="213"/>
      <c r="CE2" s="213"/>
      <c r="CF2" s="213"/>
      <c r="CG2" s="213"/>
      <c r="CH2" s="213"/>
      <c r="CI2" s="213"/>
      <c r="CJ2" s="213"/>
      <c r="CK2" s="213"/>
      <c r="CL2" s="213"/>
      <c r="CM2" s="213"/>
      <c r="CN2" s="213"/>
      <c r="CO2" s="213"/>
      <c r="CP2" s="213"/>
      <c r="CQ2" s="213"/>
      <c r="CR2" s="213"/>
      <c r="CS2" s="213"/>
      <c r="CT2" s="213"/>
      <c r="CU2" s="213"/>
      <c r="CV2" s="213"/>
      <c r="CW2" s="213"/>
      <c r="CX2" s="213"/>
      <c r="CY2" s="213"/>
      <c r="CZ2" s="213"/>
      <c r="DA2" s="213"/>
      <c r="DB2" s="213"/>
      <c r="DC2" s="213"/>
      <c r="DD2" s="213"/>
      <c r="DE2" s="213"/>
      <c r="DF2" s="213"/>
      <c r="DG2" s="213"/>
      <c r="DH2" s="213"/>
      <c r="DI2" s="213"/>
      <c r="DJ2" s="213"/>
      <c r="DK2" s="213"/>
      <c r="DL2" s="213"/>
      <c r="DM2" s="213"/>
      <c r="DN2" s="213"/>
      <c r="DO2" s="213"/>
      <c r="DP2" s="213"/>
      <c r="DQ2" s="213"/>
      <c r="DR2" s="213"/>
      <c r="DS2" s="213"/>
      <c r="DT2" s="213"/>
      <c r="DU2" s="213"/>
      <c r="DV2" s="213"/>
      <c r="DW2" s="213"/>
      <c r="DX2" s="213"/>
      <c r="DY2" s="213"/>
      <c r="DZ2" s="213"/>
      <c r="EA2" s="213"/>
      <c r="EB2" s="213"/>
      <c r="EC2" s="213"/>
    </row>
    <row r="3" spans="2:143" ht="11.25" customHeight="1" x14ac:dyDescent="0.15">
      <c r="B3" s="673" t="s">
        <v>205</v>
      </c>
      <c r="C3" s="674"/>
      <c r="D3" s="674"/>
      <c r="E3" s="674"/>
      <c r="F3" s="674"/>
      <c r="G3" s="674"/>
      <c r="H3" s="674"/>
      <c r="I3" s="674"/>
      <c r="J3" s="674"/>
      <c r="K3" s="674"/>
      <c r="L3" s="674"/>
      <c r="M3" s="674"/>
      <c r="N3" s="674"/>
      <c r="O3" s="674"/>
      <c r="P3" s="674"/>
      <c r="Q3" s="674"/>
      <c r="R3" s="674"/>
      <c r="S3" s="674"/>
      <c r="T3" s="674"/>
      <c r="U3" s="674"/>
      <c r="V3" s="674"/>
      <c r="W3" s="674"/>
      <c r="X3" s="674"/>
      <c r="Y3" s="674"/>
      <c r="Z3" s="674"/>
      <c r="AA3" s="674"/>
      <c r="AB3" s="674"/>
      <c r="AC3" s="674"/>
      <c r="AD3" s="674"/>
      <c r="AE3" s="674"/>
      <c r="AF3" s="674"/>
      <c r="AG3" s="674"/>
      <c r="AH3" s="674"/>
      <c r="AI3" s="674"/>
      <c r="AJ3" s="674"/>
      <c r="AK3" s="674"/>
      <c r="AL3" s="674"/>
      <c r="AM3" s="674"/>
      <c r="AN3" s="674"/>
      <c r="AO3" s="674"/>
      <c r="AP3" s="673" t="s">
        <v>206</v>
      </c>
      <c r="AQ3" s="674"/>
      <c r="AR3" s="674"/>
      <c r="AS3" s="674"/>
      <c r="AT3" s="674"/>
      <c r="AU3" s="674"/>
      <c r="AV3" s="674"/>
      <c r="AW3" s="674"/>
      <c r="AX3" s="674"/>
      <c r="AY3" s="674"/>
      <c r="AZ3" s="674"/>
      <c r="BA3" s="674"/>
      <c r="BB3" s="674"/>
      <c r="BC3" s="674"/>
      <c r="BD3" s="674"/>
      <c r="BE3" s="674"/>
      <c r="BF3" s="674"/>
      <c r="BG3" s="674"/>
      <c r="BH3" s="674"/>
      <c r="BI3" s="674"/>
      <c r="BJ3" s="674"/>
      <c r="BK3" s="674"/>
      <c r="BL3" s="674"/>
      <c r="BM3" s="674"/>
      <c r="BN3" s="674"/>
      <c r="BO3" s="674"/>
      <c r="BP3" s="674"/>
      <c r="BQ3" s="674"/>
      <c r="BR3" s="674"/>
      <c r="BS3" s="674"/>
      <c r="BT3" s="674"/>
      <c r="BU3" s="674"/>
      <c r="BV3" s="674"/>
      <c r="BW3" s="674"/>
      <c r="BX3" s="674"/>
      <c r="BY3" s="674"/>
      <c r="BZ3" s="674"/>
      <c r="CA3" s="674"/>
      <c r="CB3" s="675"/>
      <c r="CD3" s="673" t="s">
        <v>207</v>
      </c>
      <c r="CE3" s="674"/>
      <c r="CF3" s="674"/>
      <c r="CG3" s="674"/>
      <c r="CH3" s="674"/>
      <c r="CI3" s="674"/>
      <c r="CJ3" s="674"/>
      <c r="CK3" s="674"/>
      <c r="CL3" s="674"/>
      <c r="CM3" s="674"/>
      <c r="CN3" s="674"/>
      <c r="CO3" s="674"/>
      <c r="CP3" s="674"/>
      <c r="CQ3" s="674"/>
      <c r="CR3" s="674"/>
      <c r="CS3" s="674"/>
      <c r="CT3" s="674"/>
      <c r="CU3" s="674"/>
      <c r="CV3" s="674"/>
      <c r="CW3" s="674"/>
      <c r="CX3" s="674"/>
      <c r="CY3" s="674"/>
      <c r="CZ3" s="674"/>
      <c r="DA3" s="674"/>
      <c r="DB3" s="674"/>
      <c r="DC3" s="674"/>
      <c r="DD3" s="674"/>
      <c r="DE3" s="674"/>
      <c r="DF3" s="674"/>
      <c r="DG3" s="674"/>
      <c r="DH3" s="674"/>
      <c r="DI3" s="674"/>
      <c r="DJ3" s="674"/>
      <c r="DK3" s="674"/>
      <c r="DL3" s="674"/>
      <c r="DM3" s="674"/>
      <c r="DN3" s="674"/>
      <c r="DO3" s="674"/>
      <c r="DP3" s="674"/>
      <c r="DQ3" s="674"/>
      <c r="DR3" s="674"/>
      <c r="DS3" s="674"/>
      <c r="DT3" s="674"/>
      <c r="DU3" s="674"/>
      <c r="DV3" s="674"/>
      <c r="DW3" s="674"/>
      <c r="DX3" s="674"/>
      <c r="DY3" s="674"/>
      <c r="DZ3" s="674"/>
      <c r="EA3" s="674"/>
      <c r="EB3" s="674"/>
      <c r="EC3" s="675"/>
    </row>
    <row r="4" spans="2:143" ht="11.25" customHeight="1" x14ac:dyDescent="0.15">
      <c r="B4" s="673" t="s">
        <v>1</v>
      </c>
      <c r="C4" s="674"/>
      <c r="D4" s="674"/>
      <c r="E4" s="674"/>
      <c r="F4" s="674"/>
      <c r="G4" s="674"/>
      <c r="H4" s="674"/>
      <c r="I4" s="674"/>
      <c r="J4" s="674"/>
      <c r="K4" s="674"/>
      <c r="L4" s="674"/>
      <c r="M4" s="674"/>
      <c r="N4" s="674"/>
      <c r="O4" s="674"/>
      <c r="P4" s="674"/>
      <c r="Q4" s="675"/>
      <c r="R4" s="673" t="s">
        <v>208</v>
      </c>
      <c r="S4" s="674"/>
      <c r="T4" s="674"/>
      <c r="U4" s="674"/>
      <c r="V4" s="674"/>
      <c r="W4" s="674"/>
      <c r="X4" s="674"/>
      <c r="Y4" s="675"/>
      <c r="Z4" s="673" t="s">
        <v>209</v>
      </c>
      <c r="AA4" s="674"/>
      <c r="AB4" s="674"/>
      <c r="AC4" s="675"/>
      <c r="AD4" s="673" t="s">
        <v>210</v>
      </c>
      <c r="AE4" s="674"/>
      <c r="AF4" s="674"/>
      <c r="AG4" s="674"/>
      <c r="AH4" s="674"/>
      <c r="AI4" s="674"/>
      <c r="AJ4" s="674"/>
      <c r="AK4" s="675"/>
      <c r="AL4" s="673" t="s">
        <v>209</v>
      </c>
      <c r="AM4" s="674"/>
      <c r="AN4" s="674"/>
      <c r="AO4" s="675"/>
      <c r="AP4" s="720" t="s">
        <v>211</v>
      </c>
      <c r="AQ4" s="720"/>
      <c r="AR4" s="720"/>
      <c r="AS4" s="720"/>
      <c r="AT4" s="720"/>
      <c r="AU4" s="720"/>
      <c r="AV4" s="720"/>
      <c r="AW4" s="720"/>
      <c r="AX4" s="720"/>
      <c r="AY4" s="720"/>
      <c r="AZ4" s="720"/>
      <c r="BA4" s="720"/>
      <c r="BB4" s="720"/>
      <c r="BC4" s="720"/>
      <c r="BD4" s="720"/>
      <c r="BE4" s="720"/>
      <c r="BF4" s="720"/>
      <c r="BG4" s="720" t="s">
        <v>212</v>
      </c>
      <c r="BH4" s="720"/>
      <c r="BI4" s="720"/>
      <c r="BJ4" s="720"/>
      <c r="BK4" s="720"/>
      <c r="BL4" s="720"/>
      <c r="BM4" s="720"/>
      <c r="BN4" s="720"/>
      <c r="BO4" s="720" t="s">
        <v>209</v>
      </c>
      <c r="BP4" s="720"/>
      <c r="BQ4" s="720"/>
      <c r="BR4" s="720"/>
      <c r="BS4" s="720" t="s">
        <v>213</v>
      </c>
      <c r="BT4" s="720"/>
      <c r="BU4" s="720"/>
      <c r="BV4" s="720"/>
      <c r="BW4" s="720"/>
      <c r="BX4" s="720"/>
      <c r="BY4" s="720"/>
      <c r="BZ4" s="720"/>
      <c r="CA4" s="720"/>
      <c r="CB4" s="720"/>
      <c r="CD4" s="673" t="s">
        <v>214</v>
      </c>
      <c r="CE4" s="674"/>
      <c r="CF4" s="674"/>
      <c r="CG4" s="674"/>
      <c r="CH4" s="674"/>
      <c r="CI4" s="674"/>
      <c r="CJ4" s="674"/>
      <c r="CK4" s="674"/>
      <c r="CL4" s="674"/>
      <c r="CM4" s="674"/>
      <c r="CN4" s="674"/>
      <c r="CO4" s="674"/>
      <c r="CP4" s="674"/>
      <c r="CQ4" s="674"/>
      <c r="CR4" s="674"/>
      <c r="CS4" s="674"/>
      <c r="CT4" s="674"/>
      <c r="CU4" s="674"/>
      <c r="CV4" s="674"/>
      <c r="CW4" s="674"/>
      <c r="CX4" s="674"/>
      <c r="CY4" s="674"/>
      <c r="CZ4" s="674"/>
      <c r="DA4" s="674"/>
      <c r="DB4" s="674"/>
      <c r="DC4" s="674"/>
      <c r="DD4" s="674"/>
      <c r="DE4" s="674"/>
      <c r="DF4" s="674"/>
      <c r="DG4" s="674"/>
      <c r="DH4" s="674"/>
      <c r="DI4" s="674"/>
      <c r="DJ4" s="674"/>
      <c r="DK4" s="674"/>
      <c r="DL4" s="674"/>
      <c r="DM4" s="674"/>
      <c r="DN4" s="674"/>
      <c r="DO4" s="674"/>
      <c r="DP4" s="674"/>
      <c r="DQ4" s="674"/>
      <c r="DR4" s="674"/>
      <c r="DS4" s="674"/>
      <c r="DT4" s="674"/>
      <c r="DU4" s="674"/>
      <c r="DV4" s="674"/>
      <c r="DW4" s="674"/>
      <c r="DX4" s="674"/>
      <c r="DY4" s="674"/>
      <c r="DZ4" s="674"/>
      <c r="EA4" s="674"/>
      <c r="EB4" s="674"/>
      <c r="EC4" s="675"/>
    </row>
    <row r="5" spans="2:143" ht="11.25" customHeight="1" x14ac:dyDescent="0.15">
      <c r="B5" s="679" t="s">
        <v>215</v>
      </c>
      <c r="C5" s="680"/>
      <c r="D5" s="680"/>
      <c r="E5" s="680"/>
      <c r="F5" s="680"/>
      <c r="G5" s="680"/>
      <c r="H5" s="680"/>
      <c r="I5" s="680"/>
      <c r="J5" s="680"/>
      <c r="K5" s="680"/>
      <c r="L5" s="680"/>
      <c r="M5" s="680"/>
      <c r="N5" s="680"/>
      <c r="O5" s="680"/>
      <c r="P5" s="680"/>
      <c r="Q5" s="681"/>
      <c r="R5" s="676">
        <v>2052902</v>
      </c>
      <c r="S5" s="677"/>
      <c r="T5" s="677"/>
      <c r="U5" s="677"/>
      <c r="V5" s="677"/>
      <c r="W5" s="677"/>
      <c r="X5" s="677"/>
      <c r="Y5" s="702"/>
      <c r="Z5" s="715">
        <v>27.1</v>
      </c>
      <c r="AA5" s="715"/>
      <c r="AB5" s="715"/>
      <c r="AC5" s="715"/>
      <c r="AD5" s="716">
        <v>2052902</v>
      </c>
      <c r="AE5" s="716"/>
      <c r="AF5" s="716"/>
      <c r="AG5" s="716"/>
      <c r="AH5" s="716"/>
      <c r="AI5" s="716"/>
      <c r="AJ5" s="716"/>
      <c r="AK5" s="716"/>
      <c r="AL5" s="703">
        <v>46</v>
      </c>
      <c r="AM5" s="685"/>
      <c r="AN5" s="685"/>
      <c r="AO5" s="704"/>
      <c r="AP5" s="679" t="s">
        <v>216</v>
      </c>
      <c r="AQ5" s="680"/>
      <c r="AR5" s="680"/>
      <c r="AS5" s="680"/>
      <c r="AT5" s="680"/>
      <c r="AU5" s="680"/>
      <c r="AV5" s="680"/>
      <c r="AW5" s="680"/>
      <c r="AX5" s="680"/>
      <c r="AY5" s="680"/>
      <c r="AZ5" s="680"/>
      <c r="BA5" s="680"/>
      <c r="BB5" s="680"/>
      <c r="BC5" s="680"/>
      <c r="BD5" s="680"/>
      <c r="BE5" s="680"/>
      <c r="BF5" s="681"/>
      <c r="BG5" s="621">
        <v>2047556</v>
      </c>
      <c r="BH5" s="622"/>
      <c r="BI5" s="622"/>
      <c r="BJ5" s="622"/>
      <c r="BK5" s="622"/>
      <c r="BL5" s="622"/>
      <c r="BM5" s="622"/>
      <c r="BN5" s="623"/>
      <c r="BO5" s="659">
        <v>99.7</v>
      </c>
      <c r="BP5" s="659"/>
      <c r="BQ5" s="659"/>
      <c r="BR5" s="659"/>
      <c r="BS5" s="660" t="s">
        <v>121</v>
      </c>
      <c r="BT5" s="660"/>
      <c r="BU5" s="660"/>
      <c r="BV5" s="660"/>
      <c r="BW5" s="660"/>
      <c r="BX5" s="660"/>
      <c r="BY5" s="660"/>
      <c r="BZ5" s="660"/>
      <c r="CA5" s="660"/>
      <c r="CB5" s="695"/>
      <c r="CD5" s="673" t="s">
        <v>211</v>
      </c>
      <c r="CE5" s="674"/>
      <c r="CF5" s="674"/>
      <c r="CG5" s="674"/>
      <c r="CH5" s="674"/>
      <c r="CI5" s="674"/>
      <c r="CJ5" s="674"/>
      <c r="CK5" s="674"/>
      <c r="CL5" s="674"/>
      <c r="CM5" s="674"/>
      <c r="CN5" s="674"/>
      <c r="CO5" s="674"/>
      <c r="CP5" s="674"/>
      <c r="CQ5" s="675"/>
      <c r="CR5" s="673" t="s">
        <v>217</v>
      </c>
      <c r="CS5" s="674"/>
      <c r="CT5" s="674"/>
      <c r="CU5" s="674"/>
      <c r="CV5" s="674"/>
      <c r="CW5" s="674"/>
      <c r="CX5" s="674"/>
      <c r="CY5" s="675"/>
      <c r="CZ5" s="673" t="s">
        <v>209</v>
      </c>
      <c r="DA5" s="674"/>
      <c r="DB5" s="674"/>
      <c r="DC5" s="675"/>
      <c r="DD5" s="673" t="s">
        <v>218</v>
      </c>
      <c r="DE5" s="674"/>
      <c r="DF5" s="674"/>
      <c r="DG5" s="674"/>
      <c r="DH5" s="674"/>
      <c r="DI5" s="674"/>
      <c r="DJ5" s="674"/>
      <c r="DK5" s="674"/>
      <c r="DL5" s="674"/>
      <c r="DM5" s="674"/>
      <c r="DN5" s="674"/>
      <c r="DO5" s="674"/>
      <c r="DP5" s="675"/>
      <c r="DQ5" s="673" t="s">
        <v>219</v>
      </c>
      <c r="DR5" s="674"/>
      <c r="DS5" s="674"/>
      <c r="DT5" s="674"/>
      <c r="DU5" s="674"/>
      <c r="DV5" s="674"/>
      <c r="DW5" s="674"/>
      <c r="DX5" s="674"/>
      <c r="DY5" s="674"/>
      <c r="DZ5" s="674"/>
      <c r="EA5" s="674"/>
      <c r="EB5" s="674"/>
      <c r="EC5" s="675"/>
    </row>
    <row r="6" spans="2:143" ht="11.25" customHeight="1" x14ac:dyDescent="0.15">
      <c r="B6" s="618" t="s">
        <v>220</v>
      </c>
      <c r="C6" s="619"/>
      <c r="D6" s="619"/>
      <c r="E6" s="619"/>
      <c r="F6" s="619"/>
      <c r="G6" s="619"/>
      <c r="H6" s="619"/>
      <c r="I6" s="619"/>
      <c r="J6" s="619"/>
      <c r="K6" s="619"/>
      <c r="L6" s="619"/>
      <c r="M6" s="619"/>
      <c r="N6" s="619"/>
      <c r="O6" s="619"/>
      <c r="P6" s="619"/>
      <c r="Q6" s="620"/>
      <c r="R6" s="621">
        <v>81865</v>
      </c>
      <c r="S6" s="622"/>
      <c r="T6" s="622"/>
      <c r="U6" s="622"/>
      <c r="V6" s="622"/>
      <c r="W6" s="622"/>
      <c r="X6" s="622"/>
      <c r="Y6" s="623"/>
      <c r="Z6" s="659">
        <v>1.1000000000000001</v>
      </c>
      <c r="AA6" s="659"/>
      <c r="AB6" s="659"/>
      <c r="AC6" s="659"/>
      <c r="AD6" s="660">
        <v>81865</v>
      </c>
      <c r="AE6" s="660"/>
      <c r="AF6" s="660"/>
      <c r="AG6" s="660"/>
      <c r="AH6" s="660"/>
      <c r="AI6" s="660"/>
      <c r="AJ6" s="660"/>
      <c r="AK6" s="660"/>
      <c r="AL6" s="624">
        <v>1.8</v>
      </c>
      <c r="AM6" s="625"/>
      <c r="AN6" s="625"/>
      <c r="AO6" s="661"/>
      <c r="AP6" s="618" t="s">
        <v>221</v>
      </c>
      <c r="AQ6" s="619"/>
      <c r="AR6" s="619"/>
      <c r="AS6" s="619"/>
      <c r="AT6" s="619"/>
      <c r="AU6" s="619"/>
      <c r="AV6" s="619"/>
      <c r="AW6" s="619"/>
      <c r="AX6" s="619"/>
      <c r="AY6" s="619"/>
      <c r="AZ6" s="619"/>
      <c r="BA6" s="619"/>
      <c r="BB6" s="619"/>
      <c r="BC6" s="619"/>
      <c r="BD6" s="619"/>
      <c r="BE6" s="619"/>
      <c r="BF6" s="620"/>
      <c r="BG6" s="621">
        <v>2047556</v>
      </c>
      <c r="BH6" s="622"/>
      <c r="BI6" s="622"/>
      <c r="BJ6" s="622"/>
      <c r="BK6" s="622"/>
      <c r="BL6" s="622"/>
      <c r="BM6" s="622"/>
      <c r="BN6" s="623"/>
      <c r="BO6" s="659">
        <v>99.7</v>
      </c>
      <c r="BP6" s="659"/>
      <c r="BQ6" s="659"/>
      <c r="BR6" s="659"/>
      <c r="BS6" s="660" t="s">
        <v>121</v>
      </c>
      <c r="BT6" s="660"/>
      <c r="BU6" s="660"/>
      <c r="BV6" s="660"/>
      <c r="BW6" s="660"/>
      <c r="BX6" s="660"/>
      <c r="BY6" s="660"/>
      <c r="BZ6" s="660"/>
      <c r="CA6" s="660"/>
      <c r="CB6" s="695"/>
      <c r="CD6" s="679" t="s">
        <v>222</v>
      </c>
      <c r="CE6" s="680"/>
      <c r="CF6" s="680"/>
      <c r="CG6" s="680"/>
      <c r="CH6" s="680"/>
      <c r="CI6" s="680"/>
      <c r="CJ6" s="680"/>
      <c r="CK6" s="680"/>
      <c r="CL6" s="680"/>
      <c r="CM6" s="680"/>
      <c r="CN6" s="680"/>
      <c r="CO6" s="680"/>
      <c r="CP6" s="680"/>
      <c r="CQ6" s="681"/>
      <c r="CR6" s="621">
        <v>70901</v>
      </c>
      <c r="CS6" s="622"/>
      <c r="CT6" s="622"/>
      <c r="CU6" s="622"/>
      <c r="CV6" s="622"/>
      <c r="CW6" s="622"/>
      <c r="CX6" s="622"/>
      <c r="CY6" s="623"/>
      <c r="CZ6" s="703">
        <v>1</v>
      </c>
      <c r="DA6" s="685"/>
      <c r="DB6" s="685"/>
      <c r="DC6" s="705"/>
      <c r="DD6" s="627" t="s">
        <v>121</v>
      </c>
      <c r="DE6" s="622"/>
      <c r="DF6" s="622"/>
      <c r="DG6" s="622"/>
      <c r="DH6" s="622"/>
      <c r="DI6" s="622"/>
      <c r="DJ6" s="622"/>
      <c r="DK6" s="622"/>
      <c r="DL6" s="622"/>
      <c r="DM6" s="622"/>
      <c r="DN6" s="622"/>
      <c r="DO6" s="622"/>
      <c r="DP6" s="623"/>
      <c r="DQ6" s="627">
        <v>70901</v>
      </c>
      <c r="DR6" s="622"/>
      <c r="DS6" s="622"/>
      <c r="DT6" s="622"/>
      <c r="DU6" s="622"/>
      <c r="DV6" s="622"/>
      <c r="DW6" s="622"/>
      <c r="DX6" s="622"/>
      <c r="DY6" s="622"/>
      <c r="DZ6" s="622"/>
      <c r="EA6" s="622"/>
      <c r="EB6" s="622"/>
      <c r="EC6" s="658"/>
    </row>
    <row r="7" spans="2:143" ht="11.25" customHeight="1" x14ac:dyDescent="0.15">
      <c r="B7" s="618" t="s">
        <v>223</v>
      </c>
      <c r="C7" s="619"/>
      <c r="D7" s="619"/>
      <c r="E7" s="619"/>
      <c r="F7" s="619"/>
      <c r="G7" s="619"/>
      <c r="H7" s="619"/>
      <c r="I7" s="619"/>
      <c r="J7" s="619"/>
      <c r="K7" s="619"/>
      <c r="L7" s="619"/>
      <c r="M7" s="619"/>
      <c r="N7" s="619"/>
      <c r="O7" s="619"/>
      <c r="P7" s="619"/>
      <c r="Q7" s="620"/>
      <c r="R7" s="621">
        <v>691</v>
      </c>
      <c r="S7" s="622"/>
      <c r="T7" s="622"/>
      <c r="U7" s="622"/>
      <c r="V7" s="622"/>
      <c r="W7" s="622"/>
      <c r="X7" s="622"/>
      <c r="Y7" s="623"/>
      <c r="Z7" s="659">
        <v>0</v>
      </c>
      <c r="AA7" s="659"/>
      <c r="AB7" s="659"/>
      <c r="AC7" s="659"/>
      <c r="AD7" s="660">
        <v>691</v>
      </c>
      <c r="AE7" s="660"/>
      <c r="AF7" s="660"/>
      <c r="AG7" s="660"/>
      <c r="AH7" s="660"/>
      <c r="AI7" s="660"/>
      <c r="AJ7" s="660"/>
      <c r="AK7" s="660"/>
      <c r="AL7" s="624">
        <v>0</v>
      </c>
      <c r="AM7" s="625"/>
      <c r="AN7" s="625"/>
      <c r="AO7" s="661"/>
      <c r="AP7" s="618" t="s">
        <v>224</v>
      </c>
      <c r="AQ7" s="619"/>
      <c r="AR7" s="619"/>
      <c r="AS7" s="619"/>
      <c r="AT7" s="619"/>
      <c r="AU7" s="619"/>
      <c r="AV7" s="619"/>
      <c r="AW7" s="619"/>
      <c r="AX7" s="619"/>
      <c r="AY7" s="619"/>
      <c r="AZ7" s="619"/>
      <c r="BA7" s="619"/>
      <c r="BB7" s="619"/>
      <c r="BC7" s="619"/>
      <c r="BD7" s="619"/>
      <c r="BE7" s="619"/>
      <c r="BF7" s="620"/>
      <c r="BG7" s="621">
        <v>861335</v>
      </c>
      <c r="BH7" s="622"/>
      <c r="BI7" s="622"/>
      <c r="BJ7" s="622"/>
      <c r="BK7" s="622"/>
      <c r="BL7" s="622"/>
      <c r="BM7" s="622"/>
      <c r="BN7" s="623"/>
      <c r="BO7" s="659">
        <v>42</v>
      </c>
      <c r="BP7" s="659"/>
      <c r="BQ7" s="659"/>
      <c r="BR7" s="659"/>
      <c r="BS7" s="660" t="s">
        <v>121</v>
      </c>
      <c r="BT7" s="660"/>
      <c r="BU7" s="660"/>
      <c r="BV7" s="660"/>
      <c r="BW7" s="660"/>
      <c r="BX7" s="660"/>
      <c r="BY7" s="660"/>
      <c r="BZ7" s="660"/>
      <c r="CA7" s="660"/>
      <c r="CB7" s="695"/>
      <c r="CD7" s="618" t="s">
        <v>225</v>
      </c>
      <c r="CE7" s="619"/>
      <c r="CF7" s="619"/>
      <c r="CG7" s="619"/>
      <c r="CH7" s="619"/>
      <c r="CI7" s="619"/>
      <c r="CJ7" s="619"/>
      <c r="CK7" s="619"/>
      <c r="CL7" s="619"/>
      <c r="CM7" s="619"/>
      <c r="CN7" s="619"/>
      <c r="CO7" s="619"/>
      <c r="CP7" s="619"/>
      <c r="CQ7" s="620"/>
      <c r="CR7" s="621">
        <v>1161248</v>
      </c>
      <c r="CS7" s="622"/>
      <c r="CT7" s="622"/>
      <c r="CU7" s="622"/>
      <c r="CV7" s="622"/>
      <c r="CW7" s="622"/>
      <c r="CX7" s="622"/>
      <c r="CY7" s="623"/>
      <c r="CZ7" s="659">
        <v>16</v>
      </c>
      <c r="DA7" s="659"/>
      <c r="DB7" s="659"/>
      <c r="DC7" s="659"/>
      <c r="DD7" s="627">
        <v>105139</v>
      </c>
      <c r="DE7" s="622"/>
      <c r="DF7" s="622"/>
      <c r="DG7" s="622"/>
      <c r="DH7" s="622"/>
      <c r="DI7" s="622"/>
      <c r="DJ7" s="622"/>
      <c r="DK7" s="622"/>
      <c r="DL7" s="622"/>
      <c r="DM7" s="622"/>
      <c r="DN7" s="622"/>
      <c r="DO7" s="622"/>
      <c r="DP7" s="623"/>
      <c r="DQ7" s="627">
        <v>689740</v>
      </c>
      <c r="DR7" s="622"/>
      <c r="DS7" s="622"/>
      <c r="DT7" s="622"/>
      <c r="DU7" s="622"/>
      <c r="DV7" s="622"/>
      <c r="DW7" s="622"/>
      <c r="DX7" s="622"/>
      <c r="DY7" s="622"/>
      <c r="DZ7" s="622"/>
      <c r="EA7" s="622"/>
      <c r="EB7" s="622"/>
      <c r="EC7" s="658"/>
    </row>
    <row r="8" spans="2:143" ht="11.25" customHeight="1" x14ac:dyDescent="0.15">
      <c r="B8" s="618" t="s">
        <v>226</v>
      </c>
      <c r="C8" s="619"/>
      <c r="D8" s="619"/>
      <c r="E8" s="619"/>
      <c r="F8" s="619"/>
      <c r="G8" s="619"/>
      <c r="H8" s="619"/>
      <c r="I8" s="619"/>
      <c r="J8" s="619"/>
      <c r="K8" s="619"/>
      <c r="L8" s="619"/>
      <c r="M8" s="619"/>
      <c r="N8" s="619"/>
      <c r="O8" s="619"/>
      <c r="P8" s="619"/>
      <c r="Q8" s="620"/>
      <c r="R8" s="621">
        <v>13903</v>
      </c>
      <c r="S8" s="622"/>
      <c r="T8" s="622"/>
      <c r="U8" s="622"/>
      <c r="V8" s="622"/>
      <c r="W8" s="622"/>
      <c r="X8" s="622"/>
      <c r="Y8" s="623"/>
      <c r="Z8" s="659">
        <v>0.2</v>
      </c>
      <c r="AA8" s="659"/>
      <c r="AB8" s="659"/>
      <c r="AC8" s="659"/>
      <c r="AD8" s="660">
        <v>13903</v>
      </c>
      <c r="AE8" s="660"/>
      <c r="AF8" s="660"/>
      <c r="AG8" s="660"/>
      <c r="AH8" s="660"/>
      <c r="AI8" s="660"/>
      <c r="AJ8" s="660"/>
      <c r="AK8" s="660"/>
      <c r="AL8" s="624">
        <v>0.3</v>
      </c>
      <c r="AM8" s="625"/>
      <c r="AN8" s="625"/>
      <c r="AO8" s="661"/>
      <c r="AP8" s="618" t="s">
        <v>227</v>
      </c>
      <c r="AQ8" s="619"/>
      <c r="AR8" s="619"/>
      <c r="AS8" s="619"/>
      <c r="AT8" s="619"/>
      <c r="AU8" s="619"/>
      <c r="AV8" s="619"/>
      <c r="AW8" s="619"/>
      <c r="AX8" s="619"/>
      <c r="AY8" s="619"/>
      <c r="AZ8" s="619"/>
      <c r="BA8" s="619"/>
      <c r="BB8" s="619"/>
      <c r="BC8" s="619"/>
      <c r="BD8" s="619"/>
      <c r="BE8" s="619"/>
      <c r="BF8" s="620"/>
      <c r="BG8" s="621">
        <v>27606</v>
      </c>
      <c r="BH8" s="622"/>
      <c r="BI8" s="622"/>
      <c r="BJ8" s="622"/>
      <c r="BK8" s="622"/>
      <c r="BL8" s="622"/>
      <c r="BM8" s="622"/>
      <c r="BN8" s="623"/>
      <c r="BO8" s="659">
        <v>1.3</v>
      </c>
      <c r="BP8" s="659"/>
      <c r="BQ8" s="659"/>
      <c r="BR8" s="659"/>
      <c r="BS8" s="660" t="s">
        <v>121</v>
      </c>
      <c r="BT8" s="660"/>
      <c r="BU8" s="660"/>
      <c r="BV8" s="660"/>
      <c r="BW8" s="660"/>
      <c r="BX8" s="660"/>
      <c r="BY8" s="660"/>
      <c r="BZ8" s="660"/>
      <c r="CA8" s="660"/>
      <c r="CB8" s="695"/>
      <c r="CD8" s="618" t="s">
        <v>228</v>
      </c>
      <c r="CE8" s="619"/>
      <c r="CF8" s="619"/>
      <c r="CG8" s="619"/>
      <c r="CH8" s="619"/>
      <c r="CI8" s="619"/>
      <c r="CJ8" s="619"/>
      <c r="CK8" s="619"/>
      <c r="CL8" s="619"/>
      <c r="CM8" s="619"/>
      <c r="CN8" s="619"/>
      <c r="CO8" s="619"/>
      <c r="CP8" s="619"/>
      <c r="CQ8" s="620"/>
      <c r="CR8" s="621">
        <v>2455874</v>
      </c>
      <c r="CS8" s="622"/>
      <c r="CT8" s="622"/>
      <c r="CU8" s="622"/>
      <c r="CV8" s="622"/>
      <c r="CW8" s="622"/>
      <c r="CX8" s="622"/>
      <c r="CY8" s="623"/>
      <c r="CZ8" s="659">
        <v>33.799999999999997</v>
      </c>
      <c r="DA8" s="659"/>
      <c r="DB8" s="659"/>
      <c r="DC8" s="659"/>
      <c r="DD8" s="627">
        <v>7200</v>
      </c>
      <c r="DE8" s="622"/>
      <c r="DF8" s="622"/>
      <c r="DG8" s="622"/>
      <c r="DH8" s="622"/>
      <c r="DI8" s="622"/>
      <c r="DJ8" s="622"/>
      <c r="DK8" s="622"/>
      <c r="DL8" s="622"/>
      <c r="DM8" s="622"/>
      <c r="DN8" s="622"/>
      <c r="DO8" s="622"/>
      <c r="DP8" s="623"/>
      <c r="DQ8" s="627">
        <v>1551105</v>
      </c>
      <c r="DR8" s="622"/>
      <c r="DS8" s="622"/>
      <c r="DT8" s="622"/>
      <c r="DU8" s="622"/>
      <c r="DV8" s="622"/>
      <c r="DW8" s="622"/>
      <c r="DX8" s="622"/>
      <c r="DY8" s="622"/>
      <c r="DZ8" s="622"/>
      <c r="EA8" s="622"/>
      <c r="EB8" s="622"/>
      <c r="EC8" s="658"/>
    </row>
    <row r="9" spans="2:143" ht="11.25" customHeight="1" x14ac:dyDescent="0.15">
      <c r="B9" s="618" t="s">
        <v>229</v>
      </c>
      <c r="C9" s="619"/>
      <c r="D9" s="619"/>
      <c r="E9" s="619"/>
      <c r="F9" s="619"/>
      <c r="G9" s="619"/>
      <c r="H9" s="619"/>
      <c r="I9" s="619"/>
      <c r="J9" s="619"/>
      <c r="K9" s="619"/>
      <c r="L9" s="619"/>
      <c r="M9" s="619"/>
      <c r="N9" s="619"/>
      <c r="O9" s="619"/>
      <c r="P9" s="619"/>
      <c r="Q9" s="620"/>
      <c r="R9" s="621">
        <v>15264</v>
      </c>
      <c r="S9" s="622"/>
      <c r="T9" s="622"/>
      <c r="U9" s="622"/>
      <c r="V9" s="622"/>
      <c r="W9" s="622"/>
      <c r="X9" s="622"/>
      <c r="Y9" s="623"/>
      <c r="Z9" s="659">
        <v>0.2</v>
      </c>
      <c r="AA9" s="659"/>
      <c r="AB9" s="659"/>
      <c r="AC9" s="659"/>
      <c r="AD9" s="660">
        <v>15264</v>
      </c>
      <c r="AE9" s="660"/>
      <c r="AF9" s="660"/>
      <c r="AG9" s="660"/>
      <c r="AH9" s="660"/>
      <c r="AI9" s="660"/>
      <c r="AJ9" s="660"/>
      <c r="AK9" s="660"/>
      <c r="AL9" s="624">
        <v>0.3</v>
      </c>
      <c r="AM9" s="625"/>
      <c r="AN9" s="625"/>
      <c r="AO9" s="661"/>
      <c r="AP9" s="618" t="s">
        <v>230</v>
      </c>
      <c r="AQ9" s="619"/>
      <c r="AR9" s="619"/>
      <c r="AS9" s="619"/>
      <c r="AT9" s="619"/>
      <c r="AU9" s="619"/>
      <c r="AV9" s="619"/>
      <c r="AW9" s="619"/>
      <c r="AX9" s="619"/>
      <c r="AY9" s="619"/>
      <c r="AZ9" s="619"/>
      <c r="BA9" s="619"/>
      <c r="BB9" s="619"/>
      <c r="BC9" s="619"/>
      <c r="BD9" s="619"/>
      <c r="BE9" s="619"/>
      <c r="BF9" s="620"/>
      <c r="BG9" s="621">
        <v>681977</v>
      </c>
      <c r="BH9" s="622"/>
      <c r="BI9" s="622"/>
      <c r="BJ9" s="622"/>
      <c r="BK9" s="622"/>
      <c r="BL9" s="622"/>
      <c r="BM9" s="622"/>
      <c r="BN9" s="623"/>
      <c r="BO9" s="659">
        <v>33.200000000000003</v>
      </c>
      <c r="BP9" s="659"/>
      <c r="BQ9" s="659"/>
      <c r="BR9" s="659"/>
      <c r="BS9" s="660" t="s">
        <v>121</v>
      </c>
      <c r="BT9" s="660"/>
      <c r="BU9" s="660"/>
      <c r="BV9" s="660"/>
      <c r="BW9" s="660"/>
      <c r="BX9" s="660"/>
      <c r="BY9" s="660"/>
      <c r="BZ9" s="660"/>
      <c r="CA9" s="660"/>
      <c r="CB9" s="695"/>
      <c r="CD9" s="618" t="s">
        <v>231</v>
      </c>
      <c r="CE9" s="619"/>
      <c r="CF9" s="619"/>
      <c r="CG9" s="619"/>
      <c r="CH9" s="619"/>
      <c r="CI9" s="619"/>
      <c r="CJ9" s="619"/>
      <c r="CK9" s="619"/>
      <c r="CL9" s="619"/>
      <c r="CM9" s="619"/>
      <c r="CN9" s="619"/>
      <c r="CO9" s="619"/>
      <c r="CP9" s="619"/>
      <c r="CQ9" s="620"/>
      <c r="CR9" s="621">
        <v>602874</v>
      </c>
      <c r="CS9" s="622"/>
      <c r="CT9" s="622"/>
      <c r="CU9" s="622"/>
      <c r="CV9" s="622"/>
      <c r="CW9" s="622"/>
      <c r="CX9" s="622"/>
      <c r="CY9" s="623"/>
      <c r="CZ9" s="659">
        <v>8.3000000000000007</v>
      </c>
      <c r="DA9" s="659"/>
      <c r="DB9" s="659"/>
      <c r="DC9" s="659"/>
      <c r="DD9" s="627" t="s">
        <v>121</v>
      </c>
      <c r="DE9" s="622"/>
      <c r="DF9" s="622"/>
      <c r="DG9" s="622"/>
      <c r="DH9" s="622"/>
      <c r="DI9" s="622"/>
      <c r="DJ9" s="622"/>
      <c r="DK9" s="622"/>
      <c r="DL9" s="622"/>
      <c r="DM9" s="622"/>
      <c r="DN9" s="622"/>
      <c r="DO9" s="622"/>
      <c r="DP9" s="623"/>
      <c r="DQ9" s="627">
        <v>523161</v>
      </c>
      <c r="DR9" s="622"/>
      <c r="DS9" s="622"/>
      <c r="DT9" s="622"/>
      <c r="DU9" s="622"/>
      <c r="DV9" s="622"/>
      <c r="DW9" s="622"/>
      <c r="DX9" s="622"/>
      <c r="DY9" s="622"/>
      <c r="DZ9" s="622"/>
      <c r="EA9" s="622"/>
      <c r="EB9" s="622"/>
      <c r="EC9" s="658"/>
    </row>
    <row r="10" spans="2:143" ht="11.25" customHeight="1" x14ac:dyDescent="0.15">
      <c r="B10" s="618" t="s">
        <v>232</v>
      </c>
      <c r="C10" s="619"/>
      <c r="D10" s="619"/>
      <c r="E10" s="619"/>
      <c r="F10" s="619"/>
      <c r="G10" s="619"/>
      <c r="H10" s="619"/>
      <c r="I10" s="619"/>
      <c r="J10" s="619"/>
      <c r="K10" s="619"/>
      <c r="L10" s="619"/>
      <c r="M10" s="619"/>
      <c r="N10" s="619"/>
      <c r="O10" s="619"/>
      <c r="P10" s="619"/>
      <c r="Q10" s="620"/>
      <c r="R10" s="621" t="s">
        <v>121</v>
      </c>
      <c r="S10" s="622"/>
      <c r="T10" s="622"/>
      <c r="U10" s="622"/>
      <c r="V10" s="622"/>
      <c r="W10" s="622"/>
      <c r="X10" s="622"/>
      <c r="Y10" s="623"/>
      <c r="Z10" s="659" t="s">
        <v>121</v>
      </c>
      <c r="AA10" s="659"/>
      <c r="AB10" s="659"/>
      <c r="AC10" s="659"/>
      <c r="AD10" s="660" t="s">
        <v>121</v>
      </c>
      <c r="AE10" s="660"/>
      <c r="AF10" s="660"/>
      <c r="AG10" s="660"/>
      <c r="AH10" s="660"/>
      <c r="AI10" s="660"/>
      <c r="AJ10" s="660"/>
      <c r="AK10" s="660"/>
      <c r="AL10" s="624" t="s">
        <v>121</v>
      </c>
      <c r="AM10" s="625"/>
      <c r="AN10" s="625"/>
      <c r="AO10" s="661"/>
      <c r="AP10" s="618" t="s">
        <v>233</v>
      </c>
      <c r="AQ10" s="619"/>
      <c r="AR10" s="619"/>
      <c r="AS10" s="619"/>
      <c r="AT10" s="619"/>
      <c r="AU10" s="619"/>
      <c r="AV10" s="619"/>
      <c r="AW10" s="619"/>
      <c r="AX10" s="619"/>
      <c r="AY10" s="619"/>
      <c r="AZ10" s="619"/>
      <c r="BA10" s="619"/>
      <c r="BB10" s="619"/>
      <c r="BC10" s="619"/>
      <c r="BD10" s="619"/>
      <c r="BE10" s="619"/>
      <c r="BF10" s="620"/>
      <c r="BG10" s="621">
        <v>36441</v>
      </c>
      <c r="BH10" s="622"/>
      <c r="BI10" s="622"/>
      <c r="BJ10" s="622"/>
      <c r="BK10" s="622"/>
      <c r="BL10" s="622"/>
      <c r="BM10" s="622"/>
      <c r="BN10" s="623"/>
      <c r="BO10" s="659">
        <v>1.8</v>
      </c>
      <c r="BP10" s="659"/>
      <c r="BQ10" s="659"/>
      <c r="BR10" s="659"/>
      <c r="BS10" s="660" t="s">
        <v>121</v>
      </c>
      <c r="BT10" s="660"/>
      <c r="BU10" s="660"/>
      <c r="BV10" s="660"/>
      <c r="BW10" s="660"/>
      <c r="BX10" s="660"/>
      <c r="BY10" s="660"/>
      <c r="BZ10" s="660"/>
      <c r="CA10" s="660"/>
      <c r="CB10" s="695"/>
      <c r="CD10" s="618" t="s">
        <v>234</v>
      </c>
      <c r="CE10" s="619"/>
      <c r="CF10" s="619"/>
      <c r="CG10" s="619"/>
      <c r="CH10" s="619"/>
      <c r="CI10" s="619"/>
      <c r="CJ10" s="619"/>
      <c r="CK10" s="619"/>
      <c r="CL10" s="619"/>
      <c r="CM10" s="619"/>
      <c r="CN10" s="619"/>
      <c r="CO10" s="619"/>
      <c r="CP10" s="619"/>
      <c r="CQ10" s="620"/>
      <c r="CR10" s="621">
        <v>23316</v>
      </c>
      <c r="CS10" s="622"/>
      <c r="CT10" s="622"/>
      <c r="CU10" s="622"/>
      <c r="CV10" s="622"/>
      <c r="CW10" s="622"/>
      <c r="CX10" s="622"/>
      <c r="CY10" s="623"/>
      <c r="CZ10" s="659">
        <v>0.3</v>
      </c>
      <c r="DA10" s="659"/>
      <c r="DB10" s="659"/>
      <c r="DC10" s="659"/>
      <c r="DD10" s="627" t="s">
        <v>121</v>
      </c>
      <c r="DE10" s="622"/>
      <c r="DF10" s="622"/>
      <c r="DG10" s="622"/>
      <c r="DH10" s="622"/>
      <c r="DI10" s="622"/>
      <c r="DJ10" s="622"/>
      <c r="DK10" s="622"/>
      <c r="DL10" s="622"/>
      <c r="DM10" s="622"/>
      <c r="DN10" s="622"/>
      <c r="DO10" s="622"/>
      <c r="DP10" s="623"/>
      <c r="DQ10" s="627">
        <v>4816</v>
      </c>
      <c r="DR10" s="622"/>
      <c r="DS10" s="622"/>
      <c r="DT10" s="622"/>
      <c r="DU10" s="622"/>
      <c r="DV10" s="622"/>
      <c r="DW10" s="622"/>
      <c r="DX10" s="622"/>
      <c r="DY10" s="622"/>
      <c r="DZ10" s="622"/>
      <c r="EA10" s="622"/>
      <c r="EB10" s="622"/>
      <c r="EC10" s="658"/>
    </row>
    <row r="11" spans="2:143" ht="11.25" customHeight="1" x14ac:dyDescent="0.15">
      <c r="B11" s="618" t="s">
        <v>235</v>
      </c>
      <c r="C11" s="619"/>
      <c r="D11" s="619"/>
      <c r="E11" s="619"/>
      <c r="F11" s="619"/>
      <c r="G11" s="619"/>
      <c r="H11" s="619"/>
      <c r="I11" s="619"/>
      <c r="J11" s="619"/>
      <c r="K11" s="619"/>
      <c r="L11" s="619"/>
      <c r="M11" s="619"/>
      <c r="N11" s="619"/>
      <c r="O11" s="619"/>
      <c r="P11" s="619"/>
      <c r="Q11" s="620"/>
      <c r="R11" s="621">
        <v>385606</v>
      </c>
      <c r="S11" s="622"/>
      <c r="T11" s="622"/>
      <c r="U11" s="622"/>
      <c r="V11" s="622"/>
      <c r="W11" s="622"/>
      <c r="X11" s="622"/>
      <c r="Y11" s="623"/>
      <c r="Z11" s="624">
        <v>5.0999999999999996</v>
      </c>
      <c r="AA11" s="625"/>
      <c r="AB11" s="625"/>
      <c r="AC11" s="626"/>
      <c r="AD11" s="627">
        <v>385606</v>
      </c>
      <c r="AE11" s="622"/>
      <c r="AF11" s="622"/>
      <c r="AG11" s="622"/>
      <c r="AH11" s="622"/>
      <c r="AI11" s="622"/>
      <c r="AJ11" s="622"/>
      <c r="AK11" s="623"/>
      <c r="AL11" s="624">
        <v>8.6</v>
      </c>
      <c r="AM11" s="625"/>
      <c r="AN11" s="625"/>
      <c r="AO11" s="661"/>
      <c r="AP11" s="618" t="s">
        <v>236</v>
      </c>
      <c r="AQ11" s="619"/>
      <c r="AR11" s="619"/>
      <c r="AS11" s="619"/>
      <c r="AT11" s="619"/>
      <c r="AU11" s="619"/>
      <c r="AV11" s="619"/>
      <c r="AW11" s="619"/>
      <c r="AX11" s="619"/>
      <c r="AY11" s="619"/>
      <c r="AZ11" s="619"/>
      <c r="BA11" s="619"/>
      <c r="BB11" s="619"/>
      <c r="BC11" s="619"/>
      <c r="BD11" s="619"/>
      <c r="BE11" s="619"/>
      <c r="BF11" s="620"/>
      <c r="BG11" s="621">
        <v>115311</v>
      </c>
      <c r="BH11" s="622"/>
      <c r="BI11" s="622"/>
      <c r="BJ11" s="622"/>
      <c r="BK11" s="622"/>
      <c r="BL11" s="622"/>
      <c r="BM11" s="622"/>
      <c r="BN11" s="623"/>
      <c r="BO11" s="659">
        <v>5.6</v>
      </c>
      <c r="BP11" s="659"/>
      <c r="BQ11" s="659"/>
      <c r="BR11" s="659"/>
      <c r="BS11" s="660" t="s">
        <v>121</v>
      </c>
      <c r="BT11" s="660"/>
      <c r="BU11" s="660"/>
      <c r="BV11" s="660"/>
      <c r="BW11" s="660"/>
      <c r="BX11" s="660"/>
      <c r="BY11" s="660"/>
      <c r="BZ11" s="660"/>
      <c r="CA11" s="660"/>
      <c r="CB11" s="695"/>
      <c r="CD11" s="618" t="s">
        <v>237</v>
      </c>
      <c r="CE11" s="619"/>
      <c r="CF11" s="619"/>
      <c r="CG11" s="619"/>
      <c r="CH11" s="619"/>
      <c r="CI11" s="619"/>
      <c r="CJ11" s="619"/>
      <c r="CK11" s="619"/>
      <c r="CL11" s="619"/>
      <c r="CM11" s="619"/>
      <c r="CN11" s="619"/>
      <c r="CO11" s="619"/>
      <c r="CP11" s="619"/>
      <c r="CQ11" s="620"/>
      <c r="CR11" s="621">
        <v>305540</v>
      </c>
      <c r="CS11" s="622"/>
      <c r="CT11" s="622"/>
      <c r="CU11" s="622"/>
      <c r="CV11" s="622"/>
      <c r="CW11" s="622"/>
      <c r="CX11" s="622"/>
      <c r="CY11" s="623"/>
      <c r="CZ11" s="659">
        <v>4.2</v>
      </c>
      <c r="DA11" s="659"/>
      <c r="DB11" s="659"/>
      <c r="DC11" s="659"/>
      <c r="DD11" s="627">
        <v>122395</v>
      </c>
      <c r="DE11" s="622"/>
      <c r="DF11" s="622"/>
      <c r="DG11" s="622"/>
      <c r="DH11" s="622"/>
      <c r="DI11" s="622"/>
      <c r="DJ11" s="622"/>
      <c r="DK11" s="622"/>
      <c r="DL11" s="622"/>
      <c r="DM11" s="622"/>
      <c r="DN11" s="622"/>
      <c r="DO11" s="622"/>
      <c r="DP11" s="623"/>
      <c r="DQ11" s="627">
        <v>133639</v>
      </c>
      <c r="DR11" s="622"/>
      <c r="DS11" s="622"/>
      <c r="DT11" s="622"/>
      <c r="DU11" s="622"/>
      <c r="DV11" s="622"/>
      <c r="DW11" s="622"/>
      <c r="DX11" s="622"/>
      <c r="DY11" s="622"/>
      <c r="DZ11" s="622"/>
      <c r="EA11" s="622"/>
      <c r="EB11" s="622"/>
      <c r="EC11" s="658"/>
    </row>
    <row r="12" spans="2:143" ht="11.25" customHeight="1" x14ac:dyDescent="0.15">
      <c r="B12" s="618" t="s">
        <v>238</v>
      </c>
      <c r="C12" s="619"/>
      <c r="D12" s="619"/>
      <c r="E12" s="619"/>
      <c r="F12" s="619"/>
      <c r="G12" s="619"/>
      <c r="H12" s="619"/>
      <c r="I12" s="619"/>
      <c r="J12" s="619"/>
      <c r="K12" s="619"/>
      <c r="L12" s="619"/>
      <c r="M12" s="619"/>
      <c r="N12" s="619"/>
      <c r="O12" s="619"/>
      <c r="P12" s="619"/>
      <c r="Q12" s="620"/>
      <c r="R12" s="621">
        <v>9428</v>
      </c>
      <c r="S12" s="622"/>
      <c r="T12" s="622"/>
      <c r="U12" s="622"/>
      <c r="V12" s="622"/>
      <c r="W12" s="622"/>
      <c r="X12" s="622"/>
      <c r="Y12" s="623"/>
      <c r="Z12" s="659">
        <v>0.1</v>
      </c>
      <c r="AA12" s="659"/>
      <c r="AB12" s="659"/>
      <c r="AC12" s="659"/>
      <c r="AD12" s="660">
        <v>9428</v>
      </c>
      <c r="AE12" s="660"/>
      <c r="AF12" s="660"/>
      <c r="AG12" s="660"/>
      <c r="AH12" s="660"/>
      <c r="AI12" s="660"/>
      <c r="AJ12" s="660"/>
      <c r="AK12" s="660"/>
      <c r="AL12" s="624">
        <v>0.2</v>
      </c>
      <c r="AM12" s="625"/>
      <c r="AN12" s="625"/>
      <c r="AO12" s="661"/>
      <c r="AP12" s="618" t="s">
        <v>239</v>
      </c>
      <c r="AQ12" s="619"/>
      <c r="AR12" s="619"/>
      <c r="AS12" s="619"/>
      <c r="AT12" s="619"/>
      <c r="AU12" s="619"/>
      <c r="AV12" s="619"/>
      <c r="AW12" s="619"/>
      <c r="AX12" s="619"/>
      <c r="AY12" s="619"/>
      <c r="AZ12" s="619"/>
      <c r="BA12" s="619"/>
      <c r="BB12" s="619"/>
      <c r="BC12" s="619"/>
      <c r="BD12" s="619"/>
      <c r="BE12" s="619"/>
      <c r="BF12" s="620"/>
      <c r="BG12" s="621">
        <v>1006389</v>
      </c>
      <c r="BH12" s="622"/>
      <c r="BI12" s="622"/>
      <c r="BJ12" s="622"/>
      <c r="BK12" s="622"/>
      <c r="BL12" s="622"/>
      <c r="BM12" s="622"/>
      <c r="BN12" s="623"/>
      <c r="BO12" s="659">
        <v>49</v>
      </c>
      <c r="BP12" s="659"/>
      <c r="BQ12" s="659"/>
      <c r="BR12" s="659"/>
      <c r="BS12" s="660" t="s">
        <v>121</v>
      </c>
      <c r="BT12" s="660"/>
      <c r="BU12" s="660"/>
      <c r="BV12" s="660"/>
      <c r="BW12" s="660"/>
      <c r="BX12" s="660"/>
      <c r="BY12" s="660"/>
      <c r="BZ12" s="660"/>
      <c r="CA12" s="660"/>
      <c r="CB12" s="695"/>
      <c r="CD12" s="618" t="s">
        <v>240</v>
      </c>
      <c r="CE12" s="619"/>
      <c r="CF12" s="619"/>
      <c r="CG12" s="619"/>
      <c r="CH12" s="619"/>
      <c r="CI12" s="619"/>
      <c r="CJ12" s="619"/>
      <c r="CK12" s="619"/>
      <c r="CL12" s="619"/>
      <c r="CM12" s="619"/>
      <c r="CN12" s="619"/>
      <c r="CO12" s="619"/>
      <c r="CP12" s="619"/>
      <c r="CQ12" s="620"/>
      <c r="CR12" s="621">
        <v>203320</v>
      </c>
      <c r="CS12" s="622"/>
      <c r="CT12" s="622"/>
      <c r="CU12" s="622"/>
      <c r="CV12" s="622"/>
      <c r="CW12" s="622"/>
      <c r="CX12" s="622"/>
      <c r="CY12" s="623"/>
      <c r="CZ12" s="659">
        <v>2.8</v>
      </c>
      <c r="DA12" s="659"/>
      <c r="DB12" s="659"/>
      <c r="DC12" s="659"/>
      <c r="DD12" s="627" t="s">
        <v>121</v>
      </c>
      <c r="DE12" s="622"/>
      <c r="DF12" s="622"/>
      <c r="DG12" s="622"/>
      <c r="DH12" s="622"/>
      <c r="DI12" s="622"/>
      <c r="DJ12" s="622"/>
      <c r="DK12" s="622"/>
      <c r="DL12" s="622"/>
      <c r="DM12" s="622"/>
      <c r="DN12" s="622"/>
      <c r="DO12" s="622"/>
      <c r="DP12" s="623"/>
      <c r="DQ12" s="627">
        <v>44438</v>
      </c>
      <c r="DR12" s="622"/>
      <c r="DS12" s="622"/>
      <c r="DT12" s="622"/>
      <c r="DU12" s="622"/>
      <c r="DV12" s="622"/>
      <c r="DW12" s="622"/>
      <c r="DX12" s="622"/>
      <c r="DY12" s="622"/>
      <c r="DZ12" s="622"/>
      <c r="EA12" s="622"/>
      <c r="EB12" s="622"/>
      <c r="EC12" s="658"/>
    </row>
    <row r="13" spans="2:143" ht="11.25" customHeight="1" x14ac:dyDescent="0.15">
      <c r="B13" s="618" t="s">
        <v>241</v>
      </c>
      <c r="C13" s="619"/>
      <c r="D13" s="619"/>
      <c r="E13" s="619"/>
      <c r="F13" s="619"/>
      <c r="G13" s="619"/>
      <c r="H13" s="619"/>
      <c r="I13" s="619"/>
      <c r="J13" s="619"/>
      <c r="K13" s="619"/>
      <c r="L13" s="619"/>
      <c r="M13" s="619"/>
      <c r="N13" s="619"/>
      <c r="O13" s="619"/>
      <c r="P13" s="619"/>
      <c r="Q13" s="620"/>
      <c r="R13" s="621" t="s">
        <v>121</v>
      </c>
      <c r="S13" s="622"/>
      <c r="T13" s="622"/>
      <c r="U13" s="622"/>
      <c r="V13" s="622"/>
      <c r="W13" s="622"/>
      <c r="X13" s="622"/>
      <c r="Y13" s="623"/>
      <c r="Z13" s="659" t="s">
        <v>121</v>
      </c>
      <c r="AA13" s="659"/>
      <c r="AB13" s="659"/>
      <c r="AC13" s="659"/>
      <c r="AD13" s="660" t="s">
        <v>121</v>
      </c>
      <c r="AE13" s="660"/>
      <c r="AF13" s="660"/>
      <c r="AG13" s="660"/>
      <c r="AH13" s="660"/>
      <c r="AI13" s="660"/>
      <c r="AJ13" s="660"/>
      <c r="AK13" s="660"/>
      <c r="AL13" s="624" t="s">
        <v>121</v>
      </c>
      <c r="AM13" s="625"/>
      <c r="AN13" s="625"/>
      <c r="AO13" s="661"/>
      <c r="AP13" s="618" t="s">
        <v>242</v>
      </c>
      <c r="AQ13" s="619"/>
      <c r="AR13" s="619"/>
      <c r="AS13" s="619"/>
      <c r="AT13" s="619"/>
      <c r="AU13" s="619"/>
      <c r="AV13" s="619"/>
      <c r="AW13" s="619"/>
      <c r="AX13" s="619"/>
      <c r="AY13" s="619"/>
      <c r="AZ13" s="619"/>
      <c r="BA13" s="619"/>
      <c r="BB13" s="619"/>
      <c r="BC13" s="619"/>
      <c r="BD13" s="619"/>
      <c r="BE13" s="619"/>
      <c r="BF13" s="620"/>
      <c r="BG13" s="621">
        <v>1006152</v>
      </c>
      <c r="BH13" s="622"/>
      <c r="BI13" s="622"/>
      <c r="BJ13" s="622"/>
      <c r="BK13" s="622"/>
      <c r="BL13" s="622"/>
      <c r="BM13" s="622"/>
      <c r="BN13" s="623"/>
      <c r="BO13" s="659">
        <v>49</v>
      </c>
      <c r="BP13" s="659"/>
      <c r="BQ13" s="659"/>
      <c r="BR13" s="659"/>
      <c r="BS13" s="660" t="s">
        <v>121</v>
      </c>
      <c r="BT13" s="660"/>
      <c r="BU13" s="660"/>
      <c r="BV13" s="660"/>
      <c r="BW13" s="660"/>
      <c r="BX13" s="660"/>
      <c r="BY13" s="660"/>
      <c r="BZ13" s="660"/>
      <c r="CA13" s="660"/>
      <c r="CB13" s="695"/>
      <c r="CD13" s="618" t="s">
        <v>243</v>
      </c>
      <c r="CE13" s="619"/>
      <c r="CF13" s="619"/>
      <c r="CG13" s="619"/>
      <c r="CH13" s="619"/>
      <c r="CI13" s="619"/>
      <c r="CJ13" s="619"/>
      <c r="CK13" s="619"/>
      <c r="CL13" s="619"/>
      <c r="CM13" s="619"/>
      <c r="CN13" s="619"/>
      <c r="CO13" s="619"/>
      <c r="CP13" s="619"/>
      <c r="CQ13" s="620"/>
      <c r="CR13" s="621">
        <v>951539</v>
      </c>
      <c r="CS13" s="622"/>
      <c r="CT13" s="622"/>
      <c r="CU13" s="622"/>
      <c r="CV13" s="622"/>
      <c r="CW13" s="622"/>
      <c r="CX13" s="622"/>
      <c r="CY13" s="623"/>
      <c r="CZ13" s="659">
        <v>13.1</v>
      </c>
      <c r="DA13" s="659"/>
      <c r="DB13" s="659"/>
      <c r="DC13" s="659"/>
      <c r="DD13" s="627">
        <v>412893</v>
      </c>
      <c r="DE13" s="622"/>
      <c r="DF13" s="622"/>
      <c r="DG13" s="622"/>
      <c r="DH13" s="622"/>
      <c r="DI13" s="622"/>
      <c r="DJ13" s="622"/>
      <c r="DK13" s="622"/>
      <c r="DL13" s="622"/>
      <c r="DM13" s="622"/>
      <c r="DN13" s="622"/>
      <c r="DO13" s="622"/>
      <c r="DP13" s="623"/>
      <c r="DQ13" s="627">
        <v>645594</v>
      </c>
      <c r="DR13" s="622"/>
      <c r="DS13" s="622"/>
      <c r="DT13" s="622"/>
      <c r="DU13" s="622"/>
      <c r="DV13" s="622"/>
      <c r="DW13" s="622"/>
      <c r="DX13" s="622"/>
      <c r="DY13" s="622"/>
      <c r="DZ13" s="622"/>
      <c r="EA13" s="622"/>
      <c r="EB13" s="622"/>
      <c r="EC13" s="658"/>
    </row>
    <row r="14" spans="2:143" ht="11.25" customHeight="1" x14ac:dyDescent="0.15">
      <c r="B14" s="618" t="s">
        <v>244</v>
      </c>
      <c r="C14" s="619"/>
      <c r="D14" s="619"/>
      <c r="E14" s="619"/>
      <c r="F14" s="619"/>
      <c r="G14" s="619"/>
      <c r="H14" s="619"/>
      <c r="I14" s="619"/>
      <c r="J14" s="619"/>
      <c r="K14" s="619"/>
      <c r="L14" s="619"/>
      <c r="M14" s="619"/>
      <c r="N14" s="619"/>
      <c r="O14" s="619"/>
      <c r="P14" s="619"/>
      <c r="Q14" s="620"/>
      <c r="R14" s="621">
        <v>756</v>
      </c>
      <c r="S14" s="622"/>
      <c r="T14" s="622"/>
      <c r="U14" s="622"/>
      <c r="V14" s="622"/>
      <c r="W14" s="622"/>
      <c r="X14" s="622"/>
      <c r="Y14" s="623"/>
      <c r="Z14" s="659">
        <v>0</v>
      </c>
      <c r="AA14" s="659"/>
      <c r="AB14" s="659"/>
      <c r="AC14" s="659"/>
      <c r="AD14" s="660">
        <v>756</v>
      </c>
      <c r="AE14" s="660"/>
      <c r="AF14" s="660"/>
      <c r="AG14" s="660"/>
      <c r="AH14" s="660"/>
      <c r="AI14" s="660"/>
      <c r="AJ14" s="660"/>
      <c r="AK14" s="660"/>
      <c r="AL14" s="624">
        <v>0</v>
      </c>
      <c r="AM14" s="625"/>
      <c r="AN14" s="625"/>
      <c r="AO14" s="661"/>
      <c r="AP14" s="618" t="s">
        <v>245</v>
      </c>
      <c r="AQ14" s="619"/>
      <c r="AR14" s="619"/>
      <c r="AS14" s="619"/>
      <c r="AT14" s="619"/>
      <c r="AU14" s="619"/>
      <c r="AV14" s="619"/>
      <c r="AW14" s="619"/>
      <c r="AX14" s="619"/>
      <c r="AY14" s="619"/>
      <c r="AZ14" s="619"/>
      <c r="BA14" s="619"/>
      <c r="BB14" s="619"/>
      <c r="BC14" s="619"/>
      <c r="BD14" s="619"/>
      <c r="BE14" s="619"/>
      <c r="BF14" s="620"/>
      <c r="BG14" s="621">
        <v>67394</v>
      </c>
      <c r="BH14" s="622"/>
      <c r="BI14" s="622"/>
      <c r="BJ14" s="622"/>
      <c r="BK14" s="622"/>
      <c r="BL14" s="622"/>
      <c r="BM14" s="622"/>
      <c r="BN14" s="623"/>
      <c r="BO14" s="659">
        <v>3.3</v>
      </c>
      <c r="BP14" s="659"/>
      <c r="BQ14" s="659"/>
      <c r="BR14" s="659"/>
      <c r="BS14" s="660" t="s">
        <v>121</v>
      </c>
      <c r="BT14" s="660"/>
      <c r="BU14" s="660"/>
      <c r="BV14" s="660"/>
      <c r="BW14" s="660"/>
      <c r="BX14" s="660"/>
      <c r="BY14" s="660"/>
      <c r="BZ14" s="660"/>
      <c r="CA14" s="660"/>
      <c r="CB14" s="695"/>
      <c r="CD14" s="618" t="s">
        <v>246</v>
      </c>
      <c r="CE14" s="619"/>
      <c r="CF14" s="619"/>
      <c r="CG14" s="619"/>
      <c r="CH14" s="619"/>
      <c r="CI14" s="619"/>
      <c r="CJ14" s="619"/>
      <c r="CK14" s="619"/>
      <c r="CL14" s="619"/>
      <c r="CM14" s="619"/>
      <c r="CN14" s="619"/>
      <c r="CO14" s="619"/>
      <c r="CP14" s="619"/>
      <c r="CQ14" s="620"/>
      <c r="CR14" s="621">
        <v>283440</v>
      </c>
      <c r="CS14" s="622"/>
      <c r="CT14" s="622"/>
      <c r="CU14" s="622"/>
      <c r="CV14" s="622"/>
      <c r="CW14" s="622"/>
      <c r="CX14" s="622"/>
      <c r="CY14" s="623"/>
      <c r="CZ14" s="659">
        <v>3.9</v>
      </c>
      <c r="DA14" s="659"/>
      <c r="DB14" s="659"/>
      <c r="DC14" s="659"/>
      <c r="DD14" s="627">
        <v>26722</v>
      </c>
      <c r="DE14" s="622"/>
      <c r="DF14" s="622"/>
      <c r="DG14" s="622"/>
      <c r="DH14" s="622"/>
      <c r="DI14" s="622"/>
      <c r="DJ14" s="622"/>
      <c r="DK14" s="622"/>
      <c r="DL14" s="622"/>
      <c r="DM14" s="622"/>
      <c r="DN14" s="622"/>
      <c r="DO14" s="622"/>
      <c r="DP14" s="623"/>
      <c r="DQ14" s="627">
        <v>254067</v>
      </c>
      <c r="DR14" s="622"/>
      <c r="DS14" s="622"/>
      <c r="DT14" s="622"/>
      <c r="DU14" s="622"/>
      <c r="DV14" s="622"/>
      <c r="DW14" s="622"/>
      <c r="DX14" s="622"/>
      <c r="DY14" s="622"/>
      <c r="DZ14" s="622"/>
      <c r="EA14" s="622"/>
      <c r="EB14" s="622"/>
      <c r="EC14" s="658"/>
    </row>
    <row r="15" spans="2:143" ht="11.25" customHeight="1" x14ac:dyDescent="0.15">
      <c r="B15" s="618" t="s">
        <v>247</v>
      </c>
      <c r="C15" s="619"/>
      <c r="D15" s="619"/>
      <c r="E15" s="619"/>
      <c r="F15" s="619"/>
      <c r="G15" s="619"/>
      <c r="H15" s="619"/>
      <c r="I15" s="619"/>
      <c r="J15" s="619"/>
      <c r="K15" s="619"/>
      <c r="L15" s="619"/>
      <c r="M15" s="619"/>
      <c r="N15" s="619"/>
      <c r="O15" s="619"/>
      <c r="P15" s="619"/>
      <c r="Q15" s="620"/>
      <c r="R15" s="621" t="s">
        <v>121</v>
      </c>
      <c r="S15" s="622"/>
      <c r="T15" s="622"/>
      <c r="U15" s="622"/>
      <c r="V15" s="622"/>
      <c r="W15" s="622"/>
      <c r="X15" s="622"/>
      <c r="Y15" s="623"/>
      <c r="Z15" s="659" t="s">
        <v>121</v>
      </c>
      <c r="AA15" s="659"/>
      <c r="AB15" s="659"/>
      <c r="AC15" s="659"/>
      <c r="AD15" s="660" t="s">
        <v>121</v>
      </c>
      <c r="AE15" s="660"/>
      <c r="AF15" s="660"/>
      <c r="AG15" s="660"/>
      <c r="AH15" s="660"/>
      <c r="AI15" s="660"/>
      <c r="AJ15" s="660"/>
      <c r="AK15" s="660"/>
      <c r="AL15" s="624" t="s">
        <v>121</v>
      </c>
      <c r="AM15" s="625"/>
      <c r="AN15" s="625"/>
      <c r="AO15" s="661"/>
      <c r="AP15" s="618" t="s">
        <v>248</v>
      </c>
      <c r="AQ15" s="619"/>
      <c r="AR15" s="619"/>
      <c r="AS15" s="619"/>
      <c r="AT15" s="619"/>
      <c r="AU15" s="619"/>
      <c r="AV15" s="619"/>
      <c r="AW15" s="619"/>
      <c r="AX15" s="619"/>
      <c r="AY15" s="619"/>
      <c r="AZ15" s="619"/>
      <c r="BA15" s="619"/>
      <c r="BB15" s="619"/>
      <c r="BC15" s="619"/>
      <c r="BD15" s="619"/>
      <c r="BE15" s="619"/>
      <c r="BF15" s="620"/>
      <c r="BG15" s="621">
        <v>112438</v>
      </c>
      <c r="BH15" s="622"/>
      <c r="BI15" s="622"/>
      <c r="BJ15" s="622"/>
      <c r="BK15" s="622"/>
      <c r="BL15" s="622"/>
      <c r="BM15" s="622"/>
      <c r="BN15" s="623"/>
      <c r="BO15" s="659">
        <v>5.5</v>
      </c>
      <c r="BP15" s="659"/>
      <c r="BQ15" s="659"/>
      <c r="BR15" s="659"/>
      <c r="BS15" s="660" t="s">
        <v>121</v>
      </c>
      <c r="BT15" s="660"/>
      <c r="BU15" s="660"/>
      <c r="BV15" s="660"/>
      <c r="BW15" s="660"/>
      <c r="BX15" s="660"/>
      <c r="BY15" s="660"/>
      <c r="BZ15" s="660"/>
      <c r="CA15" s="660"/>
      <c r="CB15" s="695"/>
      <c r="CD15" s="618" t="s">
        <v>249</v>
      </c>
      <c r="CE15" s="619"/>
      <c r="CF15" s="619"/>
      <c r="CG15" s="619"/>
      <c r="CH15" s="619"/>
      <c r="CI15" s="619"/>
      <c r="CJ15" s="619"/>
      <c r="CK15" s="619"/>
      <c r="CL15" s="619"/>
      <c r="CM15" s="619"/>
      <c r="CN15" s="619"/>
      <c r="CO15" s="619"/>
      <c r="CP15" s="619"/>
      <c r="CQ15" s="620"/>
      <c r="CR15" s="621">
        <v>709051</v>
      </c>
      <c r="CS15" s="622"/>
      <c r="CT15" s="622"/>
      <c r="CU15" s="622"/>
      <c r="CV15" s="622"/>
      <c r="CW15" s="622"/>
      <c r="CX15" s="622"/>
      <c r="CY15" s="623"/>
      <c r="CZ15" s="659">
        <v>9.8000000000000007</v>
      </c>
      <c r="DA15" s="659"/>
      <c r="DB15" s="659"/>
      <c r="DC15" s="659"/>
      <c r="DD15" s="627">
        <v>184773</v>
      </c>
      <c r="DE15" s="622"/>
      <c r="DF15" s="622"/>
      <c r="DG15" s="622"/>
      <c r="DH15" s="622"/>
      <c r="DI15" s="622"/>
      <c r="DJ15" s="622"/>
      <c r="DK15" s="622"/>
      <c r="DL15" s="622"/>
      <c r="DM15" s="622"/>
      <c r="DN15" s="622"/>
      <c r="DO15" s="622"/>
      <c r="DP15" s="623"/>
      <c r="DQ15" s="627">
        <v>476978</v>
      </c>
      <c r="DR15" s="622"/>
      <c r="DS15" s="622"/>
      <c r="DT15" s="622"/>
      <c r="DU15" s="622"/>
      <c r="DV15" s="622"/>
      <c r="DW15" s="622"/>
      <c r="DX15" s="622"/>
      <c r="DY15" s="622"/>
      <c r="DZ15" s="622"/>
      <c r="EA15" s="622"/>
      <c r="EB15" s="622"/>
      <c r="EC15" s="658"/>
    </row>
    <row r="16" spans="2:143" ht="11.25" customHeight="1" x14ac:dyDescent="0.15">
      <c r="B16" s="618" t="s">
        <v>250</v>
      </c>
      <c r="C16" s="619"/>
      <c r="D16" s="619"/>
      <c r="E16" s="619"/>
      <c r="F16" s="619"/>
      <c r="G16" s="619"/>
      <c r="H16" s="619"/>
      <c r="I16" s="619"/>
      <c r="J16" s="619"/>
      <c r="K16" s="619"/>
      <c r="L16" s="619"/>
      <c r="M16" s="619"/>
      <c r="N16" s="619"/>
      <c r="O16" s="619"/>
      <c r="P16" s="619"/>
      <c r="Q16" s="620"/>
      <c r="R16" s="621">
        <v>12319</v>
      </c>
      <c r="S16" s="622"/>
      <c r="T16" s="622"/>
      <c r="U16" s="622"/>
      <c r="V16" s="622"/>
      <c r="W16" s="622"/>
      <c r="X16" s="622"/>
      <c r="Y16" s="623"/>
      <c r="Z16" s="659">
        <v>0.2</v>
      </c>
      <c r="AA16" s="659"/>
      <c r="AB16" s="659"/>
      <c r="AC16" s="659"/>
      <c r="AD16" s="660">
        <v>12319</v>
      </c>
      <c r="AE16" s="660"/>
      <c r="AF16" s="660"/>
      <c r="AG16" s="660"/>
      <c r="AH16" s="660"/>
      <c r="AI16" s="660"/>
      <c r="AJ16" s="660"/>
      <c r="AK16" s="660"/>
      <c r="AL16" s="624">
        <v>0.3</v>
      </c>
      <c r="AM16" s="625"/>
      <c r="AN16" s="625"/>
      <c r="AO16" s="661"/>
      <c r="AP16" s="618" t="s">
        <v>251</v>
      </c>
      <c r="AQ16" s="619"/>
      <c r="AR16" s="619"/>
      <c r="AS16" s="619"/>
      <c r="AT16" s="619"/>
      <c r="AU16" s="619"/>
      <c r="AV16" s="619"/>
      <c r="AW16" s="619"/>
      <c r="AX16" s="619"/>
      <c r="AY16" s="619"/>
      <c r="AZ16" s="619"/>
      <c r="BA16" s="619"/>
      <c r="BB16" s="619"/>
      <c r="BC16" s="619"/>
      <c r="BD16" s="619"/>
      <c r="BE16" s="619"/>
      <c r="BF16" s="620"/>
      <c r="BG16" s="621" t="s">
        <v>121</v>
      </c>
      <c r="BH16" s="622"/>
      <c r="BI16" s="622"/>
      <c r="BJ16" s="622"/>
      <c r="BK16" s="622"/>
      <c r="BL16" s="622"/>
      <c r="BM16" s="622"/>
      <c r="BN16" s="623"/>
      <c r="BO16" s="659" t="s">
        <v>121</v>
      </c>
      <c r="BP16" s="659"/>
      <c r="BQ16" s="659"/>
      <c r="BR16" s="659"/>
      <c r="BS16" s="660" t="s">
        <v>121</v>
      </c>
      <c r="BT16" s="660"/>
      <c r="BU16" s="660"/>
      <c r="BV16" s="660"/>
      <c r="BW16" s="660"/>
      <c r="BX16" s="660"/>
      <c r="BY16" s="660"/>
      <c r="BZ16" s="660"/>
      <c r="CA16" s="660"/>
      <c r="CB16" s="695"/>
      <c r="CD16" s="618" t="s">
        <v>252</v>
      </c>
      <c r="CE16" s="619"/>
      <c r="CF16" s="619"/>
      <c r="CG16" s="619"/>
      <c r="CH16" s="619"/>
      <c r="CI16" s="619"/>
      <c r="CJ16" s="619"/>
      <c r="CK16" s="619"/>
      <c r="CL16" s="619"/>
      <c r="CM16" s="619"/>
      <c r="CN16" s="619"/>
      <c r="CO16" s="619"/>
      <c r="CP16" s="619"/>
      <c r="CQ16" s="620"/>
      <c r="CR16" s="621">
        <v>9079</v>
      </c>
      <c r="CS16" s="622"/>
      <c r="CT16" s="622"/>
      <c r="CU16" s="622"/>
      <c r="CV16" s="622"/>
      <c r="CW16" s="622"/>
      <c r="CX16" s="622"/>
      <c r="CY16" s="623"/>
      <c r="CZ16" s="659">
        <v>0.1</v>
      </c>
      <c r="DA16" s="659"/>
      <c r="DB16" s="659"/>
      <c r="DC16" s="659"/>
      <c r="DD16" s="627" t="s">
        <v>121</v>
      </c>
      <c r="DE16" s="622"/>
      <c r="DF16" s="622"/>
      <c r="DG16" s="622"/>
      <c r="DH16" s="622"/>
      <c r="DI16" s="622"/>
      <c r="DJ16" s="622"/>
      <c r="DK16" s="622"/>
      <c r="DL16" s="622"/>
      <c r="DM16" s="622"/>
      <c r="DN16" s="622"/>
      <c r="DO16" s="622"/>
      <c r="DP16" s="623"/>
      <c r="DQ16" s="627">
        <v>3296</v>
      </c>
      <c r="DR16" s="622"/>
      <c r="DS16" s="622"/>
      <c r="DT16" s="622"/>
      <c r="DU16" s="622"/>
      <c r="DV16" s="622"/>
      <c r="DW16" s="622"/>
      <c r="DX16" s="622"/>
      <c r="DY16" s="622"/>
      <c r="DZ16" s="622"/>
      <c r="EA16" s="622"/>
      <c r="EB16" s="622"/>
      <c r="EC16" s="658"/>
    </row>
    <row r="17" spans="2:133" ht="11.25" customHeight="1" x14ac:dyDescent="0.15">
      <c r="B17" s="618" t="s">
        <v>253</v>
      </c>
      <c r="C17" s="619"/>
      <c r="D17" s="619"/>
      <c r="E17" s="619"/>
      <c r="F17" s="619"/>
      <c r="G17" s="619"/>
      <c r="H17" s="619"/>
      <c r="I17" s="619"/>
      <c r="J17" s="619"/>
      <c r="K17" s="619"/>
      <c r="L17" s="619"/>
      <c r="M17" s="619"/>
      <c r="N17" s="619"/>
      <c r="O17" s="619"/>
      <c r="P17" s="619"/>
      <c r="Q17" s="620"/>
      <c r="R17" s="621">
        <v>45709</v>
      </c>
      <c r="S17" s="622"/>
      <c r="T17" s="622"/>
      <c r="U17" s="622"/>
      <c r="V17" s="622"/>
      <c r="W17" s="622"/>
      <c r="X17" s="622"/>
      <c r="Y17" s="623"/>
      <c r="Z17" s="659">
        <v>0.6</v>
      </c>
      <c r="AA17" s="659"/>
      <c r="AB17" s="659"/>
      <c r="AC17" s="659"/>
      <c r="AD17" s="660">
        <v>45709</v>
      </c>
      <c r="AE17" s="660"/>
      <c r="AF17" s="660"/>
      <c r="AG17" s="660"/>
      <c r="AH17" s="660"/>
      <c r="AI17" s="660"/>
      <c r="AJ17" s="660"/>
      <c r="AK17" s="660"/>
      <c r="AL17" s="624">
        <v>1</v>
      </c>
      <c r="AM17" s="625"/>
      <c r="AN17" s="625"/>
      <c r="AO17" s="661"/>
      <c r="AP17" s="618" t="s">
        <v>254</v>
      </c>
      <c r="AQ17" s="619"/>
      <c r="AR17" s="619"/>
      <c r="AS17" s="619"/>
      <c r="AT17" s="619"/>
      <c r="AU17" s="619"/>
      <c r="AV17" s="619"/>
      <c r="AW17" s="619"/>
      <c r="AX17" s="619"/>
      <c r="AY17" s="619"/>
      <c r="AZ17" s="619"/>
      <c r="BA17" s="619"/>
      <c r="BB17" s="619"/>
      <c r="BC17" s="619"/>
      <c r="BD17" s="619"/>
      <c r="BE17" s="619"/>
      <c r="BF17" s="620"/>
      <c r="BG17" s="621" t="s">
        <v>121</v>
      </c>
      <c r="BH17" s="622"/>
      <c r="BI17" s="622"/>
      <c r="BJ17" s="622"/>
      <c r="BK17" s="622"/>
      <c r="BL17" s="622"/>
      <c r="BM17" s="622"/>
      <c r="BN17" s="623"/>
      <c r="BO17" s="659" t="s">
        <v>121</v>
      </c>
      <c r="BP17" s="659"/>
      <c r="BQ17" s="659"/>
      <c r="BR17" s="659"/>
      <c r="BS17" s="660" t="s">
        <v>121</v>
      </c>
      <c r="BT17" s="660"/>
      <c r="BU17" s="660"/>
      <c r="BV17" s="660"/>
      <c r="BW17" s="660"/>
      <c r="BX17" s="660"/>
      <c r="BY17" s="660"/>
      <c r="BZ17" s="660"/>
      <c r="CA17" s="660"/>
      <c r="CB17" s="695"/>
      <c r="CD17" s="618" t="s">
        <v>255</v>
      </c>
      <c r="CE17" s="619"/>
      <c r="CF17" s="619"/>
      <c r="CG17" s="619"/>
      <c r="CH17" s="619"/>
      <c r="CI17" s="619"/>
      <c r="CJ17" s="619"/>
      <c r="CK17" s="619"/>
      <c r="CL17" s="619"/>
      <c r="CM17" s="619"/>
      <c r="CN17" s="619"/>
      <c r="CO17" s="619"/>
      <c r="CP17" s="619"/>
      <c r="CQ17" s="620"/>
      <c r="CR17" s="621">
        <v>489445</v>
      </c>
      <c r="CS17" s="622"/>
      <c r="CT17" s="622"/>
      <c r="CU17" s="622"/>
      <c r="CV17" s="622"/>
      <c r="CW17" s="622"/>
      <c r="CX17" s="622"/>
      <c r="CY17" s="623"/>
      <c r="CZ17" s="659">
        <v>6.7</v>
      </c>
      <c r="DA17" s="659"/>
      <c r="DB17" s="659"/>
      <c r="DC17" s="659"/>
      <c r="DD17" s="627" t="s">
        <v>121</v>
      </c>
      <c r="DE17" s="622"/>
      <c r="DF17" s="622"/>
      <c r="DG17" s="622"/>
      <c r="DH17" s="622"/>
      <c r="DI17" s="622"/>
      <c r="DJ17" s="622"/>
      <c r="DK17" s="622"/>
      <c r="DL17" s="622"/>
      <c r="DM17" s="622"/>
      <c r="DN17" s="622"/>
      <c r="DO17" s="622"/>
      <c r="DP17" s="623"/>
      <c r="DQ17" s="627">
        <v>484727</v>
      </c>
      <c r="DR17" s="622"/>
      <c r="DS17" s="622"/>
      <c r="DT17" s="622"/>
      <c r="DU17" s="622"/>
      <c r="DV17" s="622"/>
      <c r="DW17" s="622"/>
      <c r="DX17" s="622"/>
      <c r="DY17" s="622"/>
      <c r="DZ17" s="622"/>
      <c r="EA17" s="622"/>
      <c r="EB17" s="622"/>
      <c r="EC17" s="658"/>
    </row>
    <row r="18" spans="2:133" ht="11.25" customHeight="1" x14ac:dyDescent="0.15">
      <c r="B18" s="618" t="s">
        <v>256</v>
      </c>
      <c r="C18" s="619"/>
      <c r="D18" s="619"/>
      <c r="E18" s="619"/>
      <c r="F18" s="619"/>
      <c r="G18" s="619"/>
      <c r="H18" s="619"/>
      <c r="I18" s="619"/>
      <c r="J18" s="619"/>
      <c r="K18" s="619"/>
      <c r="L18" s="619"/>
      <c r="M18" s="619"/>
      <c r="N18" s="619"/>
      <c r="O18" s="619"/>
      <c r="P18" s="619"/>
      <c r="Q18" s="620"/>
      <c r="R18" s="621">
        <v>21773</v>
      </c>
      <c r="S18" s="622"/>
      <c r="T18" s="622"/>
      <c r="U18" s="622"/>
      <c r="V18" s="622"/>
      <c r="W18" s="622"/>
      <c r="X18" s="622"/>
      <c r="Y18" s="623"/>
      <c r="Z18" s="659">
        <v>0.3</v>
      </c>
      <c r="AA18" s="659"/>
      <c r="AB18" s="659"/>
      <c r="AC18" s="659"/>
      <c r="AD18" s="660">
        <v>21773</v>
      </c>
      <c r="AE18" s="660"/>
      <c r="AF18" s="660"/>
      <c r="AG18" s="660"/>
      <c r="AH18" s="660"/>
      <c r="AI18" s="660"/>
      <c r="AJ18" s="660"/>
      <c r="AK18" s="660"/>
      <c r="AL18" s="624">
        <v>0.5</v>
      </c>
      <c r="AM18" s="625"/>
      <c r="AN18" s="625"/>
      <c r="AO18" s="661"/>
      <c r="AP18" s="618" t="s">
        <v>257</v>
      </c>
      <c r="AQ18" s="619"/>
      <c r="AR18" s="619"/>
      <c r="AS18" s="619"/>
      <c r="AT18" s="619"/>
      <c r="AU18" s="619"/>
      <c r="AV18" s="619"/>
      <c r="AW18" s="619"/>
      <c r="AX18" s="619"/>
      <c r="AY18" s="619"/>
      <c r="AZ18" s="619"/>
      <c r="BA18" s="619"/>
      <c r="BB18" s="619"/>
      <c r="BC18" s="619"/>
      <c r="BD18" s="619"/>
      <c r="BE18" s="619"/>
      <c r="BF18" s="620"/>
      <c r="BG18" s="621" t="s">
        <v>121</v>
      </c>
      <c r="BH18" s="622"/>
      <c r="BI18" s="622"/>
      <c r="BJ18" s="622"/>
      <c r="BK18" s="622"/>
      <c r="BL18" s="622"/>
      <c r="BM18" s="622"/>
      <c r="BN18" s="623"/>
      <c r="BO18" s="659" t="s">
        <v>121</v>
      </c>
      <c r="BP18" s="659"/>
      <c r="BQ18" s="659"/>
      <c r="BR18" s="659"/>
      <c r="BS18" s="660" t="s">
        <v>121</v>
      </c>
      <c r="BT18" s="660"/>
      <c r="BU18" s="660"/>
      <c r="BV18" s="660"/>
      <c r="BW18" s="660"/>
      <c r="BX18" s="660"/>
      <c r="BY18" s="660"/>
      <c r="BZ18" s="660"/>
      <c r="CA18" s="660"/>
      <c r="CB18" s="695"/>
      <c r="CD18" s="618" t="s">
        <v>258</v>
      </c>
      <c r="CE18" s="619"/>
      <c r="CF18" s="619"/>
      <c r="CG18" s="619"/>
      <c r="CH18" s="619"/>
      <c r="CI18" s="619"/>
      <c r="CJ18" s="619"/>
      <c r="CK18" s="619"/>
      <c r="CL18" s="619"/>
      <c r="CM18" s="619"/>
      <c r="CN18" s="619"/>
      <c r="CO18" s="619"/>
      <c r="CP18" s="619"/>
      <c r="CQ18" s="620"/>
      <c r="CR18" s="621" t="s">
        <v>121</v>
      </c>
      <c r="CS18" s="622"/>
      <c r="CT18" s="622"/>
      <c r="CU18" s="622"/>
      <c r="CV18" s="622"/>
      <c r="CW18" s="622"/>
      <c r="CX18" s="622"/>
      <c r="CY18" s="623"/>
      <c r="CZ18" s="659" t="s">
        <v>121</v>
      </c>
      <c r="DA18" s="659"/>
      <c r="DB18" s="659"/>
      <c r="DC18" s="659"/>
      <c r="DD18" s="627" t="s">
        <v>121</v>
      </c>
      <c r="DE18" s="622"/>
      <c r="DF18" s="622"/>
      <c r="DG18" s="622"/>
      <c r="DH18" s="622"/>
      <c r="DI18" s="622"/>
      <c r="DJ18" s="622"/>
      <c r="DK18" s="622"/>
      <c r="DL18" s="622"/>
      <c r="DM18" s="622"/>
      <c r="DN18" s="622"/>
      <c r="DO18" s="622"/>
      <c r="DP18" s="623"/>
      <c r="DQ18" s="627" t="s">
        <v>121</v>
      </c>
      <c r="DR18" s="622"/>
      <c r="DS18" s="622"/>
      <c r="DT18" s="622"/>
      <c r="DU18" s="622"/>
      <c r="DV18" s="622"/>
      <c r="DW18" s="622"/>
      <c r="DX18" s="622"/>
      <c r="DY18" s="622"/>
      <c r="DZ18" s="622"/>
      <c r="EA18" s="622"/>
      <c r="EB18" s="622"/>
      <c r="EC18" s="658"/>
    </row>
    <row r="19" spans="2:133" ht="11.25" customHeight="1" x14ac:dyDescent="0.15">
      <c r="B19" s="618" t="s">
        <v>259</v>
      </c>
      <c r="C19" s="619"/>
      <c r="D19" s="619"/>
      <c r="E19" s="619"/>
      <c r="F19" s="619"/>
      <c r="G19" s="619"/>
      <c r="H19" s="619"/>
      <c r="I19" s="619"/>
      <c r="J19" s="619"/>
      <c r="K19" s="619"/>
      <c r="L19" s="619"/>
      <c r="M19" s="619"/>
      <c r="N19" s="619"/>
      <c r="O19" s="619"/>
      <c r="P19" s="619"/>
      <c r="Q19" s="620"/>
      <c r="R19" s="621">
        <v>20103</v>
      </c>
      <c r="S19" s="622"/>
      <c r="T19" s="622"/>
      <c r="U19" s="622"/>
      <c r="V19" s="622"/>
      <c r="W19" s="622"/>
      <c r="X19" s="622"/>
      <c r="Y19" s="623"/>
      <c r="Z19" s="659">
        <v>0.3</v>
      </c>
      <c r="AA19" s="659"/>
      <c r="AB19" s="659"/>
      <c r="AC19" s="659"/>
      <c r="AD19" s="660">
        <v>20103</v>
      </c>
      <c r="AE19" s="660"/>
      <c r="AF19" s="660"/>
      <c r="AG19" s="660"/>
      <c r="AH19" s="660"/>
      <c r="AI19" s="660"/>
      <c r="AJ19" s="660"/>
      <c r="AK19" s="660"/>
      <c r="AL19" s="624">
        <v>0.5</v>
      </c>
      <c r="AM19" s="625"/>
      <c r="AN19" s="625"/>
      <c r="AO19" s="661"/>
      <c r="AP19" s="618" t="s">
        <v>260</v>
      </c>
      <c r="AQ19" s="619"/>
      <c r="AR19" s="619"/>
      <c r="AS19" s="619"/>
      <c r="AT19" s="619"/>
      <c r="AU19" s="619"/>
      <c r="AV19" s="619"/>
      <c r="AW19" s="619"/>
      <c r="AX19" s="619"/>
      <c r="AY19" s="619"/>
      <c r="AZ19" s="619"/>
      <c r="BA19" s="619"/>
      <c r="BB19" s="619"/>
      <c r="BC19" s="619"/>
      <c r="BD19" s="619"/>
      <c r="BE19" s="619"/>
      <c r="BF19" s="620"/>
      <c r="BG19" s="621">
        <v>5346</v>
      </c>
      <c r="BH19" s="622"/>
      <c r="BI19" s="622"/>
      <c r="BJ19" s="622"/>
      <c r="BK19" s="622"/>
      <c r="BL19" s="622"/>
      <c r="BM19" s="622"/>
      <c r="BN19" s="623"/>
      <c r="BO19" s="659">
        <v>0.3</v>
      </c>
      <c r="BP19" s="659"/>
      <c r="BQ19" s="659"/>
      <c r="BR19" s="659"/>
      <c r="BS19" s="660" t="s">
        <v>121</v>
      </c>
      <c r="BT19" s="660"/>
      <c r="BU19" s="660"/>
      <c r="BV19" s="660"/>
      <c r="BW19" s="660"/>
      <c r="BX19" s="660"/>
      <c r="BY19" s="660"/>
      <c r="BZ19" s="660"/>
      <c r="CA19" s="660"/>
      <c r="CB19" s="695"/>
      <c r="CD19" s="618" t="s">
        <v>261</v>
      </c>
      <c r="CE19" s="619"/>
      <c r="CF19" s="619"/>
      <c r="CG19" s="619"/>
      <c r="CH19" s="619"/>
      <c r="CI19" s="619"/>
      <c r="CJ19" s="619"/>
      <c r="CK19" s="619"/>
      <c r="CL19" s="619"/>
      <c r="CM19" s="619"/>
      <c r="CN19" s="619"/>
      <c r="CO19" s="619"/>
      <c r="CP19" s="619"/>
      <c r="CQ19" s="620"/>
      <c r="CR19" s="621" t="s">
        <v>121</v>
      </c>
      <c r="CS19" s="622"/>
      <c r="CT19" s="622"/>
      <c r="CU19" s="622"/>
      <c r="CV19" s="622"/>
      <c r="CW19" s="622"/>
      <c r="CX19" s="622"/>
      <c r="CY19" s="623"/>
      <c r="CZ19" s="659" t="s">
        <v>121</v>
      </c>
      <c r="DA19" s="659"/>
      <c r="DB19" s="659"/>
      <c r="DC19" s="659"/>
      <c r="DD19" s="627" t="s">
        <v>121</v>
      </c>
      <c r="DE19" s="622"/>
      <c r="DF19" s="622"/>
      <c r="DG19" s="622"/>
      <c r="DH19" s="622"/>
      <c r="DI19" s="622"/>
      <c r="DJ19" s="622"/>
      <c r="DK19" s="622"/>
      <c r="DL19" s="622"/>
      <c r="DM19" s="622"/>
      <c r="DN19" s="622"/>
      <c r="DO19" s="622"/>
      <c r="DP19" s="623"/>
      <c r="DQ19" s="627" t="s">
        <v>121</v>
      </c>
      <c r="DR19" s="622"/>
      <c r="DS19" s="622"/>
      <c r="DT19" s="622"/>
      <c r="DU19" s="622"/>
      <c r="DV19" s="622"/>
      <c r="DW19" s="622"/>
      <c r="DX19" s="622"/>
      <c r="DY19" s="622"/>
      <c r="DZ19" s="622"/>
      <c r="EA19" s="622"/>
      <c r="EB19" s="622"/>
      <c r="EC19" s="658"/>
    </row>
    <row r="20" spans="2:133" ht="11.25" customHeight="1" x14ac:dyDescent="0.15">
      <c r="B20" s="696" t="s">
        <v>262</v>
      </c>
      <c r="C20" s="697"/>
      <c r="D20" s="697"/>
      <c r="E20" s="697"/>
      <c r="F20" s="697"/>
      <c r="G20" s="697"/>
      <c r="H20" s="697"/>
      <c r="I20" s="697"/>
      <c r="J20" s="697"/>
      <c r="K20" s="697"/>
      <c r="L20" s="697"/>
      <c r="M20" s="697"/>
      <c r="N20" s="697"/>
      <c r="O20" s="697"/>
      <c r="P20" s="697"/>
      <c r="Q20" s="698"/>
      <c r="R20" s="621">
        <v>1670</v>
      </c>
      <c r="S20" s="622"/>
      <c r="T20" s="622"/>
      <c r="U20" s="622"/>
      <c r="V20" s="622"/>
      <c r="W20" s="622"/>
      <c r="X20" s="622"/>
      <c r="Y20" s="623"/>
      <c r="Z20" s="659">
        <v>0</v>
      </c>
      <c r="AA20" s="659"/>
      <c r="AB20" s="659"/>
      <c r="AC20" s="659"/>
      <c r="AD20" s="660">
        <v>1670</v>
      </c>
      <c r="AE20" s="660"/>
      <c r="AF20" s="660"/>
      <c r="AG20" s="660"/>
      <c r="AH20" s="660"/>
      <c r="AI20" s="660"/>
      <c r="AJ20" s="660"/>
      <c r="AK20" s="660"/>
      <c r="AL20" s="624">
        <v>0</v>
      </c>
      <c r="AM20" s="625"/>
      <c r="AN20" s="625"/>
      <c r="AO20" s="661"/>
      <c r="AP20" s="618" t="s">
        <v>263</v>
      </c>
      <c r="AQ20" s="619"/>
      <c r="AR20" s="619"/>
      <c r="AS20" s="619"/>
      <c r="AT20" s="619"/>
      <c r="AU20" s="619"/>
      <c r="AV20" s="619"/>
      <c r="AW20" s="619"/>
      <c r="AX20" s="619"/>
      <c r="AY20" s="619"/>
      <c r="AZ20" s="619"/>
      <c r="BA20" s="619"/>
      <c r="BB20" s="619"/>
      <c r="BC20" s="619"/>
      <c r="BD20" s="619"/>
      <c r="BE20" s="619"/>
      <c r="BF20" s="620"/>
      <c r="BG20" s="621">
        <v>5346</v>
      </c>
      <c r="BH20" s="622"/>
      <c r="BI20" s="622"/>
      <c r="BJ20" s="622"/>
      <c r="BK20" s="622"/>
      <c r="BL20" s="622"/>
      <c r="BM20" s="622"/>
      <c r="BN20" s="623"/>
      <c r="BO20" s="659">
        <v>0.3</v>
      </c>
      <c r="BP20" s="659"/>
      <c r="BQ20" s="659"/>
      <c r="BR20" s="659"/>
      <c r="BS20" s="660" t="s">
        <v>121</v>
      </c>
      <c r="BT20" s="660"/>
      <c r="BU20" s="660"/>
      <c r="BV20" s="660"/>
      <c r="BW20" s="660"/>
      <c r="BX20" s="660"/>
      <c r="BY20" s="660"/>
      <c r="BZ20" s="660"/>
      <c r="CA20" s="660"/>
      <c r="CB20" s="695"/>
      <c r="CD20" s="618" t="s">
        <v>264</v>
      </c>
      <c r="CE20" s="619"/>
      <c r="CF20" s="619"/>
      <c r="CG20" s="619"/>
      <c r="CH20" s="619"/>
      <c r="CI20" s="619"/>
      <c r="CJ20" s="619"/>
      <c r="CK20" s="619"/>
      <c r="CL20" s="619"/>
      <c r="CM20" s="619"/>
      <c r="CN20" s="619"/>
      <c r="CO20" s="619"/>
      <c r="CP20" s="619"/>
      <c r="CQ20" s="620"/>
      <c r="CR20" s="621">
        <v>7265627</v>
      </c>
      <c r="CS20" s="622"/>
      <c r="CT20" s="622"/>
      <c r="CU20" s="622"/>
      <c r="CV20" s="622"/>
      <c r="CW20" s="622"/>
      <c r="CX20" s="622"/>
      <c r="CY20" s="623"/>
      <c r="CZ20" s="659">
        <v>100</v>
      </c>
      <c r="DA20" s="659"/>
      <c r="DB20" s="659"/>
      <c r="DC20" s="659"/>
      <c r="DD20" s="627">
        <v>859122</v>
      </c>
      <c r="DE20" s="622"/>
      <c r="DF20" s="622"/>
      <c r="DG20" s="622"/>
      <c r="DH20" s="622"/>
      <c r="DI20" s="622"/>
      <c r="DJ20" s="622"/>
      <c r="DK20" s="622"/>
      <c r="DL20" s="622"/>
      <c r="DM20" s="622"/>
      <c r="DN20" s="622"/>
      <c r="DO20" s="622"/>
      <c r="DP20" s="623"/>
      <c r="DQ20" s="627">
        <v>4882462</v>
      </c>
      <c r="DR20" s="622"/>
      <c r="DS20" s="622"/>
      <c r="DT20" s="622"/>
      <c r="DU20" s="622"/>
      <c r="DV20" s="622"/>
      <c r="DW20" s="622"/>
      <c r="DX20" s="622"/>
      <c r="DY20" s="622"/>
      <c r="DZ20" s="622"/>
      <c r="EA20" s="622"/>
      <c r="EB20" s="622"/>
      <c r="EC20" s="658"/>
    </row>
    <row r="21" spans="2:133" ht="11.25" customHeight="1" x14ac:dyDescent="0.15">
      <c r="B21" s="618" t="s">
        <v>265</v>
      </c>
      <c r="C21" s="619"/>
      <c r="D21" s="619"/>
      <c r="E21" s="619"/>
      <c r="F21" s="619"/>
      <c r="G21" s="619"/>
      <c r="H21" s="619"/>
      <c r="I21" s="619"/>
      <c r="J21" s="619"/>
      <c r="K21" s="619"/>
      <c r="L21" s="619"/>
      <c r="M21" s="619"/>
      <c r="N21" s="619"/>
      <c r="O21" s="619"/>
      <c r="P21" s="619"/>
      <c r="Q21" s="620"/>
      <c r="R21" s="621">
        <v>1947216</v>
      </c>
      <c r="S21" s="622"/>
      <c r="T21" s="622"/>
      <c r="U21" s="622"/>
      <c r="V21" s="622"/>
      <c r="W21" s="622"/>
      <c r="X21" s="622"/>
      <c r="Y21" s="623"/>
      <c r="Z21" s="659">
        <v>25.7</v>
      </c>
      <c r="AA21" s="659"/>
      <c r="AB21" s="659"/>
      <c r="AC21" s="659"/>
      <c r="AD21" s="660">
        <v>1815677</v>
      </c>
      <c r="AE21" s="660"/>
      <c r="AF21" s="660"/>
      <c r="AG21" s="660"/>
      <c r="AH21" s="660"/>
      <c r="AI21" s="660"/>
      <c r="AJ21" s="660"/>
      <c r="AK21" s="660"/>
      <c r="AL21" s="624">
        <v>40.700000000000003</v>
      </c>
      <c r="AM21" s="625"/>
      <c r="AN21" s="625"/>
      <c r="AO21" s="661"/>
      <c r="AP21" s="618" t="s">
        <v>266</v>
      </c>
      <c r="AQ21" s="699"/>
      <c r="AR21" s="699"/>
      <c r="AS21" s="699"/>
      <c r="AT21" s="699"/>
      <c r="AU21" s="699"/>
      <c r="AV21" s="699"/>
      <c r="AW21" s="699"/>
      <c r="AX21" s="699"/>
      <c r="AY21" s="699"/>
      <c r="AZ21" s="699"/>
      <c r="BA21" s="699"/>
      <c r="BB21" s="699"/>
      <c r="BC21" s="699"/>
      <c r="BD21" s="699"/>
      <c r="BE21" s="699"/>
      <c r="BF21" s="700"/>
      <c r="BG21" s="621">
        <v>5346</v>
      </c>
      <c r="BH21" s="622"/>
      <c r="BI21" s="622"/>
      <c r="BJ21" s="622"/>
      <c r="BK21" s="622"/>
      <c r="BL21" s="622"/>
      <c r="BM21" s="622"/>
      <c r="BN21" s="623"/>
      <c r="BO21" s="659">
        <v>0.3</v>
      </c>
      <c r="BP21" s="659"/>
      <c r="BQ21" s="659"/>
      <c r="BR21" s="659"/>
      <c r="BS21" s="660" t="s">
        <v>121</v>
      </c>
      <c r="BT21" s="660"/>
      <c r="BU21" s="660"/>
      <c r="BV21" s="660"/>
      <c r="BW21" s="660"/>
      <c r="BX21" s="660"/>
      <c r="BY21" s="660"/>
      <c r="BZ21" s="660"/>
      <c r="CA21" s="660"/>
      <c r="CB21" s="695"/>
      <c r="CD21" s="602"/>
      <c r="CE21" s="603"/>
      <c r="CF21" s="603"/>
      <c r="CG21" s="603"/>
      <c r="CH21" s="603"/>
      <c r="CI21" s="603"/>
      <c r="CJ21" s="603"/>
      <c r="CK21" s="603"/>
      <c r="CL21" s="603"/>
      <c r="CM21" s="603"/>
      <c r="CN21" s="603"/>
      <c r="CO21" s="603"/>
      <c r="CP21" s="603"/>
      <c r="CQ21" s="604"/>
      <c r="CR21" s="706"/>
      <c r="CS21" s="707"/>
      <c r="CT21" s="707"/>
      <c r="CU21" s="707"/>
      <c r="CV21" s="707"/>
      <c r="CW21" s="707"/>
      <c r="CX21" s="707"/>
      <c r="CY21" s="708"/>
      <c r="CZ21" s="709"/>
      <c r="DA21" s="709"/>
      <c r="DB21" s="709"/>
      <c r="DC21" s="709"/>
      <c r="DD21" s="710"/>
      <c r="DE21" s="707"/>
      <c r="DF21" s="707"/>
      <c r="DG21" s="707"/>
      <c r="DH21" s="707"/>
      <c r="DI21" s="707"/>
      <c r="DJ21" s="707"/>
      <c r="DK21" s="707"/>
      <c r="DL21" s="707"/>
      <c r="DM21" s="707"/>
      <c r="DN21" s="707"/>
      <c r="DO21" s="707"/>
      <c r="DP21" s="708"/>
      <c r="DQ21" s="710"/>
      <c r="DR21" s="707"/>
      <c r="DS21" s="707"/>
      <c r="DT21" s="707"/>
      <c r="DU21" s="707"/>
      <c r="DV21" s="707"/>
      <c r="DW21" s="707"/>
      <c r="DX21" s="707"/>
      <c r="DY21" s="707"/>
      <c r="DZ21" s="707"/>
      <c r="EA21" s="707"/>
      <c r="EB21" s="707"/>
      <c r="EC21" s="714"/>
    </row>
    <row r="22" spans="2:133" ht="11.25" customHeight="1" x14ac:dyDescent="0.15">
      <c r="B22" s="618" t="s">
        <v>267</v>
      </c>
      <c r="C22" s="619"/>
      <c r="D22" s="619"/>
      <c r="E22" s="619"/>
      <c r="F22" s="619"/>
      <c r="G22" s="619"/>
      <c r="H22" s="619"/>
      <c r="I22" s="619"/>
      <c r="J22" s="619"/>
      <c r="K22" s="619"/>
      <c r="L22" s="619"/>
      <c r="M22" s="619"/>
      <c r="N22" s="619"/>
      <c r="O22" s="619"/>
      <c r="P22" s="619"/>
      <c r="Q22" s="620"/>
      <c r="R22" s="621">
        <v>1815677</v>
      </c>
      <c r="S22" s="622"/>
      <c r="T22" s="622"/>
      <c r="U22" s="622"/>
      <c r="V22" s="622"/>
      <c r="W22" s="622"/>
      <c r="X22" s="622"/>
      <c r="Y22" s="623"/>
      <c r="Z22" s="659">
        <v>24</v>
      </c>
      <c r="AA22" s="659"/>
      <c r="AB22" s="659"/>
      <c r="AC22" s="659"/>
      <c r="AD22" s="660">
        <v>1815677</v>
      </c>
      <c r="AE22" s="660"/>
      <c r="AF22" s="660"/>
      <c r="AG22" s="660"/>
      <c r="AH22" s="660"/>
      <c r="AI22" s="660"/>
      <c r="AJ22" s="660"/>
      <c r="AK22" s="660"/>
      <c r="AL22" s="624">
        <v>40.700000000000003</v>
      </c>
      <c r="AM22" s="625"/>
      <c r="AN22" s="625"/>
      <c r="AO22" s="661"/>
      <c r="AP22" s="618" t="s">
        <v>268</v>
      </c>
      <c r="AQ22" s="699"/>
      <c r="AR22" s="699"/>
      <c r="AS22" s="699"/>
      <c r="AT22" s="699"/>
      <c r="AU22" s="699"/>
      <c r="AV22" s="699"/>
      <c r="AW22" s="699"/>
      <c r="AX22" s="699"/>
      <c r="AY22" s="699"/>
      <c r="AZ22" s="699"/>
      <c r="BA22" s="699"/>
      <c r="BB22" s="699"/>
      <c r="BC22" s="699"/>
      <c r="BD22" s="699"/>
      <c r="BE22" s="699"/>
      <c r="BF22" s="700"/>
      <c r="BG22" s="621" t="s">
        <v>121</v>
      </c>
      <c r="BH22" s="622"/>
      <c r="BI22" s="622"/>
      <c r="BJ22" s="622"/>
      <c r="BK22" s="622"/>
      <c r="BL22" s="622"/>
      <c r="BM22" s="622"/>
      <c r="BN22" s="623"/>
      <c r="BO22" s="659" t="s">
        <v>121</v>
      </c>
      <c r="BP22" s="659"/>
      <c r="BQ22" s="659"/>
      <c r="BR22" s="659"/>
      <c r="BS22" s="660" t="s">
        <v>121</v>
      </c>
      <c r="BT22" s="660"/>
      <c r="BU22" s="660"/>
      <c r="BV22" s="660"/>
      <c r="BW22" s="660"/>
      <c r="BX22" s="660"/>
      <c r="BY22" s="660"/>
      <c r="BZ22" s="660"/>
      <c r="CA22" s="660"/>
      <c r="CB22" s="695"/>
      <c r="CD22" s="673" t="s">
        <v>269</v>
      </c>
      <c r="CE22" s="674"/>
      <c r="CF22" s="674"/>
      <c r="CG22" s="674"/>
      <c r="CH22" s="674"/>
      <c r="CI22" s="674"/>
      <c r="CJ22" s="674"/>
      <c r="CK22" s="674"/>
      <c r="CL22" s="674"/>
      <c r="CM22" s="674"/>
      <c r="CN22" s="674"/>
      <c r="CO22" s="674"/>
      <c r="CP22" s="674"/>
      <c r="CQ22" s="674"/>
      <c r="CR22" s="674"/>
      <c r="CS22" s="674"/>
      <c r="CT22" s="674"/>
      <c r="CU22" s="674"/>
      <c r="CV22" s="674"/>
      <c r="CW22" s="674"/>
      <c r="CX22" s="674"/>
      <c r="CY22" s="674"/>
      <c r="CZ22" s="674"/>
      <c r="DA22" s="674"/>
      <c r="DB22" s="674"/>
      <c r="DC22" s="674"/>
      <c r="DD22" s="674"/>
      <c r="DE22" s="674"/>
      <c r="DF22" s="674"/>
      <c r="DG22" s="674"/>
      <c r="DH22" s="674"/>
      <c r="DI22" s="674"/>
      <c r="DJ22" s="674"/>
      <c r="DK22" s="674"/>
      <c r="DL22" s="674"/>
      <c r="DM22" s="674"/>
      <c r="DN22" s="674"/>
      <c r="DO22" s="674"/>
      <c r="DP22" s="674"/>
      <c r="DQ22" s="674"/>
      <c r="DR22" s="674"/>
      <c r="DS22" s="674"/>
      <c r="DT22" s="674"/>
      <c r="DU22" s="674"/>
      <c r="DV22" s="674"/>
      <c r="DW22" s="674"/>
      <c r="DX22" s="674"/>
      <c r="DY22" s="674"/>
      <c r="DZ22" s="674"/>
      <c r="EA22" s="674"/>
      <c r="EB22" s="674"/>
      <c r="EC22" s="675"/>
    </row>
    <row r="23" spans="2:133" ht="11.25" customHeight="1" x14ac:dyDescent="0.15">
      <c r="B23" s="618" t="s">
        <v>270</v>
      </c>
      <c r="C23" s="619"/>
      <c r="D23" s="619"/>
      <c r="E23" s="619"/>
      <c r="F23" s="619"/>
      <c r="G23" s="619"/>
      <c r="H23" s="619"/>
      <c r="I23" s="619"/>
      <c r="J23" s="619"/>
      <c r="K23" s="619"/>
      <c r="L23" s="619"/>
      <c r="M23" s="619"/>
      <c r="N23" s="619"/>
      <c r="O23" s="619"/>
      <c r="P23" s="619"/>
      <c r="Q23" s="620"/>
      <c r="R23" s="621">
        <v>131539</v>
      </c>
      <c r="S23" s="622"/>
      <c r="T23" s="622"/>
      <c r="U23" s="622"/>
      <c r="V23" s="622"/>
      <c r="W23" s="622"/>
      <c r="X23" s="622"/>
      <c r="Y23" s="623"/>
      <c r="Z23" s="659">
        <v>1.7</v>
      </c>
      <c r="AA23" s="659"/>
      <c r="AB23" s="659"/>
      <c r="AC23" s="659"/>
      <c r="AD23" s="660" t="s">
        <v>121</v>
      </c>
      <c r="AE23" s="660"/>
      <c r="AF23" s="660"/>
      <c r="AG23" s="660"/>
      <c r="AH23" s="660"/>
      <c r="AI23" s="660"/>
      <c r="AJ23" s="660"/>
      <c r="AK23" s="660"/>
      <c r="AL23" s="624" t="s">
        <v>121</v>
      </c>
      <c r="AM23" s="625"/>
      <c r="AN23" s="625"/>
      <c r="AO23" s="661"/>
      <c r="AP23" s="618" t="s">
        <v>271</v>
      </c>
      <c r="AQ23" s="699"/>
      <c r="AR23" s="699"/>
      <c r="AS23" s="699"/>
      <c r="AT23" s="699"/>
      <c r="AU23" s="699"/>
      <c r="AV23" s="699"/>
      <c r="AW23" s="699"/>
      <c r="AX23" s="699"/>
      <c r="AY23" s="699"/>
      <c r="AZ23" s="699"/>
      <c r="BA23" s="699"/>
      <c r="BB23" s="699"/>
      <c r="BC23" s="699"/>
      <c r="BD23" s="699"/>
      <c r="BE23" s="699"/>
      <c r="BF23" s="700"/>
      <c r="BG23" s="621" t="s">
        <v>121</v>
      </c>
      <c r="BH23" s="622"/>
      <c r="BI23" s="622"/>
      <c r="BJ23" s="622"/>
      <c r="BK23" s="622"/>
      <c r="BL23" s="622"/>
      <c r="BM23" s="622"/>
      <c r="BN23" s="623"/>
      <c r="BO23" s="659" t="s">
        <v>121</v>
      </c>
      <c r="BP23" s="659"/>
      <c r="BQ23" s="659"/>
      <c r="BR23" s="659"/>
      <c r="BS23" s="660" t="s">
        <v>121</v>
      </c>
      <c r="BT23" s="660"/>
      <c r="BU23" s="660"/>
      <c r="BV23" s="660"/>
      <c r="BW23" s="660"/>
      <c r="BX23" s="660"/>
      <c r="BY23" s="660"/>
      <c r="BZ23" s="660"/>
      <c r="CA23" s="660"/>
      <c r="CB23" s="695"/>
      <c r="CD23" s="673" t="s">
        <v>211</v>
      </c>
      <c r="CE23" s="674"/>
      <c r="CF23" s="674"/>
      <c r="CG23" s="674"/>
      <c r="CH23" s="674"/>
      <c r="CI23" s="674"/>
      <c r="CJ23" s="674"/>
      <c r="CK23" s="674"/>
      <c r="CL23" s="674"/>
      <c r="CM23" s="674"/>
      <c r="CN23" s="674"/>
      <c r="CO23" s="674"/>
      <c r="CP23" s="674"/>
      <c r="CQ23" s="675"/>
      <c r="CR23" s="673" t="s">
        <v>272</v>
      </c>
      <c r="CS23" s="674"/>
      <c r="CT23" s="674"/>
      <c r="CU23" s="674"/>
      <c r="CV23" s="674"/>
      <c r="CW23" s="674"/>
      <c r="CX23" s="674"/>
      <c r="CY23" s="675"/>
      <c r="CZ23" s="673" t="s">
        <v>273</v>
      </c>
      <c r="DA23" s="674"/>
      <c r="DB23" s="674"/>
      <c r="DC23" s="675"/>
      <c r="DD23" s="673" t="s">
        <v>274</v>
      </c>
      <c r="DE23" s="674"/>
      <c r="DF23" s="674"/>
      <c r="DG23" s="674"/>
      <c r="DH23" s="674"/>
      <c r="DI23" s="674"/>
      <c r="DJ23" s="674"/>
      <c r="DK23" s="675"/>
      <c r="DL23" s="711" t="s">
        <v>275</v>
      </c>
      <c r="DM23" s="712"/>
      <c r="DN23" s="712"/>
      <c r="DO23" s="712"/>
      <c r="DP23" s="712"/>
      <c r="DQ23" s="712"/>
      <c r="DR23" s="712"/>
      <c r="DS23" s="712"/>
      <c r="DT23" s="712"/>
      <c r="DU23" s="712"/>
      <c r="DV23" s="713"/>
      <c r="DW23" s="673" t="s">
        <v>276</v>
      </c>
      <c r="DX23" s="674"/>
      <c r="DY23" s="674"/>
      <c r="DZ23" s="674"/>
      <c r="EA23" s="674"/>
      <c r="EB23" s="674"/>
      <c r="EC23" s="675"/>
    </row>
    <row r="24" spans="2:133" ht="11.25" customHeight="1" x14ac:dyDescent="0.15">
      <c r="B24" s="618" t="s">
        <v>277</v>
      </c>
      <c r="C24" s="619"/>
      <c r="D24" s="619"/>
      <c r="E24" s="619"/>
      <c r="F24" s="619"/>
      <c r="G24" s="619"/>
      <c r="H24" s="619"/>
      <c r="I24" s="619"/>
      <c r="J24" s="619"/>
      <c r="K24" s="619"/>
      <c r="L24" s="619"/>
      <c r="M24" s="619"/>
      <c r="N24" s="619"/>
      <c r="O24" s="619"/>
      <c r="P24" s="619"/>
      <c r="Q24" s="620"/>
      <c r="R24" s="621" t="s">
        <v>121</v>
      </c>
      <c r="S24" s="622"/>
      <c r="T24" s="622"/>
      <c r="U24" s="622"/>
      <c r="V24" s="622"/>
      <c r="W24" s="622"/>
      <c r="X24" s="622"/>
      <c r="Y24" s="623"/>
      <c r="Z24" s="659" t="s">
        <v>121</v>
      </c>
      <c r="AA24" s="659"/>
      <c r="AB24" s="659"/>
      <c r="AC24" s="659"/>
      <c r="AD24" s="660" t="s">
        <v>121</v>
      </c>
      <c r="AE24" s="660"/>
      <c r="AF24" s="660"/>
      <c r="AG24" s="660"/>
      <c r="AH24" s="660"/>
      <c r="AI24" s="660"/>
      <c r="AJ24" s="660"/>
      <c r="AK24" s="660"/>
      <c r="AL24" s="624" t="s">
        <v>121</v>
      </c>
      <c r="AM24" s="625"/>
      <c r="AN24" s="625"/>
      <c r="AO24" s="661"/>
      <c r="AP24" s="618" t="s">
        <v>278</v>
      </c>
      <c r="AQ24" s="699"/>
      <c r="AR24" s="699"/>
      <c r="AS24" s="699"/>
      <c r="AT24" s="699"/>
      <c r="AU24" s="699"/>
      <c r="AV24" s="699"/>
      <c r="AW24" s="699"/>
      <c r="AX24" s="699"/>
      <c r="AY24" s="699"/>
      <c r="AZ24" s="699"/>
      <c r="BA24" s="699"/>
      <c r="BB24" s="699"/>
      <c r="BC24" s="699"/>
      <c r="BD24" s="699"/>
      <c r="BE24" s="699"/>
      <c r="BF24" s="700"/>
      <c r="BG24" s="621" t="s">
        <v>121</v>
      </c>
      <c r="BH24" s="622"/>
      <c r="BI24" s="622"/>
      <c r="BJ24" s="622"/>
      <c r="BK24" s="622"/>
      <c r="BL24" s="622"/>
      <c r="BM24" s="622"/>
      <c r="BN24" s="623"/>
      <c r="BO24" s="659" t="s">
        <v>121</v>
      </c>
      <c r="BP24" s="659"/>
      <c r="BQ24" s="659"/>
      <c r="BR24" s="659"/>
      <c r="BS24" s="660" t="s">
        <v>121</v>
      </c>
      <c r="BT24" s="660"/>
      <c r="BU24" s="660"/>
      <c r="BV24" s="660"/>
      <c r="BW24" s="660"/>
      <c r="BX24" s="660"/>
      <c r="BY24" s="660"/>
      <c r="BZ24" s="660"/>
      <c r="CA24" s="660"/>
      <c r="CB24" s="695"/>
      <c r="CD24" s="679" t="s">
        <v>279</v>
      </c>
      <c r="CE24" s="680"/>
      <c r="CF24" s="680"/>
      <c r="CG24" s="680"/>
      <c r="CH24" s="680"/>
      <c r="CI24" s="680"/>
      <c r="CJ24" s="680"/>
      <c r="CK24" s="680"/>
      <c r="CL24" s="680"/>
      <c r="CM24" s="680"/>
      <c r="CN24" s="680"/>
      <c r="CO24" s="680"/>
      <c r="CP24" s="680"/>
      <c r="CQ24" s="681"/>
      <c r="CR24" s="676">
        <v>2699429</v>
      </c>
      <c r="CS24" s="677"/>
      <c r="CT24" s="677"/>
      <c r="CU24" s="677"/>
      <c r="CV24" s="677"/>
      <c r="CW24" s="677"/>
      <c r="CX24" s="677"/>
      <c r="CY24" s="702"/>
      <c r="CZ24" s="703">
        <v>37.200000000000003</v>
      </c>
      <c r="DA24" s="685"/>
      <c r="DB24" s="685"/>
      <c r="DC24" s="705"/>
      <c r="DD24" s="701">
        <v>1870014</v>
      </c>
      <c r="DE24" s="677"/>
      <c r="DF24" s="677"/>
      <c r="DG24" s="677"/>
      <c r="DH24" s="677"/>
      <c r="DI24" s="677"/>
      <c r="DJ24" s="677"/>
      <c r="DK24" s="702"/>
      <c r="DL24" s="701">
        <v>1716528</v>
      </c>
      <c r="DM24" s="677"/>
      <c r="DN24" s="677"/>
      <c r="DO24" s="677"/>
      <c r="DP24" s="677"/>
      <c r="DQ24" s="677"/>
      <c r="DR24" s="677"/>
      <c r="DS24" s="677"/>
      <c r="DT24" s="677"/>
      <c r="DU24" s="677"/>
      <c r="DV24" s="702"/>
      <c r="DW24" s="703">
        <v>38.200000000000003</v>
      </c>
      <c r="DX24" s="685"/>
      <c r="DY24" s="685"/>
      <c r="DZ24" s="685"/>
      <c r="EA24" s="685"/>
      <c r="EB24" s="685"/>
      <c r="EC24" s="704"/>
    </row>
    <row r="25" spans="2:133" ht="11.25" customHeight="1" x14ac:dyDescent="0.15">
      <c r="B25" s="618" t="s">
        <v>280</v>
      </c>
      <c r="C25" s="619"/>
      <c r="D25" s="619"/>
      <c r="E25" s="619"/>
      <c r="F25" s="619"/>
      <c r="G25" s="619"/>
      <c r="H25" s="619"/>
      <c r="I25" s="619"/>
      <c r="J25" s="619"/>
      <c r="K25" s="619"/>
      <c r="L25" s="619"/>
      <c r="M25" s="619"/>
      <c r="N25" s="619"/>
      <c r="O25" s="619"/>
      <c r="P25" s="619"/>
      <c r="Q25" s="620"/>
      <c r="R25" s="621">
        <v>4587432</v>
      </c>
      <c r="S25" s="622"/>
      <c r="T25" s="622"/>
      <c r="U25" s="622"/>
      <c r="V25" s="622"/>
      <c r="W25" s="622"/>
      <c r="X25" s="622"/>
      <c r="Y25" s="623"/>
      <c r="Z25" s="659">
        <v>60.6</v>
      </c>
      <c r="AA25" s="659"/>
      <c r="AB25" s="659"/>
      <c r="AC25" s="659"/>
      <c r="AD25" s="660">
        <v>4455893</v>
      </c>
      <c r="AE25" s="660"/>
      <c r="AF25" s="660"/>
      <c r="AG25" s="660"/>
      <c r="AH25" s="660"/>
      <c r="AI25" s="660"/>
      <c r="AJ25" s="660"/>
      <c r="AK25" s="660"/>
      <c r="AL25" s="624">
        <v>99.9</v>
      </c>
      <c r="AM25" s="625"/>
      <c r="AN25" s="625"/>
      <c r="AO25" s="661"/>
      <c r="AP25" s="618" t="s">
        <v>281</v>
      </c>
      <c r="AQ25" s="699"/>
      <c r="AR25" s="699"/>
      <c r="AS25" s="699"/>
      <c r="AT25" s="699"/>
      <c r="AU25" s="699"/>
      <c r="AV25" s="699"/>
      <c r="AW25" s="699"/>
      <c r="AX25" s="699"/>
      <c r="AY25" s="699"/>
      <c r="AZ25" s="699"/>
      <c r="BA25" s="699"/>
      <c r="BB25" s="699"/>
      <c r="BC25" s="699"/>
      <c r="BD25" s="699"/>
      <c r="BE25" s="699"/>
      <c r="BF25" s="700"/>
      <c r="BG25" s="621" t="s">
        <v>121</v>
      </c>
      <c r="BH25" s="622"/>
      <c r="BI25" s="622"/>
      <c r="BJ25" s="622"/>
      <c r="BK25" s="622"/>
      <c r="BL25" s="622"/>
      <c r="BM25" s="622"/>
      <c r="BN25" s="623"/>
      <c r="BO25" s="659" t="s">
        <v>121</v>
      </c>
      <c r="BP25" s="659"/>
      <c r="BQ25" s="659"/>
      <c r="BR25" s="659"/>
      <c r="BS25" s="660" t="s">
        <v>121</v>
      </c>
      <c r="BT25" s="660"/>
      <c r="BU25" s="660"/>
      <c r="BV25" s="660"/>
      <c r="BW25" s="660"/>
      <c r="BX25" s="660"/>
      <c r="BY25" s="660"/>
      <c r="BZ25" s="660"/>
      <c r="CA25" s="660"/>
      <c r="CB25" s="695"/>
      <c r="CD25" s="618" t="s">
        <v>282</v>
      </c>
      <c r="CE25" s="619"/>
      <c r="CF25" s="619"/>
      <c r="CG25" s="619"/>
      <c r="CH25" s="619"/>
      <c r="CI25" s="619"/>
      <c r="CJ25" s="619"/>
      <c r="CK25" s="619"/>
      <c r="CL25" s="619"/>
      <c r="CM25" s="619"/>
      <c r="CN25" s="619"/>
      <c r="CO25" s="619"/>
      <c r="CP25" s="619"/>
      <c r="CQ25" s="620"/>
      <c r="CR25" s="621">
        <v>1110132</v>
      </c>
      <c r="CS25" s="634"/>
      <c r="CT25" s="634"/>
      <c r="CU25" s="634"/>
      <c r="CV25" s="634"/>
      <c r="CW25" s="634"/>
      <c r="CX25" s="634"/>
      <c r="CY25" s="635"/>
      <c r="CZ25" s="624">
        <v>15.3</v>
      </c>
      <c r="DA25" s="636"/>
      <c r="DB25" s="636"/>
      <c r="DC25" s="637"/>
      <c r="DD25" s="627">
        <v>969864</v>
      </c>
      <c r="DE25" s="634"/>
      <c r="DF25" s="634"/>
      <c r="DG25" s="634"/>
      <c r="DH25" s="634"/>
      <c r="DI25" s="634"/>
      <c r="DJ25" s="634"/>
      <c r="DK25" s="635"/>
      <c r="DL25" s="627">
        <v>941618</v>
      </c>
      <c r="DM25" s="634"/>
      <c r="DN25" s="634"/>
      <c r="DO25" s="634"/>
      <c r="DP25" s="634"/>
      <c r="DQ25" s="634"/>
      <c r="DR25" s="634"/>
      <c r="DS25" s="634"/>
      <c r="DT25" s="634"/>
      <c r="DU25" s="634"/>
      <c r="DV25" s="635"/>
      <c r="DW25" s="624">
        <v>20.9</v>
      </c>
      <c r="DX25" s="636"/>
      <c r="DY25" s="636"/>
      <c r="DZ25" s="636"/>
      <c r="EA25" s="636"/>
      <c r="EB25" s="636"/>
      <c r="EC25" s="648"/>
    </row>
    <row r="26" spans="2:133" ht="11.25" customHeight="1" x14ac:dyDescent="0.15">
      <c r="B26" s="618" t="s">
        <v>283</v>
      </c>
      <c r="C26" s="619"/>
      <c r="D26" s="619"/>
      <c r="E26" s="619"/>
      <c r="F26" s="619"/>
      <c r="G26" s="619"/>
      <c r="H26" s="619"/>
      <c r="I26" s="619"/>
      <c r="J26" s="619"/>
      <c r="K26" s="619"/>
      <c r="L26" s="619"/>
      <c r="M26" s="619"/>
      <c r="N26" s="619"/>
      <c r="O26" s="619"/>
      <c r="P26" s="619"/>
      <c r="Q26" s="620"/>
      <c r="R26" s="621">
        <v>1203</v>
      </c>
      <c r="S26" s="622"/>
      <c r="T26" s="622"/>
      <c r="U26" s="622"/>
      <c r="V26" s="622"/>
      <c r="W26" s="622"/>
      <c r="X26" s="622"/>
      <c r="Y26" s="623"/>
      <c r="Z26" s="659">
        <v>0</v>
      </c>
      <c r="AA26" s="659"/>
      <c r="AB26" s="659"/>
      <c r="AC26" s="659"/>
      <c r="AD26" s="660">
        <v>1203</v>
      </c>
      <c r="AE26" s="660"/>
      <c r="AF26" s="660"/>
      <c r="AG26" s="660"/>
      <c r="AH26" s="660"/>
      <c r="AI26" s="660"/>
      <c r="AJ26" s="660"/>
      <c r="AK26" s="660"/>
      <c r="AL26" s="624">
        <v>0</v>
      </c>
      <c r="AM26" s="625"/>
      <c r="AN26" s="625"/>
      <c r="AO26" s="661"/>
      <c r="AP26" s="618" t="s">
        <v>284</v>
      </c>
      <c r="AQ26" s="699"/>
      <c r="AR26" s="699"/>
      <c r="AS26" s="699"/>
      <c r="AT26" s="699"/>
      <c r="AU26" s="699"/>
      <c r="AV26" s="699"/>
      <c r="AW26" s="699"/>
      <c r="AX26" s="699"/>
      <c r="AY26" s="699"/>
      <c r="AZ26" s="699"/>
      <c r="BA26" s="699"/>
      <c r="BB26" s="699"/>
      <c r="BC26" s="699"/>
      <c r="BD26" s="699"/>
      <c r="BE26" s="699"/>
      <c r="BF26" s="700"/>
      <c r="BG26" s="621" t="s">
        <v>121</v>
      </c>
      <c r="BH26" s="622"/>
      <c r="BI26" s="622"/>
      <c r="BJ26" s="622"/>
      <c r="BK26" s="622"/>
      <c r="BL26" s="622"/>
      <c r="BM26" s="622"/>
      <c r="BN26" s="623"/>
      <c r="BO26" s="659" t="s">
        <v>121</v>
      </c>
      <c r="BP26" s="659"/>
      <c r="BQ26" s="659"/>
      <c r="BR26" s="659"/>
      <c r="BS26" s="660" t="s">
        <v>121</v>
      </c>
      <c r="BT26" s="660"/>
      <c r="BU26" s="660"/>
      <c r="BV26" s="660"/>
      <c r="BW26" s="660"/>
      <c r="BX26" s="660"/>
      <c r="BY26" s="660"/>
      <c r="BZ26" s="660"/>
      <c r="CA26" s="660"/>
      <c r="CB26" s="695"/>
      <c r="CD26" s="618" t="s">
        <v>285</v>
      </c>
      <c r="CE26" s="619"/>
      <c r="CF26" s="619"/>
      <c r="CG26" s="619"/>
      <c r="CH26" s="619"/>
      <c r="CI26" s="619"/>
      <c r="CJ26" s="619"/>
      <c r="CK26" s="619"/>
      <c r="CL26" s="619"/>
      <c r="CM26" s="619"/>
      <c r="CN26" s="619"/>
      <c r="CO26" s="619"/>
      <c r="CP26" s="619"/>
      <c r="CQ26" s="620"/>
      <c r="CR26" s="621">
        <v>506085</v>
      </c>
      <c r="CS26" s="622"/>
      <c r="CT26" s="622"/>
      <c r="CU26" s="622"/>
      <c r="CV26" s="622"/>
      <c r="CW26" s="622"/>
      <c r="CX26" s="622"/>
      <c r="CY26" s="623"/>
      <c r="CZ26" s="624">
        <v>7</v>
      </c>
      <c r="DA26" s="636"/>
      <c r="DB26" s="636"/>
      <c r="DC26" s="637"/>
      <c r="DD26" s="627">
        <v>466918</v>
      </c>
      <c r="DE26" s="622"/>
      <c r="DF26" s="622"/>
      <c r="DG26" s="622"/>
      <c r="DH26" s="622"/>
      <c r="DI26" s="622"/>
      <c r="DJ26" s="622"/>
      <c r="DK26" s="623"/>
      <c r="DL26" s="627" t="s">
        <v>121</v>
      </c>
      <c r="DM26" s="622"/>
      <c r="DN26" s="622"/>
      <c r="DO26" s="622"/>
      <c r="DP26" s="622"/>
      <c r="DQ26" s="622"/>
      <c r="DR26" s="622"/>
      <c r="DS26" s="622"/>
      <c r="DT26" s="622"/>
      <c r="DU26" s="622"/>
      <c r="DV26" s="623"/>
      <c r="DW26" s="624" t="s">
        <v>121</v>
      </c>
      <c r="DX26" s="636"/>
      <c r="DY26" s="636"/>
      <c r="DZ26" s="636"/>
      <c r="EA26" s="636"/>
      <c r="EB26" s="636"/>
      <c r="EC26" s="648"/>
    </row>
    <row r="27" spans="2:133" ht="11.25" customHeight="1" x14ac:dyDescent="0.15">
      <c r="B27" s="618" t="s">
        <v>286</v>
      </c>
      <c r="C27" s="619"/>
      <c r="D27" s="619"/>
      <c r="E27" s="619"/>
      <c r="F27" s="619"/>
      <c r="G27" s="619"/>
      <c r="H27" s="619"/>
      <c r="I27" s="619"/>
      <c r="J27" s="619"/>
      <c r="K27" s="619"/>
      <c r="L27" s="619"/>
      <c r="M27" s="619"/>
      <c r="N27" s="619"/>
      <c r="O27" s="619"/>
      <c r="P27" s="619"/>
      <c r="Q27" s="620"/>
      <c r="R27" s="621">
        <v>9242</v>
      </c>
      <c r="S27" s="622"/>
      <c r="T27" s="622"/>
      <c r="U27" s="622"/>
      <c r="V27" s="622"/>
      <c r="W27" s="622"/>
      <c r="X27" s="622"/>
      <c r="Y27" s="623"/>
      <c r="Z27" s="659">
        <v>0.1</v>
      </c>
      <c r="AA27" s="659"/>
      <c r="AB27" s="659"/>
      <c r="AC27" s="659"/>
      <c r="AD27" s="660" t="s">
        <v>121</v>
      </c>
      <c r="AE27" s="660"/>
      <c r="AF27" s="660"/>
      <c r="AG27" s="660"/>
      <c r="AH27" s="660"/>
      <c r="AI27" s="660"/>
      <c r="AJ27" s="660"/>
      <c r="AK27" s="660"/>
      <c r="AL27" s="624" t="s">
        <v>121</v>
      </c>
      <c r="AM27" s="625"/>
      <c r="AN27" s="625"/>
      <c r="AO27" s="661"/>
      <c r="AP27" s="618" t="s">
        <v>287</v>
      </c>
      <c r="AQ27" s="619"/>
      <c r="AR27" s="619"/>
      <c r="AS27" s="619"/>
      <c r="AT27" s="619"/>
      <c r="AU27" s="619"/>
      <c r="AV27" s="619"/>
      <c r="AW27" s="619"/>
      <c r="AX27" s="619"/>
      <c r="AY27" s="619"/>
      <c r="AZ27" s="619"/>
      <c r="BA27" s="619"/>
      <c r="BB27" s="619"/>
      <c r="BC27" s="619"/>
      <c r="BD27" s="619"/>
      <c r="BE27" s="619"/>
      <c r="BF27" s="620"/>
      <c r="BG27" s="621">
        <v>2052902</v>
      </c>
      <c r="BH27" s="622"/>
      <c r="BI27" s="622"/>
      <c r="BJ27" s="622"/>
      <c r="BK27" s="622"/>
      <c r="BL27" s="622"/>
      <c r="BM27" s="622"/>
      <c r="BN27" s="623"/>
      <c r="BO27" s="659">
        <v>100</v>
      </c>
      <c r="BP27" s="659"/>
      <c r="BQ27" s="659"/>
      <c r="BR27" s="659"/>
      <c r="BS27" s="660" t="s">
        <v>121</v>
      </c>
      <c r="BT27" s="660"/>
      <c r="BU27" s="660"/>
      <c r="BV27" s="660"/>
      <c r="BW27" s="660"/>
      <c r="BX27" s="660"/>
      <c r="BY27" s="660"/>
      <c r="BZ27" s="660"/>
      <c r="CA27" s="660"/>
      <c r="CB27" s="695"/>
      <c r="CD27" s="618" t="s">
        <v>288</v>
      </c>
      <c r="CE27" s="619"/>
      <c r="CF27" s="619"/>
      <c r="CG27" s="619"/>
      <c r="CH27" s="619"/>
      <c r="CI27" s="619"/>
      <c r="CJ27" s="619"/>
      <c r="CK27" s="619"/>
      <c r="CL27" s="619"/>
      <c r="CM27" s="619"/>
      <c r="CN27" s="619"/>
      <c r="CO27" s="619"/>
      <c r="CP27" s="619"/>
      <c r="CQ27" s="620"/>
      <c r="CR27" s="621">
        <v>1099852</v>
      </c>
      <c r="CS27" s="634"/>
      <c r="CT27" s="634"/>
      <c r="CU27" s="634"/>
      <c r="CV27" s="634"/>
      <c r="CW27" s="634"/>
      <c r="CX27" s="634"/>
      <c r="CY27" s="635"/>
      <c r="CZ27" s="624">
        <v>15.1</v>
      </c>
      <c r="DA27" s="636"/>
      <c r="DB27" s="636"/>
      <c r="DC27" s="637"/>
      <c r="DD27" s="627">
        <v>415423</v>
      </c>
      <c r="DE27" s="634"/>
      <c r="DF27" s="634"/>
      <c r="DG27" s="634"/>
      <c r="DH27" s="634"/>
      <c r="DI27" s="634"/>
      <c r="DJ27" s="634"/>
      <c r="DK27" s="635"/>
      <c r="DL27" s="627">
        <v>290183</v>
      </c>
      <c r="DM27" s="634"/>
      <c r="DN27" s="634"/>
      <c r="DO27" s="634"/>
      <c r="DP27" s="634"/>
      <c r="DQ27" s="634"/>
      <c r="DR27" s="634"/>
      <c r="DS27" s="634"/>
      <c r="DT27" s="634"/>
      <c r="DU27" s="634"/>
      <c r="DV27" s="635"/>
      <c r="DW27" s="624">
        <v>6.5</v>
      </c>
      <c r="DX27" s="636"/>
      <c r="DY27" s="636"/>
      <c r="DZ27" s="636"/>
      <c r="EA27" s="636"/>
      <c r="EB27" s="636"/>
      <c r="EC27" s="648"/>
    </row>
    <row r="28" spans="2:133" ht="11.25" customHeight="1" x14ac:dyDescent="0.15">
      <c r="B28" s="618" t="s">
        <v>289</v>
      </c>
      <c r="C28" s="619"/>
      <c r="D28" s="619"/>
      <c r="E28" s="619"/>
      <c r="F28" s="619"/>
      <c r="G28" s="619"/>
      <c r="H28" s="619"/>
      <c r="I28" s="619"/>
      <c r="J28" s="619"/>
      <c r="K28" s="619"/>
      <c r="L28" s="619"/>
      <c r="M28" s="619"/>
      <c r="N28" s="619"/>
      <c r="O28" s="619"/>
      <c r="P28" s="619"/>
      <c r="Q28" s="620"/>
      <c r="R28" s="621">
        <v>64516</v>
      </c>
      <c r="S28" s="622"/>
      <c r="T28" s="622"/>
      <c r="U28" s="622"/>
      <c r="V28" s="622"/>
      <c r="W28" s="622"/>
      <c r="X28" s="622"/>
      <c r="Y28" s="623"/>
      <c r="Z28" s="659">
        <v>0.9</v>
      </c>
      <c r="AA28" s="659"/>
      <c r="AB28" s="659"/>
      <c r="AC28" s="659"/>
      <c r="AD28" s="660" t="s">
        <v>121</v>
      </c>
      <c r="AE28" s="660"/>
      <c r="AF28" s="660"/>
      <c r="AG28" s="660"/>
      <c r="AH28" s="660"/>
      <c r="AI28" s="660"/>
      <c r="AJ28" s="660"/>
      <c r="AK28" s="660"/>
      <c r="AL28" s="624" t="s">
        <v>121</v>
      </c>
      <c r="AM28" s="625"/>
      <c r="AN28" s="625"/>
      <c r="AO28" s="661"/>
      <c r="AP28" s="618"/>
      <c r="AQ28" s="619"/>
      <c r="AR28" s="619"/>
      <c r="AS28" s="619"/>
      <c r="AT28" s="619"/>
      <c r="AU28" s="619"/>
      <c r="AV28" s="619"/>
      <c r="AW28" s="619"/>
      <c r="AX28" s="619"/>
      <c r="AY28" s="619"/>
      <c r="AZ28" s="619"/>
      <c r="BA28" s="619"/>
      <c r="BB28" s="619"/>
      <c r="BC28" s="619"/>
      <c r="BD28" s="619"/>
      <c r="BE28" s="619"/>
      <c r="BF28" s="620"/>
      <c r="BG28" s="621"/>
      <c r="BH28" s="622"/>
      <c r="BI28" s="622"/>
      <c r="BJ28" s="622"/>
      <c r="BK28" s="622"/>
      <c r="BL28" s="622"/>
      <c r="BM28" s="622"/>
      <c r="BN28" s="623"/>
      <c r="BO28" s="659"/>
      <c r="BP28" s="659"/>
      <c r="BQ28" s="659"/>
      <c r="BR28" s="659"/>
      <c r="BS28" s="627"/>
      <c r="BT28" s="622"/>
      <c r="BU28" s="622"/>
      <c r="BV28" s="622"/>
      <c r="BW28" s="622"/>
      <c r="BX28" s="622"/>
      <c r="BY28" s="622"/>
      <c r="BZ28" s="622"/>
      <c r="CA28" s="622"/>
      <c r="CB28" s="658"/>
      <c r="CD28" s="618" t="s">
        <v>290</v>
      </c>
      <c r="CE28" s="619"/>
      <c r="CF28" s="619"/>
      <c r="CG28" s="619"/>
      <c r="CH28" s="619"/>
      <c r="CI28" s="619"/>
      <c r="CJ28" s="619"/>
      <c r="CK28" s="619"/>
      <c r="CL28" s="619"/>
      <c r="CM28" s="619"/>
      <c r="CN28" s="619"/>
      <c r="CO28" s="619"/>
      <c r="CP28" s="619"/>
      <c r="CQ28" s="620"/>
      <c r="CR28" s="621">
        <v>489445</v>
      </c>
      <c r="CS28" s="622"/>
      <c r="CT28" s="622"/>
      <c r="CU28" s="622"/>
      <c r="CV28" s="622"/>
      <c r="CW28" s="622"/>
      <c r="CX28" s="622"/>
      <c r="CY28" s="623"/>
      <c r="CZ28" s="624">
        <v>6.7</v>
      </c>
      <c r="DA28" s="636"/>
      <c r="DB28" s="636"/>
      <c r="DC28" s="637"/>
      <c r="DD28" s="627">
        <v>484727</v>
      </c>
      <c r="DE28" s="622"/>
      <c r="DF28" s="622"/>
      <c r="DG28" s="622"/>
      <c r="DH28" s="622"/>
      <c r="DI28" s="622"/>
      <c r="DJ28" s="622"/>
      <c r="DK28" s="623"/>
      <c r="DL28" s="627">
        <v>484727</v>
      </c>
      <c r="DM28" s="622"/>
      <c r="DN28" s="622"/>
      <c r="DO28" s="622"/>
      <c r="DP28" s="622"/>
      <c r="DQ28" s="622"/>
      <c r="DR28" s="622"/>
      <c r="DS28" s="622"/>
      <c r="DT28" s="622"/>
      <c r="DU28" s="622"/>
      <c r="DV28" s="623"/>
      <c r="DW28" s="624">
        <v>10.8</v>
      </c>
      <c r="DX28" s="636"/>
      <c r="DY28" s="636"/>
      <c r="DZ28" s="636"/>
      <c r="EA28" s="636"/>
      <c r="EB28" s="636"/>
      <c r="EC28" s="648"/>
    </row>
    <row r="29" spans="2:133" ht="11.25" customHeight="1" x14ac:dyDescent="0.15">
      <c r="B29" s="618" t="s">
        <v>291</v>
      </c>
      <c r="C29" s="619"/>
      <c r="D29" s="619"/>
      <c r="E29" s="619"/>
      <c r="F29" s="619"/>
      <c r="G29" s="619"/>
      <c r="H29" s="619"/>
      <c r="I29" s="619"/>
      <c r="J29" s="619"/>
      <c r="K29" s="619"/>
      <c r="L29" s="619"/>
      <c r="M29" s="619"/>
      <c r="N29" s="619"/>
      <c r="O29" s="619"/>
      <c r="P29" s="619"/>
      <c r="Q29" s="620"/>
      <c r="R29" s="621">
        <v>5836</v>
      </c>
      <c r="S29" s="622"/>
      <c r="T29" s="622"/>
      <c r="U29" s="622"/>
      <c r="V29" s="622"/>
      <c r="W29" s="622"/>
      <c r="X29" s="622"/>
      <c r="Y29" s="623"/>
      <c r="Z29" s="659">
        <v>0.1</v>
      </c>
      <c r="AA29" s="659"/>
      <c r="AB29" s="659"/>
      <c r="AC29" s="659"/>
      <c r="AD29" s="660" t="s">
        <v>121</v>
      </c>
      <c r="AE29" s="660"/>
      <c r="AF29" s="660"/>
      <c r="AG29" s="660"/>
      <c r="AH29" s="660"/>
      <c r="AI29" s="660"/>
      <c r="AJ29" s="660"/>
      <c r="AK29" s="660"/>
      <c r="AL29" s="624" t="s">
        <v>121</v>
      </c>
      <c r="AM29" s="625"/>
      <c r="AN29" s="625"/>
      <c r="AO29" s="661"/>
      <c r="AP29" s="602"/>
      <c r="AQ29" s="603"/>
      <c r="AR29" s="603"/>
      <c r="AS29" s="603"/>
      <c r="AT29" s="603"/>
      <c r="AU29" s="603"/>
      <c r="AV29" s="603"/>
      <c r="AW29" s="603"/>
      <c r="AX29" s="603"/>
      <c r="AY29" s="603"/>
      <c r="AZ29" s="603"/>
      <c r="BA29" s="603"/>
      <c r="BB29" s="603"/>
      <c r="BC29" s="603"/>
      <c r="BD29" s="603"/>
      <c r="BE29" s="603"/>
      <c r="BF29" s="604"/>
      <c r="BG29" s="621"/>
      <c r="BH29" s="622"/>
      <c r="BI29" s="622"/>
      <c r="BJ29" s="622"/>
      <c r="BK29" s="622"/>
      <c r="BL29" s="622"/>
      <c r="BM29" s="622"/>
      <c r="BN29" s="623"/>
      <c r="BO29" s="659"/>
      <c r="BP29" s="659"/>
      <c r="BQ29" s="659"/>
      <c r="BR29" s="659"/>
      <c r="BS29" s="660"/>
      <c r="BT29" s="660"/>
      <c r="BU29" s="660"/>
      <c r="BV29" s="660"/>
      <c r="BW29" s="660"/>
      <c r="BX29" s="660"/>
      <c r="BY29" s="660"/>
      <c r="BZ29" s="660"/>
      <c r="CA29" s="660"/>
      <c r="CB29" s="695"/>
      <c r="CD29" s="640" t="s">
        <v>292</v>
      </c>
      <c r="CE29" s="641"/>
      <c r="CF29" s="618" t="s">
        <v>66</v>
      </c>
      <c r="CG29" s="619"/>
      <c r="CH29" s="619"/>
      <c r="CI29" s="619"/>
      <c r="CJ29" s="619"/>
      <c r="CK29" s="619"/>
      <c r="CL29" s="619"/>
      <c r="CM29" s="619"/>
      <c r="CN29" s="619"/>
      <c r="CO29" s="619"/>
      <c r="CP29" s="619"/>
      <c r="CQ29" s="620"/>
      <c r="CR29" s="621">
        <v>489445</v>
      </c>
      <c r="CS29" s="634"/>
      <c r="CT29" s="634"/>
      <c r="CU29" s="634"/>
      <c r="CV29" s="634"/>
      <c r="CW29" s="634"/>
      <c r="CX29" s="634"/>
      <c r="CY29" s="635"/>
      <c r="CZ29" s="624">
        <v>6.7</v>
      </c>
      <c r="DA29" s="636"/>
      <c r="DB29" s="636"/>
      <c r="DC29" s="637"/>
      <c r="DD29" s="627">
        <v>484727</v>
      </c>
      <c r="DE29" s="634"/>
      <c r="DF29" s="634"/>
      <c r="DG29" s="634"/>
      <c r="DH29" s="634"/>
      <c r="DI29" s="634"/>
      <c r="DJ29" s="634"/>
      <c r="DK29" s="635"/>
      <c r="DL29" s="627">
        <v>484727</v>
      </c>
      <c r="DM29" s="634"/>
      <c r="DN29" s="634"/>
      <c r="DO29" s="634"/>
      <c r="DP29" s="634"/>
      <c r="DQ29" s="634"/>
      <c r="DR29" s="634"/>
      <c r="DS29" s="634"/>
      <c r="DT29" s="634"/>
      <c r="DU29" s="634"/>
      <c r="DV29" s="635"/>
      <c r="DW29" s="624">
        <v>10.8</v>
      </c>
      <c r="DX29" s="636"/>
      <c r="DY29" s="636"/>
      <c r="DZ29" s="636"/>
      <c r="EA29" s="636"/>
      <c r="EB29" s="636"/>
      <c r="EC29" s="648"/>
    </row>
    <row r="30" spans="2:133" ht="11.25" customHeight="1" x14ac:dyDescent="0.15">
      <c r="B30" s="618" t="s">
        <v>293</v>
      </c>
      <c r="C30" s="619"/>
      <c r="D30" s="619"/>
      <c r="E30" s="619"/>
      <c r="F30" s="619"/>
      <c r="G30" s="619"/>
      <c r="H30" s="619"/>
      <c r="I30" s="619"/>
      <c r="J30" s="619"/>
      <c r="K30" s="619"/>
      <c r="L30" s="619"/>
      <c r="M30" s="619"/>
      <c r="N30" s="619"/>
      <c r="O30" s="619"/>
      <c r="P30" s="619"/>
      <c r="Q30" s="620"/>
      <c r="R30" s="621">
        <v>909498</v>
      </c>
      <c r="S30" s="622"/>
      <c r="T30" s="622"/>
      <c r="U30" s="622"/>
      <c r="V30" s="622"/>
      <c r="W30" s="622"/>
      <c r="X30" s="622"/>
      <c r="Y30" s="623"/>
      <c r="Z30" s="659">
        <v>12</v>
      </c>
      <c r="AA30" s="659"/>
      <c r="AB30" s="659"/>
      <c r="AC30" s="659"/>
      <c r="AD30" s="660" t="s">
        <v>121</v>
      </c>
      <c r="AE30" s="660"/>
      <c r="AF30" s="660"/>
      <c r="AG30" s="660"/>
      <c r="AH30" s="660"/>
      <c r="AI30" s="660"/>
      <c r="AJ30" s="660"/>
      <c r="AK30" s="660"/>
      <c r="AL30" s="624" t="s">
        <v>121</v>
      </c>
      <c r="AM30" s="625"/>
      <c r="AN30" s="625"/>
      <c r="AO30" s="661"/>
      <c r="AP30" s="673" t="s">
        <v>211</v>
      </c>
      <c r="AQ30" s="674"/>
      <c r="AR30" s="674"/>
      <c r="AS30" s="674"/>
      <c r="AT30" s="674"/>
      <c r="AU30" s="674"/>
      <c r="AV30" s="674"/>
      <c r="AW30" s="674"/>
      <c r="AX30" s="674"/>
      <c r="AY30" s="674"/>
      <c r="AZ30" s="674"/>
      <c r="BA30" s="674"/>
      <c r="BB30" s="674"/>
      <c r="BC30" s="674"/>
      <c r="BD30" s="674"/>
      <c r="BE30" s="674"/>
      <c r="BF30" s="675"/>
      <c r="BG30" s="673" t="s">
        <v>294</v>
      </c>
      <c r="BH30" s="693"/>
      <c r="BI30" s="693"/>
      <c r="BJ30" s="693"/>
      <c r="BK30" s="693"/>
      <c r="BL30" s="693"/>
      <c r="BM30" s="693"/>
      <c r="BN30" s="693"/>
      <c r="BO30" s="693"/>
      <c r="BP30" s="693"/>
      <c r="BQ30" s="694"/>
      <c r="BR30" s="673" t="s">
        <v>295</v>
      </c>
      <c r="BS30" s="693"/>
      <c r="BT30" s="693"/>
      <c r="BU30" s="693"/>
      <c r="BV30" s="693"/>
      <c r="BW30" s="693"/>
      <c r="BX30" s="693"/>
      <c r="BY30" s="693"/>
      <c r="BZ30" s="693"/>
      <c r="CA30" s="693"/>
      <c r="CB30" s="694"/>
      <c r="CD30" s="642"/>
      <c r="CE30" s="643"/>
      <c r="CF30" s="618" t="s">
        <v>296</v>
      </c>
      <c r="CG30" s="619"/>
      <c r="CH30" s="619"/>
      <c r="CI30" s="619"/>
      <c r="CJ30" s="619"/>
      <c r="CK30" s="619"/>
      <c r="CL30" s="619"/>
      <c r="CM30" s="619"/>
      <c r="CN30" s="619"/>
      <c r="CO30" s="619"/>
      <c r="CP30" s="619"/>
      <c r="CQ30" s="620"/>
      <c r="CR30" s="621">
        <v>470470</v>
      </c>
      <c r="CS30" s="622"/>
      <c r="CT30" s="622"/>
      <c r="CU30" s="622"/>
      <c r="CV30" s="622"/>
      <c r="CW30" s="622"/>
      <c r="CX30" s="622"/>
      <c r="CY30" s="623"/>
      <c r="CZ30" s="624">
        <v>6.5</v>
      </c>
      <c r="DA30" s="636"/>
      <c r="DB30" s="636"/>
      <c r="DC30" s="637"/>
      <c r="DD30" s="627">
        <v>465752</v>
      </c>
      <c r="DE30" s="622"/>
      <c r="DF30" s="622"/>
      <c r="DG30" s="622"/>
      <c r="DH30" s="622"/>
      <c r="DI30" s="622"/>
      <c r="DJ30" s="622"/>
      <c r="DK30" s="623"/>
      <c r="DL30" s="627">
        <v>465752</v>
      </c>
      <c r="DM30" s="622"/>
      <c r="DN30" s="622"/>
      <c r="DO30" s="622"/>
      <c r="DP30" s="622"/>
      <c r="DQ30" s="622"/>
      <c r="DR30" s="622"/>
      <c r="DS30" s="622"/>
      <c r="DT30" s="622"/>
      <c r="DU30" s="622"/>
      <c r="DV30" s="623"/>
      <c r="DW30" s="624">
        <v>10.4</v>
      </c>
      <c r="DX30" s="636"/>
      <c r="DY30" s="636"/>
      <c r="DZ30" s="636"/>
      <c r="EA30" s="636"/>
      <c r="EB30" s="636"/>
      <c r="EC30" s="648"/>
    </row>
    <row r="31" spans="2:133" ht="11.25" customHeight="1" x14ac:dyDescent="0.15">
      <c r="B31" s="696" t="s">
        <v>297</v>
      </c>
      <c r="C31" s="697"/>
      <c r="D31" s="697"/>
      <c r="E31" s="697"/>
      <c r="F31" s="697"/>
      <c r="G31" s="697"/>
      <c r="H31" s="697"/>
      <c r="I31" s="697"/>
      <c r="J31" s="697"/>
      <c r="K31" s="697"/>
      <c r="L31" s="697"/>
      <c r="M31" s="697"/>
      <c r="N31" s="697"/>
      <c r="O31" s="697"/>
      <c r="P31" s="697"/>
      <c r="Q31" s="698"/>
      <c r="R31" s="621">
        <v>366</v>
      </c>
      <c r="S31" s="622"/>
      <c r="T31" s="622"/>
      <c r="U31" s="622"/>
      <c r="V31" s="622"/>
      <c r="W31" s="622"/>
      <c r="X31" s="622"/>
      <c r="Y31" s="623"/>
      <c r="Z31" s="659">
        <v>0</v>
      </c>
      <c r="AA31" s="659"/>
      <c r="AB31" s="659"/>
      <c r="AC31" s="659"/>
      <c r="AD31" s="660">
        <v>366</v>
      </c>
      <c r="AE31" s="660"/>
      <c r="AF31" s="660"/>
      <c r="AG31" s="660"/>
      <c r="AH31" s="660"/>
      <c r="AI31" s="660"/>
      <c r="AJ31" s="660"/>
      <c r="AK31" s="660"/>
      <c r="AL31" s="624">
        <v>0</v>
      </c>
      <c r="AM31" s="625"/>
      <c r="AN31" s="625"/>
      <c r="AO31" s="661"/>
      <c r="AP31" s="687" t="s">
        <v>298</v>
      </c>
      <c r="AQ31" s="688"/>
      <c r="AR31" s="688"/>
      <c r="AS31" s="688"/>
      <c r="AT31" s="689" t="s">
        <v>299</v>
      </c>
      <c r="AU31" s="218"/>
      <c r="AV31" s="218"/>
      <c r="AW31" s="218"/>
      <c r="AX31" s="679" t="s">
        <v>177</v>
      </c>
      <c r="AY31" s="680"/>
      <c r="AZ31" s="680"/>
      <c r="BA31" s="680"/>
      <c r="BB31" s="680"/>
      <c r="BC31" s="680"/>
      <c r="BD31" s="680"/>
      <c r="BE31" s="680"/>
      <c r="BF31" s="681"/>
      <c r="BG31" s="683">
        <v>99.6</v>
      </c>
      <c r="BH31" s="684"/>
      <c r="BI31" s="684"/>
      <c r="BJ31" s="684"/>
      <c r="BK31" s="684"/>
      <c r="BL31" s="684"/>
      <c r="BM31" s="685">
        <v>99</v>
      </c>
      <c r="BN31" s="684"/>
      <c r="BO31" s="684"/>
      <c r="BP31" s="684"/>
      <c r="BQ31" s="686"/>
      <c r="BR31" s="683">
        <v>99.5</v>
      </c>
      <c r="BS31" s="684"/>
      <c r="BT31" s="684"/>
      <c r="BU31" s="684"/>
      <c r="BV31" s="684"/>
      <c r="BW31" s="684"/>
      <c r="BX31" s="685">
        <v>98.8</v>
      </c>
      <c r="BY31" s="684"/>
      <c r="BZ31" s="684"/>
      <c r="CA31" s="684"/>
      <c r="CB31" s="686"/>
      <c r="CD31" s="642"/>
      <c r="CE31" s="643"/>
      <c r="CF31" s="618" t="s">
        <v>300</v>
      </c>
      <c r="CG31" s="619"/>
      <c r="CH31" s="619"/>
      <c r="CI31" s="619"/>
      <c r="CJ31" s="619"/>
      <c r="CK31" s="619"/>
      <c r="CL31" s="619"/>
      <c r="CM31" s="619"/>
      <c r="CN31" s="619"/>
      <c r="CO31" s="619"/>
      <c r="CP31" s="619"/>
      <c r="CQ31" s="620"/>
      <c r="CR31" s="621">
        <v>18975</v>
      </c>
      <c r="CS31" s="634"/>
      <c r="CT31" s="634"/>
      <c r="CU31" s="634"/>
      <c r="CV31" s="634"/>
      <c r="CW31" s="634"/>
      <c r="CX31" s="634"/>
      <c r="CY31" s="635"/>
      <c r="CZ31" s="624">
        <v>0.3</v>
      </c>
      <c r="DA31" s="636"/>
      <c r="DB31" s="636"/>
      <c r="DC31" s="637"/>
      <c r="DD31" s="627">
        <v>18975</v>
      </c>
      <c r="DE31" s="634"/>
      <c r="DF31" s="634"/>
      <c r="DG31" s="634"/>
      <c r="DH31" s="634"/>
      <c r="DI31" s="634"/>
      <c r="DJ31" s="634"/>
      <c r="DK31" s="635"/>
      <c r="DL31" s="627">
        <v>18975</v>
      </c>
      <c r="DM31" s="634"/>
      <c r="DN31" s="634"/>
      <c r="DO31" s="634"/>
      <c r="DP31" s="634"/>
      <c r="DQ31" s="634"/>
      <c r="DR31" s="634"/>
      <c r="DS31" s="634"/>
      <c r="DT31" s="634"/>
      <c r="DU31" s="634"/>
      <c r="DV31" s="635"/>
      <c r="DW31" s="624">
        <v>0.4</v>
      </c>
      <c r="DX31" s="636"/>
      <c r="DY31" s="636"/>
      <c r="DZ31" s="636"/>
      <c r="EA31" s="636"/>
      <c r="EB31" s="636"/>
      <c r="EC31" s="648"/>
    </row>
    <row r="32" spans="2:133" ht="11.25" customHeight="1" x14ac:dyDescent="0.15">
      <c r="B32" s="618" t="s">
        <v>301</v>
      </c>
      <c r="C32" s="619"/>
      <c r="D32" s="619"/>
      <c r="E32" s="619"/>
      <c r="F32" s="619"/>
      <c r="G32" s="619"/>
      <c r="H32" s="619"/>
      <c r="I32" s="619"/>
      <c r="J32" s="619"/>
      <c r="K32" s="619"/>
      <c r="L32" s="619"/>
      <c r="M32" s="619"/>
      <c r="N32" s="619"/>
      <c r="O32" s="619"/>
      <c r="P32" s="619"/>
      <c r="Q32" s="620"/>
      <c r="R32" s="621">
        <v>443824</v>
      </c>
      <c r="S32" s="622"/>
      <c r="T32" s="622"/>
      <c r="U32" s="622"/>
      <c r="V32" s="622"/>
      <c r="W32" s="622"/>
      <c r="X32" s="622"/>
      <c r="Y32" s="623"/>
      <c r="Z32" s="659">
        <v>5.9</v>
      </c>
      <c r="AA32" s="659"/>
      <c r="AB32" s="659"/>
      <c r="AC32" s="659"/>
      <c r="AD32" s="660" t="s">
        <v>121</v>
      </c>
      <c r="AE32" s="660"/>
      <c r="AF32" s="660"/>
      <c r="AG32" s="660"/>
      <c r="AH32" s="660"/>
      <c r="AI32" s="660"/>
      <c r="AJ32" s="660"/>
      <c r="AK32" s="660"/>
      <c r="AL32" s="624" t="s">
        <v>121</v>
      </c>
      <c r="AM32" s="625"/>
      <c r="AN32" s="625"/>
      <c r="AO32" s="661"/>
      <c r="AP32" s="662"/>
      <c r="AQ32" s="663"/>
      <c r="AR32" s="663"/>
      <c r="AS32" s="663"/>
      <c r="AT32" s="690"/>
      <c r="AU32" s="214" t="s">
        <v>302</v>
      </c>
      <c r="AX32" s="618" t="s">
        <v>303</v>
      </c>
      <c r="AY32" s="619"/>
      <c r="AZ32" s="619"/>
      <c r="BA32" s="619"/>
      <c r="BB32" s="619"/>
      <c r="BC32" s="619"/>
      <c r="BD32" s="619"/>
      <c r="BE32" s="619"/>
      <c r="BF32" s="620"/>
      <c r="BG32" s="692">
        <v>99.5</v>
      </c>
      <c r="BH32" s="634"/>
      <c r="BI32" s="634"/>
      <c r="BJ32" s="634"/>
      <c r="BK32" s="634"/>
      <c r="BL32" s="634"/>
      <c r="BM32" s="625">
        <v>98.8</v>
      </c>
      <c r="BN32" s="634"/>
      <c r="BO32" s="634"/>
      <c r="BP32" s="634"/>
      <c r="BQ32" s="657"/>
      <c r="BR32" s="692">
        <v>99.4</v>
      </c>
      <c r="BS32" s="634"/>
      <c r="BT32" s="634"/>
      <c r="BU32" s="634"/>
      <c r="BV32" s="634"/>
      <c r="BW32" s="634"/>
      <c r="BX32" s="625">
        <v>98.6</v>
      </c>
      <c r="BY32" s="634"/>
      <c r="BZ32" s="634"/>
      <c r="CA32" s="634"/>
      <c r="CB32" s="657"/>
      <c r="CD32" s="644"/>
      <c r="CE32" s="645"/>
      <c r="CF32" s="618" t="s">
        <v>304</v>
      </c>
      <c r="CG32" s="619"/>
      <c r="CH32" s="619"/>
      <c r="CI32" s="619"/>
      <c r="CJ32" s="619"/>
      <c r="CK32" s="619"/>
      <c r="CL32" s="619"/>
      <c r="CM32" s="619"/>
      <c r="CN32" s="619"/>
      <c r="CO32" s="619"/>
      <c r="CP32" s="619"/>
      <c r="CQ32" s="620"/>
      <c r="CR32" s="621" t="s">
        <v>121</v>
      </c>
      <c r="CS32" s="622"/>
      <c r="CT32" s="622"/>
      <c r="CU32" s="622"/>
      <c r="CV32" s="622"/>
      <c r="CW32" s="622"/>
      <c r="CX32" s="622"/>
      <c r="CY32" s="623"/>
      <c r="CZ32" s="624" t="s">
        <v>121</v>
      </c>
      <c r="DA32" s="636"/>
      <c r="DB32" s="636"/>
      <c r="DC32" s="637"/>
      <c r="DD32" s="627" t="s">
        <v>121</v>
      </c>
      <c r="DE32" s="622"/>
      <c r="DF32" s="622"/>
      <c r="DG32" s="622"/>
      <c r="DH32" s="622"/>
      <c r="DI32" s="622"/>
      <c r="DJ32" s="622"/>
      <c r="DK32" s="623"/>
      <c r="DL32" s="627" t="s">
        <v>121</v>
      </c>
      <c r="DM32" s="622"/>
      <c r="DN32" s="622"/>
      <c r="DO32" s="622"/>
      <c r="DP32" s="622"/>
      <c r="DQ32" s="622"/>
      <c r="DR32" s="622"/>
      <c r="DS32" s="622"/>
      <c r="DT32" s="622"/>
      <c r="DU32" s="622"/>
      <c r="DV32" s="623"/>
      <c r="DW32" s="624" t="s">
        <v>121</v>
      </c>
      <c r="DX32" s="636"/>
      <c r="DY32" s="636"/>
      <c r="DZ32" s="636"/>
      <c r="EA32" s="636"/>
      <c r="EB32" s="636"/>
      <c r="EC32" s="648"/>
    </row>
    <row r="33" spans="2:133" ht="11.25" customHeight="1" x14ac:dyDescent="0.15">
      <c r="B33" s="618" t="s">
        <v>305</v>
      </c>
      <c r="C33" s="619"/>
      <c r="D33" s="619"/>
      <c r="E33" s="619"/>
      <c r="F33" s="619"/>
      <c r="G33" s="619"/>
      <c r="H33" s="619"/>
      <c r="I33" s="619"/>
      <c r="J33" s="619"/>
      <c r="K33" s="619"/>
      <c r="L33" s="619"/>
      <c r="M33" s="619"/>
      <c r="N33" s="619"/>
      <c r="O33" s="619"/>
      <c r="P33" s="619"/>
      <c r="Q33" s="620"/>
      <c r="R33" s="621">
        <v>5418</v>
      </c>
      <c r="S33" s="622"/>
      <c r="T33" s="622"/>
      <c r="U33" s="622"/>
      <c r="V33" s="622"/>
      <c r="W33" s="622"/>
      <c r="X33" s="622"/>
      <c r="Y33" s="623"/>
      <c r="Z33" s="659">
        <v>0.1</v>
      </c>
      <c r="AA33" s="659"/>
      <c r="AB33" s="659"/>
      <c r="AC33" s="659"/>
      <c r="AD33" s="660">
        <v>840</v>
      </c>
      <c r="AE33" s="660"/>
      <c r="AF33" s="660"/>
      <c r="AG33" s="660"/>
      <c r="AH33" s="660"/>
      <c r="AI33" s="660"/>
      <c r="AJ33" s="660"/>
      <c r="AK33" s="660"/>
      <c r="AL33" s="624">
        <v>0</v>
      </c>
      <c r="AM33" s="625"/>
      <c r="AN33" s="625"/>
      <c r="AO33" s="661"/>
      <c r="AP33" s="664"/>
      <c r="AQ33" s="665"/>
      <c r="AR33" s="665"/>
      <c r="AS33" s="665"/>
      <c r="AT33" s="691"/>
      <c r="AU33" s="219"/>
      <c r="AV33" s="219"/>
      <c r="AW33" s="219"/>
      <c r="AX33" s="602" t="s">
        <v>306</v>
      </c>
      <c r="AY33" s="603"/>
      <c r="AZ33" s="603"/>
      <c r="BA33" s="603"/>
      <c r="BB33" s="603"/>
      <c r="BC33" s="603"/>
      <c r="BD33" s="603"/>
      <c r="BE33" s="603"/>
      <c r="BF33" s="604"/>
      <c r="BG33" s="682">
        <v>99.7</v>
      </c>
      <c r="BH33" s="606"/>
      <c r="BI33" s="606"/>
      <c r="BJ33" s="606"/>
      <c r="BK33" s="606"/>
      <c r="BL33" s="606"/>
      <c r="BM33" s="652">
        <v>99</v>
      </c>
      <c r="BN33" s="606"/>
      <c r="BO33" s="606"/>
      <c r="BP33" s="606"/>
      <c r="BQ33" s="669"/>
      <c r="BR33" s="682">
        <v>99.7</v>
      </c>
      <c r="BS33" s="606"/>
      <c r="BT33" s="606"/>
      <c r="BU33" s="606"/>
      <c r="BV33" s="606"/>
      <c r="BW33" s="606"/>
      <c r="BX33" s="652">
        <v>99</v>
      </c>
      <c r="BY33" s="606"/>
      <c r="BZ33" s="606"/>
      <c r="CA33" s="606"/>
      <c r="CB33" s="669"/>
      <c r="CD33" s="618" t="s">
        <v>307</v>
      </c>
      <c r="CE33" s="619"/>
      <c r="CF33" s="619"/>
      <c r="CG33" s="619"/>
      <c r="CH33" s="619"/>
      <c r="CI33" s="619"/>
      <c r="CJ33" s="619"/>
      <c r="CK33" s="619"/>
      <c r="CL33" s="619"/>
      <c r="CM33" s="619"/>
      <c r="CN33" s="619"/>
      <c r="CO33" s="619"/>
      <c r="CP33" s="619"/>
      <c r="CQ33" s="620"/>
      <c r="CR33" s="621">
        <v>3697997</v>
      </c>
      <c r="CS33" s="634"/>
      <c r="CT33" s="634"/>
      <c r="CU33" s="634"/>
      <c r="CV33" s="634"/>
      <c r="CW33" s="634"/>
      <c r="CX33" s="634"/>
      <c r="CY33" s="635"/>
      <c r="CZ33" s="624">
        <v>50.9</v>
      </c>
      <c r="DA33" s="636"/>
      <c r="DB33" s="636"/>
      <c r="DC33" s="637"/>
      <c r="DD33" s="627">
        <v>2759803</v>
      </c>
      <c r="DE33" s="634"/>
      <c r="DF33" s="634"/>
      <c r="DG33" s="634"/>
      <c r="DH33" s="634"/>
      <c r="DI33" s="634"/>
      <c r="DJ33" s="634"/>
      <c r="DK33" s="635"/>
      <c r="DL33" s="627">
        <v>1902504</v>
      </c>
      <c r="DM33" s="634"/>
      <c r="DN33" s="634"/>
      <c r="DO33" s="634"/>
      <c r="DP33" s="634"/>
      <c r="DQ33" s="634"/>
      <c r="DR33" s="634"/>
      <c r="DS33" s="634"/>
      <c r="DT33" s="634"/>
      <c r="DU33" s="634"/>
      <c r="DV33" s="635"/>
      <c r="DW33" s="624">
        <v>42.3</v>
      </c>
      <c r="DX33" s="636"/>
      <c r="DY33" s="636"/>
      <c r="DZ33" s="636"/>
      <c r="EA33" s="636"/>
      <c r="EB33" s="636"/>
      <c r="EC33" s="648"/>
    </row>
    <row r="34" spans="2:133" ht="11.25" customHeight="1" x14ac:dyDescent="0.15">
      <c r="B34" s="618" t="s">
        <v>308</v>
      </c>
      <c r="C34" s="619"/>
      <c r="D34" s="619"/>
      <c r="E34" s="619"/>
      <c r="F34" s="619"/>
      <c r="G34" s="619"/>
      <c r="H34" s="619"/>
      <c r="I34" s="619"/>
      <c r="J34" s="619"/>
      <c r="K34" s="619"/>
      <c r="L34" s="619"/>
      <c r="M34" s="619"/>
      <c r="N34" s="619"/>
      <c r="O34" s="619"/>
      <c r="P34" s="619"/>
      <c r="Q34" s="620"/>
      <c r="R34" s="621">
        <v>278552</v>
      </c>
      <c r="S34" s="622"/>
      <c r="T34" s="622"/>
      <c r="U34" s="622"/>
      <c r="V34" s="622"/>
      <c r="W34" s="622"/>
      <c r="X34" s="622"/>
      <c r="Y34" s="623"/>
      <c r="Z34" s="659">
        <v>3.7</v>
      </c>
      <c r="AA34" s="659"/>
      <c r="AB34" s="659"/>
      <c r="AC34" s="659"/>
      <c r="AD34" s="660" t="s">
        <v>121</v>
      </c>
      <c r="AE34" s="660"/>
      <c r="AF34" s="660"/>
      <c r="AG34" s="660"/>
      <c r="AH34" s="660"/>
      <c r="AI34" s="660"/>
      <c r="AJ34" s="660"/>
      <c r="AK34" s="660"/>
      <c r="AL34" s="624" t="s">
        <v>121</v>
      </c>
      <c r="AM34" s="625"/>
      <c r="AN34" s="625"/>
      <c r="AO34" s="661"/>
      <c r="AP34" s="220"/>
      <c r="AQ34" s="221"/>
      <c r="AS34" s="218"/>
      <c r="AT34" s="218"/>
      <c r="AU34" s="218"/>
      <c r="AV34" s="218"/>
      <c r="AW34" s="218"/>
      <c r="AX34" s="218"/>
      <c r="AY34" s="218"/>
      <c r="AZ34" s="218"/>
      <c r="BA34" s="218"/>
      <c r="BB34" s="218"/>
      <c r="BC34" s="218"/>
      <c r="BD34" s="218"/>
      <c r="BE34" s="218"/>
      <c r="BF34" s="218"/>
      <c r="BG34" s="221"/>
      <c r="BH34" s="221"/>
      <c r="BI34" s="221"/>
      <c r="BJ34" s="221"/>
      <c r="BK34" s="221"/>
      <c r="BL34" s="221"/>
      <c r="BM34" s="221"/>
      <c r="BN34" s="221"/>
      <c r="BO34" s="221"/>
      <c r="BP34" s="221"/>
      <c r="BQ34" s="221"/>
      <c r="BR34" s="221"/>
      <c r="BS34" s="221"/>
      <c r="BT34" s="221"/>
      <c r="BU34" s="221"/>
      <c r="BV34" s="221"/>
      <c r="BW34" s="221"/>
      <c r="BX34" s="221"/>
      <c r="BY34" s="221"/>
      <c r="BZ34" s="221"/>
      <c r="CA34" s="221"/>
      <c r="CB34" s="221"/>
      <c r="CD34" s="618" t="s">
        <v>309</v>
      </c>
      <c r="CE34" s="619"/>
      <c r="CF34" s="619"/>
      <c r="CG34" s="619"/>
      <c r="CH34" s="619"/>
      <c r="CI34" s="619"/>
      <c r="CJ34" s="619"/>
      <c r="CK34" s="619"/>
      <c r="CL34" s="619"/>
      <c r="CM34" s="619"/>
      <c r="CN34" s="619"/>
      <c r="CO34" s="619"/>
      <c r="CP34" s="619"/>
      <c r="CQ34" s="620"/>
      <c r="CR34" s="621">
        <v>1251519</v>
      </c>
      <c r="CS34" s="622"/>
      <c r="CT34" s="622"/>
      <c r="CU34" s="622"/>
      <c r="CV34" s="622"/>
      <c r="CW34" s="622"/>
      <c r="CX34" s="622"/>
      <c r="CY34" s="623"/>
      <c r="CZ34" s="624">
        <v>17.2</v>
      </c>
      <c r="DA34" s="636"/>
      <c r="DB34" s="636"/>
      <c r="DC34" s="637"/>
      <c r="DD34" s="627">
        <v>869471</v>
      </c>
      <c r="DE34" s="622"/>
      <c r="DF34" s="622"/>
      <c r="DG34" s="622"/>
      <c r="DH34" s="622"/>
      <c r="DI34" s="622"/>
      <c r="DJ34" s="622"/>
      <c r="DK34" s="623"/>
      <c r="DL34" s="627">
        <v>744732</v>
      </c>
      <c r="DM34" s="622"/>
      <c r="DN34" s="622"/>
      <c r="DO34" s="622"/>
      <c r="DP34" s="622"/>
      <c r="DQ34" s="622"/>
      <c r="DR34" s="622"/>
      <c r="DS34" s="622"/>
      <c r="DT34" s="622"/>
      <c r="DU34" s="622"/>
      <c r="DV34" s="623"/>
      <c r="DW34" s="624">
        <v>16.600000000000001</v>
      </c>
      <c r="DX34" s="636"/>
      <c r="DY34" s="636"/>
      <c r="DZ34" s="636"/>
      <c r="EA34" s="636"/>
      <c r="EB34" s="636"/>
      <c r="EC34" s="648"/>
    </row>
    <row r="35" spans="2:133" ht="11.25" customHeight="1" x14ac:dyDescent="0.15">
      <c r="B35" s="618" t="s">
        <v>310</v>
      </c>
      <c r="C35" s="619"/>
      <c r="D35" s="619"/>
      <c r="E35" s="619"/>
      <c r="F35" s="619"/>
      <c r="G35" s="619"/>
      <c r="H35" s="619"/>
      <c r="I35" s="619"/>
      <c r="J35" s="619"/>
      <c r="K35" s="619"/>
      <c r="L35" s="619"/>
      <c r="M35" s="619"/>
      <c r="N35" s="619"/>
      <c r="O35" s="619"/>
      <c r="P35" s="619"/>
      <c r="Q35" s="620"/>
      <c r="R35" s="621">
        <v>476083</v>
      </c>
      <c r="S35" s="622"/>
      <c r="T35" s="622"/>
      <c r="U35" s="622"/>
      <c r="V35" s="622"/>
      <c r="W35" s="622"/>
      <c r="X35" s="622"/>
      <c r="Y35" s="623"/>
      <c r="Z35" s="659">
        <v>6.3</v>
      </c>
      <c r="AA35" s="659"/>
      <c r="AB35" s="659"/>
      <c r="AC35" s="659"/>
      <c r="AD35" s="660" t="s">
        <v>121</v>
      </c>
      <c r="AE35" s="660"/>
      <c r="AF35" s="660"/>
      <c r="AG35" s="660"/>
      <c r="AH35" s="660"/>
      <c r="AI35" s="660"/>
      <c r="AJ35" s="660"/>
      <c r="AK35" s="660"/>
      <c r="AL35" s="624" t="s">
        <v>121</v>
      </c>
      <c r="AM35" s="625"/>
      <c r="AN35" s="625"/>
      <c r="AO35" s="661"/>
      <c r="AP35" s="222"/>
      <c r="AQ35" s="673" t="s">
        <v>311</v>
      </c>
      <c r="AR35" s="674"/>
      <c r="AS35" s="674"/>
      <c r="AT35" s="674"/>
      <c r="AU35" s="674"/>
      <c r="AV35" s="674"/>
      <c r="AW35" s="674"/>
      <c r="AX35" s="674"/>
      <c r="AY35" s="674"/>
      <c r="AZ35" s="674"/>
      <c r="BA35" s="674"/>
      <c r="BB35" s="674"/>
      <c r="BC35" s="674"/>
      <c r="BD35" s="674"/>
      <c r="BE35" s="674"/>
      <c r="BF35" s="675"/>
      <c r="BG35" s="673" t="s">
        <v>312</v>
      </c>
      <c r="BH35" s="674"/>
      <c r="BI35" s="674"/>
      <c r="BJ35" s="674"/>
      <c r="BK35" s="674"/>
      <c r="BL35" s="674"/>
      <c r="BM35" s="674"/>
      <c r="BN35" s="674"/>
      <c r="BO35" s="674"/>
      <c r="BP35" s="674"/>
      <c r="BQ35" s="674"/>
      <c r="BR35" s="674"/>
      <c r="BS35" s="674"/>
      <c r="BT35" s="674"/>
      <c r="BU35" s="674"/>
      <c r="BV35" s="674"/>
      <c r="BW35" s="674"/>
      <c r="BX35" s="674"/>
      <c r="BY35" s="674"/>
      <c r="BZ35" s="674"/>
      <c r="CA35" s="674"/>
      <c r="CB35" s="675"/>
      <c r="CD35" s="618" t="s">
        <v>313</v>
      </c>
      <c r="CE35" s="619"/>
      <c r="CF35" s="619"/>
      <c r="CG35" s="619"/>
      <c r="CH35" s="619"/>
      <c r="CI35" s="619"/>
      <c r="CJ35" s="619"/>
      <c r="CK35" s="619"/>
      <c r="CL35" s="619"/>
      <c r="CM35" s="619"/>
      <c r="CN35" s="619"/>
      <c r="CO35" s="619"/>
      <c r="CP35" s="619"/>
      <c r="CQ35" s="620"/>
      <c r="CR35" s="621">
        <v>85237</v>
      </c>
      <c r="CS35" s="634"/>
      <c r="CT35" s="634"/>
      <c r="CU35" s="634"/>
      <c r="CV35" s="634"/>
      <c r="CW35" s="634"/>
      <c r="CX35" s="634"/>
      <c r="CY35" s="635"/>
      <c r="CZ35" s="624">
        <v>1.2</v>
      </c>
      <c r="DA35" s="636"/>
      <c r="DB35" s="636"/>
      <c r="DC35" s="637"/>
      <c r="DD35" s="627">
        <v>85237</v>
      </c>
      <c r="DE35" s="634"/>
      <c r="DF35" s="634"/>
      <c r="DG35" s="634"/>
      <c r="DH35" s="634"/>
      <c r="DI35" s="634"/>
      <c r="DJ35" s="634"/>
      <c r="DK35" s="635"/>
      <c r="DL35" s="627">
        <v>68639</v>
      </c>
      <c r="DM35" s="634"/>
      <c r="DN35" s="634"/>
      <c r="DO35" s="634"/>
      <c r="DP35" s="634"/>
      <c r="DQ35" s="634"/>
      <c r="DR35" s="634"/>
      <c r="DS35" s="634"/>
      <c r="DT35" s="634"/>
      <c r="DU35" s="634"/>
      <c r="DV35" s="635"/>
      <c r="DW35" s="624">
        <v>1.5</v>
      </c>
      <c r="DX35" s="636"/>
      <c r="DY35" s="636"/>
      <c r="DZ35" s="636"/>
      <c r="EA35" s="636"/>
      <c r="EB35" s="636"/>
      <c r="EC35" s="648"/>
    </row>
    <row r="36" spans="2:133" ht="11.25" customHeight="1" x14ac:dyDescent="0.15">
      <c r="B36" s="618" t="s">
        <v>314</v>
      </c>
      <c r="C36" s="619"/>
      <c r="D36" s="619"/>
      <c r="E36" s="619"/>
      <c r="F36" s="619"/>
      <c r="G36" s="619"/>
      <c r="H36" s="619"/>
      <c r="I36" s="619"/>
      <c r="J36" s="619"/>
      <c r="K36" s="619"/>
      <c r="L36" s="619"/>
      <c r="M36" s="619"/>
      <c r="N36" s="619"/>
      <c r="O36" s="619"/>
      <c r="P36" s="619"/>
      <c r="Q36" s="620"/>
      <c r="R36" s="621">
        <v>227147</v>
      </c>
      <c r="S36" s="622"/>
      <c r="T36" s="622"/>
      <c r="U36" s="622"/>
      <c r="V36" s="622"/>
      <c r="W36" s="622"/>
      <c r="X36" s="622"/>
      <c r="Y36" s="623"/>
      <c r="Z36" s="659">
        <v>3</v>
      </c>
      <c r="AA36" s="659"/>
      <c r="AB36" s="659"/>
      <c r="AC36" s="659"/>
      <c r="AD36" s="660" t="s">
        <v>121</v>
      </c>
      <c r="AE36" s="660"/>
      <c r="AF36" s="660"/>
      <c r="AG36" s="660"/>
      <c r="AH36" s="660"/>
      <c r="AI36" s="660"/>
      <c r="AJ36" s="660"/>
      <c r="AK36" s="660"/>
      <c r="AL36" s="624" t="s">
        <v>121</v>
      </c>
      <c r="AM36" s="625"/>
      <c r="AN36" s="625"/>
      <c r="AO36" s="661"/>
      <c r="AP36" s="222"/>
      <c r="AQ36" s="670" t="s">
        <v>315</v>
      </c>
      <c r="AR36" s="671"/>
      <c r="AS36" s="671"/>
      <c r="AT36" s="671"/>
      <c r="AU36" s="671"/>
      <c r="AV36" s="671"/>
      <c r="AW36" s="671"/>
      <c r="AX36" s="671"/>
      <c r="AY36" s="672"/>
      <c r="AZ36" s="676">
        <v>1122198</v>
      </c>
      <c r="BA36" s="677"/>
      <c r="BB36" s="677"/>
      <c r="BC36" s="677"/>
      <c r="BD36" s="677"/>
      <c r="BE36" s="677"/>
      <c r="BF36" s="678"/>
      <c r="BG36" s="679" t="s">
        <v>316</v>
      </c>
      <c r="BH36" s="680"/>
      <c r="BI36" s="680"/>
      <c r="BJ36" s="680"/>
      <c r="BK36" s="680"/>
      <c r="BL36" s="680"/>
      <c r="BM36" s="680"/>
      <c r="BN36" s="680"/>
      <c r="BO36" s="680"/>
      <c r="BP36" s="680"/>
      <c r="BQ36" s="680"/>
      <c r="BR36" s="680"/>
      <c r="BS36" s="680"/>
      <c r="BT36" s="680"/>
      <c r="BU36" s="681"/>
      <c r="BV36" s="676">
        <v>35700</v>
      </c>
      <c r="BW36" s="677"/>
      <c r="BX36" s="677"/>
      <c r="BY36" s="677"/>
      <c r="BZ36" s="677"/>
      <c r="CA36" s="677"/>
      <c r="CB36" s="678"/>
      <c r="CD36" s="618" t="s">
        <v>317</v>
      </c>
      <c r="CE36" s="619"/>
      <c r="CF36" s="619"/>
      <c r="CG36" s="619"/>
      <c r="CH36" s="619"/>
      <c r="CI36" s="619"/>
      <c r="CJ36" s="619"/>
      <c r="CK36" s="619"/>
      <c r="CL36" s="619"/>
      <c r="CM36" s="619"/>
      <c r="CN36" s="619"/>
      <c r="CO36" s="619"/>
      <c r="CP36" s="619"/>
      <c r="CQ36" s="620"/>
      <c r="CR36" s="621">
        <v>1517368</v>
      </c>
      <c r="CS36" s="622"/>
      <c r="CT36" s="622"/>
      <c r="CU36" s="622"/>
      <c r="CV36" s="622"/>
      <c r="CW36" s="622"/>
      <c r="CX36" s="622"/>
      <c r="CY36" s="623"/>
      <c r="CZ36" s="624">
        <v>20.9</v>
      </c>
      <c r="DA36" s="636"/>
      <c r="DB36" s="636"/>
      <c r="DC36" s="637"/>
      <c r="DD36" s="627">
        <v>1173893</v>
      </c>
      <c r="DE36" s="622"/>
      <c r="DF36" s="622"/>
      <c r="DG36" s="622"/>
      <c r="DH36" s="622"/>
      <c r="DI36" s="622"/>
      <c r="DJ36" s="622"/>
      <c r="DK36" s="623"/>
      <c r="DL36" s="627">
        <v>651619</v>
      </c>
      <c r="DM36" s="622"/>
      <c r="DN36" s="622"/>
      <c r="DO36" s="622"/>
      <c r="DP36" s="622"/>
      <c r="DQ36" s="622"/>
      <c r="DR36" s="622"/>
      <c r="DS36" s="622"/>
      <c r="DT36" s="622"/>
      <c r="DU36" s="622"/>
      <c r="DV36" s="623"/>
      <c r="DW36" s="624">
        <v>14.5</v>
      </c>
      <c r="DX36" s="636"/>
      <c r="DY36" s="636"/>
      <c r="DZ36" s="636"/>
      <c r="EA36" s="636"/>
      <c r="EB36" s="636"/>
      <c r="EC36" s="648"/>
    </row>
    <row r="37" spans="2:133" ht="11.25" customHeight="1" x14ac:dyDescent="0.15">
      <c r="B37" s="618" t="s">
        <v>318</v>
      </c>
      <c r="C37" s="619"/>
      <c r="D37" s="619"/>
      <c r="E37" s="619"/>
      <c r="F37" s="619"/>
      <c r="G37" s="619"/>
      <c r="H37" s="619"/>
      <c r="I37" s="619"/>
      <c r="J37" s="619"/>
      <c r="K37" s="619"/>
      <c r="L37" s="619"/>
      <c r="M37" s="619"/>
      <c r="N37" s="619"/>
      <c r="O37" s="619"/>
      <c r="P37" s="619"/>
      <c r="Q37" s="620"/>
      <c r="R37" s="621">
        <v>124411</v>
      </c>
      <c r="S37" s="622"/>
      <c r="T37" s="622"/>
      <c r="U37" s="622"/>
      <c r="V37" s="622"/>
      <c r="W37" s="622"/>
      <c r="X37" s="622"/>
      <c r="Y37" s="623"/>
      <c r="Z37" s="659">
        <v>1.6</v>
      </c>
      <c r="AA37" s="659"/>
      <c r="AB37" s="659"/>
      <c r="AC37" s="659"/>
      <c r="AD37" s="660">
        <v>380</v>
      </c>
      <c r="AE37" s="660"/>
      <c r="AF37" s="660"/>
      <c r="AG37" s="660"/>
      <c r="AH37" s="660"/>
      <c r="AI37" s="660"/>
      <c r="AJ37" s="660"/>
      <c r="AK37" s="660"/>
      <c r="AL37" s="624">
        <v>0</v>
      </c>
      <c r="AM37" s="625"/>
      <c r="AN37" s="625"/>
      <c r="AO37" s="661"/>
      <c r="AQ37" s="654" t="s">
        <v>319</v>
      </c>
      <c r="AR37" s="655"/>
      <c r="AS37" s="655"/>
      <c r="AT37" s="655"/>
      <c r="AU37" s="655"/>
      <c r="AV37" s="655"/>
      <c r="AW37" s="655"/>
      <c r="AX37" s="655"/>
      <c r="AY37" s="656"/>
      <c r="AZ37" s="621">
        <v>428832</v>
      </c>
      <c r="BA37" s="622"/>
      <c r="BB37" s="622"/>
      <c r="BC37" s="622"/>
      <c r="BD37" s="634"/>
      <c r="BE37" s="634"/>
      <c r="BF37" s="657"/>
      <c r="BG37" s="618" t="s">
        <v>320</v>
      </c>
      <c r="BH37" s="619"/>
      <c r="BI37" s="619"/>
      <c r="BJ37" s="619"/>
      <c r="BK37" s="619"/>
      <c r="BL37" s="619"/>
      <c r="BM37" s="619"/>
      <c r="BN37" s="619"/>
      <c r="BO37" s="619"/>
      <c r="BP37" s="619"/>
      <c r="BQ37" s="619"/>
      <c r="BR37" s="619"/>
      <c r="BS37" s="619"/>
      <c r="BT37" s="619"/>
      <c r="BU37" s="620"/>
      <c r="BV37" s="621">
        <v>-53269</v>
      </c>
      <c r="BW37" s="622"/>
      <c r="BX37" s="622"/>
      <c r="BY37" s="622"/>
      <c r="BZ37" s="622"/>
      <c r="CA37" s="622"/>
      <c r="CB37" s="658"/>
      <c r="CD37" s="618" t="s">
        <v>321</v>
      </c>
      <c r="CE37" s="619"/>
      <c r="CF37" s="619"/>
      <c r="CG37" s="619"/>
      <c r="CH37" s="619"/>
      <c r="CI37" s="619"/>
      <c r="CJ37" s="619"/>
      <c r="CK37" s="619"/>
      <c r="CL37" s="619"/>
      <c r="CM37" s="619"/>
      <c r="CN37" s="619"/>
      <c r="CO37" s="619"/>
      <c r="CP37" s="619"/>
      <c r="CQ37" s="620"/>
      <c r="CR37" s="621">
        <v>163397</v>
      </c>
      <c r="CS37" s="634"/>
      <c r="CT37" s="634"/>
      <c r="CU37" s="634"/>
      <c r="CV37" s="634"/>
      <c r="CW37" s="634"/>
      <c r="CX37" s="634"/>
      <c r="CY37" s="635"/>
      <c r="CZ37" s="624">
        <v>2.2000000000000002</v>
      </c>
      <c r="DA37" s="636"/>
      <c r="DB37" s="636"/>
      <c r="DC37" s="637"/>
      <c r="DD37" s="627">
        <v>163397</v>
      </c>
      <c r="DE37" s="634"/>
      <c r="DF37" s="634"/>
      <c r="DG37" s="634"/>
      <c r="DH37" s="634"/>
      <c r="DI37" s="634"/>
      <c r="DJ37" s="634"/>
      <c r="DK37" s="635"/>
      <c r="DL37" s="627">
        <v>163397</v>
      </c>
      <c r="DM37" s="634"/>
      <c r="DN37" s="634"/>
      <c r="DO37" s="634"/>
      <c r="DP37" s="634"/>
      <c r="DQ37" s="634"/>
      <c r="DR37" s="634"/>
      <c r="DS37" s="634"/>
      <c r="DT37" s="634"/>
      <c r="DU37" s="634"/>
      <c r="DV37" s="635"/>
      <c r="DW37" s="624">
        <v>3.6</v>
      </c>
      <c r="DX37" s="636"/>
      <c r="DY37" s="636"/>
      <c r="DZ37" s="636"/>
      <c r="EA37" s="636"/>
      <c r="EB37" s="636"/>
      <c r="EC37" s="648"/>
    </row>
    <row r="38" spans="2:133" ht="11.25" customHeight="1" x14ac:dyDescent="0.15">
      <c r="B38" s="618" t="s">
        <v>322</v>
      </c>
      <c r="C38" s="619"/>
      <c r="D38" s="619"/>
      <c r="E38" s="619"/>
      <c r="F38" s="619"/>
      <c r="G38" s="619"/>
      <c r="H38" s="619"/>
      <c r="I38" s="619"/>
      <c r="J38" s="619"/>
      <c r="K38" s="619"/>
      <c r="L38" s="619"/>
      <c r="M38" s="619"/>
      <c r="N38" s="619"/>
      <c r="O38" s="619"/>
      <c r="P38" s="619"/>
      <c r="Q38" s="620"/>
      <c r="R38" s="621">
        <v>442200</v>
      </c>
      <c r="S38" s="622"/>
      <c r="T38" s="622"/>
      <c r="U38" s="622"/>
      <c r="V38" s="622"/>
      <c r="W38" s="622"/>
      <c r="X38" s="622"/>
      <c r="Y38" s="623"/>
      <c r="Z38" s="659">
        <v>5.8</v>
      </c>
      <c r="AA38" s="659"/>
      <c r="AB38" s="659"/>
      <c r="AC38" s="659"/>
      <c r="AD38" s="660" t="s">
        <v>121</v>
      </c>
      <c r="AE38" s="660"/>
      <c r="AF38" s="660"/>
      <c r="AG38" s="660"/>
      <c r="AH38" s="660"/>
      <c r="AI38" s="660"/>
      <c r="AJ38" s="660"/>
      <c r="AK38" s="660"/>
      <c r="AL38" s="624" t="s">
        <v>121</v>
      </c>
      <c r="AM38" s="625"/>
      <c r="AN38" s="625"/>
      <c r="AO38" s="661"/>
      <c r="AQ38" s="654" t="s">
        <v>323</v>
      </c>
      <c r="AR38" s="655"/>
      <c r="AS38" s="655"/>
      <c r="AT38" s="655"/>
      <c r="AU38" s="655"/>
      <c r="AV38" s="655"/>
      <c r="AW38" s="655"/>
      <c r="AX38" s="655"/>
      <c r="AY38" s="656"/>
      <c r="AZ38" s="621">
        <v>146426</v>
      </c>
      <c r="BA38" s="622"/>
      <c r="BB38" s="622"/>
      <c r="BC38" s="622"/>
      <c r="BD38" s="634"/>
      <c r="BE38" s="634"/>
      <c r="BF38" s="657"/>
      <c r="BG38" s="618" t="s">
        <v>324</v>
      </c>
      <c r="BH38" s="619"/>
      <c r="BI38" s="619"/>
      <c r="BJ38" s="619"/>
      <c r="BK38" s="619"/>
      <c r="BL38" s="619"/>
      <c r="BM38" s="619"/>
      <c r="BN38" s="619"/>
      <c r="BO38" s="619"/>
      <c r="BP38" s="619"/>
      <c r="BQ38" s="619"/>
      <c r="BR38" s="619"/>
      <c r="BS38" s="619"/>
      <c r="BT38" s="619"/>
      <c r="BU38" s="620"/>
      <c r="BV38" s="621">
        <v>1839</v>
      </c>
      <c r="BW38" s="622"/>
      <c r="BX38" s="622"/>
      <c r="BY38" s="622"/>
      <c r="BZ38" s="622"/>
      <c r="CA38" s="622"/>
      <c r="CB38" s="658"/>
      <c r="CD38" s="618" t="s">
        <v>325</v>
      </c>
      <c r="CE38" s="619"/>
      <c r="CF38" s="619"/>
      <c r="CG38" s="619"/>
      <c r="CH38" s="619"/>
      <c r="CI38" s="619"/>
      <c r="CJ38" s="619"/>
      <c r="CK38" s="619"/>
      <c r="CL38" s="619"/>
      <c r="CM38" s="619"/>
      <c r="CN38" s="619"/>
      <c r="CO38" s="619"/>
      <c r="CP38" s="619"/>
      <c r="CQ38" s="620"/>
      <c r="CR38" s="621">
        <v>532655</v>
      </c>
      <c r="CS38" s="622"/>
      <c r="CT38" s="622"/>
      <c r="CU38" s="622"/>
      <c r="CV38" s="622"/>
      <c r="CW38" s="622"/>
      <c r="CX38" s="622"/>
      <c r="CY38" s="623"/>
      <c r="CZ38" s="624">
        <v>7.3</v>
      </c>
      <c r="DA38" s="636"/>
      <c r="DB38" s="636"/>
      <c r="DC38" s="637"/>
      <c r="DD38" s="627">
        <v>449916</v>
      </c>
      <c r="DE38" s="622"/>
      <c r="DF38" s="622"/>
      <c r="DG38" s="622"/>
      <c r="DH38" s="622"/>
      <c r="DI38" s="622"/>
      <c r="DJ38" s="622"/>
      <c r="DK38" s="623"/>
      <c r="DL38" s="627">
        <v>437514</v>
      </c>
      <c r="DM38" s="622"/>
      <c r="DN38" s="622"/>
      <c r="DO38" s="622"/>
      <c r="DP38" s="622"/>
      <c r="DQ38" s="622"/>
      <c r="DR38" s="622"/>
      <c r="DS38" s="622"/>
      <c r="DT38" s="622"/>
      <c r="DU38" s="622"/>
      <c r="DV38" s="623"/>
      <c r="DW38" s="624">
        <v>9.6999999999999993</v>
      </c>
      <c r="DX38" s="636"/>
      <c r="DY38" s="636"/>
      <c r="DZ38" s="636"/>
      <c r="EA38" s="636"/>
      <c r="EB38" s="636"/>
      <c r="EC38" s="648"/>
    </row>
    <row r="39" spans="2:133" ht="11.25" customHeight="1" x14ac:dyDescent="0.15">
      <c r="B39" s="618" t="s">
        <v>326</v>
      </c>
      <c r="C39" s="619"/>
      <c r="D39" s="619"/>
      <c r="E39" s="619"/>
      <c r="F39" s="619"/>
      <c r="G39" s="619"/>
      <c r="H39" s="619"/>
      <c r="I39" s="619"/>
      <c r="J39" s="619"/>
      <c r="K39" s="619"/>
      <c r="L39" s="619"/>
      <c r="M39" s="619"/>
      <c r="N39" s="619"/>
      <c r="O39" s="619"/>
      <c r="P39" s="619"/>
      <c r="Q39" s="620"/>
      <c r="R39" s="621" t="s">
        <v>121</v>
      </c>
      <c r="S39" s="622"/>
      <c r="T39" s="622"/>
      <c r="U39" s="622"/>
      <c r="V39" s="622"/>
      <c r="W39" s="622"/>
      <c r="X39" s="622"/>
      <c r="Y39" s="623"/>
      <c r="Z39" s="659" t="s">
        <v>121</v>
      </c>
      <c r="AA39" s="659"/>
      <c r="AB39" s="659"/>
      <c r="AC39" s="659"/>
      <c r="AD39" s="660" t="s">
        <v>121</v>
      </c>
      <c r="AE39" s="660"/>
      <c r="AF39" s="660"/>
      <c r="AG39" s="660"/>
      <c r="AH39" s="660"/>
      <c r="AI39" s="660"/>
      <c r="AJ39" s="660"/>
      <c r="AK39" s="660"/>
      <c r="AL39" s="624" t="s">
        <v>121</v>
      </c>
      <c r="AM39" s="625"/>
      <c r="AN39" s="625"/>
      <c r="AO39" s="661"/>
      <c r="AQ39" s="654" t="s">
        <v>327</v>
      </c>
      <c r="AR39" s="655"/>
      <c r="AS39" s="655"/>
      <c r="AT39" s="655"/>
      <c r="AU39" s="655"/>
      <c r="AV39" s="655"/>
      <c r="AW39" s="655"/>
      <c r="AX39" s="655"/>
      <c r="AY39" s="656"/>
      <c r="AZ39" s="621">
        <v>13785</v>
      </c>
      <c r="BA39" s="622"/>
      <c r="BB39" s="622"/>
      <c r="BC39" s="622"/>
      <c r="BD39" s="634"/>
      <c r="BE39" s="634"/>
      <c r="BF39" s="657"/>
      <c r="BG39" s="618" t="s">
        <v>328</v>
      </c>
      <c r="BH39" s="619"/>
      <c r="BI39" s="619"/>
      <c r="BJ39" s="619"/>
      <c r="BK39" s="619"/>
      <c r="BL39" s="619"/>
      <c r="BM39" s="619"/>
      <c r="BN39" s="619"/>
      <c r="BO39" s="619"/>
      <c r="BP39" s="619"/>
      <c r="BQ39" s="619"/>
      <c r="BR39" s="619"/>
      <c r="BS39" s="619"/>
      <c r="BT39" s="619"/>
      <c r="BU39" s="620"/>
      <c r="BV39" s="621">
        <v>2924</v>
      </c>
      <c r="BW39" s="622"/>
      <c r="BX39" s="622"/>
      <c r="BY39" s="622"/>
      <c r="BZ39" s="622"/>
      <c r="CA39" s="622"/>
      <c r="CB39" s="658"/>
      <c r="CD39" s="618" t="s">
        <v>329</v>
      </c>
      <c r="CE39" s="619"/>
      <c r="CF39" s="619"/>
      <c r="CG39" s="619"/>
      <c r="CH39" s="619"/>
      <c r="CI39" s="619"/>
      <c r="CJ39" s="619"/>
      <c r="CK39" s="619"/>
      <c r="CL39" s="619"/>
      <c r="CM39" s="619"/>
      <c r="CN39" s="619"/>
      <c r="CO39" s="619"/>
      <c r="CP39" s="619"/>
      <c r="CQ39" s="620"/>
      <c r="CR39" s="621">
        <v>242718</v>
      </c>
      <c r="CS39" s="634"/>
      <c r="CT39" s="634"/>
      <c r="CU39" s="634"/>
      <c r="CV39" s="634"/>
      <c r="CW39" s="634"/>
      <c r="CX39" s="634"/>
      <c r="CY39" s="635"/>
      <c r="CZ39" s="624">
        <v>3.3</v>
      </c>
      <c r="DA39" s="636"/>
      <c r="DB39" s="636"/>
      <c r="DC39" s="637"/>
      <c r="DD39" s="627">
        <v>131286</v>
      </c>
      <c r="DE39" s="634"/>
      <c r="DF39" s="634"/>
      <c r="DG39" s="634"/>
      <c r="DH39" s="634"/>
      <c r="DI39" s="634"/>
      <c r="DJ39" s="634"/>
      <c r="DK39" s="635"/>
      <c r="DL39" s="627" t="s">
        <v>121</v>
      </c>
      <c r="DM39" s="634"/>
      <c r="DN39" s="634"/>
      <c r="DO39" s="634"/>
      <c r="DP39" s="634"/>
      <c r="DQ39" s="634"/>
      <c r="DR39" s="634"/>
      <c r="DS39" s="634"/>
      <c r="DT39" s="634"/>
      <c r="DU39" s="634"/>
      <c r="DV39" s="635"/>
      <c r="DW39" s="624" t="s">
        <v>121</v>
      </c>
      <c r="DX39" s="636"/>
      <c r="DY39" s="636"/>
      <c r="DZ39" s="636"/>
      <c r="EA39" s="636"/>
      <c r="EB39" s="636"/>
      <c r="EC39" s="648"/>
    </row>
    <row r="40" spans="2:133" ht="11.25" customHeight="1" x14ac:dyDescent="0.15">
      <c r="B40" s="618" t="s">
        <v>330</v>
      </c>
      <c r="C40" s="619"/>
      <c r="D40" s="619"/>
      <c r="E40" s="619"/>
      <c r="F40" s="619"/>
      <c r="G40" s="619"/>
      <c r="H40" s="619"/>
      <c r="I40" s="619"/>
      <c r="J40" s="619"/>
      <c r="K40" s="619"/>
      <c r="L40" s="619"/>
      <c r="M40" s="619"/>
      <c r="N40" s="619"/>
      <c r="O40" s="619"/>
      <c r="P40" s="619"/>
      <c r="Q40" s="620"/>
      <c r="R40" s="621">
        <v>39200</v>
      </c>
      <c r="S40" s="622"/>
      <c r="T40" s="622"/>
      <c r="U40" s="622"/>
      <c r="V40" s="622"/>
      <c r="W40" s="622"/>
      <c r="X40" s="622"/>
      <c r="Y40" s="623"/>
      <c r="Z40" s="659">
        <v>0.5</v>
      </c>
      <c r="AA40" s="659"/>
      <c r="AB40" s="659"/>
      <c r="AC40" s="659"/>
      <c r="AD40" s="660" t="s">
        <v>121</v>
      </c>
      <c r="AE40" s="660"/>
      <c r="AF40" s="660"/>
      <c r="AG40" s="660"/>
      <c r="AH40" s="660"/>
      <c r="AI40" s="660"/>
      <c r="AJ40" s="660"/>
      <c r="AK40" s="660"/>
      <c r="AL40" s="624" t="s">
        <v>121</v>
      </c>
      <c r="AM40" s="625"/>
      <c r="AN40" s="625"/>
      <c r="AO40" s="661"/>
      <c r="AQ40" s="654" t="s">
        <v>331</v>
      </c>
      <c r="AR40" s="655"/>
      <c r="AS40" s="655"/>
      <c r="AT40" s="655"/>
      <c r="AU40" s="655"/>
      <c r="AV40" s="655"/>
      <c r="AW40" s="655"/>
      <c r="AX40" s="655"/>
      <c r="AY40" s="656"/>
      <c r="AZ40" s="621">
        <v>500</v>
      </c>
      <c r="BA40" s="622"/>
      <c r="BB40" s="622"/>
      <c r="BC40" s="622"/>
      <c r="BD40" s="634"/>
      <c r="BE40" s="634"/>
      <c r="BF40" s="657"/>
      <c r="BG40" s="662" t="s">
        <v>332</v>
      </c>
      <c r="BH40" s="663"/>
      <c r="BI40" s="663"/>
      <c r="BJ40" s="663"/>
      <c r="BK40" s="663"/>
      <c r="BL40" s="223"/>
      <c r="BM40" s="619" t="s">
        <v>333</v>
      </c>
      <c r="BN40" s="619"/>
      <c r="BO40" s="619"/>
      <c r="BP40" s="619"/>
      <c r="BQ40" s="619"/>
      <c r="BR40" s="619"/>
      <c r="BS40" s="619"/>
      <c r="BT40" s="619"/>
      <c r="BU40" s="620"/>
      <c r="BV40" s="621">
        <v>82</v>
      </c>
      <c r="BW40" s="622"/>
      <c r="BX40" s="622"/>
      <c r="BY40" s="622"/>
      <c r="BZ40" s="622"/>
      <c r="CA40" s="622"/>
      <c r="CB40" s="658"/>
      <c r="CD40" s="618" t="s">
        <v>334</v>
      </c>
      <c r="CE40" s="619"/>
      <c r="CF40" s="619"/>
      <c r="CG40" s="619"/>
      <c r="CH40" s="619"/>
      <c r="CI40" s="619"/>
      <c r="CJ40" s="619"/>
      <c r="CK40" s="619"/>
      <c r="CL40" s="619"/>
      <c r="CM40" s="619"/>
      <c r="CN40" s="619"/>
      <c r="CO40" s="619"/>
      <c r="CP40" s="619"/>
      <c r="CQ40" s="620"/>
      <c r="CR40" s="621">
        <v>68500</v>
      </c>
      <c r="CS40" s="622"/>
      <c r="CT40" s="622"/>
      <c r="CU40" s="622"/>
      <c r="CV40" s="622"/>
      <c r="CW40" s="622"/>
      <c r="CX40" s="622"/>
      <c r="CY40" s="623"/>
      <c r="CZ40" s="624">
        <v>0.9</v>
      </c>
      <c r="DA40" s="636"/>
      <c r="DB40" s="636"/>
      <c r="DC40" s="637"/>
      <c r="DD40" s="627">
        <v>50000</v>
      </c>
      <c r="DE40" s="622"/>
      <c r="DF40" s="622"/>
      <c r="DG40" s="622"/>
      <c r="DH40" s="622"/>
      <c r="DI40" s="622"/>
      <c r="DJ40" s="622"/>
      <c r="DK40" s="623"/>
      <c r="DL40" s="627" t="s">
        <v>121</v>
      </c>
      <c r="DM40" s="622"/>
      <c r="DN40" s="622"/>
      <c r="DO40" s="622"/>
      <c r="DP40" s="622"/>
      <c r="DQ40" s="622"/>
      <c r="DR40" s="622"/>
      <c r="DS40" s="622"/>
      <c r="DT40" s="622"/>
      <c r="DU40" s="622"/>
      <c r="DV40" s="623"/>
      <c r="DW40" s="624" t="s">
        <v>121</v>
      </c>
      <c r="DX40" s="636"/>
      <c r="DY40" s="636"/>
      <c r="DZ40" s="636"/>
      <c r="EA40" s="636"/>
      <c r="EB40" s="636"/>
      <c r="EC40" s="648"/>
    </row>
    <row r="41" spans="2:133" ht="11.25" customHeight="1" x14ac:dyDescent="0.15">
      <c r="B41" s="602" t="s">
        <v>335</v>
      </c>
      <c r="C41" s="603"/>
      <c r="D41" s="603"/>
      <c r="E41" s="603"/>
      <c r="F41" s="603"/>
      <c r="G41" s="603"/>
      <c r="H41" s="603"/>
      <c r="I41" s="603"/>
      <c r="J41" s="603"/>
      <c r="K41" s="603"/>
      <c r="L41" s="603"/>
      <c r="M41" s="603"/>
      <c r="N41" s="603"/>
      <c r="O41" s="603"/>
      <c r="P41" s="603"/>
      <c r="Q41" s="604"/>
      <c r="R41" s="605">
        <v>7575728</v>
      </c>
      <c r="S41" s="646"/>
      <c r="T41" s="646"/>
      <c r="U41" s="646"/>
      <c r="V41" s="646"/>
      <c r="W41" s="646"/>
      <c r="X41" s="646"/>
      <c r="Y41" s="649"/>
      <c r="Z41" s="650">
        <v>100</v>
      </c>
      <c r="AA41" s="650"/>
      <c r="AB41" s="650"/>
      <c r="AC41" s="650"/>
      <c r="AD41" s="651">
        <v>4458682</v>
      </c>
      <c r="AE41" s="651"/>
      <c r="AF41" s="651"/>
      <c r="AG41" s="651"/>
      <c r="AH41" s="651"/>
      <c r="AI41" s="651"/>
      <c r="AJ41" s="651"/>
      <c r="AK41" s="651"/>
      <c r="AL41" s="608">
        <v>100</v>
      </c>
      <c r="AM41" s="652"/>
      <c r="AN41" s="652"/>
      <c r="AO41" s="653"/>
      <c r="AQ41" s="654" t="s">
        <v>336</v>
      </c>
      <c r="AR41" s="655"/>
      <c r="AS41" s="655"/>
      <c r="AT41" s="655"/>
      <c r="AU41" s="655"/>
      <c r="AV41" s="655"/>
      <c r="AW41" s="655"/>
      <c r="AX41" s="655"/>
      <c r="AY41" s="656"/>
      <c r="AZ41" s="621">
        <v>105732</v>
      </c>
      <c r="BA41" s="622"/>
      <c r="BB41" s="622"/>
      <c r="BC41" s="622"/>
      <c r="BD41" s="634"/>
      <c r="BE41" s="634"/>
      <c r="BF41" s="657"/>
      <c r="BG41" s="662"/>
      <c r="BH41" s="663"/>
      <c r="BI41" s="663"/>
      <c r="BJ41" s="663"/>
      <c r="BK41" s="663"/>
      <c r="BL41" s="223"/>
      <c r="BM41" s="619" t="s">
        <v>337</v>
      </c>
      <c r="BN41" s="619"/>
      <c r="BO41" s="619"/>
      <c r="BP41" s="619"/>
      <c r="BQ41" s="619"/>
      <c r="BR41" s="619"/>
      <c r="BS41" s="619"/>
      <c r="BT41" s="619"/>
      <c r="BU41" s="620"/>
      <c r="BV41" s="621" t="s">
        <v>121</v>
      </c>
      <c r="BW41" s="622"/>
      <c r="BX41" s="622"/>
      <c r="BY41" s="622"/>
      <c r="BZ41" s="622"/>
      <c r="CA41" s="622"/>
      <c r="CB41" s="658"/>
      <c r="CD41" s="618" t="s">
        <v>338</v>
      </c>
      <c r="CE41" s="619"/>
      <c r="CF41" s="619"/>
      <c r="CG41" s="619"/>
      <c r="CH41" s="619"/>
      <c r="CI41" s="619"/>
      <c r="CJ41" s="619"/>
      <c r="CK41" s="619"/>
      <c r="CL41" s="619"/>
      <c r="CM41" s="619"/>
      <c r="CN41" s="619"/>
      <c r="CO41" s="619"/>
      <c r="CP41" s="619"/>
      <c r="CQ41" s="620"/>
      <c r="CR41" s="621" t="s">
        <v>121</v>
      </c>
      <c r="CS41" s="634"/>
      <c r="CT41" s="634"/>
      <c r="CU41" s="634"/>
      <c r="CV41" s="634"/>
      <c r="CW41" s="634"/>
      <c r="CX41" s="634"/>
      <c r="CY41" s="635"/>
      <c r="CZ41" s="624" t="s">
        <v>121</v>
      </c>
      <c r="DA41" s="636"/>
      <c r="DB41" s="636"/>
      <c r="DC41" s="637"/>
      <c r="DD41" s="627" t="s">
        <v>121</v>
      </c>
      <c r="DE41" s="634"/>
      <c r="DF41" s="634"/>
      <c r="DG41" s="634"/>
      <c r="DH41" s="634"/>
      <c r="DI41" s="634"/>
      <c r="DJ41" s="634"/>
      <c r="DK41" s="635"/>
      <c r="DL41" s="628"/>
      <c r="DM41" s="629"/>
      <c r="DN41" s="629"/>
      <c r="DO41" s="629"/>
      <c r="DP41" s="629"/>
      <c r="DQ41" s="629"/>
      <c r="DR41" s="629"/>
      <c r="DS41" s="629"/>
      <c r="DT41" s="629"/>
      <c r="DU41" s="629"/>
      <c r="DV41" s="630"/>
      <c r="DW41" s="631"/>
      <c r="DX41" s="632"/>
      <c r="DY41" s="632"/>
      <c r="DZ41" s="632"/>
      <c r="EA41" s="632"/>
      <c r="EB41" s="632"/>
      <c r="EC41" s="633"/>
    </row>
    <row r="42" spans="2:133" ht="11.25" customHeight="1" x14ac:dyDescent="0.15">
      <c r="AQ42" s="666" t="s">
        <v>339</v>
      </c>
      <c r="AR42" s="667"/>
      <c r="AS42" s="667"/>
      <c r="AT42" s="667"/>
      <c r="AU42" s="667"/>
      <c r="AV42" s="667"/>
      <c r="AW42" s="667"/>
      <c r="AX42" s="667"/>
      <c r="AY42" s="668"/>
      <c r="AZ42" s="605">
        <v>426923</v>
      </c>
      <c r="BA42" s="646"/>
      <c r="BB42" s="646"/>
      <c r="BC42" s="646"/>
      <c r="BD42" s="606"/>
      <c r="BE42" s="606"/>
      <c r="BF42" s="669"/>
      <c r="BG42" s="664"/>
      <c r="BH42" s="665"/>
      <c r="BI42" s="665"/>
      <c r="BJ42" s="665"/>
      <c r="BK42" s="665"/>
      <c r="BL42" s="224"/>
      <c r="BM42" s="603" t="s">
        <v>340</v>
      </c>
      <c r="BN42" s="603"/>
      <c r="BO42" s="603"/>
      <c r="BP42" s="603"/>
      <c r="BQ42" s="603"/>
      <c r="BR42" s="603"/>
      <c r="BS42" s="603"/>
      <c r="BT42" s="603"/>
      <c r="BU42" s="604"/>
      <c r="BV42" s="605">
        <v>341</v>
      </c>
      <c r="BW42" s="646"/>
      <c r="BX42" s="646"/>
      <c r="BY42" s="646"/>
      <c r="BZ42" s="646"/>
      <c r="CA42" s="646"/>
      <c r="CB42" s="647"/>
      <c r="CD42" s="618" t="s">
        <v>341</v>
      </c>
      <c r="CE42" s="619"/>
      <c r="CF42" s="619"/>
      <c r="CG42" s="619"/>
      <c r="CH42" s="619"/>
      <c r="CI42" s="619"/>
      <c r="CJ42" s="619"/>
      <c r="CK42" s="619"/>
      <c r="CL42" s="619"/>
      <c r="CM42" s="619"/>
      <c r="CN42" s="619"/>
      <c r="CO42" s="619"/>
      <c r="CP42" s="619"/>
      <c r="CQ42" s="620"/>
      <c r="CR42" s="621">
        <v>868201</v>
      </c>
      <c r="CS42" s="634"/>
      <c r="CT42" s="634"/>
      <c r="CU42" s="634"/>
      <c r="CV42" s="634"/>
      <c r="CW42" s="634"/>
      <c r="CX42" s="634"/>
      <c r="CY42" s="635"/>
      <c r="CZ42" s="624">
        <v>11.9</v>
      </c>
      <c r="DA42" s="636"/>
      <c r="DB42" s="636"/>
      <c r="DC42" s="637"/>
      <c r="DD42" s="627">
        <v>252645</v>
      </c>
      <c r="DE42" s="634"/>
      <c r="DF42" s="634"/>
      <c r="DG42" s="634"/>
      <c r="DH42" s="634"/>
      <c r="DI42" s="634"/>
      <c r="DJ42" s="634"/>
      <c r="DK42" s="635"/>
      <c r="DL42" s="628"/>
      <c r="DM42" s="629"/>
      <c r="DN42" s="629"/>
      <c r="DO42" s="629"/>
      <c r="DP42" s="629"/>
      <c r="DQ42" s="629"/>
      <c r="DR42" s="629"/>
      <c r="DS42" s="629"/>
      <c r="DT42" s="629"/>
      <c r="DU42" s="629"/>
      <c r="DV42" s="630"/>
      <c r="DW42" s="631"/>
      <c r="DX42" s="632"/>
      <c r="DY42" s="632"/>
      <c r="DZ42" s="632"/>
      <c r="EA42" s="632"/>
      <c r="EB42" s="632"/>
      <c r="EC42" s="633"/>
    </row>
    <row r="43" spans="2:133" ht="11.25" customHeight="1" x14ac:dyDescent="0.15">
      <c r="B43" s="214" t="s">
        <v>342</v>
      </c>
      <c r="CD43" s="618" t="s">
        <v>343</v>
      </c>
      <c r="CE43" s="619"/>
      <c r="CF43" s="619"/>
      <c r="CG43" s="619"/>
      <c r="CH43" s="619"/>
      <c r="CI43" s="619"/>
      <c r="CJ43" s="619"/>
      <c r="CK43" s="619"/>
      <c r="CL43" s="619"/>
      <c r="CM43" s="619"/>
      <c r="CN43" s="619"/>
      <c r="CO43" s="619"/>
      <c r="CP43" s="619"/>
      <c r="CQ43" s="620"/>
      <c r="CR43" s="621">
        <v>15640</v>
      </c>
      <c r="CS43" s="634"/>
      <c r="CT43" s="634"/>
      <c r="CU43" s="634"/>
      <c r="CV43" s="634"/>
      <c r="CW43" s="634"/>
      <c r="CX43" s="634"/>
      <c r="CY43" s="635"/>
      <c r="CZ43" s="624">
        <v>0.2</v>
      </c>
      <c r="DA43" s="636"/>
      <c r="DB43" s="636"/>
      <c r="DC43" s="637"/>
      <c r="DD43" s="627">
        <v>15640</v>
      </c>
      <c r="DE43" s="634"/>
      <c r="DF43" s="634"/>
      <c r="DG43" s="634"/>
      <c r="DH43" s="634"/>
      <c r="DI43" s="634"/>
      <c r="DJ43" s="634"/>
      <c r="DK43" s="635"/>
      <c r="DL43" s="628"/>
      <c r="DM43" s="629"/>
      <c r="DN43" s="629"/>
      <c r="DO43" s="629"/>
      <c r="DP43" s="629"/>
      <c r="DQ43" s="629"/>
      <c r="DR43" s="629"/>
      <c r="DS43" s="629"/>
      <c r="DT43" s="629"/>
      <c r="DU43" s="629"/>
      <c r="DV43" s="630"/>
      <c r="DW43" s="631"/>
      <c r="DX43" s="632"/>
      <c r="DY43" s="632"/>
      <c r="DZ43" s="632"/>
      <c r="EA43" s="632"/>
      <c r="EB43" s="632"/>
      <c r="EC43" s="633"/>
    </row>
    <row r="44" spans="2:133" ht="11.25" customHeight="1" x14ac:dyDescent="0.15">
      <c r="B44" s="638" t="s">
        <v>344</v>
      </c>
      <c r="C44" s="638"/>
      <c r="D44" s="638"/>
      <c r="E44" s="638"/>
      <c r="F44" s="638"/>
      <c r="G44" s="638"/>
      <c r="H44" s="638"/>
      <c r="I44" s="638"/>
      <c r="J44" s="638"/>
      <c r="K44" s="638"/>
      <c r="L44" s="638"/>
      <c r="M44" s="638"/>
      <c r="N44" s="638"/>
      <c r="O44" s="638"/>
      <c r="P44" s="638"/>
      <c r="Q44" s="638"/>
      <c r="R44" s="638"/>
      <c r="S44" s="638"/>
      <c r="T44" s="638"/>
      <c r="U44" s="638"/>
      <c r="V44" s="638"/>
      <c r="W44" s="638"/>
      <c r="X44" s="638"/>
      <c r="Y44" s="638"/>
      <c r="Z44" s="638"/>
      <c r="AA44" s="638"/>
      <c r="AB44" s="638"/>
      <c r="AC44" s="638"/>
      <c r="AD44" s="638"/>
      <c r="AE44" s="638"/>
      <c r="AF44" s="638"/>
      <c r="AG44" s="638"/>
      <c r="AH44" s="638"/>
      <c r="AI44" s="638"/>
      <c r="AJ44" s="638"/>
      <c r="AK44" s="638"/>
      <c r="AL44" s="638"/>
      <c r="AM44" s="638"/>
      <c r="AN44" s="638"/>
      <c r="AO44" s="638"/>
      <c r="AP44" s="638"/>
      <c r="AQ44" s="638"/>
      <c r="AR44" s="638"/>
      <c r="AS44" s="638"/>
      <c r="AT44" s="638"/>
      <c r="AU44" s="638"/>
      <c r="AV44" s="638"/>
      <c r="AW44" s="638"/>
      <c r="AX44" s="638"/>
      <c r="AY44" s="638"/>
      <c r="AZ44" s="638"/>
      <c r="BA44" s="638"/>
      <c r="BB44" s="638"/>
      <c r="BC44" s="638"/>
      <c r="BD44" s="638"/>
      <c r="BE44" s="638"/>
      <c r="BF44" s="638"/>
      <c r="BG44" s="638"/>
      <c r="BH44" s="638"/>
      <c r="BI44" s="638"/>
      <c r="BJ44" s="638"/>
      <c r="BK44" s="638"/>
      <c r="BL44" s="638"/>
      <c r="BM44" s="638"/>
      <c r="BN44" s="638"/>
      <c r="BO44" s="638"/>
      <c r="BP44" s="638"/>
      <c r="BQ44" s="638"/>
      <c r="BR44" s="638"/>
      <c r="BS44" s="638"/>
      <c r="BT44" s="638"/>
      <c r="BU44" s="638"/>
      <c r="BV44" s="638"/>
      <c r="BW44" s="638"/>
      <c r="BX44" s="638"/>
      <c r="BY44" s="638"/>
      <c r="BZ44" s="638"/>
      <c r="CA44" s="638"/>
      <c r="CB44" s="638"/>
      <c r="CC44" s="639"/>
      <c r="CD44" s="640" t="s">
        <v>292</v>
      </c>
      <c r="CE44" s="641"/>
      <c r="CF44" s="618" t="s">
        <v>345</v>
      </c>
      <c r="CG44" s="619"/>
      <c r="CH44" s="619"/>
      <c r="CI44" s="619"/>
      <c r="CJ44" s="619"/>
      <c r="CK44" s="619"/>
      <c r="CL44" s="619"/>
      <c r="CM44" s="619"/>
      <c r="CN44" s="619"/>
      <c r="CO44" s="619"/>
      <c r="CP44" s="619"/>
      <c r="CQ44" s="620"/>
      <c r="CR44" s="621">
        <v>859122</v>
      </c>
      <c r="CS44" s="622"/>
      <c r="CT44" s="622"/>
      <c r="CU44" s="622"/>
      <c r="CV44" s="622"/>
      <c r="CW44" s="622"/>
      <c r="CX44" s="622"/>
      <c r="CY44" s="623"/>
      <c r="CZ44" s="624">
        <v>11.8</v>
      </c>
      <c r="DA44" s="625"/>
      <c r="DB44" s="625"/>
      <c r="DC44" s="626"/>
      <c r="DD44" s="627">
        <v>249349</v>
      </c>
      <c r="DE44" s="622"/>
      <c r="DF44" s="622"/>
      <c r="DG44" s="622"/>
      <c r="DH44" s="622"/>
      <c r="DI44" s="622"/>
      <c r="DJ44" s="622"/>
      <c r="DK44" s="623"/>
      <c r="DL44" s="628"/>
      <c r="DM44" s="629"/>
      <c r="DN44" s="629"/>
      <c r="DO44" s="629"/>
      <c r="DP44" s="629"/>
      <c r="DQ44" s="629"/>
      <c r="DR44" s="629"/>
      <c r="DS44" s="629"/>
      <c r="DT44" s="629"/>
      <c r="DU44" s="629"/>
      <c r="DV44" s="630"/>
      <c r="DW44" s="631"/>
      <c r="DX44" s="632"/>
      <c r="DY44" s="632"/>
      <c r="DZ44" s="632"/>
      <c r="EA44" s="632"/>
      <c r="EB44" s="632"/>
      <c r="EC44" s="633"/>
    </row>
    <row r="45" spans="2:133" ht="11.25" customHeight="1" x14ac:dyDescent="0.15">
      <c r="B45" s="638" t="s">
        <v>346</v>
      </c>
      <c r="C45" s="638"/>
      <c r="D45" s="638"/>
      <c r="E45" s="638"/>
      <c r="F45" s="638"/>
      <c r="G45" s="638"/>
      <c r="H45" s="638"/>
      <c r="I45" s="638"/>
      <c r="J45" s="638"/>
      <c r="K45" s="638"/>
      <c r="L45" s="638"/>
      <c r="M45" s="638"/>
      <c r="N45" s="638"/>
      <c r="O45" s="638"/>
      <c r="P45" s="638"/>
      <c r="Q45" s="638"/>
      <c r="R45" s="638"/>
      <c r="S45" s="638"/>
      <c r="T45" s="638"/>
      <c r="U45" s="638"/>
      <c r="V45" s="638"/>
      <c r="W45" s="638"/>
      <c r="X45" s="638"/>
      <c r="Y45" s="638"/>
      <c r="Z45" s="638"/>
      <c r="AA45" s="638"/>
      <c r="AB45" s="638"/>
      <c r="AC45" s="638"/>
      <c r="AD45" s="638"/>
      <c r="AE45" s="638"/>
      <c r="AF45" s="638"/>
      <c r="AG45" s="638"/>
      <c r="AH45" s="638"/>
      <c r="AI45" s="638"/>
      <c r="AJ45" s="638"/>
      <c r="AK45" s="638"/>
      <c r="AL45" s="638"/>
      <c r="AM45" s="638"/>
      <c r="AN45" s="638"/>
      <c r="AO45" s="638"/>
      <c r="AP45" s="638"/>
      <c r="AQ45" s="638"/>
      <c r="AR45" s="638"/>
      <c r="AS45" s="638"/>
      <c r="AT45" s="638"/>
      <c r="AU45" s="638"/>
      <c r="AV45" s="638"/>
      <c r="AW45" s="638"/>
      <c r="AX45" s="638"/>
      <c r="AY45" s="638"/>
      <c r="AZ45" s="638"/>
      <c r="BA45" s="638"/>
      <c r="BB45" s="638"/>
      <c r="BC45" s="638"/>
      <c r="BD45" s="638"/>
      <c r="BE45" s="638"/>
      <c r="BF45" s="638"/>
      <c r="BG45" s="638"/>
      <c r="BH45" s="638"/>
      <c r="BI45" s="638"/>
      <c r="BJ45" s="638"/>
      <c r="BK45" s="638"/>
      <c r="BL45" s="638"/>
      <c r="BM45" s="638"/>
      <c r="BN45" s="638"/>
      <c r="BO45" s="638"/>
      <c r="BP45" s="638"/>
      <c r="BQ45" s="638"/>
      <c r="BR45" s="638"/>
      <c r="BS45" s="638"/>
      <c r="BT45" s="638"/>
      <c r="BU45" s="638"/>
      <c r="BV45" s="638"/>
      <c r="BW45" s="638"/>
      <c r="BX45" s="638"/>
      <c r="BY45" s="638"/>
      <c r="BZ45" s="638"/>
      <c r="CA45" s="638"/>
      <c r="CB45" s="638"/>
      <c r="CC45" s="639"/>
      <c r="CD45" s="642"/>
      <c r="CE45" s="643"/>
      <c r="CF45" s="618" t="s">
        <v>347</v>
      </c>
      <c r="CG45" s="619"/>
      <c r="CH45" s="619"/>
      <c r="CI45" s="619"/>
      <c r="CJ45" s="619"/>
      <c r="CK45" s="619"/>
      <c r="CL45" s="619"/>
      <c r="CM45" s="619"/>
      <c r="CN45" s="619"/>
      <c r="CO45" s="619"/>
      <c r="CP45" s="619"/>
      <c r="CQ45" s="620"/>
      <c r="CR45" s="621">
        <v>223333</v>
      </c>
      <c r="CS45" s="634"/>
      <c r="CT45" s="634"/>
      <c r="CU45" s="634"/>
      <c r="CV45" s="634"/>
      <c r="CW45" s="634"/>
      <c r="CX45" s="634"/>
      <c r="CY45" s="635"/>
      <c r="CZ45" s="624">
        <v>3.1</v>
      </c>
      <c r="DA45" s="636"/>
      <c r="DB45" s="636"/>
      <c r="DC45" s="637"/>
      <c r="DD45" s="627">
        <v>11923</v>
      </c>
      <c r="DE45" s="634"/>
      <c r="DF45" s="634"/>
      <c r="DG45" s="634"/>
      <c r="DH45" s="634"/>
      <c r="DI45" s="634"/>
      <c r="DJ45" s="634"/>
      <c r="DK45" s="635"/>
      <c r="DL45" s="628"/>
      <c r="DM45" s="629"/>
      <c r="DN45" s="629"/>
      <c r="DO45" s="629"/>
      <c r="DP45" s="629"/>
      <c r="DQ45" s="629"/>
      <c r="DR45" s="629"/>
      <c r="DS45" s="629"/>
      <c r="DT45" s="629"/>
      <c r="DU45" s="629"/>
      <c r="DV45" s="630"/>
      <c r="DW45" s="631"/>
      <c r="DX45" s="632"/>
      <c r="DY45" s="632"/>
      <c r="DZ45" s="632"/>
      <c r="EA45" s="632"/>
      <c r="EB45" s="632"/>
      <c r="EC45" s="633"/>
    </row>
    <row r="46" spans="2:133" ht="11.25" customHeight="1" x14ac:dyDescent="0.15">
      <c r="B46" s="225"/>
      <c r="CD46" s="642"/>
      <c r="CE46" s="643"/>
      <c r="CF46" s="618" t="s">
        <v>348</v>
      </c>
      <c r="CG46" s="619"/>
      <c r="CH46" s="619"/>
      <c r="CI46" s="619"/>
      <c r="CJ46" s="619"/>
      <c r="CK46" s="619"/>
      <c r="CL46" s="619"/>
      <c r="CM46" s="619"/>
      <c r="CN46" s="619"/>
      <c r="CO46" s="619"/>
      <c r="CP46" s="619"/>
      <c r="CQ46" s="620"/>
      <c r="CR46" s="621">
        <v>579754</v>
      </c>
      <c r="CS46" s="622"/>
      <c r="CT46" s="622"/>
      <c r="CU46" s="622"/>
      <c r="CV46" s="622"/>
      <c r="CW46" s="622"/>
      <c r="CX46" s="622"/>
      <c r="CY46" s="623"/>
      <c r="CZ46" s="624">
        <v>8</v>
      </c>
      <c r="DA46" s="625"/>
      <c r="DB46" s="625"/>
      <c r="DC46" s="626"/>
      <c r="DD46" s="627">
        <v>225873</v>
      </c>
      <c r="DE46" s="622"/>
      <c r="DF46" s="622"/>
      <c r="DG46" s="622"/>
      <c r="DH46" s="622"/>
      <c r="DI46" s="622"/>
      <c r="DJ46" s="622"/>
      <c r="DK46" s="623"/>
      <c r="DL46" s="628"/>
      <c r="DM46" s="629"/>
      <c r="DN46" s="629"/>
      <c r="DO46" s="629"/>
      <c r="DP46" s="629"/>
      <c r="DQ46" s="629"/>
      <c r="DR46" s="629"/>
      <c r="DS46" s="629"/>
      <c r="DT46" s="629"/>
      <c r="DU46" s="629"/>
      <c r="DV46" s="630"/>
      <c r="DW46" s="631"/>
      <c r="DX46" s="632"/>
      <c r="DY46" s="632"/>
      <c r="DZ46" s="632"/>
      <c r="EA46" s="632"/>
      <c r="EB46" s="632"/>
      <c r="EC46" s="633"/>
    </row>
    <row r="47" spans="2:133" ht="11.25" customHeight="1" x14ac:dyDescent="0.15">
      <c r="B47" s="225"/>
      <c r="CD47" s="642"/>
      <c r="CE47" s="643"/>
      <c r="CF47" s="618" t="s">
        <v>349</v>
      </c>
      <c r="CG47" s="619"/>
      <c r="CH47" s="619"/>
      <c r="CI47" s="619"/>
      <c r="CJ47" s="619"/>
      <c r="CK47" s="619"/>
      <c r="CL47" s="619"/>
      <c r="CM47" s="619"/>
      <c r="CN47" s="619"/>
      <c r="CO47" s="619"/>
      <c r="CP47" s="619"/>
      <c r="CQ47" s="620"/>
      <c r="CR47" s="621">
        <v>9079</v>
      </c>
      <c r="CS47" s="634"/>
      <c r="CT47" s="634"/>
      <c r="CU47" s="634"/>
      <c r="CV47" s="634"/>
      <c r="CW47" s="634"/>
      <c r="CX47" s="634"/>
      <c r="CY47" s="635"/>
      <c r="CZ47" s="624">
        <v>0.1</v>
      </c>
      <c r="DA47" s="636"/>
      <c r="DB47" s="636"/>
      <c r="DC47" s="637"/>
      <c r="DD47" s="627">
        <v>3296</v>
      </c>
      <c r="DE47" s="634"/>
      <c r="DF47" s="634"/>
      <c r="DG47" s="634"/>
      <c r="DH47" s="634"/>
      <c r="DI47" s="634"/>
      <c r="DJ47" s="634"/>
      <c r="DK47" s="635"/>
      <c r="DL47" s="628"/>
      <c r="DM47" s="629"/>
      <c r="DN47" s="629"/>
      <c r="DO47" s="629"/>
      <c r="DP47" s="629"/>
      <c r="DQ47" s="629"/>
      <c r="DR47" s="629"/>
      <c r="DS47" s="629"/>
      <c r="DT47" s="629"/>
      <c r="DU47" s="629"/>
      <c r="DV47" s="630"/>
      <c r="DW47" s="631"/>
      <c r="DX47" s="632"/>
      <c r="DY47" s="632"/>
      <c r="DZ47" s="632"/>
      <c r="EA47" s="632"/>
      <c r="EB47" s="632"/>
      <c r="EC47" s="633"/>
    </row>
    <row r="48" spans="2:133" x14ac:dyDescent="0.15">
      <c r="B48" s="225"/>
      <c r="CD48" s="644"/>
      <c r="CE48" s="645"/>
      <c r="CF48" s="618" t="s">
        <v>350</v>
      </c>
      <c r="CG48" s="619"/>
      <c r="CH48" s="619"/>
      <c r="CI48" s="619"/>
      <c r="CJ48" s="619"/>
      <c r="CK48" s="619"/>
      <c r="CL48" s="619"/>
      <c r="CM48" s="619"/>
      <c r="CN48" s="619"/>
      <c r="CO48" s="619"/>
      <c r="CP48" s="619"/>
      <c r="CQ48" s="620"/>
      <c r="CR48" s="621" t="s">
        <v>121</v>
      </c>
      <c r="CS48" s="622"/>
      <c r="CT48" s="622"/>
      <c r="CU48" s="622"/>
      <c r="CV48" s="622"/>
      <c r="CW48" s="622"/>
      <c r="CX48" s="622"/>
      <c r="CY48" s="623"/>
      <c r="CZ48" s="624" t="s">
        <v>121</v>
      </c>
      <c r="DA48" s="625"/>
      <c r="DB48" s="625"/>
      <c r="DC48" s="626"/>
      <c r="DD48" s="627" t="s">
        <v>121</v>
      </c>
      <c r="DE48" s="622"/>
      <c r="DF48" s="622"/>
      <c r="DG48" s="622"/>
      <c r="DH48" s="622"/>
      <c r="DI48" s="622"/>
      <c r="DJ48" s="622"/>
      <c r="DK48" s="623"/>
      <c r="DL48" s="628"/>
      <c r="DM48" s="629"/>
      <c r="DN48" s="629"/>
      <c r="DO48" s="629"/>
      <c r="DP48" s="629"/>
      <c r="DQ48" s="629"/>
      <c r="DR48" s="629"/>
      <c r="DS48" s="629"/>
      <c r="DT48" s="629"/>
      <c r="DU48" s="629"/>
      <c r="DV48" s="630"/>
      <c r="DW48" s="631"/>
      <c r="DX48" s="632"/>
      <c r="DY48" s="632"/>
      <c r="DZ48" s="632"/>
      <c r="EA48" s="632"/>
      <c r="EB48" s="632"/>
      <c r="EC48" s="633"/>
    </row>
    <row r="49" spans="2:133" ht="11.25" customHeight="1" x14ac:dyDescent="0.15">
      <c r="B49" s="225"/>
      <c r="CD49" s="602" t="s">
        <v>351</v>
      </c>
      <c r="CE49" s="603"/>
      <c r="CF49" s="603"/>
      <c r="CG49" s="603"/>
      <c r="CH49" s="603"/>
      <c r="CI49" s="603"/>
      <c r="CJ49" s="603"/>
      <c r="CK49" s="603"/>
      <c r="CL49" s="603"/>
      <c r="CM49" s="603"/>
      <c r="CN49" s="603"/>
      <c r="CO49" s="603"/>
      <c r="CP49" s="603"/>
      <c r="CQ49" s="604"/>
      <c r="CR49" s="605">
        <v>7265627</v>
      </c>
      <c r="CS49" s="606"/>
      <c r="CT49" s="606"/>
      <c r="CU49" s="606"/>
      <c r="CV49" s="606"/>
      <c r="CW49" s="606"/>
      <c r="CX49" s="606"/>
      <c r="CY49" s="607"/>
      <c r="CZ49" s="608">
        <v>100</v>
      </c>
      <c r="DA49" s="609"/>
      <c r="DB49" s="609"/>
      <c r="DC49" s="610"/>
      <c r="DD49" s="611">
        <v>4882462</v>
      </c>
      <c r="DE49" s="606"/>
      <c r="DF49" s="606"/>
      <c r="DG49" s="606"/>
      <c r="DH49" s="606"/>
      <c r="DI49" s="606"/>
      <c r="DJ49" s="606"/>
      <c r="DK49" s="607"/>
      <c r="DL49" s="612"/>
      <c r="DM49" s="613"/>
      <c r="DN49" s="613"/>
      <c r="DO49" s="613"/>
      <c r="DP49" s="613"/>
      <c r="DQ49" s="613"/>
      <c r="DR49" s="613"/>
      <c r="DS49" s="613"/>
      <c r="DT49" s="613"/>
      <c r="DU49" s="613"/>
      <c r="DV49" s="614"/>
      <c r="DW49" s="615"/>
      <c r="DX49" s="616"/>
      <c r="DY49" s="616"/>
      <c r="DZ49" s="616"/>
      <c r="EA49" s="616"/>
      <c r="EB49" s="616"/>
      <c r="EC49" s="617"/>
    </row>
  </sheetData>
  <sheetProtection algorithmName="SHA-512" hashValue="CDuEt2uEzih1kFcU6kyqI5sByjBxxAm/d4EWk6sy42sMtl+GQ6EM+t/A/VEWva5xR4seNPIBU6Xnt3gL5g83nA==" saltValue="6lLPWdGlBRTVDLtJy54Wnw==" spinCount="100000" sheet="1" objects="1" scenarios="1"/>
  <mergeCells count="603">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B7:Q7"/>
    <mergeCell ref="R7:Y7"/>
    <mergeCell ref="Z7:AC7"/>
    <mergeCell ref="AD7:AK7"/>
    <mergeCell ref="AL7:AO7"/>
    <mergeCell ref="AP7:BF7"/>
    <mergeCell ref="BG7:BN7"/>
    <mergeCell ref="BO7:BR7"/>
    <mergeCell ref="BS7:CB7"/>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B10:Q10"/>
    <mergeCell ref="R10:Y10"/>
    <mergeCell ref="Z10:AC10"/>
    <mergeCell ref="AD10:AK10"/>
    <mergeCell ref="AL10:AO10"/>
    <mergeCell ref="AP10:BF10"/>
    <mergeCell ref="BG10:BN10"/>
    <mergeCell ref="BO10:BR10"/>
    <mergeCell ref="BS10:CB10"/>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B13:Q13"/>
    <mergeCell ref="R13:Y13"/>
    <mergeCell ref="Z13:AC13"/>
    <mergeCell ref="AD13:AK13"/>
    <mergeCell ref="AL13:AO13"/>
    <mergeCell ref="AP13:BF13"/>
    <mergeCell ref="BG13:BN13"/>
    <mergeCell ref="BO13:BR13"/>
    <mergeCell ref="BS13:CB13"/>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B16:Q16"/>
    <mergeCell ref="R16:Y16"/>
    <mergeCell ref="Z16:AC16"/>
    <mergeCell ref="AD16:AK16"/>
    <mergeCell ref="AL16:AO16"/>
    <mergeCell ref="AP16:BF16"/>
    <mergeCell ref="BG16:BN16"/>
    <mergeCell ref="BO16:BR16"/>
    <mergeCell ref="BS16:CB16"/>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B19:Q19"/>
    <mergeCell ref="R19:Y19"/>
    <mergeCell ref="Z19:AC19"/>
    <mergeCell ref="AD19:AK19"/>
    <mergeCell ref="AL19:AO19"/>
    <mergeCell ref="AP19:BF19"/>
    <mergeCell ref="BG19:BN19"/>
    <mergeCell ref="BO19:BR19"/>
    <mergeCell ref="BS19:CB19"/>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BS25:CB25"/>
    <mergeCell ref="CD25:CQ25"/>
    <mergeCell ref="CR25:CY25"/>
    <mergeCell ref="CD21:CQ21"/>
    <mergeCell ref="CR21:CY21"/>
    <mergeCell ref="CZ21:DC21"/>
    <mergeCell ref="DD21:DP21"/>
    <mergeCell ref="CD23:CQ23"/>
    <mergeCell ref="CR23:CY23"/>
    <mergeCell ref="CZ23:DC23"/>
    <mergeCell ref="DD23:DK23"/>
    <mergeCell ref="DL23:DV23"/>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W25:EC25"/>
    <mergeCell ref="CZ25:DC25"/>
    <mergeCell ref="DD25:DK25"/>
    <mergeCell ref="CD27:CQ27"/>
    <mergeCell ref="CR27:CY27"/>
    <mergeCell ref="CZ27:DC27"/>
    <mergeCell ref="DD27:DK27"/>
    <mergeCell ref="DL27:DV27"/>
    <mergeCell ref="DL25:DV25"/>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R26:Y26"/>
    <mergeCell ref="Z26:AC26"/>
    <mergeCell ref="AD26:AK26"/>
    <mergeCell ref="AL26:AO26"/>
    <mergeCell ref="AP26:BF26"/>
    <mergeCell ref="BG26:BN26"/>
    <mergeCell ref="BO26:BR26"/>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CZ31:DC31"/>
    <mergeCell ref="DD31:DK31"/>
    <mergeCell ref="DL31:DV31"/>
    <mergeCell ref="DW31:EC31"/>
    <mergeCell ref="BX31:CB31"/>
    <mergeCell ref="CF31:CQ31"/>
    <mergeCell ref="CR32:CY32"/>
    <mergeCell ref="CZ32:DC32"/>
    <mergeCell ref="DD32:DK32"/>
    <mergeCell ref="DL32:DV32"/>
    <mergeCell ref="DW32:EC32"/>
    <mergeCell ref="BX32:CB32"/>
    <mergeCell ref="CF32:CQ32"/>
    <mergeCell ref="AX31:BF31"/>
    <mergeCell ref="BG31:BL31"/>
    <mergeCell ref="BM31:BQ31"/>
    <mergeCell ref="BR31:BW31"/>
    <mergeCell ref="AD31:AK31"/>
    <mergeCell ref="AL31:AO31"/>
    <mergeCell ref="AP31:AS33"/>
    <mergeCell ref="AT31:AT33"/>
    <mergeCell ref="CR31:CY31"/>
    <mergeCell ref="AX32:BF32"/>
    <mergeCell ref="BG32:BL32"/>
    <mergeCell ref="BM32:BQ32"/>
    <mergeCell ref="BR32:BW32"/>
    <mergeCell ref="B32:Q32"/>
    <mergeCell ref="R32:Y32"/>
    <mergeCell ref="Z32:AC32"/>
    <mergeCell ref="AD32:AK32"/>
    <mergeCell ref="AL32:AO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V42:CB42"/>
    <mergeCell ref="CD42:CQ42"/>
    <mergeCell ref="CR42:CY42"/>
    <mergeCell ref="CD41:CQ41"/>
    <mergeCell ref="CR41:CY41"/>
    <mergeCell ref="CZ41:DC41"/>
    <mergeCell ref="CZ42:DC42"/>
    <mergeCell ref="DD42:DK42"/>
    <mergeCell ref="DL42:DV42"/>
    <mergeCell ref="DD41:DK41"/>
    <mergeCell ref="DL41:DV41"/>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DL46:DV46"/>
    <mergeCell ref="DW46:EC46"/>
    <mergeCell ref="CF47:CQ47"/>
    <mergeCell ref="CR47:CY47"/>
    <mergeCell ref="CZ47:DC47"/>
    <mergeCell ref="DD47:DK47"/>
    <mergeCell ref="DL47:DV47"/>
    <mergeCell ref="DW47:EC47"/>
    <mergeCell ref="DL44:DV44"/>
    <mergeCell ref="DW44:EC44"/>
    <mergeCell ref="CD49:CQ49"/>
    <mergeCell ref="CR49:CY49"/>
    <mergeCell ref="CZ49:DC49"/>
    <mergeCell ref="DD49:DK49"/>
    <mergeCell ref="DL49:DV49"/>
    <mergeCell ref="DW49:EC49"/>
    <mergeCell ref="CF48:CQ48"/>
    <mergeCell ref="CR48:CY48"/>
    <mergeCell ref="CZ48:DC48"/>
    <mergeCell ref="DD48:DK48"/>
    <mergeCell ref="DL48:DV48"/>
    <mergeCell ref="DW48:EC48"/>
  </mergeCells>
  <phoneticPr fontId="2"/>
  <printOptions horizontalCentered="1"/>
  <pageMargins left="0" right="0" top="0.39370078740157483" bottom="0.39370078740157483" header="0.19685039370078741" footer="0.19685039370078741"/>
  <pageSetup paperSize="9" scale="70"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zoomScale="70" zoomScaleNormal="25" zoomScaleSheetLayoutView="70" workbookViewId="0"/>
  </sheetViews>
  <sheetFormatPr defaultColWidth="0" defaultRowHeight="13.5" zeroHeight="1" x14ac:dyDescent="0.15"/>
  <cols>
    <col min="1" max="130" width="2.75" style="231" customWidth="1"/>
    <col min="131" max="131" width="1.625" style="231" customWidth="1"/>
    <col min="132" max="16384" width="9" style="231" hidden="1"/>
  </cols>
  <sheetData>
    <row r="1" spans="1:131" ht="11.25" customHeight="1" thickBot="1" x14ac:dyDescent="0.2">
      <c r="A1" s="227"/>
      <c r="B1" s="227"/>
      <c r="C1" s="227"/>
      <c r="D1" s="227"/>
      <c r="E1" s="227"/>
      <c r="F1" s="227"/>
      <c r="G1" s="227"/>
      <c r="H1" s="227"/>
      <c r="I1" s="227"/>
      <c r="J1" s="227"/>
      <c r="K1" s="227"/>
      <c r="L1" s="227"/>
      <c r="M1" s="227"/>
      <c r="N1" s="228"/>
      <c r="O1" s="228"/>
      <c r="P1" s="228"/>
      <c r="Q1" s="228"/>
      <c r="R1" s="228"/>
      <c r="S1" s="228"/>
      <c r="T1" s="228"/>
      <c r="U1" s="228"/>
      <c r="V1" s="228"/>
      <c r="W1" s="228"/>
      <c r="X1" s="228"/>
      <c r="Y1" s="228"/>
      <c r="Z1" s="228"/>
      <c r="AA1" s="228"/>
      <c r="AB1" s="228"/>
      <c r="AC1" s="228"/>
      <c r="AD1" s="228"/>
      <c r="AE1" s="228"/>
      <c r="AF1" s="228"/>
      <c r="AG1" s="228"/>
      <c r="AH1" s="228"/>
      <c r="AI1" s="228"/>
      <c r="AJ1" s="228"/>
      <c r="AK1" s="228"/>
      <c r="AL1" s="228"/>
      <c r="AM1" s="228"/>
      <c r="AN1" s="228"/>
      <c r="AO1" s="228"/>
      <c r="AP1" s="228"/>
      <c r="AQ1" s="228"/>
      <c r="AR1" s="228"/>
      <c r="AS1" s="228"/>
      <c r="AT1" s="228"/>
      <c r="AU1" s="228"/>
      <c r="AV1" s="228"/>
      <c r="AW1" s="228"/>
      <c r="AX1" s="228"/>
      <c r="AY1" s="228"/>
      <c r="AZ1" s="228"/>
      <c r="BA1" s="228"/>
      <c r="BB1" s="228"/>
      <c r="BC1" s="228"/>
      <c r="BD1" s="228"/>
      <c r="BE1" s="228"/>
      <c r="BF1" s="228"/>
      <c r="BG1" s="228"/>
      <c r="BH1" s="228"/>
      <c r="BI1" s="228"/>
      <c r="BJ1" s="228"/>
      <c r="BK1" s="228"/>
      <c r="BL1" s="228"/>
      <c r="BM1" s="228"/>
      <c r="BN1" s="228"/>
      <c r="BO1" s="228"/>
      <c r="BP1" s="228"/>
      <c r="BQ1" s="228"/>
      <c r="BR1" s="228"/>
      <c r="BS1" s="228"/>
      <c r="BT1" s="228"/>
      <c r="BU1" s="228"/>
      <c r="BV1" s="228"/>
      <c r="BW1" s="228"/>
      <c r="BX1" s="228"/>
      <c r="BY1" s="228"/>
      <c r="BZ1" s="228"/>
      <c r="CA1" s="228"/>
      <c r="CB1" s="228"/>
      <c r="CC1" s="228"/>
      <c r="CD1" s="228"/>
      <c r="CE1" s="228"/>
      <c r="CF1" s="228"/>
      <c r="CG1" s="228"/>
      <c r="CH1" s="228"/>
      <c r="CI1" s="228"/>
      <c r="CJ1" s="228"/>
      <c r="CK1" s="228"/>
      <c r="CL1" s="228"/>
      <c r="CM1" s="228"/>
      <c r="CN1" s="228"/>
      <c r="CO1" s="228"/>
      <c r="CP1" s="228"/>
      <c r="CQ1" s="228"/>
      <c r="CR1" s="228"/>
      <c r="CS1" s="228"/>
      <c r="CT1" s="228"/>
      <c r="CU1" s="228"/>
      <c r="CV1" s="228"/>
      <c r="CW1" s="228"/>
      <c r="CX1" s="228"/>
      <c r="CY1" s="228"/>
      <c r="CZ1" s="228"/>
      <c r="DA1" s="228"/>
      <c r="DB1" s="228"/>
      <c r="DC1" s="228"/>
      <c r="DD1" s="228"/>
      <c r="DE1" s="228"/>
      <c r="DF1" s="228"/>
      <c r="DG1" s="228"/>
      <c r="DH1" s="228"/>
      <c r="DI1" s="228"/>
      <c r="DJ1" s="228"/>
      <c r="DK1" s="228"/>
      <c r="DL1" s="228"/>
      <c r="DM1" s="228"/>
      <c r="DN1" s="228"/>
      <c r="DO1" s="228"/>
      <c r="DP1" s="228"/>
      <c r="DQ1" s="229"/>
      <c r="DR1" s="229"/>
      <c r="DS1" s="229"/>
      <c r="DT1" s="229"/>
      <c r="DU1" s="229"/>
      <c r="DV1" s="229"/>
      <c r="DW1" s="229"/>
      <c r="DX1" s="229"/>
      <c r="DY1" s="229"/>
      <c r="DZ1" s="229"/>
      <c r="EA1" s="230"/>
    </row>
    <row r="2" spans="1:131" ht="26.25" customHeight="1" thickBot="1" x14ac:dyDescent="0.2">
      <c r="A2" s="1090" t="s">
        <v>352</v>
      </c>
      <c r="B2" s="1090"/>
      <c r="C2" s="1090"/>
      <c r="D2" s="1090"/>
      <c r="E2" s="1090"/>
      <c r="F2" s="1090"/>
      <c r="G2" s="1090"/>
      <c r="H2" s="1090"/>
      <c r="I2" s="1090"/>
      <c r="J2" s="1090"/>
      <c r="K2" s="1090"/>
      <c r="L2" s="1090"/>
      <c r="M2" s="1090"/>
      <c r="N2" s="1090"/>
      <c r="O2" s="1090"/>
      <c r="P2" s="1090"/>
      <c r="Q2" s="1090"/>
      <c r="R2" s="1090"/>
      <c r="S2" s="1090"/>
      <c r="T2" s="1090"/>
      <c r="U2" s="1090"/>
      <c r="V2" s="1090"/>
      <c r="W2" s="1090"/>
      <c r="X2" s="1090"/>
      <c r="Y2" s="1090"/>
      <c r="Z2" s="1090"/>
      <c r="AA2" s="1090"/>
      <c r="AB2" s="1090"/>
      <c r="AC2" s="1090"/>
      <c r="AD2" s="1090"/>
      <c r="AE2" s="1090"/>
      <c r="AF2" s="1090"/>
      <c r="AG2" s="1090"/>
      <c r="AH2" s="1090"/>
      <c r="AI2" s="1090"/>
      <c r="AJ2" s="1090"/>
      <c r="AK2" s="1090"/>
      <c r="AL2" s="1090"/>
      <c r="AM2" s="1090"/>
      <c r="AN2" s="1090"/>
      <c r="AO2" s="1090"/>
      <c r="AP2" s="1090"/>
      <c r="AQ2" s="1090"/>
      <c r="AR2" s="1090"/>
      <c r="AS2" s="1090"/>
      <c r="AT2" s="1090"/>
      <c r="AU2" s="1090"/>
      <c r="AV2" s="1090"/>
      <c r="AW2" s="1090"/>
      <c r="AX2" s="1090"/>
      <c r="AY2" s="1090"/>
      <c r="AZ2" s="1090"/>
      <c r="BA2" s="1090"/>
      <c r="BB2" s="1090"/>
      <c r="BC2" s="1090"/>
      <c r="BD2" s="1090"/>
      <c r="BE2" s="1090"/>
      <c r="BF2" s="1090"/>
      <c r="BG2" s="1090"/>
      <c r="BH2" s="1090"/>
      <c r="BI2" s="1090"/>
      <c r="BJ2" s="228"/>
      <c r="BK2" s="228"/>
      <c r="BL2" s="228"/>
      <c r="BM2" s="228"/>
      <c r="BN2" s="228"/>
      <c r="BO2" s="228"/>
      <c r="BP2" s="228"/>
      <c r="BQ2" s="228"/>
      <c r="BR2" s="228"/>
      <c r="BS2" s="228"/>
      <c r="BT2" s="228"/>
      <c r="BU2" s="228"/>
      <c r="BV2" s="228"/>
      <c r="BW2" s="228"/>
      <c r="BX2" s="228"/>
      <c r="BY2" s="228"/>
      <c r="BZ2" s="228"/>
      <c r="CA2" s="228"/>
      <c r="CB2" s="228"/>
      <c r="CC2" s="228"/>
      <c r="CD2" s="228"/>
      <c r="CE2" s="228"/>
      <c r="CF2" s="228"/>
      <c r="CG2" s="228"/>
      <c r="CH2" s="228"/>
      <c r="CI2" s="228"/>
      <c r="CJ2" s="228"/>
      <c r="CK2" s="228"/>
      <c r="CL2" s="228"/>
      <c r="CM2" s="228"/>
      <c r="CN2" s="228"/>
      <c r="CO2" s="228"/>
      <c r="CP2" s="228"/>
      <c r="CQ2" s="228"/>
      <c r="CR2" s="228"/>
      <c r="CS2" s="228"/>
      <c r="CT2" s="228"/>
      <c r="CU2" s="228"/>
      <c r="CV2" s="228"/>
      <c r="CW2" s="228"/>
      <c r="CX2" s="228"/>
      <c r="CY2" s="228"/>
      <c r="CZ2" s="228"/>
      <c r="DA2" s="228"/>
      <c r="DB2" s="228"/>
      <c r="DC2" s="228"/>
      <c r="DD2" s="228"/>
      <c r="DE2" s="228"/>
      <c r="DF2" s="228"/>
      <c r="DG2" s="228"/>
      <c r="DH2" s="228"/>
      <c r="DI2" s="228"/>
      <c r="DJ2" s="1091" t="s">
        <v>353</v>
      </c>
      <c r="DK2" s="1092"/>
      <c r="DL2" s="1092"/>
      <c r="DM2" s="1092"/>
      <c r="DN2" s="1092"/>
      <c r="DO2" s="1093"/>
      <c r="DP2" s="228"/>
      <c r="DQ2" s="1091" t="s">
        <v>354</v>
      </c>
      <c r="DR2" s="1092"/>
      <c r="DS2" s="1092"/>
      <c r="DT2" s="1092"/>
      <c r="DU2" s="1092"/>
      <c r="DV2" s="1092"/>
      <c r="DW2" s="1092"/>
      <c r="DX2" s="1092"/>
      <c r="DY2" s="1092"/>
      <c r="DZ2" s="1093"/>
      <c r="EA2" s="230"/>
    </row>
    <row r="3" spans="1:131" ht="11.25" customHeight="1" x14ac:dyDescent="0.15">
      <c r="A3" s="228"/>
      <c r="B3" s="228"/>
      <c r="C3" s="228"/>
      <c r="D3" s="228"/>
      <c r="E3" s="228"/>
      <c r="F3" s="228"/>
      <c r="G3" s="228"/>
      <c r="H3" s="228"/>
      <c r="I3" s="228"/>
      <c r="J3" s="228"/>
      <c r="K3" s="228"/>
      <c r="L3" s="228"/>
      <c r="M3" s="228"/>
      <c r="N3" s="228"/>
      <c r="O3" s="228"/>
      <c r="P3" s="228"/>
      <c r="Q3" s="228"/>
      <c r="R3" s="228"/>
      <c r="S3" s="228"/>
      <c r="T3" s="228"/>
      <c r="U3" s="228"/>
      <c r="V3" s="228"/>
      <c r="W3" s="228"/>
      <c r="X3" s="228"/>
      <c r="Y3" s="228"/>
      <c r="Z3" s="228"/>
      <c r="AA3" s="228"/>
      <c r="AB3" s="228"/>
      <c r="AC3" s="228"/>
      <c r="AD3" s="228"/>
      <c r="AE3" s="228"/>
      <c r="AF3" s="228"/>
      <c r="AG3" s="228"/>
      <c r="AH3" s="228"/>
      <c r="AI3" s="228"/>
      <c r="AJ3" s="228"/>
      <c r="AK3" s="228"/>
      <c r="AL3" s="228"/>
      <c r="AM3" s="228"/>
      <c r="AN3" s="228"/>
      <c r="AO3" s="228"/>
      <c r="AP3" s="228"/>
      <c r="AQ3" s="228"/>
      <c r="AR3" s="228"/>
      <c r="AS3" s="228"/>
      <c r="AT3" s="228"/>
      <c r="AU3" s="228"/>
      <c r="AV3" s="228"/>
      <c r="AW3" s="228"/>
      <c r="AX3" s="228"/>
      <c r="AY3" s="228"/>
      <c r="AZ3" s="228"/>
      <c r="BA3" s="228"/>
      <c r="BB3" s="228"/>
      <c r="BC3" s="228"/>
      <c r="BD3" s="228"/>
      <c r="BE3" s="228"/>
      <c r="BF3" s="228"/>
      <c r="BG3" s="228"/>
      <c r="BH3" s="228"/>
      <c r="BI3" s="228"/>
      <c r="BJ3" s="228"/>
      <c r="BK3" s="228"/>
      <c r="BL3" s="228"/>
      <c r="BM3" s="228"/>
      <c r="BN3" s="228"/>
      <c r="BO3" s="228"/>
      <c r="BP3" s="228"/>
      <c r="BQ3" s="228"/>
      <c r="BR3" s="228"/>
      <c r="BS3" s="228"/>
      <c r="BT3" s="228"/>
      <c r="BU3" s="228"/>
      <c r="BV3" s="228"/>
      <c r="BW3" s="228"/>
      <c r="BX3" s="228"/>
      <c r="BY3" s="228"/>
      <c r="BZ3" s="228"/>
      <c r="CA3" s="228"/>
      <c r="CB3" s="228"/>
      <c r="CC3" s="228"/>
      <c r="CD3" s="228"/>
      <c r="CE3" s="228"/>
      <c r="CF3" s="228"/>
      <c r="CG3" s="228"/>
      <c r="CH3" s="228"/>
      <c r="CI3" s="228"/>
      <c r="CJ3" s="228"/>
      <c r="CK3" s="228"/>
      <c r="CL3" s="228"/>
      <c r="CM3" s="228"/>
      <c r="CN3" s="228"/>
      <c r="CO3" s="228"/>
      <c r="CP3" s="228"/>
      <c r="CQ3" s="228"/>
      <c r="CR3" s="228"/>
      <c r="CS3" s="228"/>
      <c r="CT3" s="228"/>
      <c r="CU3" s="228"/>
      <c r="CV3" s="228"/>
      <c r="CW3" s="228"/>
      <c r="CX3" s="228"/>
      <c r="CY3" s="228"/>
      <c r="CZ3" s="228"/>
      <c r="DA3" s="228"/>
      <c r="DB3" s="228"/>
      <c r="DC3" s="228"/>
      <c r="DD3" s="228"/>
      <c r="DE3" s="228"/>
      <c r="DF3" s="228"/>
      <c r="DG3" s="228"/>
      <c r="DH3" s="228"/>
      <c r="DI3" s="228"/>
      <c r="DJ3" s="228"/>
      <c r="DK3" s="228"/>
      <c r="DL3" s="228"/>
      <c r="DM3" s="228"/>
      <c r="DN3" s="228"/>
      <c r="DO3" s="228"/>
      <c r="DP3" s="228"/>
      <c r="DQ3" s="228"/>
      <c r="DR3" s="228"/>
      <c r="DS3" s="228"/>
      <c r="DT3" s="228"/>
      <c r="DU3" s="228"/>
      <c r="DV3" s="228"/>
      <c r="DW3" s="228"/>
      <c r="DX3" s="228"/>
      <c r="DY3" s="228"/>
      <c r="DZ3" s="228"/>
      <c r="EA3" s="230"/>
    </row>
    <row r="4" spans="1:131" s="235" customFormat="1" ht="26.25" customHeight="1" thickBot="1" x14ac:dyDescent="0.2">
      <c r="A4" s="1059" t="s">
        <v>355</v>
      </c>
      <c r="B4" s="1059"/>
      <c r="C4" s="1059"/>
      <c r="D4" s="1059"/>
      <c r="E4" s="1059"/>
      <c r="F4" s="1059"/>
      <c r="G4" s="1059"/>
      <c r="H4" s="1059"/>
      <c r="I4" s="1059"/>
      <c r="J4" s="1059"/>
      <c r="K4" s="1059"/>
      <c r="L4" s="1059"/>
      <c r="M4" s="1059"/>
      <c r="N4" s="1059"/>
      <c r="O4" s="1059"/>
      <c r="P4" s="1059"/>
      <c r="Q4" s="1059"/>
      <c r="R4" s="1059"/>
      <c r="S4" s="1059"/>
      <c r="T4" s="1059"/>
      <c r="U4" s="1059"/>
      <c r="V4" s="1059"/>
      <c r="W4" s="1059"/>
      <c r="X4" s="1059"/>
      <c r="Y4" s="1059"/>
      <c r="Z4" s="1059"/>
      <c r="AA4" s="1059"/>
      <c r="AB4" s="1059"/>
      <c r="AC4" s="1059"/>
      <c r="AD4" s="1059"/>
      <c r="AE4" s="1059"/>
      <c r="AF4" s="1059"/>
      <c r="AG4" s="1059"/>
      <c r="AH4" s="1059"/>
      <c r="AI4" s="1059"/>
      <c r="AJ4" s="1059"/>
      <c r="AK4" s="1059"/>
      <c r="AL4" s="1059"/>
      <c r="AM4" s="1059"/>
      <c r="AN4" s="1059"/>
      <c r="AO4" s="1059"/>
      <c r="AP4" s="1059"/>
      <c r="AQ4" s="1059"/>
      <c r="AR4" s="1059"/>
      <c r="AS4" s="1059"/>
      <c r="AT4" s="1059"/>
      <c r="AU4" s="1059"/>
      <c r="AV4" s="1059"/>
      <c r="AW4" s="1059"/>
      <c r="AX4" s="1059"/>
      <c r="AY4" s="1059"/>
      <c r="AZ4" s="232"/>
      <c r="BA4" s="232"/>
      <c r="BB4" s="232"/>
      <c r="BC4" s="232"/>
      <c r="BD4" s="232"/>
      <c r="BE4" s="233"/>
      <c r="BF4" s="233"/>
      <c r="BG4" s="233"/>
      <c r="BH4" s="233"/>
      <c r="BI4" s="233"/>
      <c r="BJ4" s="233"/>
      <c r="BK4" s="233"/>
      <c r="BL4" s="233"/>
      <c r="BM4" s="233"/>
      <c r="BN4" s="233"/>
      <c r="BO4" s="233"/>
      <c r="BP4" s="233"/>
      <c r="BQ4" s="730" t="s">
        <v>356</v>
      </c>
      <c r="BR4" s="730"/>
      <c r="BS4" s="730"/>
      <c r="BT4" s="730"/>
      <c r="BU4" s="730"/>
      <c r="BV4" s="730"/>
      <c r="BW4" s="730"/>
      <c r="BX4" s="730"/>
      <c r="BY4" s="730"/>
      <c r="BZ4" s="730"/>
      <c r="CA4" s="730"/>
      <c r="CB4" s="730"/>
      <c r="CC4" s="730"/>
      <c r="CD4" s="730"/>
      <c r="CE4" s="730"/>
      <c r="CF4" s="730"/>
      <c r="CG4" s="730"/>
      <c r="CH4" s="730"/>
      <c r="CI4" s="730"/>
      <c r="CJ4" s="730"/>
      <c r="CK4" s="730"/>
      <c r="CL4" s="730"/>
      <c r="CM4" s="730"/>
      <c r="CN4" s="730"/>
      <c r="CO4" s="730"/>
      <c r="CP4" s="730"/>
      <c r="CQ4" s="730"/>
      <c r="CR4" s="730"/>
      <c r="CS4" s="730"/>
      <c r="CT4" s="730"/>
      <c r="CU4" s="730"/>
      <c r="CV4" s="730"/>
      <c r="CW4" s="730"/>
      <c r="CX4" s="730"/>
      <c r="CY4" s="730"/>
      <c r="CZ4" s="730"/>
      <c r="DA4" s="730"/>
      <c r="DB4" s="730"/>
      <c r="DC4" s="730"/>
      <c r="DD4" s="730"/>
      <c r="DE4" s="730"/>
      <c r="DF4" s="730"/>
      <c r="DG4" s="730"/>
      <c r="DH4" s="730"/>
      <c r="DI4" s="730"/>
      <c r="DJ4" s="730"/>
      <c r="DK4" s="730"/>
      <c r="DL4" s="730"/>
      <c r="DM4" s="730"/>
      <c r="DN4" s="730"/>
      <c r="DO4" s="730"/>
      <c r="DP4" s="730"/>
      <c r="DQ4" s="730"/>
      <c r="DR4" s="730"/>
      <c r="DS4" s="730"/>
      <c r="DT4" s="730"/>
      <c r="DU4" s="730"/>
      <c r="DV4" s="730"/>
      <c r="DW4" s="730"/>
      <c r="DX4" s="730"/>
      <c r="DY4" s="730"/>
      <c r="DZ4" s="730"/>
      <c r="EA4" s="234"/>
    </row>
    <row r="5" spans="1:131" s="235" customFormat="1" ht="26.25" customHeight="1" x14ac:dyDescent="0.15">
      <c r="A5" s="995" t="s">
        <v>357</v>
      </c>
      <c r="B5" s="996"/>
      <c r="C5" s="996"/>
      <c r="D5" s="996"/>
      <c r="E5" s="996"/>
      <c r="F5" s="996"/>
      <c r="G5" s="996"/>
      <c r="H5" s="996"/>
      <c r="I5" s="996"/>
      <c r="J5" s="996"/>
      <c r="K5" s="996"/>
      <c r="L5" s="996"/>
      <c r="M5" s="996"/>
      <c r="N5" s="996"/>
      <c r="O5" s="996"/>
      <c r="P5" s="997"/>
      <c r="Q5" s="1001" t="s">
        <v>358</v>
      </c>
      <c r="R5" s="1002"/>
      <c r="S5" s="1002"/>
      <c r="T5" s="1002"/>
      <c r="U5" s="1003"/>
      <c r="V5" s="1001" t="s">
        <v>359</v>
      </c>
      <c r="W5" s="1002"/>
      <c r="X5" s="1002"/>
      <c r="Y5" s="1002"/>
      <c r="Z5" s="1003"/>
      <c r="AA5" s="1001" t="s">
        <v>360</v>
      </c>
      <c r="AB5" s="1002"/>
      <c r="AC5" s="1002"/>
      <c r="AD5" s="1002"/>
      <c r="AE5" s="1002"/>
      <c r="AF5" s="1094" t="s">
        <v>361</v>
      </c>
      <c r="AG5" s="1002"/>
      <c r="AH5" s="1002"/>
      <c r="AI5" s="1002"/>
      <c r="AJ5" s="1015"/>
      <c r="AK5" s="1002" t="s">
        <v>362</v>
      </c>
      <c r="AL5" s="1002"/>
      <c r="AM5" s="1002"/>
      <c r="AN5" s="1002"/>
      <c r="AO5" s="1003"/>
      <c r="AP5" s="1001" t="s">
        <v>363</v>
      </c>
      <c r="AQ5" s="1002"/>
      <c r="AR5" s="1002"/>
      <c r="AS5" s="1002"/>
      <c r="AT5" s="1003"/>
      <c r="AU5" s="1001" t="s">
        <v>364</v>
      </c>
      <c r="AV5" s="1002"/>
      <c r="AW5" s="1002"/>
      <c r="AX5" s="1002"/>
      <c r="AY5" s="1015"/>
      <c r="AZ5" s="232"/>
      <c r="BA5" s="232"/>
      <c r="BB5" s="232"/>
      <c r="BC5" s="232"/>
      <c r="BD5" s="232"/>
      <c r="BE5" s="233"/>
      <c r="BF5" s="233"/>
      <c r="BG5" s="233"/>
      <c r="BH5" s="233"/>
      <c r="BI5" s="233"/>
      <c r="BJ5" s="233"/>
      <c r="BK5" s="233"/>
      <c r="BL5" s="233"/>
      <c r="BM5" s="233"/>
      <c r="BN5" s="233"/>
      <c r="BO5" s="233"/>
      <c r="BP5" s="233"/>
      <c r="BQ5" s="995" t="s">
        <v>365</v>
      </c>
      <c r="BR5" s="996"/>
      <c r="BS5" s="996"/>
      <c r="BT5" s="996"/>
      <c r="BU5" s="996"/>
      <c r="BV5" s="996"/>
      <c r="BW5" s="996"/>
      <c r="BX5" s="996"/>
      <c r="BY5" s="996"/>
      <c r="BZ5" s="996"/>
      <c r="CA5" s="996"/>
      <c r="CB5" s="996"/>
      <c r="CC5" s="996"/>
      <c r="CD5" s="996"/>
      <c r="CE5" s="996"/>
      <c r="CF5" s="996"/>
      <c r="CG5" s="997"/>
      <c r="CH5" s="1001" t="s">
        <v>366</v>
      </c>
      <c r="CI5" s="1002"/>
      <c r="CJ5" s="1002"/>
      <c r="CK5" s="1002"/>
      <c r="CL5" s="1003"/>
      <c r="CM5" s="1001" t="s">
        <v>367</v>
      </c>
      <c r="CN5" s="1002"/>
      <c r="CO5" s="1002"/>
      <c r="CP5" s="1002"/>
      <c r="CQ5" s="1003"/>
      <c r="CR5" s="1001" t="s">
        <v>368</v>
      </c>
      <c r="CS5" s="1002"/>
      <c r="CT5" s="1002"/>
      <c r="CU5" s="1002"/>
      <c r="CV5" s="1003"/>
      <c r="CW5" s="1001" t="s">
        <v>369</v>
      </c>
      <c r="CX5" s="1002"/>
      <c r="CY5" s="1002"/>
      <c r="CZ5" s="1002"/>
      <c r="DA5" s="1003"/>
      <c r="DB5" s="1001" t="s">
        <v>370</v>
      </c>
      <c r="DC5" s="1002"/>
      <c r="DD5" s="1002"/>
      <c r="DE5" s="1002"/>
      <c r="DF5" s="1003"/>
      <c r="DG5" s="1084" t="s">
        <v>371</v>
      </c>
      <c r="DH5" s="1085"/>
      <c r="DI5" s="1085"/>
      <c r="DJ5" s="1085"/>
      <c r="DK5" s="1086"/>
      <c r="DL5" s="1084" t="s">
        <v>372</v>
      </c>
      <c r="DM5" s="1085"/>
      <c r="DN5" s="1085"/>
      <c r="DO5" s="1085"/>
      <c r="DP5" s="1086"/>
      <c r="DQ5" s="1001" t="s">
        <v>373</v>
      </c>
      <c r="DR5" s="1002"/>
      <c r="DS5" s="1002"/>
      <c r="DT5" s="1002"/>
      <c r="DU5" s="1003"/>
      <c r="DV5" s="1001" t="s">
        <v>364</v>
      </c>
      <c r="DW5" s="1002"/>
      <c r="DX5" s="1002"/>
      <c r="DY5" s="1002"/>
      <c r="DZ5" s="1015"/>
      <c r="EA5" s="234"/>
    </row>
    <row r="6" spans="1:131" s="235" customFormat="1" ht="26.25" customHeight="1" thickBot="1" x14ac:dyDescent="0.2">
      <c r="A6" s="998"/>
      <c r="B6" s="999"/>
      <c r="C6" s="999"/>
      <c r="D6" s="999"/>
      <c r="E6" s="999"/>
      <c r="F6" s="999"/>
      <c r="G6" s="999"/>
      <c r="H6" s="999"/>
      <c r="I6" s="999"/>
      <c r="J6" s="999"/>
      <c r="K6" s="999"/>
      <c r="L6" s="999"/>
      <c r="M6" s="999"/>
      <c r="N6" s="999"/>
      <c r="O6" s="999"/>
      <c r="P6" s="1000"/>
      <c r="Q6" s="1004"/>
      <c r="R6" s="1005"/>
      <c r="S6" s="1005"/>
      <c r="T6" s="1005"/>
      <c r="U6" s="1006"/>
      <c r="V6" s="1004"/>
      <c r="W6" s="1005"/>
      <c r="X6" s="1005"/>
      <c r="Y6" s="1005"/>
      <c r="Z6" s="1006"/>
      <c r="AA6" s="1004"/>
      <c r="AB6" s="1005"/>
      <c r="AC6" s="1005"/>
      <c r="AD6" s="1005"/>
      <c r="AE6" s="1005"/>
      <c r="AF6" s="1095"/>
      <c r="AG6" s="1005"/>
      <c r="AH6" s="1005"/>
      <c r="AI6" s="1005"/>
      <c r="AJ6" s="1016"/>
      <c r="AK6" s="1005"/>
      <c r="AL6" s="1005"/>
      <c r="AM6" s="1005"/>
      <c r="AN6" s="1005"/>
      <c r="AO6" s="1006"/>
      <c r="AP6" s="1004"/>
      <c r="AQ6" s="1005"/>
      <c r="AR6" s="1005"/>
      <c r="AS6" s="1005"/>
      <c r="AT6" s="1006"/>
      <c r="AU6" s="1004"/>
      <c r="AV6" s="1005"/>
      <c r="AW6" s="1005"/>
      <c r="AX6" s="1005"/>
      <c r="AY6" s="1016"/>
      <c r="AZ6" s="232"/>
      <c r="BA6" s="232"/>
      <c r="BB6" s="232"/>
      <c r="BC6" s="232"/>
      <c r="BD6" s="232"/>
      <c r="BE6" s="233"/>
      <c r="BF6" s="233"/>
      <c r="BG6" s="233"/>
      <c r="BH6" s="233"/>
      <c r="BI6" s="233"/>
      <c r="BJ6" s="233"/>
      <c r="BK6" s="233"/>
      <c r="BL6" s="233"/>
      <c r="BM6" s="233"/>
      <c r="BN6" s="233"/>
      <c r="BO6" s="233"/>
      <c r="BP6" s="233"/>
      <c r="BQ6" s="998"/>
      <c r="BR6" s="999"/>
      <c r="BS6" s="999"/>
      <c r="BT6" s="999"/>
      <c r="BU6" s="999"/>
      <c r="BV6" s="999"/>
      <c r="BW6" s="999"/>
      <c r="BX6" s="999"/>
      <c r="BY6" s="999"/>
      <c r="BZ6" s="999"/>
      <c r="CA6" s="999"/>
      <c r="CB6" s="999"/>
      <c r="CC6" s="999"/>
      <c r="CD6" s="999"/>
      <c r="CE6" s="999"/>
      <c r="CF6" s="999"/>
      <c r="CG6" s="1000"/>
      <c r="CH6" s="1004"/>
      <c r="CI6" s="1005"/>
      <c r="CJ6" s="1005"/>
      <c r="CK6" s="1005"/>
      <c r="CL6" s="1006"/>
      <c r="CM6" s="1004"/>
      <c r="CN6" s="1005"/>
      <c r="CO6" s="1005"/>
      <c r="CP6" s="1005"/>
      <c r="CQ6" s="1006"/>
      <c r="CR6" s="1004"/>
      <c r="CS6" s="1005"/>
      <c r="CT6" s="1005"/>
      <c r="CU6" s="1005"/>
      <c r="CV6" s="1006"/>
      <c r="CW6" s="1004"/>
      <c r="CX6" s="1005"/>
      <c r="CY6" s="1005"/>
      <c r="CZ6" s="1005"/>
      <c r="DA6" s="1006"/>
      <c r="DB6" s="1004"/>
      <c r="DC6" s="1005"/>
      <c r="DD6" s="1005"/>
      <c r="DE6" s="1005"/>
      <c r="DF6" s="1006"/>
      <c r="DG6" s="1087"/>
      <c r="DH6" s="1088"/>
      <c r="DI6" s="1088"/>
      <c r="DJ6" s="1088"/>
      <c r="DK6" s="1089"/>
      <c r="DL6" s="1087"/>
      <c r="DM6" s="1088"/>
      <c r="DN6" s="1088"/>
      <c r="DO6" s="1088"/>
      <c r="DP6" s="1089"/>
      <c r="DQ6" s="1004"/>
      <c r="DR6" s="1005"/>
      <c r="DS6" s="1005"/>
      <c r="DT6" s="1005"/>
      <c r="DU6" s="1006"/>
      <c r="DV6" s="1004"/>
      <c r="DW6" s="1005"/>
      <c r="DX6" s="1005"/>
      <c r="DY6" s="1005"/>
      <c r="DZ6" s="1016"/>
      <c r="EA6" s="234"/>
    </row>
    <row r="7" spans="1:131" s="235" customFormat="1" ht="26.25" customHeight="1" thickTop="1" x14ac:dyDescent="0.15">
      <c r="A7" s="236">
        <v>1</v>
      </c>
      <c r="B7" s="1047" t="s">
        <v>374</v>
      </c>
      <c r="C7" s="1048"/>
      <c r="D7" s="1048"/>
      <c r="E7" s="1048"/>
      <c r="F7" s="1048"/>
      <c r="G7" s="1048"/>
      <c r="H7" s="1048"/>
      <c r="I7" s="1048"/>
      <c r="J7" s="1048"/>
      <c r="K7" s="1048"/>
      <c r="L7" s="1048"/>
      <c r="M7" s="1048"/>
      <c r="N7" s="1048"/>
      <c r="O7" s="1048"/>
      <c r="P7" s="1049"/>
      <c r="Q7" s="1102">
        <v>7558</v>
      </c>
      <c r="R7" s="1103"/>
      <c r="S7" s="1103"/>
      <c r="T7" s="1103"/>
      <c r="U7" s="1103"/>
      <c r="V7" s="1103">
        <v>7249</v>
      </c>
      <c r="W7" s="1103"/>
      <c r="X7" s="1103"/>
      <c r="Y7" s="1103"/>
      <c r="Z7" s="1103"/>
      <c r="AA7" s="1103">
        <v>309</v>
      </c>
      <c r="AB7" s="1103"/>
      <c r="AC7" s="1103"/>
      <c r="AD7" s="1103"/>
      <c r="AE7" s="1104"/>
      <c r="AF7" s="1105">
        <v>198</v>
      </c>
      <c r="AG7" s="1106"/>
      <c r="AH7" s="1106"/>
      <c r="AI7" s="1106"/>
      <c r="AJ7" s="1107"/>
      <c r="AK7" s="1108">
        <v>476</v>
      </c>
      <c r="AL7" s="1109"/>
      <c r="AM7" s="1109"/>
      <c r="AN7" s="1109"/>
      <c r="AO7" s="1109"/>
      <c r="AP7" s="1109">
        <v>5575</v>
      </c>
      <c r="AQ7" s="1109"/>
      <c r="AR7" s="1109"/>
      <c r="AS7" s="1109"/>
      <c r="AT7" s="1109"/>
      <c r="AU7" s="1110"/>
      <c r="AV7" s="1110"/>
      <c r="AW7" s="1110"/>
      <c r="AX7" s="1110"/>
      <c r="AY7" s="1111"/>
      <c r="AZ7" s="232"/>
      <c r="BA7" s="232"/>
      <c r="BB7" s="232"/>
      <c r="BC7" s="232"/>
      <c r="BD7" s="232"/>
      <c r="BE7" s="233"/>
      <c r="BF7" s="233"/>
      <c r="BG7" s="233"/>
      <c r="BH7" s="233"/>
      <c r="BI7" s="233"/>
      <c r="BJ7" s="233"/>
      <c r="BK7" s="233"/>
      <c r="BL7" s="233"/>
      <c r="BM7" s="233"/>
      <c r="BN7" s="233"/>
      <c r="BO7" s="233"/>
      <c r="BP7" s="233"/>
      <c r="BQ7" s="236">
        <v>1</v>
      </c>
      <c r="BR7" s="237"/>
      <c r="BS7" s="1099" t="s">
        <v>553</v>
      </c>
      <c r="BT7" s="1100"/>
      <c r="BU7" s="1100"/>
      <c r="BV7" s="1100"/>
      <c r="BW7" s="1100"/>
      <c r="BX7" s="1100"/>
      <c r="BY7" s="1100"/>
      <c r="BZ7" s="1100"/>
      <c r="CA7" s="1100"/>
      <c r="CB7" s="1100"/>
      <c r="CC7" s="1100"/>
      <c r="CD7" s="1100"/>
      <c r="CE7" s="1100"/>
      <c r="CF7" s="1100"/>
      <c r="CG7" s="1112"/>
      <c r="CH7" s="1096">
        <v>0</v>
      </c>
      <c r="CI7" s="1097"/>
      <c r="CJ7" s="1097"/>
      <c r="CK7" s="1097"/>
      <c r="CL7" s="1098"/>
      <c r="CM7" s="1096">
        <v>4</v>
      </c>
      <c r="CN7" s="1097"/>
      <c r="CO7" s="1097"/>
      <c r="CP7" s="1097"/>
      <c r="CQ7" s="1098"/>
      <c r="CR7" s="1096">
        <v>2</v>
      </c>
      <c r="CS7" s="1097"/>
      <c r="CT7" s="1097"/>
      <c r="CU7" s="1097"/>
      <c r="CV7" s="1098"/>
      <c r="CW7" s="1096" t="s">
        <v>552</v>
      </c>
      <c r="CX7" s="1097"/>
      <c r="CY7" s="1097"/>
      <c r="CZ7" s="1097"/>
      <c r="DA7" s="1098"/>
      <c r="DB7" s="1096" t="s">
        <v>552</v>
      </c>
      <c r="DC7" s="1097"/>
      <c r="DD7" s="1097"/>
      <c r="DE7" s="1097"/>
      <c r="DF7" s="1098"/>
      <c r="DG7" s="1096">
        <v>21</v>
      </c>
      <c r="DH7" s="1097"/>
      <c r="DI7" s="1097"/>
      <c r="DJ7" s="1097"/>
      <c r="DK7" s="1098"/>
      <c r="DL7" s="1096" t="s">
        <v>552</v>
      </c>
      <c r="DM7" s="1097"/>
      <c r="DN7" s="1097"/>
      <c r="DO7" s="1097"/>
      <c r="DP7" s="1098"/>
      <c r="DQ7" s="1096">
        <v>56</v>
      </c>
      <c r="DR7" s="1097"/>
      <c r="DS7" s="1097"/>
      <c r="DT7" s="1097"/>
      <c r="DU7" s="1098"/>
      <c r="DV7" s="1099"/>
      <c r="DW7" s="1100"/>
      <c r="DX7" s="1100"/>
      <c r="DY7" s="1100"/>
      <c r="DZ7" s="1101"/>
      <c r="EA7" s="234"/>
    </row>
    <row r="8" spans="1:131" s="235" customFormat="1" ht="26.25" customHeight="1" x14ac:dyDescent="0.15">
      <c r="A8" s="238">
        <v>2</v>
      </c>
      <c r="B8" s="1030" t="s">
        <v>375</v>
      </c>
      <c r="C8" s="1031"/>
      <c r="D8" s="1031"/>
      <c r="E8" s="1031"/>
      <c r="F8" s="1031"/>
      <c r="G8" s="1031"/>
      <c r="H8" s="1031"/>
      <c r="I8" s="1031"/>
      <c r="J8" s="1031"/>
      <c r="K8" s="1031"/>
      <c r="L8" s="1031"/>
      <c r="M8" s="1031"/>
      <c r="N8" s="1031"/>
      <c r="O8" s="1031"/>
      <c r="P8" s="1032"/>
      <c r="Q8" s="1038">
        <v>56</v>
      </c>
      <c r="R8" s="1039"/>
      <c r="S8" s="1039"/>
      <c r="T8" s="1039"/>
      <c r="U8" s="1039"/>
      <c r="V8" s="1039">
        <v>55</v>
      </c>
      <c r="W8" s="1039"/>
      <c r="X8" s="1039"/>
      <c r="Y8" s="1039"/>
      <c r="Z8" s="1039"/>
      <c r="AA8" s="1039">
        <v>1</v>
      </c>
      <c r="AB8" s="1039"/>
      <c r="AC8" s="1039"/>
      <c r="AD8" s="1039"/>
      <c r="AE8" s="1040"/>
      <c r="AF8" s="1035">
        <v>1</v>
      </c>
      <c r="AG8" s="1036"/>
      <c r="AH8" s="1036"/>
      <c r="AI8" s="1036"/>
      <c r="AJ8" s="1037"/>
      <c r="AK8" s="1080">
        <v>35</v>
      </c>
      <c r="AL8" s="1081"/>
      <c r="AM8" s="1081"/>
      <c r="AN8" s="1081"/>
      <c r="AO8" s="1081"/>
      <c r="AP8" s="1081" t="s">
        <v>552</v>
      </c>
      <c r="AQ8" s="1081"/>
      <c r="AR8" s="1081"/>
      <c r="AS8" s="1081"/>
      <c r="AT8" s="1081"/>
      <c r="AU8" s="1082"/>
      <c r="AV8" s="1082"/>
      <c r="AW8" s="1082"/>
      <c r="AX8" s="1082"/>
      <c r="AY8" s="1083"/>
      <c r="AZ8" s="232"/>
      <c r="BA8" s="232"/>
      <c r="BB8" s="232"/>
      <c r="BC8" s="232"/>
      <c r="BD8" s="232"/>
      <c r="BE8" s="233"/>
      <c r="BF8" s="233"/>
      <c r="BG8" s="233"/>
      <c r="BH8" s="233"/>
      <c r="BI8" s="233"/>
      <c r="BJ8" s="233"/>
      <c r="BK8" s="233"/>
      <c r="BL8" s="233"/>
      <c r="BM8" s="233"/>
      <c r="BN8" s="233"/>
      <c r="BO8" s="233"/>
      <c r="BP8" s="233"/>
      <c r="BQ8" s="238">
        <v>2</v>
      </c>
      <c r="BR8" s="239"/>
      <c r="BS8" s="992"/>
      <c r="BT8" s="993"/>
      <c r="BU8" s="993"/>
      <c r="BV8" s="993"/>
      <c r="BW8" s="993"/>
      <c r="BX8" s="993"/>
      <c r="BY8" s="993"/>
      <c r="BZ8" s="993"/>
      <c r="CA8" s="993"/>
      <c r="CB8" s="993"/>
      <c r="CC8" s="993"/>
      <c r="CD8" s="993"/>
      <c r="CE8" s="993"/>
      <c r="CF8" s="993"/>
      <c r="CG8" s="1014"/>
      <c r="CH8" s="989"/>
      <c r="CI8" s="990"/>
      <c r="CJ8" s="990"/>
      <c r="CK8" s="990"/>
      <c r="CL8" s="991"/>
      <c r="CM8" s="989"/>
      <c r="CN8" s="990"/>
      <c r="CO8" s="990"/>
      <c r="CP8" s="990"/>
      <c r="CQ8" s="991"/>
      <c r="CR8" s="989"/>
      <c r="CS8" s="990"/>
      <c r="CT8" s="990"/>
      <c r="CU8" s="990"/>
      <c r="CV8" s="991"/>
      <c r="CW8" s="989"/>
      <c r="CX8" s="990"/>
      <c r="CY8" s="990"/>
      <c r="CZ8" s="990"/>
      <c r="DA8" s="991"/>
      <c r="DB8" s="989"/>
      <c r="DC8" s="990"/>
      <c r="DD8" s="990"/>
      <c r="DE8" s="990"/>
      <c r="DF8" s="991"/>
      <c r="DG8" s="989"/>
      <c r="DH8" s="990"/>
      <c r="DI8" s="990"/>
      <c r="DJ8" s="990"/>
      <c r="DK8" s="991"/>
      <c r="DL8" s="989"/>
      <c r="DM8" s="990"/>
      <c r="DN8" s="990"/>
      <c r="DO8" s="990"/>
      <c r="DP8" s="991"/>
      <c r="DQ8" s="989"/>
      <c r="DR8" s="990"/>
      <c r="DS8" s="990"/>
      <c r="DT8" s="990"/>
      <c r="DU8" s="991"/>
      <c r="DV8" s="992"/>
      <c r="DW8" s="993"/>
      <c r="DX8" s="993"/>
      <c r="DY8" s="993"/>
      <c r="DZ8" s="994"/>
      <c r="EA8" s="234"/>
    </row>
    <row r="9" spans="1:131" s="235" customFormat="1" ht="26.25" customHeight="1" x14ac:dyDescent="0.15">
      <c r="A9" s="238">
        <v>3</v>
      </c>
      <c r="B9" s="1030"/>
      <c r="C9" s="1031"/>
      <c r="D9" s="1031"/>
      <c r="E9" s="1031"/>
      <c r="F9" s="1031"/>
      <c r="G9" s="1031"/>
      <c r="H9" s="1031"/>
      <c r="I9" s="1031"/>
      <c r="J9" s="1031"/>
      <c r="K9" s="1031"/>
      <c r="L9" s="1031"/>
      <c r="M9" s="1031"/>
      <c r="N9" s="1031"/>
      <c r="O9" s="1031"/>
      <c r="P9" s="1032"/>
      <c r="Q9" s="1038"/>
      <c r="R9" s="1039"/>
      <c r="S9" s="1039"/>
      <c r="T9" s="1039"/>
      <c r="U9" s="1039"/>
      <c r="V9" s="1039"/>
      <c r="W9" s="1039"/>
      <c r="X9" s="1039"/>
      <c r="Y9" s="1039"/>
      <c r="Z9" s="1039"/>
      <c r="AA9" s="1039"/>
      <c r="AB9" s="1039"/>
      <c r="AC9" s="1039"/>
      <c r="AD9" s="1039"/>
      <c r="AE9" s="1040"/>
      <c r="AF9" s="1035"/>
      <c r="AG9" s="1036"/>
      <c r="AH9" s="1036"/>
      <c r="AI9" s="1036"/>
      <c r="AJ9" s="1037"/>
      <c r="AK9" s="1080"/>
      <c r="AL9" s="1081"/>
      <c r="AM9" s="1081"/>
      <c r="AN9" s="1081"/>
      <c r="AO9" s="1081"/>
      <c r="AP9" s="1081"/>
      <c r="AQ9" s="1081"/>
      <c r="AR9" s="1081"/>
      <c r="AS9" s="1081"/>
      <c r="AT9" s="1081"/>
      <c r="AU9" s="1082"/>
      <c r="AV9" s="1082"/>
      <c r="AW9" s="1082"/>
      <c r="AX9" s="1082"/>
      <c r="AY9" s="1083"/>
      <c r="AZ9" s="232"/>
      <c r="BA9" s="232"/>
      <c r="BB9" s="232"/>
      <c r="BC9" s="232"/>
      <c r="BD9" s="232"/>
      <c r="BE9" s="233"/>
      <c r="BF9" s="233"/>
      <c r="BG9" s="233"/>
      <c r="BH9" s="233"/>
      <c r="BI9" s="233"/>
      <c r="BJ9" s="233"/>
      <c r="BK9" s="233"/>
      <c r="BL9" s="233"/>
      <c r="BM9" s="233"/>
      <c r="BN9" s="233"/>
      <c r="BO9" s="233"/>
      <c r="BP9" s="233"/>
      <c r="BQ9" s="238">
        <v>3</v>
      </c>
      <c r="BR9" s="239"/>
      <c r="BS9" s="992"/>
      <c r="BT9" s="993"/>
      <c r="BU9" s="993"/>
      <c r="BV9" s="993"/>
      <c r="BW9" s="993"/>
      <c r="BX9" s="993"/>
      <c r="BY9" s="993"/>
      <c r="BZ9" s="993"/>
      <c r="CA9" s="993"/>
      <c r="CB9" s="993"/>
      <c r="CC9" s="993"/>
      <c r="CD9" s="993"/>
      <c r="CE9" s="993"/>
      <c r="CF9" s="993"/>
      <c r="CG9" s="1014"/>
      <c r="CH9" s="989"/>
      <c r="CI9" s="990"/>
      <c r="CJ9" s="990"/>
      <c r="CK9" s="990"/>
      <c r="CL9" s="991"/>
      <c r="CM9" s="989"/>
      <c r="CN9" s="990"/>
      <c r="CO9" s="990"/>
      <c r="CP9" s="990"/>
      <c r="CQ9" s="991"/>
      <c r="CR9" s="989"/>
      <c r="CS9" s="990"/>
      <c r="CT9" s="990"/>
      <c r="CU9" s="990"/>
      <c r="CV9" s="991"/>
      <c r="CW9" s="989"/>
      <c r="CX9" s="990"/>
      <c r="CY9" s="990"/>
      <c r="CZ9" s="990"/>
      <c r="DA9" s="991"/>
      <c r="DB9" s="989"/>
      <c r="DC9" s="990"/>
      <c r="DD9" s="990"/>
      <c r="DE9" s="990"/>
      <c r="DF9" s="991"/>
      <c r="DG9" s="989"/>
      <c r="DH9" s="990"/>
      <c r="DI9" s="990"/>
      <c r="DJ9" s="990"/>
      <c r="DK9" s="991"/>
      <c r="DL9" s="989"/>
      <c r="DM9" s="990"/>
      <c r="DN9" s="990"/>
      <c r="DO9" s="990"/>
      <c r="DP9" s="991"/>
      <c r="DQ9" s="989"/>
      <c r="DR9" s="990"/>
      <c r="DS9" s="990"/>
      <c r="DT9" s="990"/>
      <c r="DU9" s="991"/>
      <c r="DV9" s="992"/>
      <c r="DW9" s="993"/>
      <c r="DX9" s="993"/>
      <c r="DY9" s="993"/>
      <c r="DZ9" s="994"/>
      <c r="EA9" s="234"/>
    </row>
    <row r="10" spans="1:131" s="235" customFormat="1" ht="26.25" customHeight="1" x14ac:dyDescent="0.15">
      <c r="A10" s="238">
        <v>4</v>
      </c>
      <c r="B10" s="1030"/>
      <c r="C10" s="1031"/>
      <c r="D10" s="1031"/>
      <c r="E10" s="1031"/>
      <c r="F10" s="1031"/>
      <c r="G10" s="1031"/>
      <c r="H10" s="1031"/>
      <c r="I10" s="1031"/>
      <c r="J10" s="1031"/>
      <c r="K10" s="1031"/>
      <c r="L10" s="1031"/>
      <c r="M10" s="1031"/>
      <c r="N10" s="1031"/>
      <c r="O10" s="1031"/>
      <c r="P10" s="1032"/>
      <c r="Q10" s="1038"/>
      <c r="R10" s="1039"/>
      <c r="S10" s="1039"/>
      <c r="T10" s="1039"/>
      <c r="U10" s="1039"/>
      <c r="V10" s="1039"/>
      <c r="W10" s="1039"/>
      <c r="X10" s="1039"/>
      <c r="Y10" s="1039"/>
      <c r="Z10" s="1039"/>
      <c r="AA10" s="1039"/>
      <c r="AB10" s="1039"/>
      <c r="AC10" s="1039"/>
      <c r="AD10" s="1039"/>
      <c r="AE10" s="1040"/>
      <c r="AF10" s="1035"/>
      <c r="AG10" s="1036"/>
      <c r="AH10" s="1036"/>
      <c r="AI10" s="1036"/>
      <c r="AJ10" s="1037"/>
      <c r="AK10" s="1080"/>
      <c r="AL10" s="1081"/>
      <c r="AM10" s="1081"/>
      <c r="AN10" s="1081"/>
      <c r="AO10" s="1081"/>
      <c r="AP10" s="1081"/>
      <c r="AQ10" s="1081"/>
      <c r="AR10" s="1081"/>
      <c r="AS10" s="1081"/>
      <c r="AT10" s="1081"/>
      <c r="AU10" s="1082"/>
      <c r="AV10" s="1082"/>
      <c r="AW10" s="1082"/>
      <c r="AX10" s="1082"/>
      <c r="AY10" s="1083"/>
      <c r="AZ10" s="232"/>
      <c r="BA10" s="232"/>
      <c r="BB10" s="232"/>
      <c r="BC10" s="232"/>
      <c r="BD10" s="232"/>
      <c r="BE10" s="233"/>
      <c r="BF10" s="233"/>
      <c r="BG10" s="233"/>
      <c r="BH10" s="233"/>
      <c r="BI10" s="233"/>
      <c r="BJ10" s="233"/>
      <c r="BK10" s="233"/>
      <c r="BL10" s="233"/>
      <c r="BM10" s="233"/>
      <c r="BN10" s="233"/>
      <c r="BO10" s="233"/>
      <c r="BP10" s="233"/>
      <c r="BQ10" s="238">
        <v>4</v>
      </c>
      <c r="BR10" s="239"/>
      <c r="BS10" s="992"/>
      <c r="BT10" s="993"/>
      <c r="BU10" s="993"/>
      <c r="BV10" s="993"/>
      <c r="BW10" s="993"/>
      <c r="BX10" s="993"/>
      <c r="BY10" s="993"/>
      <c r="BZ10" s="993"/>
      <c r="CA10" s="993"/>
      <c r="CB10" s="993"/>
      <c r="CC10" s="993"/>
      <c r="CD10" s="993"/>
      <c r="CE10" s="993"/>
      <c r="CF10" s="993"/>
      <c r="CG10" s="1014"/>
      <c r="CH10" s="989"/>
      <c r="CI10" s="990"/>
      <c r="CJ10" s="990"/>
      <c r="CK10" s="990"/>
      <c r="CL10" s="991"/>
      <c r="CM10" s="989"/>
      <c r="CN10" s="990"/>
      <c r="CO10" s="990"/>
      <c r="CP10" s="990"/>
      <c r="CQ10" s="991"/>
      <c r="CR10" s="989"/>
      <c r="CS10" s="990"/>
      <c r="CT10" s="990"/>
      <c r="CU10" s="990"/>
      <c r="CV10" s="991"/>
      <c r="CW10" s="989"/>
      <c r="CX10" s="990"/>
      <c r="CY10" s="990"/>
      <c r="CZ10" s="990"/>
      <c r="DA10" s="991"/>
      <c r="DB10" s="989"/>
      <c r="DC10" s="990"/>
      <c r="DD10" s="990"/>
      <c r="DE10" s="990"/>
      <c r="DF10" s="991"/>
      <c r="DG10" s="989"/>
      <c r="DH10" s="990"/>
      <c r="DI10" s="990"/>
      <c r="DJ10" s="990"/>
      <c r="DK10" s="991"/>
      <c r="DL10" s="989"/>
      <c r="DM10" s="990"/>
      <c r="DN10" s="990"/>
      <c r="DO10" s="990"/>
      <c r="DP10" s="991"/>
      <c r="DQ10" s="989"/>
      <c r="DR10" s="990"/>
      <c r="DS10" s="990"/>
      <c r="DT10" s="990"/>
      <c r="DU10" s="991"/>
      <c r="DV10" s="992"/>
      <c r="DW10" s="993"/>
      <c r="DX10" s="993"/>
      <c r="DY10" s="993"/>
      <c r="DZ10" s="994"/>
      <c r="EA10" s="234"/>
    </row>
    <row r="11" spans="1:131" s="235" customFormat="1" ht="26.25" customHeight="1" x14ac:dyDescent="0.15">
      <c r="A11" s="238">
        <v>5</v>
      </c>
      <c r="B11" s="1030"/>
      <c r="C11" s="1031"/>
      <c r="D11" s="1031"/>
      <c r="E11" s="1031"/>
      <c r="F11" s="1031"/>
      <c r="G11" s="1031"/>
      <c r="H11" s="1031"/>
      <c r="I11" s="1031"/>
      <c r="J11" s="1031"/>
      <c r="K11" s="1031"/>
      <c r="L11" s="1031"/>
      <c r="M11" s="1031"/>
      <c r="N11" s="1031"/>
      <c r="O11" s="1031"/>
      <c r="P11" s="1032"/>
      <c r="Q11" s="1038"/>
      <c r="R11" s="1039"/>
      <c r="S11" s="1039"/>
      <c r="T11" s="1039"/>
      <c r="U11" s="1039"/>
      <c r="V11" s="1039"/>
      <c r="W11" s="1039"/>
      <c r="X11" s="1039"/>
      <c r="Y11" s="1039"/>
      <c r="Z11" s="1039"/>
      <c r="AA11" s="1039"/>
      <c r="AB11" s="1039"/>
      <c r="AC11" s="1039"/>
      <c r="AD11" s="1039"/>
      <c r="AE11" s="1040"/>
      <c r="AF11" s="1035"/>
      <c r="AG11" s="1036"/>
      <c r="AH11" s="1036"/>
      <c r="AI11" s="1036"/>
      <c r="AJ11" s="1037"/>
      <c r="AK11" s="1080"/>
      <c r="AL11" s="1081"/>
      <c r="AM11" s="1081"/>
      <c r="AN11" s="1081"/>
      <c r="AO11" s="1081"/>
      <c r="AP11" s="1081"/>
      <c r="AQ11" s="1081"/>
      <c r="AR11" s="1081"/>
      <c r="AS11" s="1081"/>
      <c r="AT11" s="1081"/>
      <c r="AU11" s="1082"/>
      <c r="AV11" s="1082"/>
      <c r="AW11" s="1082"/>
      <c r="AX11" s="1082"/>
      <c r="AY11" s="1083"/>
      <c r="AZ11" s="232"/>
      <c r="BA11" s="232"/>
      <c r="BB11" s="232"/>
      <c r="BC11" s="232"/>
      <c r="BD11" s="232"/>
      <c r="BE11" s="233"/>
      <c r="BF11" s="233"/>
      <c r="BG11" s="233"/>
      <c r="BH11" s="233"/>
      <c r="BI11" s="233"/>
      <c r="BJ11" s="233"/>
      <c r="BK11" s="233"/>
      <c r="BL11" s="233"/>
      <c r="BM11" s="233"/>
      <c r="BN11" s="233"/>
      <c r="BO11" s="233"/>
      <c r="BP11" s="233"/>
      <c r="BQ11" s="238">
        <v>5</v>
      </c>
      <c r="BR11" s="239"/>
      <c r="BS11" s="992"/>
      <c r="BT11" s="993"/>
      <c r="BU11" s="993"/>
      <c r="BV11" s="993"/>
      <c r="BW11" s="993"/>
      <c r="BX11" s="993"/>
      <c r="BY11" s="993"/>
      <c r="BZ11" s="993"/>
      <c r="CA11" s="993"/>
      <c r="CB11" s="993"/>
      <c r="CC11" s="993"/>
      <c r="CD11" s="993"/>
      <c r="CE11" s="993"/>
      <c r="CF11" s="993"/>
      <c r="CG11" s="1014"/>
      <c r="CH11" s="989"/>
      <c r="CI11" s="990"/>
      <c r="CJ11" s="990"/>
      <c r="CK11" s="990"/>
      <c r="CL11" s="991"/>
      <c r="CM11" s="989"/>
      <c r="CN11" s="990"/>
      <c r="CO11" s="990"/>
      <c r="CP11" s="990"/>
      <c r="CQ11" s="991"/>
      <c r="CR11" s="989"/>
      <c r="CS11" s="990"/>
      <c r="CT11" s="990"/>
      <c r="CU11" s="990"/>
      <c r="CV11" s="991"/>
      <c r="CW11" s="989"/>
      <c r="CX11" s="990"/>
      <c r="CY11" s="990"/>
      <c r="CZ11" s="990"/>
      <c r="DA11" s="991"/>
      <c r="DB11" s="989"/>
      <c r="DC11" s="990"/>
      <c r="DD11" s="990"/>
      <c r="DE11" s="990"/>
      <c r="DF11" s="991"/>
      <c r="DG11" s="989"/>
      <c r="DH11" s="990"/>
      <c r="DI11" s="990"/>
      <c r="DJ11" s="990"/>
      <c r="DK11" s="991"/>
      <c r="DL11" s="989"/>
      <c r="DM11" s="990"/>
      <c r="DN11" s="990"/>
      <c r="DO11" s="990"/>
      <c r="DP11" s="991"/>
      <c r="DQ11" s="989"/>
      <c r="DR11" s="990"/>
      <c r="DS11" s="990"/>
      <c r="DT11" s="990"/>
      <c r="DU11" s="991"/>
      <c r="DV11" s="992"/>
      <c r="DW11" s="993"/>
      <c r="DX11" s="993"/>
      <c r="DY11" s="993"/>
      <c r="DZ11" s="994"/>
      <c r="EA11" s="234"/>
    </row>
    <row r="12" spans="1:131" s="235" customFormat="1" ht="26.25" customHeight="1" x14ac:dyDescent="0.15">
      <c r="A12" s="238">
        <v>6</v>
      </c>
      <c r="B12" s="1030"/>
      <c r="C12" s="1031"/>
      <c r="D12" s="1031"/>
      <c r="E12" s="1031"/>
      <c r="F12" s="1031"/>
      <c r="G12" s="1031"/>
      <c r="H12" s="1031"/>
      <c r="I12" s="1031"/>
      <c r="J12" s="1031"/>
      <c r="K12" s="1031"/>
      <c r="L12" s="1031"/>
      <c r="M12" s="1031"/>
      <c r="N12" s="1031"/>
      <c r="O12" s="1031"/>
      <c r="P12" s="1032"/>
      <c r="Q12" s="1038"/>
      <c r="R12" s="1039"/>
      <c r="S12" s="1039"/>
      <c r="T12" s="1039"/>
      <c r="U12" s="1039"/>
      <c r="V12" s="1039"/>
      <c r="W12" s="1039"/>
      <c r="X12" s="1039"/>
      <c r="Y12" s="1039"/>
      <c r="Z12" s="1039"/>
      <c r="AA12" s="1039"/>
      <c r="AB12" s="1039"/>
      <c r="AC12" s="1039"/>
      <c r="AD12" s="1039"/>
      <c r="AE12" s="1040"/>
      <c r="AF12" s="1035"/>
      <c r="AG12" s="1036"/>
      <c r="AH12" s="1036"/>
      <c r="AI12" s="1036"/>
      <c r="AJ12" s="1037"/>
      <c r="AK12" s="1080"/>
      <c r="AL12" s="1081"/>
      <c r="AM12" s="1081"/>
      <c r="AN12" s="1081"/>
      <c r="AO12" s="1081"/>
      <c r="AP12" s="1081"/>
      <c r="AQ12" s="1081"/>
      <c r="AR12" s="1081"/>
      <c r="AS12" s="1081"/>
      <c r="AT12" s="1081"/>
      <c r="AU12" s="1082"/>
      <c r="AV12" s="1082"/>
      <c r="AW12" s="1082"/>
      <c r="AX12" s="1082"/>
      <c r="AY12" s="1083"/>
      <c r="AZ12" s="232"/>
      <c r="BA12" s="232"/>
      <c r="BB12" s="232"/>
      <c r="BC12" s="232"/>
      <c r="BD12" s="232"/>
      <c r="BE12" s="233"/>
      <c r="BF12" s="233"/>
      <c r="BG12" s="233"/>
      <c r="BH12" s="233"/>
      <c r="BI12" s="233"/>
      <c r="BJ12" s="233"/>
      <c r="BK12" s="233"/>
      <c r="BL12" s="233"/>
      <c r="BM12" s="233"/>
      <c r="BN12" s="233"/>
      <c r="BO12" s="233"/>
      <c r="BP12" s="233"/>
      <c r="BQ12" s="238">
        <v>6</v>
      </c>
      <c r="BR12" s="239"/>
      <c r="BS12" s="992"/>
      <c r="BT12" s="993"/>
      <c r="BU12" s="993"/>
      <c r="BV12" s="993"/>
      <c r="BW12" s="993"/>
      <c r="BX12" s="993"/>
      <c r="BY12" s="993"/>
      <c r="BZ12" s="993"/>
      <c r="CA12" s="993"/>
      <c r="CB12" s="993"/>
      <c r="CC12" s="993"/>
      <c r="CD12" s="993"/>
      <c r="CE12" s="993"/>
      <c r="CF12" s="993"/>
      <c r="CG12" s="1014"/>
      <c r="CH12" s="989"/>
      <c r="CI12" s="990"/>
      <c r="CJ12" s="990"/>
      <c r="CK12" s="990"/>
      <c r="CL12" s="991"/>
      <c r="CM12" s="989"/>
      <c r="CN12" s="990"/>
      <c r="CO12" s="990"/>
      <c r="CP12" s="990"/>
      <c r="CQ12" s="991"/>
      <c r="CR12" s="989"/>
      <c r="CS12" s="990"/>
      <c r="CT12" s="990"/>
      <c r="CU12" s="990"/>
      <c r="CV12" s="991"/>
      <c r="CW12" s="989"/>
      <c r="CX12" s="990"/>
      <c r="CY12" s="990"/>
      <c r="CZ12" s="990"/>
      <c r="DA12" s="991"/>
      <c r="DB12" s="989"/>
      <c r="DC12" s="990"/>
      <c r="DD12" s="990"/>
      <c r="DE12" s="990"/>
      <c r="DF12" s="991"/>
      <c r="DG12" s="989"/>
      <c r="DH12" s="990"/>
      <c r="DI12" s="990"/>
      <c r="DJ12" s="990"/>
      <c r="DK12" s="991"/>
      <c r="DL12" s="989"/>
      <c r="DM12" s="990"/>
      <c r="DN12" s="990"/>
      <c r="DO12" s="990"/>
      <c r="DP12" s="991"/>
      <c r="DQ12" s="989"/>
      <c r="DR12" s="990"/>
      <c r="DS12" s="990"/>
      <c r="DT12" s="990"/>
      <c r="DU12" s="991"/>
      <c r="DV12" s="992"/>
      <c r="DW12" s="993"/>
      <c r="DX12" s="993"/>
      <c r="DY12" s="993"/>
      <c r="DZ12" s="994"/>
      <c r="EA12" s="234"/>
    </row>
    <row r="13" spans="1:131" s="235" customFormat="1" ht="26.25" customHeight="1" x14ac:dyDescent="0.15">
      <c r="A13" s="238">
        <v>7</v>
      </c>
      <c r="B13" s="1030"/>
      <c r="C13" s="1031"/>
      <c r="D13" s="1031"/>
      <c r="E13" s="1031"/>
      <c r="F13" s="1031"/>
      <c r="G13" s="1031"/>
      <c r="H13" s="1031"/>
      <c r="I13" s="1031"/>
      <c r="J13" s="1031"/>
      <c r="K13" s="1031"/>
      <c r="L13" s="1031"/>
      <c r="M13" s="1031"/>
      <c r="N13" s="1031"/>
      <c r="O13" s="1031"/>
      <c r="P13" s="1032"/>
      <c r="Q13" s="1038"/>
      <c r="R13" s="1039"/>
      <c r="S13" s="1039"/>
      <c r="T13" s="1039"/>
      <c r="U13" s="1039"/>
      <c r="V13" s="1039"/>
      <c r="W13" s="1039"/>
      <c r="X13" s="1039"/>
      <c r="Y13" s="1039"/>
      <c r="Z13" s="1039"/>
      <c r="AA13" s="1039"/>
      <c r="AB13" s="1039"/>
      <c r="AC13" s="1039"/>
      <c r="AD13" s="1039"/>
      <c r="AE13" s="1040"/>
      <c r="AF13" s="1035"/>
      <c r="AG13" s="1036"/>
      <c r="AH13" s="1036"/>
      <c r="AI13" s="1036"/>
      <c r="AJ13" s="1037"/>
      <c r="AK13" s="1080"/>
      <c r="AL13" s="1081"/>
      <c r="AM13" s="1081"/>
      <c r="AN13" s="1081"/>
      <c r="AO13" s="1081"/>
      <c r="AP13" s="1081"/>
      <c r="AQ13" s="1081"/>
      <c r="AR13" s="1081"/>
      <c r="AS13" s="1081"/>
      <c r="AT13" s="1081"/>
      <c r="AU13" s="1082"/>
      <c r="AV13" s="1082"/>
      <c r="AW13" s="1082"/>
      <c r="AX13" s="1082"/>
      <c r="AY13" s="1083"/>
      <c r="AZ13" s="232"/>
      <c r="BA13" s="232"/>
      <c r="BB13" s="232"/>
      <c r="BC13" s="232"/>
      <c r="BD13" s="232"/>
      <c r="BE13" s="233"/>
      <c r="BF13" s="233"/>
      <c r="BG13" s="233"/>
      <c r="BH13" s="233"/>
      <c r="BI13" s="233"/>
      <c r="BJ13" s="233"/>
      <c r="BK13" s="233"/>
      <c r="BL13" s="233"/>
      <c r="BM13" s="233"/>
      <c r="BN13" s="233"/>
      <c r="BO13" s="233"/>
      <c r="BP13" s="233"/>
      <c r="BQ13" s="238">
        <v>7</v>
      </c>
      <c r="BR13" s="239"/>
      <c r="BS13" s="992"/>
      <c r="BT13" s="993"/>
      <c r="BU13" s="993"/>
      <c r="BV13" s="993"/>
      <c r="BW13" s="993"/>
      <c r="BX13" s="993"/>
      <c r="BY13" s="993"/>
      <c r="BZ13" s="993"/>
      <c r="CA13" s="993"/>
      <c r="CB13" s="993"/>
      <c r="CC13" s="993"/>
      <c r="CD13" s="993"/>
      <c r="CE13" s="993"/>
      <c r="CF13" s="993"/>
      <c r="CG13" s="1014"/>
      <c r="CH13" s="989"/>
      <c r="CI13" s="990"/>
      <c r="CJ13" s="990"/>
      <c r="CK13" s="990"/>
      <c r="CL13" s="991"/>
      <c r="CM13" s="989"/>
      <c r="CN13" s="990"/>
      <c r="CO13" s="990"/>
      <c r="CP13" s="990"/>
      <c r="CQ13" s="991"/>
      <c r="CR13" s="989"/>
      <c r="CS13" s="990"/>
      <c r="CT13" s="990"/>
      <c r="CU13" s="990"/>
      <c r="CV13" s="991"/>
      <c r="CW13" s="989"/>
      <c r="CX13" s="990"/>
      <c r="CY13" s="990"/>
      <c r="CZ13" s="990"/>
      <c r="DA13" s="991"/>
      <c r="DB13" s="989"/>
      <c r="DC13" s="990"/>
      <c r="DD13" s="990"/>
      <c r="DE13" s="990"/>
      <c r="DF13" s="991"/>
      <c r="DG13" s="989"/>
      <c r="DH13" s="990"/>
      <c r="DI13" s="990"/>
      <c r="DJ13" s="990"/>
      <c r="DK13" s="991"/>
      <c r="DL13" s="989"/>
      <c r="DM13" s="990"/>
      <c r="DN13" s="990"/>
      <c r="DO13" s="990"/>
      <c r="DP13" s="991"/>
      <c r="DQ13" s="989"/>
      <c r="DR13" s="990"/>
      <c r="DS13" s="990"/>
      <c r="DT13" s="990"/>
      <c r="DU13" s="991"/>
      <c r="DV13" s="992"/>
      <c r="DW13" s="993"/>
      <c r="DX13" s="993"/>
      <c r="DY13" s="993"/>
      <c r="DZ13" s="994"/>
      <c r="EA13" s="234"/>
    </row>
    <row r="14" spans="1:131" s="235" customFormat="1" ht="26.25" customHeight="1" x14ac:dyDescent="0.15">
      <c r="A14" s="238">
        <v>8</v>
      </c>
      <c r="B14" s="1030"/>
      <c r="C14" s="1031"/>
      <c r="D14" s="1031"/>
      <c r="E14" s="1031"/>
      <c r="F14" s="1031"/>
      <c r="G14" s="1031"/>
      <c r="H14" s="1031"/>
      <c r="I14" s="1031"/>
      <c r="J14" s="1031"/>
      <c r="K14" s="1031"/>
      <c r="L14" s="1031"/>
      <c r="M14" s="1031"/>
      <c r="N14" s="1031"/>
      <c r="O14" s="1031"/>
      <c r="P14" s="1032"/>
      <c r="Q14" s="1038"/>
      <c r="R14" s="1039"/>
      <c r="S14" s="1039"/>
      <c r="T14" s="1039"/>
      <c r="U14" s="1039"/>
      <c r="V14" s="1039"/>
      <c r="W14" s="1039"/>
      <c r="X14" s="1039"/>
      <c r="Y14" s="1039"/>
      <c r="Z14" s="1039"/>
      <c r="AA14" s="1039"/>
      <c r="AB14" s="1039"/>
      <c r="AC14" s="1039"/>
      <c r="AD14" s="1039"/>
      <c r="AE14" s="1040"/>
      <c r="AF14" s="1035"/>
      <c r="AG14" s="1036"/>
      <c r="AH14" s="1036"/>
      <c r="AI14" s="1036"/>
      <c r="AJ14" s="1037"/>
      <c r="AK14" s="1080"/>
      <c r="AL14" s="1081"/>
      <c r="AM14" s="1081"/>
      <c r="AN14" s="1081"/>
      <c r="AO14" s="1081"/>
      <c r="AP14" s="1081"/>
      <c r="AQ14" s="1081"/>
      <c r="AR14" s="1081"/>
      <c r="AS14" s="1081"/>
      <c r="AT14" s="1081"/>
      <c r="AU14" s="1082"/>
      <c r="AV14" s="1082"/>
      <c r="AW14" s="1082"/>
      <c r="AX14" s="1082"/>
      <c r="AY14" s="1083"/>
      <c r="AZ14" s="232"/>
      <c r="BA14" s="232"/>
      <c r="BB14" s="232"/>
      <c r="BC14" s="232"/>
      <c r="BD14" s="232"/>
      <c r="BE14" s="233"/>
      <c r="BF14" s="233"/>
      <c r="BG14" s="233"/>
      <c r="BH14" s="233"/>
      <c r="BI14" s="233"/>
      <c r="BJ14" s="233"/>
      <c r="BK14" s="233"/>
      <c r="BL14" s="233"/>
      <c r="BM14" s="233"/>
      <c r="BN14" s="233"/>
      <c r="BO14" s="233"/>
      <c r="BP14" s="233"/>
      <c r="BQ14" s="238">
        <v>8</v>
      </c>
      <c r="BR14" s="239"/>
      <c r="BS14" s="992"/>
      <c r="BT14" s="993"/>
      <c r="BU14" s="993"/>
      <c r="BV14" s="993"/>
      <c r="BW14" s="993"/>
      <c r="BX14" s="993"/>
      <c r="BY14" s="993"/>
      <c r="BZ14" s="993"/>
      <c r="CA14" s="993"/>
      <c r="CB14" s="993"/>
      <c r="CC14" s="993"/>
      <c r="CD14" s="993"/>
      <c r="CE14" s="993"/>
      <c r="CF14" s="993"/>
      <c r="CG14" s="1014"/>
      <c r="CH14" s="989"/>
      <c r="CI14" s="990"/>
      <c r="CJ14" s="990"/>
      <c r="CK14" s="990"/>
      <c r="CL14" s="991"/>
      <c r="CM14" s="989"/>
      <c r="CN14" s="990"/>
      <c r="CO14" s="990"/>
      <c r="CP14" s="990"/>
      <c r="CQ14" s="991"/>
      <c r="CR14" s="989"/>
      <c r="CS14" s="990"/>
      <c r="CT14" s="990"/>
      <c r="CU14" s="990"/>
      <c r="CV14" s="991"/>
      <c r="CW14" s="989"/>
      <c r="CX14" s="990"/>
      <c r="CY14" s="990"/>
      <c r="CZ14" s="990"/>
      <c r="DA14" s="991"/>
      <c r="DB14" s="989"/>
      <c r="DC14" s="990"/>
      <c r="DD14" s="990"/>
      <c r="DE14" s="990"/>
      <c r="DF14" s="991"/>
      <c r="DG14" s="989"/>
      <c r="DH14" s="990"/>
      <c r="DI14" s="990"/>
      <c r="DJ14" s="990"/>
      <c r="DK14" s="991"/>
      <c r="DL14" s="989"/>
      <c r="DM14" s="990"/>
      <c r="DN14" s="990"/>
      <c r="DO14" s="990"/>
      <c r="DP14" s="991"/>
      <c r="DQ14" s="989"/>
      <c r="DR14" s="990"/>
      <c r="DS14" s="990"/>
      <c r="DT14" s="990"/>
      <c r="DU14" s="991"/>
      <c r="DV14" s="992"/>
      <c r="DW14" s="993"/>
      <c r="DX14" s="993"/>
      <c r="DY14" s="993"/>
      <c r="DZ14" s="994"/>
      <c r="EA14" s="234"/>
    </row>
    <row r="15" spans="1:131" s="235" customFormat="1" ht="26.25" customHeight="1" x14ac:dyDescent="0.15">
      <c r="A15" s="238">
        <v>9</v>
      </c>
      <c r="B15" s="1030"/>
      <c r="C15" s="1031"/>
      <c r="D15" s="1031"/>
      <c r="E15" s="1031"/>
      <c r="F15" s="1031"/>
      <c r="G15" s="1031"/>
      <c r="H15" s="1031"/>
      <c r="I15" s="1031"/>
      <c r="J15" s="1031"/>
      <c r="K15" s="1031"/>
      <c r="L15" s="1031"/>
      <c r="M15" s="1031"/>
      <c r="N15" s="1031"/>
      <c r="O15" s="1031"/>
      <c r="P15" s="1032"/>
      <c r="Q15" s="1038"/>
      <c r="R15" s="1039"/>
      <c r="S15" s="1039"/>
      <c r="T15" s="1039"/>
      <c r="U15" s="1039"/>
      <c r="V15" s="1039"/>
      <c r="W15" s="1039"/>
      <c r="X15" s="1039"/>
      <c r="Y15" s="1039"/>
      <c r="Z15" s="1039"/>
      <c r="AA15" s="1039"/>
      <c r="AB15" s="1039"/>
      <c r="AC15" s="1039"/>
      <c r="AD15" s="1039"/>
      <c r="AE15" s="1040"/>
      <c r="AF15" s="1035"/>
      <c r="AG15" s="1036"/>
      <c r="AH15" s="1036"/>
      <c r="AI15" s="1036"/>
      <c r="AJ15" s="1037"/>
      <c r="AK15" s="1080"/>
      <c r="AL15" s="1081"/>
      <c r="AM15" s="1081"/>
      <c r="AN15" s="1081"/>
      <c r="AO15" s="1081"/>
      <c r="AP15" s="1081"/>
      <c r="AQ15" s="1081"/>
      <c r="AR15" s="1081"/>
      <c r="AS15" s="1081"/>
      <c r="AT15" s="1081"/>
      <c r="AU15" s="1082"/>
      <c r="AV15" s="1082"/>
      <c r="AW15" s="1082"/>
      <c r="AX15" s="1082"/>
      <c r="AY15" s="1083"/>
      <c r="AZ15" s="232"/>
      <c r="BA15" s="232"/>
      <c r="BB15" s="232"/>
      <c r="BC15" s="232"/>
      <c r="BD15" s="232"/>
      <c r="BE15" s="233"/>
      <c r="BF15" s="233"/>
      <c r="BG15" s="233"/>
      <c r="BH15" s="233"/>
      <c r="BI15" s="233"/>
      <c r="BJ15" s="233"/>
      <c r="BK15" s="233"/>
      <c r="BL15" s="233"/>
      <c r="BM15" s="233"/>
      <c r="BN15" s="233"/>
      <c r="BO15" s="233"/>
      <c r="BP15" s="233"/>
      <c r="BQ15" s="238">
        <v>9</v>
      </c>
      <c r="BR15" s="239"/>
      <c r="BS15" s="992"/>
      <c r="BT15" s="993"/>
      <c r="BU15" s="993"/>
      <c r="BV15" s="993"/>
      <c r="BW15" s="993"/>
      <c r="BX15" s="993"/>
      <c r="BY15" s="993"/>
      <c r="BZ15" s="993"/>
      <c r="CA15" s="993"/>
      <c r="CB15" s="993"/>
      <c r="CC15" s="993"/>
      <c r="CD15" s="993"/>
      <c r="CE15" s="993"/>
      <c r="CF15" s="993"/>
      <c r="CG15" s="1014"/>
      <c r="CH15" s="989"/>
      <c r="CI15" s="990"/>
      <c r="CJ15" s="990"/>
      <c r="CK15" s="990"/>
      <c r="CL15" s="991"/>
      <c r="CM15" s="989"/>
      <c r="CN15" s="990"/>
      <c r="CO15" s="990"/>
      <c r="CP15" s="990"/>
      <c r="CQ15" s="991"/>
      <c r="CR15" s="989"/>
      <c r="CS15" s="990"/>
      <c r="CT15" s="990"/>
      <c r="CU15" s="990"/>
      <c r="CV15" s="991"/>
      <c r="CW15" s="989"/>
      <c r="CX15" s="990"/>
      <c r="CY15" s="990"/>
      <c r="CZ15" s="990"/>
      <c r="DA15" s="991"/>
      <c r="DB15" s="989"/>
      <c r="DC15" s="990"/>
      <c r="DD15" s="990"/>
      <c r="DE15" s="990"/>
      <c r="DF15" s="991"/>
      <c r="DG15" s="989"/>
      <c r="DH15" s="990"/>
      <c r="DI15" s="990"/>
      <c r="DJ15" s="990"/>
      <c r="DK15" s="991"/>
      <c r="DL15" s="989"/>
      <c r="DM15" s="990"/>
      <c r="DN15" s="990"/>
      <c r="DO15" s="990"/>
      <c r="DP15" s="991"/>
      <c r="DQ15" s="989"/>
      <c r="DR15" s="990"/>
      <c r="DS15" s="990"/>
      <c r="DT15" s="990"/>
      <c r="DU15" s="991"/>
      <c r="DV15" s="992"/>
      <c r="DW15" s="993"/>
      <c r="DX15" s="993"/>
      <c r="DY15" s="993"/>
      <c r="DZ15" s="994"/>
      <c r="EA15" s="234"/>
    </row>
    <row r="16" spans="1:131" s="235" customFormat="1" ht="26.25" customHeight="1" x14ac:dyDescent="0.15">
      <c r="A16" s="238">
        <v>10</v>
      </c>
      <c r="B16" s="1030"/>
      <c r="C16" s="1031"/>
      <c r="D16" s="1031"/>
      <c r="E16" s="1031"/>
      <c r="F16" s="1031"/>
      <c r="G16" s="1031"/>
      <c r="H16" s="1031"/>
      <c r="I16" s="1031"/>
      <c r="J16" s="1031"/>
      <c r="K16" s="1031"/>
      <c r="L16" s="1031"/>
      <c r="M16" s="1031"/>
      <c r="N16" s="1031"/>
      <c r="O16" s="1031"/>
      <c r="P16" s="1032"/>
      <c r="Q16" s="1038"/>
      <c r="R16" s="1039"/>
      <c r="S16" s="1039"/>
      <c r="T16" s="1039"/>
      <c r="U16" s="1039"/>
      <c r="V16" s="1039"/>
      <c r="W16" s="1039"/>
      <c r="X16" s="1039"/>
      <c r="Y16" s="1039"/>
      <c r="Z16" s="1039"/>
      <c r="AA16" s="1039"/>
      <c r="AB16" s="1039"/>
      <c r="AC16" s="1039"/>
      <c r="AD16" s="1039"/>
      <c r="AE16" s="1040"/>
      <c r="AF16" s="1035"/>
      <c r="AG16" s="1036"/>
      <c r="AH16" s="1036"/>
      <c r="AI16" s="1036"/>
      <c r="AJ16" s="1037"/>
      <c r="AK16" s="1080"/>
      <c r="AL16" s="1081"/>
      <c r="AM16" s="1081"/>
      <c r="AN16" s="1081"/>
      <c r="AO16" s="1081"/>
      <c r="AP16" s="1081"/>
      <c r="AQ16" s="1081"/>
      <c r="AR16" s="1081"/>
      <c r="AS16" s="1081"/>
      <c r="AT16" s="1081"/>
      <c r="AU16" s="1082"/>
      <c r="AV16" s="1082"/>
      <c r="AW16" s="1082"/>
      <c r="AX16" s="1082"/>
      <c r="AY16" s="1083"/>
      <c r="AZ16" s="232"/>
      <c r="BA16" s="232"/>
      <c r="BB16" s="232"/>
      <c r="BC16" s="232"/>
      <c r="BD16" s="232"/>
      <c r="BE16" s="233"/>
      <c r="BF16" s="233"/>
      <c r="BG16" s="233"/>
      <c r="BH16" s="233"/>
      <c r="BI16" s="233"/>
      <c r="BJ16" s="233"/>
      <c r="BK16" s="233"/>
      <c r="BL16" s="233"/>
      <c r="BM16" s="233"/>
      <c r="BN16" s="233"/>
      <c r="BO16" s="233"/>
      <c r="BP16" s="233"/>
      <c r="BQ16" s="238">
        <v>10</v>
      </c>
      <c r="BR16" s="239"/>
      <c r="BS16" s="992"/>
      <c r="BT16" s="993"/>
      <c r="BU16" s="993"/>
      <c r="BV16" s="993"/>
      <c r="BW16" s="993"/>
      <c r="BX16" s="993"/>
      <c r="BY16" s="993"/>
      <c r="BZ16" s="993"/>
      <c r="CA16" s="993"/>
      <c r="CB16" s="993"/>
      <c r="CC16" s="993"/>
      <c r="CD16" s="993"/>
      <c r="CE16" s="993"/>
      <c r="CF16" s="993"/>
      <c r="CG16" s="1014"/>
      <c r="CH16" s="989"/>
      <c r="CI16" s="990"/>
      <c r="CJ16" s="990"/>
      <c r="CK16" s="990"/>
      <c r="CL16" s="991"/>
      <c r="CM16" s="989"/>
      <c r="CN16" s="990"/>
      <c r="CO16" s="990"/>
      <c r="CP16" s="990"/>
      <c r="CQ16" s="991"/>
      <c r="CR16" s="989"/>
      <c r="CS16" s="990"/>
      <c r="CT16" s="990"/>
      <c r="CU16" s="990"/>
      <c r="CV16" s="991"/>
      <c r="CW16" s="989"/>
      <c r="CX16" s="990"/>
      <c r="CY16" s="990"/>
      <c r="CZ16" s="990"/>
      <c r="DA16" s="991"/>
      <c r="DB16" s="989"/>
      <c r="DC16" s="990"/>
      <c r="DD16" s="990"/>
      <c r="DE16" s="990"/>
      <c r="DF16" s="991"/>
      <c r="DG16" s="989"/>
      <c r="DH16" s="990"/>
      <c r="DI16" s="990"/>
      <c r="DJ16" s="990"/>
      <c r="DK16" s="991"/>
      <c r="DL16" s="989"/>
      <c r="DM16" s="990"/>
      <c r="DN16" s="990"/>
      <c r="DO16" s="990"/>
      <c r="DP16" s="991"/>
      <c r="DQ16" s="989"/>
      <c r="DR16" s="990"/>
      <c r="DS16" s="990"/>
      <c r="DT16" s="990"/>
      <c r="DU16" s="991"/>
      <c r="DV16" s="992"/>
      <c r="DW16" s="993"/>
      <c r="DX16" s="993"/>
      <c r="DY16" s="993"/>
      <c r="DZ16" s="994"/>
      <c r="EA16" s="234"/>
    </row>
    <row r="17" spans="1:131" s="235" customFormat="1" ht="26.25" customHeight="1" x14ac:dyDescent="0.15">
      <c r="A17" s="238">
        <v>11</v>
      </c>
      <c r="B17" s="1030"/>
      <c r="C17" s="1031"/>
      <c r="D17" s="1031"/>
      <c r="E17" s="1031"/>
      <c r="F17" s="1031"/>
      <c r="G17" s="1031"/>
      <c r="H17" s="1031"/>
      <c r="I17" s="1031"/>
      <c r="J17" s="1031"/>
      <c r="K17" s="1031"/>
      <c r="L17" s="1031"/>
      <c r="M17" s="1031"/>
      <c r="N17" s="1031"/>
      <c r="O17" s="1031"/>
      <c r="P17" s="1032"/>
      <c r="Q17" s="1038"/>
      <c r="R17" s="1039"/>
      <c r="S17" s="1039"/>
      <c r="T17" s="1039"/>
      <c r="U17" s="1039"/>
      <c r="V17" s="1039"/>
      <c r="W17" s="1039"/>
      <c r="X17" s="1039"/>
      <c r="Y17" s="1039"/>
      <c r="Z17" s="1039"/>
      <c r="AA17" s="1039"/>
      <c r="AB17" s="1039"/>
      <c r="AC17" s="1039"/>
      <c r="AD17" s="1039"/>
      <c r="AE17" s="1040"/>
      <c r="AF17" s="1035"/>
      <c r="AG17" s="1036"/>
      <c r="AH17" s="1036"/>
      <c r="AI17" s="1036"/>
      <c r="AJ17" s="1037"/>
      <c r="AK17" s="1080"/>
      <c r="AL17" s="1081"/>
      <c r="AM17" s="1081"/>
      <c r="AN17" s="1081"/>
      <c r="AO17" s="1081"/>
      <c r="AP17" s="1081"/>
      <c r="AQ17" s="1081"/>
      <c r="AR17" s="1081"/>
      <c r="AS17" s="1081"/>
      <c r="AT17" s="1081"/>
      <c r="AU17" s="1082"/>
      <c r="AV17" s="1082"/>
      <c r="AW17" s="1082"/>
      <c r="AX17" s="1082"/>
      <c r="AY17" s="1083"/>
      <c r="AZ17" s="232"/>
      <c r="BA17" s="232"/>
      <c r="BB17" s="232"/>
      <c r="BC17" s="232"/>
      <c r="BD17" s="232"/>
      <c r="BE17" s="233"/>
      <c r="BF17" s="233"/>
      <c r="BG17" s="233"/>
      <c r="BH17" s="233"/>
      <c r="BI17" s="233"/>
      <c r="BJ17" s="233"/>
      <c r="BK17" s="233"/>
      <c r="BL17" s="233"/>
      <c r="BM17" s="233"/>
      <c r="BN17" s="233"/>
      <c r="BO17" s="233"/>
      <c r="BP17" s="233"/>
      <c r="BQ17" s="238">
        <v>11</v>
      </c>
      <c r="BR17" s="239"/>
      <c r="BS17" s="992"/>
      <c r="BT17" s="993"/>
      <c r="BU17" s="993"/>
      <c r="BV17" s="993"/>
      <c r="BW17" s="993"/>
      <c r="BX17" s="993"/>
      <c r="BY17" s="993"/>
      <c r="BZ17" s="993"/>
      <c r="CA17" s="993"/>
      <c r="CB17" s="993"/>
      <c r="CC17" s="993"/>
      <c r="CD17" s="993"/>
      <c r="CE17" s="993"/>
      <c r="CF17" s="993"/>
      <c r="CG17" s="1014"/>
      <c r="CH17" s="989"/>
      <c r="CI17" s="990"/>
      <c r="CJ17" s="990"/>
      <c r="CK17" s="990"/>
      <c r="CL17" s="991"/>
      <c r="CM17" s="989"/>
      <c r="CN17" s="990"/>
      <c r="CO17" s="990"/>
      <c r="CP17" s="990"/>
      <c r="CQ17" s="991"/>
      <c r="CR17" s="989"/>
      <c r="CS17" s="990"/>
      <c r="CT17" s="990"/>
      <c r="CU17" s="990"/>
      <c r="CV17" s="991"/>
      <c r="CW17" s="989"/>
      <c r="CX17" s="990"/>
      <c r="CY17" s="990"/>
      <c r="CZ17" s="990"/>
      <c r="DA17" s="991"/>
      <c r="DB17" s="989"/>
      <c r="DC17" s="990"/>
      <c r="DD17" s="990"/>
      <c r="DE17" s="990"/>
      <c r="DF17" s="991"/>
      <c r="DG17" s="989"/>
      <c r="DH17" s="990"/>
      <c r="DI17" s="990"/>
      <c r="DJ17" s="990"/>
      <c r="DK17" s="991"/>
      <c r="DL17" s="989"/>
      <c r="DM17" s="990"/>
      <c r="DN17" s="990"/>
      <c r="DO17" s="990"/>
      <c r="DP17" s="991"/>
      <c r="DQ17" s="989"/>
      <c r="DR17" s="990"/>
      <c r="DS17" s="990"/>
      <c r="DT17" s="990"/>
      <c r="DU17" s="991"/>
      <c r="DV17" s="992"/>
      <c r="DW17" s="993"/>
      <c r="DX17" s="993"/>
      <c r="DY17" s="993"/>
      <c r="DZ17" s="994"/>
      <c r="EA17" s="234"/>
    </row>
    <row r="18" spans="1:131" s="235" customFormat="1" ht="26.25" customHeight="1" x14ac:dyDescent="0.15">
      <c r="A18" s="238">
        <v>12</v>
      </c>
      <c r="B18" s="1030"/>
      <c r="C18" s="1031"/>
      <c r="D18" s="1031"/>
      <c r="E18" s="1031"/>
      <c r="F18" s="1031"/>
      <c r="G18" s="1031"/>
      <c r="H18" s="1031"/>
      <c r="I18" s="1031"/>
      <c r="J18" s="1031"/>
      <c r="K18" s="1031"/>
      <c r="L18" s="1031"/>
      <c r="M18" s="1031"/>
      <c r="N18" s="1031"/>
      <c r="O18" s="1031"/>
      <c r="P18" s="1032"/>
      <c r="Q18" s="1038"/>
      <c r="R18" s="1039"/>
      <c r="S18" s="1039"/>
      <c r="T18" s="1039"/>
      <c r="U18" s="1039"/>
      <c r="V18" s="1039"/>
      <c r="W18" s="1039"/>
      <c r="X18" s="1039"/>
      <c r="Y18" s="1039"/>
      <c r="Z18" s="1039"/>
      <c r="AA18" s="1039"/>
      <c r="AB18" s="1039"/>
      <c r="AC18" s="1039"/>
      <c r="AD18" s="1039"/>
      <c r="AE18" s="1040"/>
      <c r="AF18" s="1035"/>
      <c r="AG18" s="1036"/>
      <c r="AH18" s="1036"/>
      <c r="AI18" s="1036"/>
      <c r="AJ18" s="1037"/>
      <c r="AK18" s="1080"/>
      <c r="AL18" s="1081"/>
      <c r="AM18" s="1081"/>
      <c r="AN18" s="1081"/>
      <c r="AO18" s="1081"/>
      <c r="AP18" s="1081"/>
      <c r="AQ18" s="1081"/>
      <c r="AR18" s="1081"/>
      <c r="AS18" s="1081"/>
      <c r="AT18" s="1081"/>
      <c r="AU18" s="1082"/>
      <c r="AV18" s="1082"/>
      <c r="AW18" s="1082"/>
      <c r="AX18" s="1082"/>
      <c r="AY18" s="1083"/>
      <c r="AZ18" s="232"/>
      <c r="BA18" s="232"/>
      <c r="BB18" s="232"/>
      <c r="BC18" s="232"/>
      <c r="BD18" s="232"/>
      <c r="BE18" s="233"/>
      <c r="BF18" s="233"/>
      <c r="BG18" s="233"/>
      <c r="BH18" s="233"/>
      <c r="BI18" s="233"/>
      <c r="BJ18" s="233"/>
      <c r="BK18" s="233"/>
      <c r="BL18" s="233"/>
      <c r="BM18" s="233"/>
      <c r="BN18" s="233"/>
      <c r="BO18" s="233"/>
      <c r="BP18" s="233"/>
      <c r="BQ18" s="238">
        <v>12</v>
      </c>
      <c r="BR18" s="239"/>
      <c r="BS18" s="992"/>
      <c r="BT18" s="993"/>
      <c r="BU18" s="993"/>
      <c r="BV18" s="993"/>
      <c r="BW18" s="993"/>
      <c r="BX18" s="993"/>
      <c r="BY18" s="993"/>
      <c r="BZ18" s="993"/>
      <c r="CA18" s="993"/>
      <c r="CB18" s="993"/>
      <c r="CC18" s="993"/>
      <c r="CD18" s="993"/>
      <c r="CE18" s="993"/>
      <c r="CF18" s="993"/>
      <c r="CG18" s="1014"/>
      <c r="CH18" s="989"/>
      <c r="CI18" s="990"/>
      <c r="CJ18" s="990"/>
      <c r="CK18" s="990"/>
      <c r="CL18" s="991"/>
      <c r="CM18" s="989"/>
      <c r="CN18" s="990"/>
      <c r="CO18" s="990"/>
      <c r="CP18" s="990"/>
      <c r="CQ18" s="991"/>
      <c r="CR18" s="989"/>
      <c r="CS18" s="990"/>
      <c r="CT18" s="990"/>
      <c r="CU18" s="990"/>
      <c r="CV18" s="991"/>
      <c r="CW18" s="989"/>
      <c r="CX18" s="990"/>
      <c r="CY18" s="990"/>
      <c r="CZ18" s="990"/>
      <c r="DA18" s="991"/>
      <c r="DB18" s="989"/>
      <c r="DC18" s="990"/>
      <c r="DD18" s="990"/>
      <c r="DE18" s="990"/>
      <c r="DF18" s="991"/>
      <c r="DG18" s="989"/>
      <c r="DH18" s="990"/>
      <c r="DI18" s="990"/>
      <c r="DJ18" s="990"/>
      <c r="DK18" s="991"/>
      <c r="DL18" s="989"/>
      <c r="DM18" s="990"/>
      <c r="DN18" s="990"/>
      <c r="DO18" s="990"/>
      <c r="DP18" s="991"/>
      <c r="DQ18" s="989"/>
      <c r="DR18" s="990"/>
      <c r="DS18" s="990"/>
      <c r="DT18" s="990"/>
      <c r="DU18" s="991"/>
      <c r="DV18" s="992"/>
      <c r="DW18" s="993"/>
      <c r="DX18" s="993"/>
      <c r="DY18" s="993"/>
      <c r="DZ18" s="994"/>
      <c r="EA18" s="234"/>
    </row>
    <row r="19" spans="1:131" s="235" customFormat="1" ht="26.25" customHeight="1" x14ac:dyDescent="0.15">
      <c r="A19" s="238">
        <v>13</v>
      </c>
      <c r="B19" s="1030"/>
      <c r="C19" s="1031"/>
      <c r="D19" s="1031"/>
      <c r="E19" s="1031"/>
      <c r="F19" s="1031"/>
      <c r="G19" s="1031"/>
      <c r="H19" s="1031"/>
      <c r="I19" s="1031"/>
      <c r="J19" s="1031"/>
      <c r="K19" s="1031"/>
      <c r="L19" s="1031"/>
      <c r="M19" s="1031"/>
      <c r="N19" s="1031"/>
      <c r="O19" s="1031"/>
      <c r="P19" s="1032"/>
      <c r="Q19" s="1038"/>
      <c r="R19" s="1039"/>
      <c r="S19" s="1039"/>
      <c r="T19" s="1039"/>
      <c r="U19" s="1039"/>
      <c r="V19" s="1039"/>
      <c r="W19" s="1039"/>
      <c r="X19" s="1039"/>
      <c r="Y19" s="1039"/>
      <c r="Z19" s="1039"/>
      <c r="AA19" s="1039"/>
      <c r="AB19" s="1039"/>
      <c r="AC19" s="1039"/>
      <c r="AD19" s="1039"/>
      <c r="AE19" s="1040"/>
      <c r="AF19" s="1035"/>
      <c r="AG19" s="1036"/>
      <c r="AH19" s="1036"/>
      <c r="AI19" s="1036"/>
      <c r="AJ19" s="1037"/>
      <c r="AK19" s="1080"/>
      <c r="AL19" s="1081"/>
      <c r="AM19" s="1081"/>
      <c r="AN19" s="1081"/>
      <c r="AO19" s="1081"/>
      <c r="AP19" s="1081"/>
      <c r="AQ19" s="1081"/>
      <c r="AR19" s="1081"/>
      <c r="AS19" s="1081"/>
      <c r="AT19" s="1081"/>
      <c r="AU19" s="1082"/>
      <c r="AV19" s="1082"/>
      <c r="AW19" s="1082"/>
      <c r="AX19" s="1082"/>
      <c r="AY19" s="1083"/>
      <c r="AZ19" s="232"/>
      <c r="BA19" s="232"/>
      <c r="BB19" s="232"/>
      <c r="BC19" s="232"/>
      <c r="BD19" s="232"/>
      <c r="BE19" s="233"/>
      <c r="BF19" s="233"/>
      <c r="BG19" s="233"/>
      <c r="BH19" s="233"/>
      <c r="BI19" s="233"/>
      <c r="BJ19" s="233"/>
      <c r="BK19" s="233"/>
      <c r="BL19" s="233"/>
      <c r="BM19" s="233"/>
      <c r="BN19" s="233"/>
      <c r="BO19" s="233"/>
      <c r="BP19" s="233"/>
      <c r="BQ19" s="238">
        <v>13</v>
      </c>
      <c r="BR19" s="239"/>
      <c r="BS19" s="992"/>
      <c r="BT19" s="993"/>
      <c r="BU19" s="993"/>
      <c r="BV19" s="993"/>
      <c r="BW19" s="993"/>
      <c r="BX19" s="993"/>
      <c r="BY19" s="993"/>
      <c r="BZ19" s="993"/>
      <c r="CA19" s="993"/>
      <c r="CB19" s="993"/>
      <c r="CC19" s="993"/>
      <c r="CD19" s="993"/>
      <c r="CE19" s="993"/>
      <c r="CF19" s="993"/>
      <c r="CG19" s="1014"/>
      <c r="CH19" s="989"/>
      <c r="CI19" s="990"/>
      <c r="CJ19" s="990"/>
      <c r="CK19" s="990"/>
      <c r="CL19" s="991"/>
      <c r="CM19" s="989"/>
      <c r="CN19" s="990"/>
      <c r="CO19" s="990"/>
      <c r="CP19" s="990"/>
      <c r="CQ19" s="991"/>
      <c r="CR19" s="989"/>
      <c r="CS19" s="990"/>
      <c r="CT19" s="990"/>
      <c r="CU19" s="990"/>
      <c r="CV19" s="991"/>
      <c r="CW19" s="989"/>
      <c r="CX19" s="990"/>
      <c r="CY19" s="990"/>
      <c r="CZ19" s="990"/>
      <c r="DA19" s="991"/>
      <c r="DB19" s="989"/>
      <c r="DC19" s="990"/>
      <c r="DD19" s="990"/>
      <c r="DE19" s="990"/>
      <c r="DF19" s="991"/>
      <c r="DG19" s="989"/>
      <c r="DH19" s="990"/>
      <c r="DI19" s="990"/>
      <c r="DJ19" s="990"/>
      <c r="DK19" s="991"/>
      <c r="DL19" s="989"/>
      <c r="DM19" s="990"/>
      <c r="DN19" s="990"/>
      <c r="DO19" s="990"/>
      <c r="DP19" s="991"/>
      <c r="DQ19" s="989"/>
      <c r="DR19" s="990"/>
      <c r="DS19" s="990"/>
      <c r="DT19" s="990"/>
      <c r="DU19" s="991"/>
      <c r="DV19" s="992"/>
      <c r="DW19" s="993"/>
      <c r="DX19" s="993"/>
      <c r="DY19" s="993"/>
      <c r="DZ19" s="994"/>
      <c r="EA19" s="234"/>
    </row>
    <row r="20" spans="1:131" s="235" customFormat="1" ht="26.25" customHeight="1" x14ac:dyDescent="0.15">
      <c r="A20" s="238">
        <v>14</v>
      </c>
      <c r="B20" s="1030"/>
      <c r="C20" s="1031"/>
      <c r="D20" s="1031"/>
      <c r="E20" s="1031"/>
      <c r="F20" s="1031"/>
      <c r="G20" s="1031"/>
      <c r="H20" s="1031"/>
      <c r="I20" s="1031"/>
      <c r="J20" s="1031"/>
      <c r="K20" s="1031"/>
      <c r="L20" s="1031"/>
      <c r="M20" s="1031"/>
      <c r="N20" s="1031"/>
      <c r="O20" s="1031"/>
      <c r="P20" s="1032"/>
      <c r="Q20" s="1038"/>
      <c r="R20" s="1039"/>
      <c r="S20" s="1039"/>
      <c r="T20" s="1039"/>
      <c r="U20" s="1039"/>
      <c r="V20" s="1039"/>
      <c r="W20" s="1039"/>
      <c r="X20" s="1039"/>
      <c r="Y20" s="1039"/>
      <c r="Z20" s="1039"/>
      <c r="AA20" s="1039"/>
      <c r="AB20" s="1039"/>
      <c r="AC20" s="1039"/>
      <c r="AD20" s="1039"/>
      <c r="AE20" s="1040"/>
      <c r="AF20" s="1035"/>
      <c r="AG20" s="1036"/>
      <c r="AH20" s="1036"/>
      <c r="AI20" s="1036"/>
      <c r="AJ20" s="1037"/>
      <c r="AK20" s="1080"/>
      <c r="AL20" s="1081"/>
      <c r="AM20" s="1081"/>
      <c r="AN20" s="1081"/>
      <c r="AO20" s="1081"/>
      <c r="AP20" s="1081"/>
      <c r="AQ20" s="1081"/>
      <c r="AR20" s="1081"/>
      <c r="AS20" s="1081"/>
      <c r="AT20" s="1081"/>
      <c r="AU20" s="1082"/>
      <c r="AV20" s="1082"/>
      <c r="AW20" s="1082"/>
      <c r="AX20" s="1082"/>
      <c r="AY20" s="1083"/>
      <c r="AZ20" s="232"/>
      <c r="BA20" s="232"/>
      <c r="BB20" s="232"/>
      <c r="BC20" s="232"/>
      <c r="BD20" s="232"/>
      <c r="BE20" s="233"/>
      <c r="BF20" s="233"/>
      <c r="BG20" s="233"/>
      <c r="BH20" s="233"/>
      <c r="BI20" s="233"/>
      <c r="BJ20" s="233"/>
      <c r="BK20" s="233"/>
      <c r="BL20" s="233"/>
      <c r="BM20" s="233"/>
      <c r="BN20" s="233"/>
      <c r="BO20" s="233"/>
      <c r="BP20" s="233"/>
      <c r="BQ20" s="238">
        <v>14</v>
      </c>
      <c r="BR20" s="239"/>
      <c r="BS20" s="992"/>
      <c r="BT20" s="993"/>
      <c r="BU20" s="993"/>
      <c r="BV20" s="993"/>
      <c r="BW20" s="993"/>
      <c r="BX20" s="993"/>
      <c r="BY20" s="993"/>
      <c r="BZ20" s="993"/>
      <c r="CA20" s="993"/>
      <c r="CB20" s="993"/>
      <c r="CC20" s="993"/>
      <c r="CD20" s="993"/>
      <c r="CE20" s="993"/>
      <c r="CF20" s="993"/>
      <c r="CG20" s="1014"/>
      <c r="CH20" s="989"/>
      <c r="CI20" s="990"/>
      <c r="CJ20" s="990"/>
      <c r="CK20" s="990"/>
      <c r="CL20" s="991"/>
      <c r="CM20" s="989"/>
      <c r="CN20" s="990"/>
      <c r="CO20" s="990"/>
      <c r="CP20" s="990"/>
      <c r="CQ20" s="991"/>
      <c r="CR20" s="989"/>
      <c r="CS20" s="990"/>
      <c r="CT20" s="990"/>
      <c r="CU20" s="990"/>
      <c r="CV20" s="991"/>
      <c r="CW20" s="989"/>
      <c r="CX20" s="990"/>
      <c r="CY20" s="990"/>
      <c r="CZ20" s="990"/>
      <c r="DA20" s="991"/>
      <c r="DB20" s="989"/>
      <c r="DC20" s="990"/>
      <c r="DD20" s="990"/>
      <c r="DE20" s="990"/>
      <c r="DF20" s="991"/>
      <c r="DG20" s="989"/>
      <c r="DH20" s="990"/>
      <c r="DI20" s="990"/>
      <c r="DJ20" s="990"/>
      <c r="DK20" s="991"/>
      <c r="DL20" s="989"/>
      <c r="DM20" s="990"/>
      <c r="DN20" s="990"/>
      <c r="DO20" s="990"/>
      <c r="DP20" s="991"/>
      <c r="DQ20" s="989"/>
      <c r="DR20" s="990"/>
      <c r="DS20" s="990"/>
      <c r="DT20" s="990"/>
      <c r="DU20" s="991"/>
      <c r="DV20" s="992"/>
      <c r="DW20" s="993"/>
      <c r="DX20" s="993"/>
      <c r="DY20" s="993"/>
      <c r="DZ20" s="994"/>
      <c r="EA20" s="234"/>
    </row>
    <row r="21" spans="1:131" s="235" customFormat="1" ht="26.25" customHeight="1" thickBot="1" x14ac:dyDescent="0.2">
      <c r="A21" s="238">
        <v>15</v>
      </c>
      <c r="B21" s="1030"/>
      <c r="C21" s="1031"/>
      <c r="D21" s="1031"/>
      <c r="E21" s="1031"/>
      <c r="F21" s="1031"/>
      <c r="G21" s="1031"/>
      <c r="H21" s="1031"/>
      <c r="I21" s="1031"/>
      <c r="J21" s="1031"/>
      <c r="K21" s="1031"/>
      <c r="L21" s="1031"/>
      <c r="M21" s="1031"/>
      <c r="N21" s="1031"/>
      <c r="O21" s="1031"/>
      <c r="P21" s="1032"/>
      <c r="Q21" s="1038"/>
      <c r="R21" s="1039"/>
      <c r="S21" s="1039"/>
      <c r="T21" s="1039"/>
      <c r="U21" s="1039"/>
      <c r="V21" s="1039"/>
      <c r="W21" s="1039"/>
      <c r="X21" s="1039"/>
      <c r="Y21" s="1039"/>
      <c r="Z21" s="1039"/>
      <c r="AA21" s="1039"/>
      <c r="AB21" s="1039"/>
      <c r="AC21" s="1039"/>
      <c r="AD21" s="1039"/>
      <c r="AE21" s="1040"/>
      <c r="AF21" s="1035"/>
      <c r="AG21" s="1036"/>
      <c r="AH21" s="1036"/>
      <c r="AI21" s="1036"/>
      <c r="AJ21" s="1037"/>
      <c r="AK21" s="1080"/>
      <c r="AL21" s="1081"/>
      <c r="AM21" s="1081"/>
      <c r="AN21" s="1081"/>
      <c r="AO21" s="1081"/>
      <c r="AP21" s="1081"/>
      <c r="AQ21" s="1081"/>
      <c r="AR21" s="1081"/>
      <c r="AS21" s="1081"/>
      <c r="AT21" s="1081"/>
      <c r="AU21" s="1082"/>
      <c r="AV21" s="1082"/>
      <c r="AW21" s="1082"/>
      <c r="AX21" s="1082"/>
      <c r="AY21" s="1083"/>
      <c r="AZ21" s="232"/>
      <c r="BA21" s="232"/>
      <c r="BB21" s="232"/>
      <c r="BC21" s="232"/>
      <c r="BD21" s="232"/>
      <c r="BE21" s="233"/>
      <c r="BF21" s="233"/>
      <c r="BG21" s="233"/>
      <c r="BH21" s="233"/>
      <c r="BI21" s="233"/>
      <c r="BJ21" s="233"/>
      <c r="BK21" s="233"/>
      <c r="BL21" s="233"/>
      <c r="BM21" s="233"/>
      <c r="BN21" s="233"/>
      <c r="BO21" s="233"/>
      <c r="BP21" s="233"/>
      <c r="BQ21" s="238">
        <v>15</v>
      </c>
      <c r="BR21" s="239"/>
      <c r="BS21" s="992"/>
      <c r="BT21" s="993"/>
      <c r="BU21" s="993"/>
      <c r="BV21" s="993"/>
      <c r="BW21" s="993"/>
      <c r="BX21" s="993"/>
      <c r="BY21" s="993"/>
      <c r="BZ21" s="993"/>
      <c r="CA21" s="993"/>
      <c r="CB21" s="993"/>
      <c r="CC21" s="993"/>
      <c r="CD21" s="993"/>
      <c r="CE21" s="993"/>
      <c r="CF21" s="993"/>
      <c r="CG21" s="1014"/>
      <c r="CH21" s="989"/>
      <c r="CI21" s="990"/>
      <c r="CJ21" s="990"/>
      <c r="CK21" s="990"/>
      <c r="CL21" s="991"/>
      <c r="CM21" s="989"/>
      <c r="CN21" s="990"/>
      <c r="CO21" s="990"/>
      <c r="CP21" s="990"/>
      <c r="CQ21" s="991"/>
      <c r="CR21" s="989"/>
      <c r="CS21" s="990"/>
      <c r="CT21" s="990"/>
      <c r="CU21" s="990"/>
      <c r="CV21" s="991"/>
      <c r="CW21" s="989"/>
      <c r="CX21" s="990"/>
      <c r="CY21" s="990"/>
      <c r="CZ21" s="990"/>
      <c r="DA21" s="991"/>
      <c r="DB21" s="989"/>
      <c r="DC21" s="990"/>
      <c r="DD21" s="990"/>
      <c r="DE21" s="990"/>
      <c r="DF21" s="991"/>
      <c r="DG21" s="989"/>
      <c r="DH21" s="990"/>
      <c r="DI21" s="990"/>
      <c r="DJ21" s="990"/>
      <c r="DK21" s="991"/>
      <c r="DL21" s="989"/>
      <c r="DM21" s="990"/>
      <c r="DN21" s="990"/>
      <c r="DO21" s="990"/>
      <c r="DP21" s="991"/>
      <c r="DQ21" s="989"/>
      <c r="DR21" s="990"/>
      <c r="DS21" s="990"/>
      <c r="DT21" s="990"/>
      <c r="DU21" s="991"/>
      <c r="DV21" s="992"/>
      <c r="DW21" s="993"/>
      <c r="DX21" s="993"/>
      <c r="DY21" s="993"/>
      <c r="DZ21" s="994"/>
      <c r="EA21" s="234"/>
    </row>
    <row r="22" spans="1:131" s="235" customFormat="1" ht="26.25" customHeight="1" x14ac:dyDescent="0.15">
      <c r="A22" s="238">
        <v>16</v>
      </c>
      <c r="B22" s="1030"/>
      <c r="C22" s="1031"/>
      <c r="D22" s="1031"/>
      <c r="E22" s="1031"/>
      <c r="F22" s="1031"/>
      <c r="G22" s="1031"/>
      <c r="H22" s="1031"/>
      <c r="I22" s="1031"/>
      <c r="J22" s="1031"/>
      <c r="K22" s="1031"/>
      <c r="L22" s="1031"/>
      <c r="M22" s="1031"/>
      <c r="N22" s="1031"/>
      <c r="O22" s="1031"/>
      <c r="P22" s="1032"/>
      <c r="Q22" s="1073"/>
      <c r="R22" s="1074"/>
      <c r="S22" s="1074"/>
      <c r="T22" s="1074"/>
      <c r="U22" s="1074"/>
      <c r="V22" s="1074"/>
      <c r="W22" s="1074"/>
      <c r="X22" s="1074"/>
      <c r="Y22" s="1074"/>
      <c r="Z22" s="1074"/>
      <c r="AA22" s="1074"/>
      <c r="AB22" s="1074"/>
      <c r="AC22" s="1074"/>
      <c r="AD22" s="1074"/>
      <c r="AE22" s="1075"/>
      <c r="AF22" s="1035"/>
      <c r="AG22" s="1036"/>
      <c r="AH22" s="1036"/>
      <c r="AI22" s="1036"/>
      <c r="AJ22" s="1037"/>
      <c r="AK22" s="1076"/>
      <c r="AL22" s="1077"/>
      <c r="AM22" s="1077"/>
      <c r="AN22" s="1077"/>
      <c r="AO22" s="1077"/>
      <c r="AP22" s="1077"/>
      <c r="AQ22" s="1077"/>
      <c r="AR22" s="1077"/>
      <c r="AS22" s="1077"/>
      <c r="AT22" s="1077"/>
      <c r="AU22" s="1078"/>
      <c r="AV22" s="1078"/>
      <c r="AW22" s="1078"/>
      <c r="AX22" s="1078"/>
      <c r="AY22" s="1079"/>
      <c r="AZ22" s="1028" t="s">
        <v>376</v>
      </c>
      <c r="BA22" s="1028"/>
      <c r="BB22" s="1028"/>
      <c r="BC22" s="1028"/>
      <c r="BD22" s="1029"/>
      <c r="BE22" s="233"/>
      <c r="BF22" s="233"/>
      <c r="BG22" s="233"/>
      <c r="BH22" s="233"/>
      <c r="BI22" s="233"/>
      <c r="BJ22" s="233"/>
      <c r="BK22" s="233"/>
      <c r="BL22" s="233"/>
      <c r="BM22" s="233"/>
      <c r="BN22" s="233"/>
      <c r="BO22" s="233"/>
      <c r="BP22" s="233"/>
      <c r="BQ22" s="238">
        <v>16</v>
      </c>
      <c r="BR22" s="239"/>
      <c r="BS22" s="992"/>
      <c r="BT22" s="993"/>
      <c r="BU22" s="993"/>
      <c r="BV22" s="993"/>
      <c r="BW22" s="993"/>
      <c r="BX22" s="993"/>
      <c r="BY22" s="993"/>
      <c r="BZ22" s="993"/>
      <c r="CA22" s="993"/>
      <c r="CB22" s="993"/>
      <c r="CC22" s="993"/>
      <c r="CD22" s="993"/>
      <c r="CE22" s="993"/>
      <c r="CF22" s="993"/>
      <c r="CG22" s="1014"/>
      <c r="CH22" s="989"/>
      <c r="CI22" s="990"/>
      <c r="CJ22" s="990"/>
      <c r="CK22" s="990"/>
      <c r="CL22" s="991"/>
      <c r="CM22" s="989"/>
      <c r="CN22" s="990"/>
      <c r="CO22" s="990"/>
      <c r="CP22" s="990"/>
      <c r="CQ22" s="991"/>
      <c r="CR22" s="989"/>
      <c r="CS22" s="990"/>
      <c r="CT22" s="990"/>
      <c r="CU22" s="990"/>
      <c r="CV22" s="991"/>
      <c r="CW22" s="989"/>
      <c r="CX22" s="990"/>
      <c r="CY22" s="990"/>
      <c r="CZ22" s="990"/>
      <c r="DA22" s="991"/>
      <c r="DB22" s="989"/>
      <c r="DC22" s="990"/>
      <c r="DD22" s="990"/>
      <c r="DE22" s="990"/>
      <c r="DF22" s="991"/>
      <c r="DG22" s="989"/>
      <c r="DH22" s="990"/>
      <c r="DI22" s="990"/>
      <c r="DJ22" s="990"/>
      <c r="DK22" s="991"/>
      <c r="DL22" s="989"/>
      <c r="DM22" s="990"/>
      <c r="DN22" s="990"/>
      <c r="DO22" s="990"/>
      <c r="DP22" s="991"/>
      <c r="DQ22" s="989"/>
      <c r="DR22" s="990"/>
      <c r="DS22" s="990"/>
      <c r="DT22" s="990"/>
      <c r="DU22" s="991"/>
      <c r="DV22" s="992"/>
      <c r="DW22" s="993"/>
      <c r="DX22" s="993"/>
      <c r="DY22" s="993"/>
      <c r="DZ22" s="994"/>
      <c r="EA22" s="234"/>
    </row>
    <row r="23" spans="1:131" s="235" customFormat="1" ht="26.25" customHeight="1" thickBot="1" x14ac:dyDescent="0.2">
      <c r="A23" s="240" t="s">
        <v>377</v>
      </c>
      <c r="B23" s="937" t="s">
        <v>378</v>
      </c>
      <c r="C23" s="938"/>
      <c r="D23" s="938"/>
      <c r="E23" s="938"/>
      <c r="F23" s="938"/>
      <c r="G23" s="938"/>
      <c r="H23" s="938"/>
      <c r="I23" s="938"/>
      <c r="J23" s="938"/>
      <c r="K23" s="938"/>
      <c r="L23" s="938"/>
      <c r="M23" s="938"/>
      <c r="N23" s="938"/>
      <c r="O23" s="938"/>
      <c r="P23" s="948"/>
      <c r="Q23" s="1067">
        <v>7576</v>
      </c>
      <c r="R23" s="1061"/>
      <c r="S23" s="1061"/>
      <c r="T23" s="1061"/>
      <c r="U23" s="1061"/>
      <c r="V23" s="1061">
        <v>7266</v>
      </c>
      <c r="W23" s="1061"/>
      <c r="X23" s="1061"/>
      <c r="Y23" s="1061"/>
      <c r="Z23" s="1061"/>
      <c r="AA23" s="1061">
        <v>310</v>
      </c>
      <c r="AB23" s="1061"/>
      <c r="AC23" s="1061"/>
      <c r="AD23" s="1061"/>
      <c r="AE23" s="1068"/>
      <c r="AF23" s="1069">
        <v>199</v>
      </c>
      <c r="AG23" s="1061"/>
      <c r="AH23" s="1061"/>
      <c r="AI23" s="1061"/>
      <c r="AJ23" s="1070"/>
      <c r="AK23" s="1071"/>
      <c r="AL23" s="1072"/>
      <c r="AM23" s="1072"/>
      <c r="AN23" s="1072"/>
      <c r="AO23" s="1072"/>
      <c r="AP23" s="1061">
        <v>5575</v>
      </c>
      <c r="AQ23" s="1061"/>
      <c r="AR23" s="1061"/>
      <c r="AS23" s="1061"/>
      <c r="AT23" s="1061"/>
      <c r="AU23" s="1062"/>
      <c r="AV23" s="1062"/>
      <c r="AW23" s="1062"/>
      <c r="AX23" s="1062"/>
      <c r="AY23" s="1063"/>
      <c r="AZ23" s="1064" t="s">
        <v>121</v>
      </c>
      <c r="BA23" s="1065"/>
      <c r="BB23" s="1065"/>
      <c r="BC23" s="1065"/>
      <c r="BD23" s="1066"/>
      <c r="BE23" s="233"/>
      <c r="BF23" s="233"/>
      <c r="BG23" s="233"/>
      <c r="BH23" s="233"/>
      <c r="BI23" s="233"/>
      <c r="BJ23" s="233"/>
      <c r="BK23" s="233"/>
      <c r="BL23" s="233"/>
      <c r="BM23" s="233"/>
      <c r="BN23" s="233"/>
      <c r="BO23" s="233"/>
      <c r="BP23" s="233"/>
      <c r="BQ23" s="238">
        <v>17</v>
      </c>
      <c r="BR23" s="239"/>
      <c r="BS23" s="992"/>
      <c r="BT23" s="993"/>
      <c r="BU23" s="993"/>
      <c r="BV23" s="993"/>
      <c r="BW23" s="993"/>
      <c r="BX23" s="993"/>
      <c r="BY23" s="993"/>
      <c r="BZ23" s="993"/>
      <c r="CA23" s="993"/>
      <c r="CB23" s="993"/>
      <c r="CC23" s="993"/>
      <c r="CD23" s="993"/>
      <c r="CE23" s="993"/>
      <c r="CF23" s="993"/>
      <c r="CG23" s="1014"/>
      <c r="CH23" s="989"/>
      <c r="CI23" s="990"/>
      <c r="CJ23" s="990"/>
      <c r="CK23" s="990"/>
      <c r="CL23" s="991"/>
      <c r="CM23" s="989"/>
      <c r="CN23" s="990"/>
      <c r="CO23" s="990"/>
      <c r="CP23" s="990"/>
      <c r="CQ23" s="991"/>
      <c r="CR23" s="989"/>
      <c r="CS23" s="990"/>
      <c r="CT23" s="990"/>
      <c r="CU23" s="990"/>
      <c r="CV23" s="991"/>
      <c r="CW23" s="989"/>
      <c r="CX23" s="990"/>
      <c r="CY23" s="990"/>
      <c r="CZ23" s="990"/>
      <c r="DA23" s="991"/>
      <c r="DB23" s="989"/>
      <c r="DC23" s="990"/>
      <c r="DD23" s="990"/>
      <c r="DE23" s="990"/>
      <c r="DF23" s="991"/>
      <c r="DG23" s="989"/>
      <c r="DH23" s="990"/>
      <c r="DI23" s="990"/>
      <c r="DJ23" s="990"/>
      <c r="DK23" s="991"/>
      <c r="DL23" s="989"/>
      <c r="DM23" s="990"/>
      <c r="DN23" s="990"/>
      <c r="DO23" s="990"/>
      <c r="DP23" s="991"/>
      <c r="DQ23" s="989"/>
      <c r="DR23" s="990"/>
      <c r="DS23" s="990"/>
      <c r="DT23" s="990"/>
      <c r="DU23" s="991"/>
      <c r="DV23" s="992"/>
      <c r="DW23" s="993"/>
      <c r="DX23" s="993"/>
      <c r="DY23" s="993"/>
      <c r="DZ23" s="994"/>
      <c r="EA23" s="234"/>
    </row>
    <row r="24" spans="1:131" s="235" customFormat="1" ht="26.25" customHeight="1" x14ac:dyDescent="0.15">
      <c r="A24" s="1060" t="s">
        <v>379</v>
      </c>
      <c r="B24" s="1060"/>
      <c r="C24" s="1060"/>
      <c r="D24" s="1060"/>
      <c r="E24" s="1060"/>
      <c r="F24" s="1060"/>
      <c r="G24" s="1060"/>
      <c r="H24" s="1060"/>
      <c r="I24" s="1060"/>
      <c r="J24" s="1060"/>
      <c r="K24" s="1060"/>
      <c r="L24" s="1060"/>
      <c r="M24" s="1060"/>
      <c r="N24" s="1060"/>
      <c r="O24" s="1060"/>
      <c r="P24" s="1060"/>
      <c r="Q24" s="1060"/>
      <c r="R24" s="1060"/>
      <c r="S24" s="1060"/>
      <c r="T24" s="1060"/>
      <c r="U24" s="1060"/>
      <c r="V24" s="1060"/>
      <c r="W24" s="1060"/>
      <c r="X24" s="1060"/>
      <c r="Y24" s="1060"/>
      <c r="Z24" s="1060"/>
      <c r="AA24" s="1060"/>
      <c r="AB24" s="1060"/>
      <c r="AC24" s="1060"/>
      <c r="AD24" s="1060"/>
      <c r="AE24" s="1060"/>
      <c r="AF24" s="1060"/>
      <c r="AG24" s="1060"/>
      <c r="AH24" s="1060"/>
      <c r="AI24" s="1060"/>
      <c r="AJ24" s="1060"/>
      <c r="AK24" s="1060"/>
      <c r="AL24" s="1060"/>
      <c r="AM24" s="1060"/>
      <c r="AN24" s="1060"/>
      <c r="AO24" s="1060"/>
      <c r="AP24" s="1060"/>
      <c r="AQ24" s="1060"/>
      <c r="AR24" s="1060"/>
      <c r="AS24" s="1060"/>
      <c r="AT24" s="1060"/>
      <c r="AU24" s="1060"/>
      <c r="AV24" s="1060"/>
      <c r="AW24" s="1060"/>
      <c r="AX24" s="1060"/>
      <c r="AY24" s="1060"/>
      <c r="AZ24" s="232"/>
      <c r="BA24" s="232"/>
      <c r="BB24" s="232"/>
      <c r="BC24" s="232"/>
      <c r="BD24" s="232"/>
      <c r="BE24" s="233"/>
      <c r="BF24" s="233"/>
      <c r="BG24" s="233"/>
      <c r="BH24" s="233"/>
      <c r="BI24" s="233"/>
      <c r="BJ24" s="233"/>
      <c r="BK24" s="233"/>
      <c r="BL24" s="233"/>
      <c r="BM24" s="233"/>
      <c r="BN24" s="233"/>
      <c r="BO24" s="233"/>
      <c r="BP24" s="233"/>
      <c r="BQ24" s="238">
        <v>18</v>
      </c>
      <c r="BR24" s="239"/>
      <c r="BS24" s="992"/>
      <c r="BT24" s="993"/>
      <c r="BU24" s="993"/>
      <c r="BV24" s="993"/>
      <c r="BW24" s="993"/>
      <c r="BX24" s="993"/>
      <c r="BY24" s="993"/>
      <c r="BZ24" s="993"/>
      <c r="CA24" s="993"/>
      <c r="CB24" s="993"/>
      <c r="CC24" s="993"/>
      <c r="CD24" s="993"/>
      <c r="CE24" s="993"/>
      <c r="CF24" s="993"/>
      <c r="CG24" s="1014"/>
      <c r="CH24" s="989"/>
      <c r="CI24" s="990"/>
      <c r="CJ24" s="990"/>
      <c r="CK24" s="990"/>
      <c r="CL24" s="991"/>
      <c r="CM24" s="989"/>
      <c r="CN24" s="990"/>
      <c r="CO24" s="990"/>
      <c r="CP24" s="990"/>
      <c r="CQ24" s="991"/>
      <c r="CR24" s="989"/>
      <c r="CS24" s="990"/>
      <c r="CT24" s="990"/>
      <c r="CU24" s="990"/>
      <c r="CV24" s="991"/>
      <c r="CW24" s="989"/>
      <c r="CX24" s="990"/>
      <c r="CY24" s="990"/>
      <c r="CZ24" s="990"/>
      <c r="DA24" s="991"/>
      <c r="DB24" s="989"/>
      <c r="DC24" s="990"/>
      <c r="DD24" s="990"/>
      <c r="DE24" s="990"/>
      <c r="DF24" s="991"/>
      <c r="DG24" s="989"/>
      <c r="DH24" s="990"/>
      <c r="DI24" s="990"/>
      <c r="DJ24" s="990"/>
      <c r="DK24" s="991"/>
      <c r="DL24" s="989"/>
      <c r="DM24" s="990"/>
      <c r="DN24" s="990"/>
      <c r="DO24" s="990"/>
      <c r="DP24" s="991"/>
      <c r="DQ24" s="989"/>
      <c r="DR24" s="990"/>
      <c r="DS24" s="990"/>
      <c r="DT24" s="990"/>
      <c r="DU24" s="991"/>
      <c r="DV24" s="992"/>
      <c r="DW24" s="993"/>
      <c r="DX24" s="993"/>
      <c r="DY24" s="993"/>
      <c r="DZ24" s="994"/>
      <c r="EA24" s="234"/>
    </row>
    <row r="25" spans="1:131" ht="26.25" customHeight="1" thickBot="1" x14ac:dyDescent="0.2">
      <c r="A25" s="1059" t="s">
        <v>380</v>
      </c>
      <c r="B25" s="1059"/>
      <c r="C25" s="1059"/>
      <c r="D25" s="1059"/>
      <c r="E25" s="1059"/>
      <c r="F25" s="1059"/>
      <c r="G25" s="1059"/>
      <c r="H25" s="1059"/>
      <c r="I25" s="1059"/>
      <c r="J25" s="1059"/>
      <c r="K25" s="1059"/>
      <c r="L25" s="1059"/>
      <c r="M25" s="1059"/>
      <c r="N25" s="1059"/>
      <c r="O25" s="1059"/>
      <c r="P25" s="1059"/>
      <c r="Q25" s="1059"/>
      <c r="R25" s="1059"/>
      <c r="S25" s="1059"/>
      <c r="T25" s="1059"/>
      <c r="U25" s="1059"/>
      <c r="V25" s="1059"/>
      <c r="W25" s="1059"/>
      <c r="X25" s="1059"/>
      <c r="Y25" s="1059"/>
      <c r="Z25" s="1059"/>
      <c r="AA25" s="1059"/>
      <c r="AB25" s="1059"/>
      <c r="AC25" s="1059"/>
      <c r="AD25" s="1059"/>
      <c r="AE25" s="1059"/>
      <c r="AF25" s="1059"/>
      <c r="AG25" s="1059"/>
      <c r="AH25" s="1059"/>
      <c r="AI25" s="1059"/>
      <c r="AJ25" s="1059"/>
      <c r="AK25" s="1059"/>
      <c r="AL25" s="1059"/>
      <c r="AM25" s="1059"/>
      <c r="AN25" s="1059"/>
      <c r="AO25" s="1059"/>
      <c r="AP25" s="1059"/>
      <c r="AQ25" s="1059"/>
      <c r="AR25" s="1059"/>
      <c r="AS25" s="1059"/>
      <c r="AT25" s="1059"/>
      <c r="AU25" s="1059"/>
      <c r="AV25" s="1059"/>
      <c r="AW25" s="1059"/>
      <c r="AX25" s="1059"/>
      <c r="AY25" s="1059"/>
      <c r="AZ25" s="1059"/>
      <c r="BA25" s="1059"/>
      <c r="BB25" s="1059"/>
      <c r="BC25" s="1059"/>
      <c r="BD25" s="1059"/>
      <c r="BE25" s="1059"/>
      <c r="BF25" s="1059"/>
      <c r="BG25" s="1059"/>
      <c r="BH25" s="1059"/>
      <c r="BI25" s="1059"/>
      <c r="BJ25" s="232"/>
      <c r="BK25" s="232"/>
      <c r="BL25" s="232"/>
      <c r="BM25" s="232"/>
      <c r="BN25" s="232"/>
      <c r="BO25" s="241"/>
      <c r="BP25" s="241"/>
      <c r="BQ25" s="238">
        <v>19</v>
      </c>
      <c r="BR25" s="239"/>
      <c r="BS25" s="992"/>
      <c r="BT25" s="993"/>
      <c r="BU25" s="993"/>
      <c r="BV25" s="993"/>
      <c r="BW25" s="993"/>
      <c r="BX25" s="993"/>
      <c r="BY25" s="993"/>
      <c r="BZ25" s="993"/>
      <c r="CA25" s="993"/>
      <c r="CB25" s="993"/>
      <c r="CC25" s="993"/>
      <c r="CD25" s="993"/>
      <c r="CE25" s="993"/>
      <c r="CF25" s="993"/>
      <c r="CG25" s="1014"/>
      <c r="CH25" s="989"/>
      <c r="CI25" s="990"/>
      <c r="CJ25" s="990"/>
      <c r="CK25" s="990"/>
      <c r="CL25" s="991"/>
      <c r="CM25" s="989"/>
      <c r="CN25" s="990"/>
      <c r="CO25" s="990"/>
      <c r="CP25" s="990"/>
      <c r="CQ25" s="991"/>
      <c r="CR25" s="989"/>
      <c r="CS25" s="990"/>
      <c r="CT25" s="990"/>
      <c r="CU25" s="990"/>
      <c r="CV25" s="991"/>
      <c r="CW25" s="989"/>
      <c r="CX25" s="990"/>
      <c r="CY25" s="990"/>
      <c r="CZ25" s="990"/>
      <c r="DA25" s="991"/>
      <c r="DB25" s="989"/>
      <c r="DC25" s="990"/>
      <c r="DD25" s="990"/>
      <c r="DE25" s="990"/>
      <c r="DF25" s="991"/>
      <c r="DG25" s="989"/>
      <c r="DH25" s="990"/>
      <c r="DI25" s="990"/>
      <c r="DJ25" s="990"/>
      <c r="DK25" s="991"/>
      <c r="DL25" s="989"/>
      <c r="DM25" s="990"/>
      <c r="DN25" s="990"/>
      <c r="DO25" s="990"/>
      <c r="DP25" s="991"/>
      <c r="DQ25" s="989"/>
      <c r="DR25" s="990"/>
      <c r="DS25" s="990"/>
      <c r="DT25" s="990"/>
      <c r="DU25" s="991"/>
      <c r="DV25" s="992"/>
      <c r="DW25" s="993"/>
      <c r="DX25" s="993"/>
      <c r="DY25" s="993"/>
      <c r="DZ25" s="994"/>
      <c r="EA25" s="230"/>
    </row>
    <row r="26" spans="1:131" ht="26.25" customHeight="1" x14ac:dyDescent="0.15">
      <c r="A26" s="995" t="s">
        <v>357</v>
      </c>
      <c r="B26" s="996"/>
      <c r="C26" s="996"/>
      <c r="D26" s="996"/>
      <c r="E26" s="996"/>
      <c r="F26" s="996"/>
      <c r="G26" s="996"/>
      <c r="H26" s="996"/>
      <c r="I26" s="996"/>
      <c r="J26" s="996"/>
      <c r="K26" s="996"/>
      <c r="L26" s="996"/>
      <c r="M26" s="996"/>
      <c r="N26" s="996"/>
      <c r="O26" s="996"/>
      <c r="P26" s="997"/>
      <c r="Q26" s="1001" t="s">
        <v>381</v>
      </c>
      <c r="R26" s="1002"/>
      <c r="S26" s="1002"/>
      <c r="T26" s="1002"/>
      <c r="U26" s="1003"/>
      <c r="V26" s="1001" t="s">
        <v>382</v>
      </c>
      <c r="W26" s="1002"/>
      <c r="X26" s="1002"/>
      <c r="Y26" s="1002"/>
      <c r="Z26" s="1003"/>
      <c r="AA26" s="1001" t="s">
        <v>383</v>
      </c>
      <c r="AB26" s="1002"/>
      <c r="AC26" s="1002"/>
      <c r="AD26" s="1002"/>
      <c r="AE26" s="1002"/>
      <c r="AF26" s="1055" t="s">
        <v>384</v>
      </c>
      <c r="AG26" s="1008"/>
      <c r="AH26" s="1008"/>
      <c r="AI26" s="1008"/>
      <c r="AJ26" s="1056"/>
      <c r="AK26" s="1002" t="s">
        <v>385</v>
      </c>
      <c r="AL26" s="1002"/>
      <c r="AM26" s="1002"/>
      <c r="AN26" s="1002"/>
      <c r="AO26" s="1003"/>
      <c r="AP26" s="1001" t="s">
        <v>386</v>
      </c>
      <c r="AQ26" s="1002"/>
      <c r="AR26" s="1002"/>
      <c r="AS26" s="1002"/>
      <c r="AT26" s="1003"/>
      <c r="AU26" s="1001" t="s">
        <v>387</v>
      </c>
      <c r="AV26" s="1002"/>
      <c r="AW26" s="1002"/>
      <c r="AX26" s="1002"/>
      <c r="AY26" s="1003"/>
      <c r="AZ26" s="1001" t="s">
        <v>388</v>
      </c>
      <c r="BA26" s="1002"/>
      <c r="BB26" s="1002"/>
      <c r="BC26" s="1002"/>
      <c r="BD26" s="1003"/>
      <c r="BE26" s="1001" t="s">
        <v>364</v>
      </c>
      <c r="BF26" s="1002"/>
      <c r="BG26" s="1002"/>
      <c r="BH26" s="1002"/>
      <c r="BI26" s="1015"/>
      <c r="BJ26" s="232"/>
      <c r="BK26" s="232"/>
      <c r="BL26" s="232"/>
      <c r="BM26" s="232"/>
      <c r="BN26" s="232"/>
      <c r="BO26" s="241"/>
      <c r="BP26" s="241"/>
      <c r="BQ26" s="238">
        <v>20</v>
      </c>
      <c r="BR26" s="239"/>
      <c r="BS26" s="992"/>
      <c r="BT26" s="993"/>
      <c r="BU26" s="993"/>
      <c r="BV26" s="993"/>
      <c r="BW26" s="993"/>
      <c r="BX26" s="993"/>
      <c r="BY26" s="993"/>
      <c r="BZ26" s="993"/>
      <c r="CA26" s="993"/>
      <c r="CB26" s="993"/>
      <c r="CC26" s="993"/>
      <c r="CD26" s="993"/>
      <c r="CE26" s="993"/>
      <c r="CF26" s="993"/>
      <c r="CG26" s="1014"/>
      <c r="CH26" s="989"/>
      <c r="CI26" s="990"/>
      <c r="CJ26" s="990"/>
      <c r="CK26" s="990"/>
      <c r="CL26" s="991"/>
      <c r="CM26" s="989"/>
      <c r="CN26" s="990"/>
      <c r="CO26" s="990"/>
      <c r="CP26" s="990"/>
      <c r="CQ26" s="991"/>
      <c r="CR26" s="989"/>
      <c r="CS26" s="990"/>
      <c r="CT26" s="990"/>
      <c r="CU26" s="990"/>
      <c r="CV26" s="991"/>
      <c r="CW26" s="989"/>
      <c r="CX26" s="990"/>
      <c r="CY26" s="990"/>
      <c r="CZ26" s="990"/>
      <c r="DA26" s="991"/>
      <c r="DB26" s="989"/>
      <c r="DC26" s="990"/>
      <c r="DD26" s="990"/>
      <c r="DE26" s="990"/>
      <c r="DF26" s="991"/>
      <c r="DG26" s="989"/>
      <c r="DH26" s="990"/>
      <c r="DI26" s="990"/>
      <c r="DJ26" s="990"/>
      <c r="DK26" s="991"/>
      <c r="DL26" s="989"/>
      <c r="DM26" s="990"/>
      <c r="DN26" s="990"/>
      <c r="DO26" s="990"/>
      <c r="DP26" s="991"/>
      <c r="DQ26" s="989"/>
      <c r="DR26" s="990"/>
      <c r="DS26" s="990"/>
      <c r="DT26" s="990"/>
      <c r="DU26" s="991"/>
      <c r="DV26" s="992"/>
      <c r="DW26" s="993"/>
      <c r="DX26" s="993"/>
      <c r="DY26" s="993"/>
      <c r="DZ26" s="994"/>
      <c r="EA26" s="230"/>
    </row>
    <row r="27" spans="1:131" ht="26.25" customHeight="1" thickBot="1" x14ac:dyDescent="0.2">
      <c r="A27" s="998"/>
      <c r="B27" s="999"/>
      <c r="C27" s="999"/>
      <c r="D27" s="999"/>
      <c r="E27" s="999"/>
      <c r="F27" s="999"/>
      <c r="G27" s="999"/>
      <c r="H27" s="999"/>
      <c r="I27" s="999"/>
      <c r="J27" s="999"/>
      <c r="K27" s="999"/>
      <c r="L27" s="999"/>
      <c r="M27" s="999"/>
      <c r="N27" s="999"/>
      <c r="O27" s="999"/>
      <c r="P27" s="1000"/>
      <c r="Q27" s="1004"/>
      <c r="R27" s="1005"/>
      <c r="S27" s="1005"/>
      <c r="T27" s="1005"/>
      <c r="U27" s="1006"/>
      <c r="V27" s="1004"/>
      <c r="W27" s="1005"/>
      <c r="X27" s="1005"/>
      <c r="Y27" s="1005"/>
      <c r="Z27" s="1006"/>
      <c r="AA27" s="1004"/>
      <c r="AB27" s="1005"/>
      <c r="AC27" s="1005"/>
      <c r="AD27" s="1005"/>
      <c r="AE27" s="1005"/>
      <c r="AF27" s="1057"/>
      <c r="AG27" s="1011"/>
      <c r="AH27" s="1011"/>
      <c r="AI27" s="1011"/>
      <c r="AJ27" s="1058"/>
      <c r="AK27" s="1005"/>
      <c r="AL27" s="1005"/>
      <c r="AM27" s="1005"/>
      <c r="AN27" s="1005"/>
      <c r="AO27" s="1006"/>
      <c r="AP27" s="1004"/>
      <c r="AQ27" s="1005"/>
      <c r="AR27" s="1005"/>
      <c r="AS27" s="1005"/>
      <c r="AT27" s="1006"/>
      <c r="AU27" s="1004"/>
      <c r="AV27" s="1005"/>
      <c r="AW27" s="1005"/>
      <c r="AX27" s="1005"/>
      <c r="AY27" s="1006"/>
      <c r="AZ27" s="1004"/>
      <c r="BA27" s="1005"/>
      <c r="BB27" s="1005"/>
      <c r="BC27" s="1005"/>
      <c r="BD27" s="1006"/>
      <c r="BE27" s="1004"/>
      <c r="BF27" s="1005"/>
      <c r="BG27" s="1005"/>
      <c r="BH27" s="1005"/>
      <c r="BI27" s="1016"/>
      <c r="BJ27" s="232"/>
      <c r="BK27" s="232"/>
      <c r="BL27" s="232"/>
      <c r="BM27" s="232"/>
      <c r="BN27" s="232"/>
      <c r="BO27" s="241"/>
      <c r="BP27" s="241"/>
      <c r="BQ27" s="238">
        <v>21</v>
      </c>
      <c r="BR27" s="239"/>
      <c r="BS27" s="992"/>
      <c r="BT27" s="993"/>
      <c r="BU27" s="993"/>
      <c r="BV27" s="993"/>
      <c r="BW27" s="993"/>
      <c r="BX27" s="993"/>
      <c r="BY27" s="993"/>
      <c r="BZ27" s="993"/>
      <c r="CA27" s="993"/>
      <c r="CB27" s="993"/>
      <c r="CC27" s="993"/>
      <c r="CD27" s="993"/>
      <c r="CE27" s="993"/>
      <c r="CF27" s="993"/>
      <c r="CG27" s="1014"/>
      <c r="CH27" s="989"/>
      <c r="CI27" s="990"/>
      <c r="CJ27" s="990"/>
      <c r="CK27" s="990"/>
      <c r="CL27" s="991"/>
      <c r="CM27" s="989"/>
      <c r="CN27" s="990"/>
      <c r="CO27" s="990"/>
      <c r="CP27" s="990"/>
      <c r="CQ27" s="991"/>
      <c r="CR27" s="989"/>
      <c r="CS27" s="990"/>
      <c r="CT27" s="990"/>
      <c r="CU27" s="990"/>
      <c r="CV27" s="991"/>
      <c r="CW27" s="989"/>
      <c r="CX27" s="990"/>
      <c r="CY27" s="990"/>
      <c r="CZ27" s="990"/>
      <c r="DA27" s="991"/>
      <c r="DB27" s="989"/>
      <c r="DC27" s="990"/>
      <c r="DD27" s="990"/>
      <c r="DE27" s="990"/>
      <c r="DF27" s="991"/>
      <c r="DG27" s="989"/>
      <c r="DH27" s="990"/>
      <c r="DI27" s="990"/>
      <c r="DJ27" s="990"/>
      <c r="DK27" s="991"/>
      <c r="DL27" s="989"/>
      <c r="DM27" s="990"/>
      <c r="DN27" s="990"/>
      <c r="DO27" s="990"/>
      <c r="DP27" s="991"/>
      <c r="DQ27" s="989"/>
      <c r="DR27" s="990"/>
      <c r="DS27" s="990"/>
      <c r="DT27" s="990"/>
      <c r="DU27" s="991"/>
      <c r="DV27" s="992"/>
      <c r="DW27" s="993"/>
      <c r="DX27" s="993"/>
      <c r="DY27" s="993"/>
      <c r="DZ27" s="994"/>
      <c r="EA27" s="230"/>
    </row>
    <row r="28" spans="1:131" ht="26.25" customHeight="1" thickTop="1" x14ac:dyDescent="0.15">
      <c r="A28" s="242">
        <v>1</v>
      </c>
      <c r="B28" s="1047" t="s">
        <v>389</v>
      </c>
      <c r="C28" s="1048"/>
      <c r="D28" s="1048"/>
      <c r="E28" s="1048"/>
      <c r="F28" s="1048"/>
      <c r="G28" s="1048"/>
      <c r="H28" s="1048"/>
      <c r="I28" s="1048"/>
      <c r="J28" s="1048"/>
      <c r="K28" s="1048"/>
      <c r="L28" s="1048"/>
      <c r="M28" s="1048"/>
      <c r="N28" s="1048"/>
      <c r="O28" s="1048"/>
      <c r="P28" s="1049"/>
      <c r="Q28" s="1050">
        <v>1524</v>
      </c>
      <c r="R28" s="1051"/>
      <c r="S28" s="1051"/>
      <c r="T28" s="1051"/>
      <c r="U28" s="1051"/>
      <c r="V28" s="1051">
        <v>1488</v>
      </c>
      <c r="W28" s="1051"/>
      <c r="X28" s="1051"/>
      <c r="Y28" s="1051"/>
      <c r="Z28" s="1051"/>
      <c r="AA28" s="1051">
        <v>36</v>
      </c>
      <c r="AB28" s="1051"/>
      <c r="AC28" s="1051"/>
      <c r="AD28" s="1051"/>
      <c r="AE28" s="1052"/>
      <c r="AF28" s="1053">
        <v>36</v>
      </c>
      <c r="AG28" s="1051"/>
      <c r="AH28" s="1051"/>
      <c r="AI28" s="1051"/>
      <c r="AJ28" s="1054"/>
      <c r="AK28" s="1042">
        <v>182</v>
      </c>
      <c r="AL28" s="1043"/>
      <c r="AM28" s="1043"/>
      <c r="AN28" s="1043"/>
      <c r="AO28" s="1043"/>
      <c r="AP28" s="1043" t="s">
        <v>552</v>
      </c>
      <c r="AQ28" s="1043"/>
      <c r="AR28" s="1043"/>
      <c r="AS28" s="1043"/>
      <c r="AT28" s="1043"/>
      <c r="AU28" s="1043" t="s">
        <v>552</v>
      </c>
      <c r="AV28" s="1043"/>
      <c r="AW28" s="1043"/>
      <c r="AX28" s="1043"/>
      <c r="AY28" s="1043"/>
      <c r="AZ28" s="1044" t="s">
        <v>552</v>
      </c>
      <c r="BA28" s="1044"/>
      <c r="BB28" s="1044"/>
      <c r="BC28" s="1044"/>
      <c r="BD28" s="1044"/>
      <c r="BE28" s="1045"/>
      <c r="BF28" s="1045"/>
      <c r="BG28" s="1045"/>
      <c r="BH28" s="1045"/>
      <c r="BI28" s="1046"/>
      <c r="BJ28" s="232"/>
      <c r="BK28" s="232"/>
      <c r="BL28" s="232"/>
      <c r="BM28" s="232"/>
      <c r="BN28" s="232"/>
      <c r="BO28" s="241"/>
      <c r="BP28" s="241"/>
      <c r="BQ28" s="238">
        <v>22</v>
      </c>
      <c r="BR28" s="239"/>
      <c r="BS28" s="992"/>
      <c r="BT28" s="993"/>
      <c r="BU28" s="993"/>
      <c r="BV28" s="993"/>
      <c r="BW28" s="993"/>
      <c r="BX28" s="993"/>
      <c r="BY28" s="993"/>
      <c r="BZ28" s="993"/>
      <c r="CA28" s="993"/>
      <c r="CB28" s="993"/>
      <c r="CC28" s="993"/>
      <c r="CD28" s="993"/>
      <c r="CE28" s="993"/>
      <c r="CF28" s="993"/>
      <c r="CG28" s="1014"/>
      <c r="CH28" s="989"/>
      <c r="CI28" s="990"/>
      <c r="CJ28" s="990"/>
      <c r="CK28" s="990"/>
      <c r="CL28" s="991"/>
      <c r="CM28" s="989"/>
      <c r="CN28" s="990"/>
      <c r="CO28" s="990"/>
      <c r="CP28" s="990"/>
      <c r="CQ28" s="991"/>
      <c r="CR28" s="989"/>
      <c r="CS28" s="990"/>
      <c r="CT28" s="990"/>
      <c r="CU28" s="990"/>
      <c r="CV28" s="991"/>
      <c r="CW28" s="989"/>
      <c r="CX28" s="990"/>
      <c r="CY28" s="990"/>
      <c r="CZ28" s="990"/>
      <c r="DA28" s="991"/>
      <c r="DB28" s="989"/>
      <c r="DC28" s="990"/>
      <c r="DD28" s="990"/>
      <c r="DE28" s="990"/>
      <c r="DF28" s="991"/>
      <c r="DG28" s="989"/>
      <c r="DH28" s="990"/>
      <c r="DI28" s="990"/>
      <c r="DJ28" s="990"/>
      <c r="DK28" s="991"/>
      <c r="DL28" s="989"/>
      <c r="DM28" s="990"/>
      <c r="DN28" s="990"/>
      <c r="DO28" s="990"/>
      <c r="DP28" s="991"/>
      <c r="DQ28" s="989"/>
      <c r="DR28" s="990"/>
      <c r="DS28" s="990"/>
      <c r="DT28" s="990"/>
      <c r="DU28" s="991"/>
      <c r="DV28" s="992"/>
      <c r="DW28" s="993"/>
      <c r="DX28" s="993"/>
      <c r="DY28" s="993"/>
      <c r="DZ28" s="994"/>
      <c r="EA28" s="230"/>
    </row>
    <row r="29" spans="1:131" ht="26.25" customHeight="1" x14ac:dyDescent="0.15">
      <c r="A29" s="242">
        <v>2</v>
      </c>
      <c r="B29" s="1030" t="s">
        <v>390</v>
      </c>
      <c r="C29" s="1031"/>
      <c r="D29" s="1031"/>
      <c r="E29" s="1031"/>
      <c r="F29" s="1031"/>
      <c r="G29" s="1031"/>
      <c r="H29" s="1031"/>
      <c r="I29" s="1031"/>
      <c r="J29" s="1031"/>
      <c r="K29" s="1031"/>
      <c r="L29" s="1031"/>
      <c r="M29" s="1031"/>
      <c r="N29" s="1031"/>
      <c r="O29" s="1031"/>
      <c r="P29" s="1032"/>
      <c r="Q29" s="1038">
        <v>1532</v>
      </c>
      <c r="R29" s="1039"/>
      <c r="S29" s="1039"/>
      <c r="T29" s="1039"/>
      <c r="U29" s="1039"/>
      <c r="V29" s="1039">
        <v>1504</v>
      </c>
      <c r="W29" s="1039"/>
      <c r="X29" s="1039"/>
      <c r="Y29" s="1039"/>
      <c r="Z29" s="1039"/>
      <c r="AA29" s="1039">
        <v>28</v>
      </c>
      <c r="AB29" s="1039"/>
      <c r="AC29" s="1039"/>
      <c r="AD29" s="1039"/>
      <c r="AE29" s="1040"/>
      <c r="AF29" s="1035">
        <v>28</v>
      </c>
      <c r="AG29" s="1036"/>
      <c r="AH29" s="1036"/>
      <c r="AI29" s="1036"/>
      <c r="AJ29" s="1037"/>
      <c r="AK29" s="980">
        <v>257</v>
      </c>
      <c r="AL29" s="971"/>
      <c r="AM29" s="971"/>
      <c r="AN29" s="971"/>
      <c r="AO29" s="971"/>
      <c r="AP29" s="971" t="s">
        <v>552</v>
      </c>
      <c r="AQ29" s="971"/>
      <c r="AR29" s="971"/>
      <c r="AS29" s="971"/>
      <c r="AT29" s="971"/>
      <c r="AU29" s="971" t="s">
        <v>552</v>
      </c>
      <c r="AV29" s="971"/>
      <c r="AW29" s="971"/>
      <c r="AX29" s="971"/>
      <c r="AY29" s="971"/>
      <c r="AZ29" s="1041" t="s">
        <v>552</v>
      </c>
      <c r="BA29" s="1041"/>
      <c r="BB29" s="1041"/>
      <c r="BC29" s="1041"/>
      <c r="BD29" s="1041"/>
      <c r="BE29" s="972"/>
      <c r="BF29" s="972"/>
      <c r="BG29" s="972"/>
      <c r="BH29" s="972"/>
      <c r="BI29" s="973"/>
      <c r="BJ29" s="232"/>
      <c r="BK29" s="232"/>
      <c r="BL29" s="232"/>
      <c r="BM29" s="232"/>
      <c r="BN29" s="232"/>
      <c r="BO29" s="241"/>
      <c r="BP29" s="241"/>
      <c r="BQ29" s="238">
        <v>23</v>
      </c>
      <c r="BR29" s="239"/>
      <c r="BS29" s="992"/>
      <c r="BT29" s="993"/>
      <c r="BU29" s="993"/>
      <c r="BV29" s="993"/>
      <c r="BW29" s="993"/>
      <c r="BX29" s="993"/>
      <c r="BY29" s="993"/>
      <c r="BZ29" s="993"/>
      <c r="CA29" s="993"/>
      <c r="CB29" s="993"/>
      <c r="CC29" s="993"/>
      <c r="CD29" s="993"/>
      <c r="CE29" s="993"/>
      <c r="CF29" s="993"/>
      <c r="CG29" s="1014"/>
      <c r="CH29" s="989"/>
      <c r="CI29" s="990"/>
      <c r="CJ29" s="990"/>
      <c r="CK29" s="990"/>
      <c r="CL29" s="991"/>
      <c r="CM29" s="989"/>
      <c r="CN29" s="990"/>
      <c r="CO29" s="990"/>
      <c r="CP29" s="990"/>
      <c r="CQ29" s="991"/>
      <c r="CR29" s="989"/>
      <c r="CS29" s="990"/>
      <c r="CT29" s="990"/>
      <c r="CU29" s="990"/>
      <c r="CV29" s="991"/>
      <c r="CW29" s="989"/>
      <c r="CX29" s="990"/>
      <c r="CY29" s="990"/>
      <c r="CZ29" s="990"/>
      <c r="DA29" s="991"/>
      <c r="DB29" s="989"/>
      <c r="DC29" s="990"/>
      <c r="DD29" s="990"/>
      <c r="DE29" s="990"/>
      <c r="DF29" s="991"/>
      <c r="DG29" s="989"/>
      <c r="DH29" s="990"/>
      <c r="DI29" s="990"/>
      <c r="DJ29" s="990"/>
      <c r="DK29" s="991"/>
      <c r="DL29" s="989"/>
      <c r="DM29" s="990"/>
      <c r="DN29" s="990"/>
      <c r="DO29" s="990"/>
      <c r="DP29" s="991"/>
      <c r="DQ29" s="989"/>
      <c r="DR29" s="990"/>
      <c r="DS29" s="990"/>
      <c r="DT29" s="990"/>
      <c r="DU29" s="991"/>
      <c r="DV29" s="992"/>
      <c r="DW29" s="993"/>
      <c r="DX29" s="993"/>
      <c r="DY29" s="993"/>
      <c r="DZ29" s="994"/>
      <c r="EA29" s="230"/>
    </row>
    <row r="30" spans="1:131" ht="26.25" customHeight="1" x14ac:dyDescent="0.15">
      <c r="A30" s="242">
        <v>3</v>
      </c>
      <c r="B30" s="1030" t="s">
        <v>391</v>
      </c>
      <c r="C30" s="1031"/>
      <c r="D30" s="1031"/>
      <c r="E30" s="1031"/>
      <c r="F30" s="1031"/>
      <c r="G30" s="1031"/>
      <c r="H30" s="1031"/>
      <c r="I30" s="1031"/>
      <c r="J30" s="1031"/>
      <c r="K30" s="1031"/>
      <c r="L30" s="1031"/>
      <c r="M30" s="1031"/>
      <c r="N30" s="1031"/>
      <c r="O30" s="1031"/>
      <c r="P30" s="1032"/>
      <c r="Q30" s="1038">
        <v>344</v>
      </c>
      <c r="R30" s="1039"/>
      <c r="S30" s="1039"/>
      <c r="T30" s="1039"/>
      <c r="U30" s="1039"/>
      <c r="V30" s="1039">
        <v>342</v>
      </c>
      <c r="W30" s="1039"/>
      <c r="X30" s="1039"/>
      <c r="Y30" s="1039"/>
      <c r="Z30" s="1039"/>
      <c r="AA30" s="1039">
        <v>2</v>
      </c>
      <c r="AB30" s="1039"/>
      <c r="AC30" s="1039"/>
      <c r="AD30" s="1039"/>
      <c r="AE30" s="1040"/>
      <c r="AF30" s="1035">
        <v>2</v>
      </c>
      <c r="AG30" s="1036"/>
      <c r="AH30" s="1036"/>
      <c r="AI30" s="1036"/>
      <c r="AJ30" s="1037"/>
      <c r="AK30" s="980">
        <v>200</v>
      </c>
      <c r="AL30" s="971"/>
      <c r="AM30" s="971"/>
      <c r="AN30" s="971"/>
      <c r="AO30" s="971"/>
      <c r="AP30" s="971" t="s">
        <v>552</v>
      </c>
      <c r="AQ30" s="971"/>
      <c r="AR30" s="971"/>
      <c r="AS30" s="971"/>
      <c r="AT30" s="971"/>
      <c r="AU30" s="971" t="s">
        <v>552</v>
      </c>
      <c r="AV30" s="971"/>
      <c r="AW30" s="971"/>
      <c r="AX30" s="971"/>
      <c r="AY30" s="971"/>
      <c r="AZ30" s="1041" t="s">
        <v>552</v>
      </c>
      <c r="BA30" s="1041"/>
      <c r="BB30" s="1041"/>
      <c r="BC30" s="1041"/>
      <c r="BD30" s="1041"/>
      <c r="BE30" s="972"/>
      <c r="BF30" s="972"/>
      <c r="BG30" s="972"/>
      <c r="BH30" s="972"/>
      <c r="BI30" s="973"/>
      <c r="BJ30" s="232"/>
      <c r="BK30" s="232"/>
      <c r="BL30" s="232"/>
      <c r="BM30" s="232"/>
      <c r="BN30" s="232"/>
      <c r="BO30" s="241"/>
      <c r="BP30" s="241"/>
      <c r="BQ30" s="238">
        <v>24</v>
      </c>
      <c r="BR30" s="239"/>
      <c r="BS30" s="992"/>
      <c r="BT30" s="993"/>
      <c r="BU30" s="993"/>
      <c r="BV30" s="993"/>
      <c r="BW30" s="993"/>
      <c r="BX30" s="993"/>
      <c r="BY30" s="993"/>
      <c r="BZ30" s="993"/>
      <c r="CA30" s="993"/>
      <c r="CB30" s="993"/>
      <c r="CC30" s="993"/>
      <c r="CD30" s="993"/>
      <c r="CE30" s="993"/>
      <c r="CF30" s="993"/>
      <c r="CG30" s="1014"/>
      <c r="CH30" s="989"/>
      <c r="CI30" s="990"/>
      <c r="CJ30" s="990"/>
      <c r="CK30" s="990"/>
      <c r="CL30" s="991"/>
      <c r="CM30" s="989"/>
      <c r="CN30" s="990"/>
      <c r="CO30" s="990"/>
      <c r="CP30" s="990"/>
      <c r="CQ30" s="991"/>
      <c r="CR30" s="989"/>
      <c r="CS30" s="990"/>
      <c r="CT30" s="990"/>
      <c r="CU30" s="990"/>
      <c r="CV30" s="991"/>
      <c r="CW30" s="989"/>
      <c r="CX30" s="990"/>
      <c r="CY30" s="990"/>
      <c r="CZ30" s="990"/>
      <c r="DA30" s="991"/>
      <c r="DB30" s="989"/>
      <c r="DC30" s="990"/>
      <c r="DD30" s="990"/>
      <c r="DE30" s="990"/>
      <c r="DF30" s="991"/>
      <c r="DG30" s="989"/>
      <c r="DH30" s="990"/>
      <c r="DI30" s="990"/>
      <c r="DJ30" s="990"/>
      <c r="DK30" s="991"/>
      <c r="DL30" s="989"/>
      <c r="DM30" s="990"/>
      <c r="DN30" s="990"/>
      <c r="DO30" s="990"/>
      <c r="DP30" s="991"/>
      <c r="DQ30" s="989"/>
      <c r="DR30" s="990"/>
      <c r="DS30" s="990"/>
      <c r="DT30" s="990"/>
      <c r="DU30" s="991"/>
      <c r="DV30" s="992"/>
      <c r="DW30" s="993"/>
      <c r="DX30" s="993"/>
      <c r="DY30" s="993"/>
      <c r="DZ30" s="994"/>
      <c r="EA30" s="230"/>
    </row>
    <row r="31" spans="1:131" ht="26.25" customHeight="1" x14ac:dyDescent="0.15">
      <c r="A31" s="242">
        <v>4</v>
      </c>
      <c r="B31" s="1030" t="s">
        <v>392</v>
      </c>
      <c r="C31" s="1031"/>
      <c r="D31" s="1031"/>
      <c r="E31" s="1031"/>
      <c r="F31" s="1031"/>
      <c r="G31" s="1031"/>
      <c r="H31" s="1031"/>
      <c r="I31" s="1031"/>
      <c r="J31" s="1031"/>
      <c r="K31" s="1031"/>
      <c r="L31" s="1031"/>
      <c r="M31" s="1031"/>
      <c r="N31" s="1031"/>
      <c r="O31" s="1031"/>
      <c r="P31" s="1032"/>
      <c r="Q31" s="1038">
        <v>292</v>
      </c>
      <c r="R31" s="1039"/>
      <c r="S31" s="1039"/>
      <c r="T31" s="1039"/>
      <c r="U31" s="1039"/>
      <c r="V31" s="1039">
        <v>237</v>
      </c>
      <c r="W31" s="1039"/>
      <c r="X31" s="1039"/>
      <c r="Y31" s="1039"/>
      <c r="Z31" s="1039"/>
      <c r="AA31" s="1039">
        <v>55</v>
      </c>
      <c r="AB31" s="1039"/>
      <c r="AC31" s="1039"/>
      <c r="AD31" s="1039"/>
      <c r="AE31" s="1040"/>
      <c r="AF31" s="1035">
        <v>1053</v>
      </c>
      <c r="AG31" s="1036"/>
      <c r="AH31" s="1036"/>
      <c r="AI31" s="1036"/>
      <c r="AJ31" s="1037"/>
      <c r="AK31" s="980">
        <v>1</v>
      </c>
      <c r="AL31" s="971"/>
      <c r="AM31" s="971"/>
      <c r="AN31" s="971"/>
      <c r="AO31" s="971"/>
      <c r="AP31" s="971">
        <v>669</v>
      </c>
      <c r="AQ31" s="971"/>
      <c r="AR31" s="971"/>
      <c r="AS31" s="971"/>
      <c r="AT31" s="971"/>
      <c r="AU31" s="971">
        <v>3</v>
      </c>
      <c r="AV31" s="971"/>
      <c r="AW31" s="971"/>
      <c r="AX31" s="971"/>
      <c r="AY31" s="971"/>
      <c r="AZ31" s="1041" t="s">
        <v>552</v>
      </c>
      <c r="BA31" s="1041"/>
      <c r="BB31" s="1041"/>
      <c r="BC31" s="1041"/>
      <c r="BD31" s="1041"/>
      <c r="BE31" s="972" t="s">
        <v>393</v>
      </c>
      <c r="BF31" s="972"/>
      <c r="BG31" s="972"/>
      <c r="BH31" s="972"/>
      <c r="BI31" s="973"/>
      <c r="BJ31" s="232"/>
      <c r="BK31" s="232"/>
      <c r="BL31" s="232"/>
      <c r="BM31" s="232"/>
      <c r="BN31" s="232"/>
      <c r="BO31" s="241"/>
      <c r="BP31" s="241"/>
      <c r="BQ31" s="238">
        <v>25</v>
      </c>
      <c r="BR31" s="239"/>
      <c r="BS31" s="992"/>
      <c r="BT31" s="993"/>
      <c r="BU31" s="993"/>
      <c r="BV31" s="993"/>
      <c r="BW31" s="993"/>
      <c r="BX31" s="993"/>
      <c r="BY31" s="993"/>
      <c r="BZ31" s="993"/>
      <c r="CA31" s="993"/>
      <c r="CB31" s="993"/>
      <c r="CC31" s="993"/>
      <c r="CD31" s="993"/>
      <c r="CE31" s="993"/>
      <c r="CF31" s="993"/>
      <c r="CG31" s="1014"/>
      <c r="CH31" s="989"/>
      <c r="CI31" s="990"/>
      <c r="CJ31" s="990"/>
      <c r="CK31" s="990"/>
      <c r="CL31" s="991"/>
      <c r="CM31" s="989"/>
      <c r="CN31" s="990"/>
      <c r="CO31" s="990"/>
      <c r="CP31" s="990"/>
      <c r="CQ31" s="991"/>
      <c r="CR31" s="989"/>
      <c r="CS31" s="990"/>
      <c r="CT31" s="990"/>
      <c r="CU31" s="990"/>
      <c r="CV31" s="991"/>
      <c r="CW31" s="989"/>
      <c r="CX31" s="990"/>
      <c r="CY31" s="990"/>
      <c r="CZ31" s="990"/>
      <c r="DA31" s="991"/>
      <c r="DB31" s="989"/>
      <c r="DC31" s="990"/>
      <c r="DD31" s="990"/>
      <c r="DE31" s="990"/>
      <c r="DF31" s="991"/>
      <c r="DG31" s="989"/>
      <c r="DH31" s="990"/>
      <c r="DI31" s="990"/>
      <c r="DJ31" s="990"/>
      <c r="DK31" s="991"/>
      <c r="DL31" s="989"/>
      <c r="DM31" s="990"/>
      <c r="DN31" s="990"/>
      <c r="DO31" s="990"/>
      <c r="DP31" s="991"/>
      <c r="DQ31" s="989"/>
      <c r="DR31" s="990"/>
      <c r="DS31" s="990"/>
      <c r="DT31" s="990"/>
      <c r="DU31" s="991"/>
      <c r="DV31" s="992"/>
      <c r="DW31" s="993"/>
      <c r="DX31" s="993"/>
      <c r="DY31" s="993"/>
      <c r="DZ31" s="994"/>
      <c r="EA31" s="230"/>
    </row>
    <row r="32" spans="1:131" ht="26.25" customHeight="1" x14ac:dyDescent="0.15">
      <c r="A32" s="242">
        <v>5</v>
      </c>
      <c r="B32" s="1030" t="s">
        <v>394</v>
      </c>
      <c r="C32" s="1031"/>
      <c r="D32" s="1031"/>
      <c r="E32" s="1031"/>
      <c r="F32" s="1031"/>
      <c r="G32" s="1031"/>
      <c r="H32" s="1031"/>
      <c r="I32" s="1031"/>
      <c r="J32" s="1031"/>
      <c r="K32" s="1031"/>
      <c r="L32" s="1031"/>
      <c r="M32" s="1031"/>
      <c r="N32" s="1031"/>
      <c r="O32" s="1031"/>
      <c r="P32" s="1032"/>
      <c r="Q32" s="1038">
        <v>1588</v>
      </c>
      <c r="R32" s="1039"/>
      <c r="S32" s="1039"/>
      <c r="T32" s="1039"/>
      <c r="U32" s="1039"/>
      <c r="V32" s="1039">
        <v>593</v>
      </c>
      <c r="W32" s="1039"/>
      <c r="X32" s="1039"/>
      <c r="Y32" s="1039"/>
      <c r="Z32" s="1039"/>
      <c r="AA32" s="1039">
        <v>994</v>
      </c>
      <c r="AB32" s="1039"/>
      <c r="AC32" s="1039"/>
      <c r="AD32" s="1039"/>
      <c r="AE32" s="1040"/>
      <c r="AF32" s="1035">
        <v>409</v>
      </c>
      <c r="AG32" s="1036"/>
      <c r="AH32" s="1036"/>
      <c r="AI32" s="1036"/>
      <c r="AJ32" s="1037"/>
      <c r="AK32" s="980">
        <v>429</v>
      </c>
      <c r="AL32" s="971"/>
      <c r="AM32" s="971"/>
      <c r="AN32" s="971"/>
      <c r="AO32" s="971"/>
      <c r="AP32" s="971">
        <v>5114</v>
      </c>
      <c r="AQ32" s="971"/>
      <c r="AR32" s="971"/>
      <c r="AS32" s="971"/>
      <c r="AT32" s="971"/>
      <c r="AU32" s="971">
        <v>4354</v>
      </c>
      <c r="AV32" s="971"/>
      <c r="AW32" s="971"/>
      <c r="AX32" s="971"/>
      <c r="AY32" s="971"/>
      <c r="AZ32" s="1041" t="s">
        <v>552</v>
      </c>
      <c r="BA32" s="1041"/>
      <c r="BB32" s="1041"/>
      <c r="BC32" s="1041"/>
      <c r="BD32" s="1041"/>
      <c r="BE32" s="972" t="s">
        <v>393</v>
      </c>
      <c r="BF32" s="972"/>
      <c r="BG32" s="972"/>
      <c r="BH32" s="972"/>
      <c r="BI32" s="973"/>
      <c r="BJ32" s="232"/>
      <c r="BK32" s="232"/>
      <c r="BL32" s="232"/>
      <c r="BM32" s="232"/>
      <c r="BN32" s="232"/>
      <c r="BO32" s="241"/>
      <c r="BP32" s="241"/>
      <c r="BQ32" s="238">
        <v>26</v>
      </c>
      <c r="BR32" s="239"/>
      <c r="BS32" s="992"/>
      <c r="BT32" s="993"/>
      <c r="BU32" s="993"/>
      <c r="BV32" s="993"/>
      <c r="BW32" s="993"/>
      <c r="BX32" s="993"/>
      <c r="BY32" s="993"/>
      <c r="BZ32" s="993"/>
      <c r="CA32" s="993"/>
      <c r="CB32" s="993"/>
      <c r="CC32" s="993"/>
      <c r="CD32" s="993"/>
      <c r="CE32" s="993"/>
      <c r="CF32" s="993"/>
      <c r="CG32" s="1014"/>
      <c r="CH32" s="989"/>
      <c r="CI32" s="990"/>
      <c r="CJ32" s="990"/>
      <c r="CK32" s="990"/>
      <c r="CL32" s="991"/>
      <c r="CM32" s="989"/>
      <c r="CN32" s="990"/>
      <c r="CO32" s="990"/>
      <c r="CP32" s="990"/>
      <c r="CQ32" s="991"/>
      <c r="CR32" s="989"/>
      <c r="CS32" s="990"/>
      <c r="CT32" s="990"/>
      <c r="CU32" s="990"/>
      <c r="CV32" s="991"/>
      <c r="CW32" s="989"/>
      <c r="CX32" s="990"/>
      <c r="CY32" s="990"/>
      <c r="CZ32" s="990"/>
      <c r="DA32" s="991"/>
      <c r="DB32" s="989"/>
      <c r="DC32" s="990"/>
      <c r="DD32" s="990"/>
      <c r="DE32" s="990"/>
      <c r="DF32" s="991"/>
      <c r="DG32" s="989"/>
      <c r="DH32" s="990"/>
      <c r="DI32" s="990"/>
      <c r="DJ32" s="990"/>
      <c r="DK32" s="991"/>
      <c r="DL32" s="989"/>
      <c r="DM32" s="990"/>
      <c r="DN32" s="990"/>
      <c r="DO32" s="990"/>
      <c r="DP32" s="991"/>
      <c r="DQ32" s="989"/>
      <c r="DR32" s="990"/>
      <c r="DS32" s="990"/>
      <c r="DT32" s="990"/>
      <c r="DU32" s="991"/>
      <c r="DV32" s="992"/>
      <c r="DW32" s="993"/>
      <c r="DX32" s="993"/>
      <c r="DY32" s="993"/>
      <c r="DZ32" s="994"/>
      <c r="EA32" s="230"/>
    </row>
    <row r="33" spans="1:131" ht="26.25" customHeight="1" x14ac:dyDescent="0.15">
      <c r="A33" s="242">
        <v>6</v>
      </c>
      <c r="B33" s="1030" t="s">
        <v>395</v>
      </c>
      <c r="C33" s="1031"/>
      <c r="D33" s="1031"/>
      <c r="E33" s="1031"/>
      <c r="F33" s="1031"/>
      <c r="G33" s="1031"/>
      <c r="H33" s="1031"/>
      <c r="I33" s="1031"/>
      <c r="J33" s="1031"/>
      <c r="K33" s="1031"/>
      <c r="L33" s="1031"/>
      <c r="M33" s="1031"/>
      <c r="N33" s="1031"/>
      <c r="O33" s="1031"/>
      <c r="P33" s="1032"/>
      <c r="Q33" s="1038">
        <v>984</v>
      </c>
      <c r="R33" s="1039"/>
      <c r="S33" s="1039"/>
      <c r="T33" s="1039"/>
      <c r="U33" s="1039"/>
      <c r="V33" s="1039">
        <v>788</v>
      </c>
      <c r="W33" s="1039"/>
      <c r="X33" s="1039"/>
      <c r="Y33" s="1039"/>
      <c r="Z33" s="1039"/>
      <c r="AA33" s="1039">
        <v>196</v>
      </c>
      <c r="AB33" s="1039"/>
      <c r="AC33" s="1039"/>
      <c r="AD33" s="1039"/>
      <c r="AE33" s="1040"/>
      <c r="AF33" s="1035">
        <v>817</v>
      </c>
      <c r="AG33" s="1036"/>
      <c r="AH33" s="1036"/>
      <c r="AI33" s="1036"/>
      <c r="AJ33" s="1037"/>
      <c r="AK33" s="980">
        <v>146</v>
      </c>
      <c r="AL33" s="971"/>
      <c r="AM33" s="971"/>
      <c r="AN33" s="971"/>
      <c r="AO33" s="971"/>
      <c r="AP33" s="971">
        <v>465</v>
      </c>
      <c r="AQ33" s="971"/>
      <c r="AR33" s="971"/>
      <c r="AS33" s="971"/>
      <c r="AT33" s="971"/>
      <c r="AU33" s="971">
        <v>266</v>
      </c>
      <c r="AV33" s="971"/>
      <c r="AW33" s="971"/>
      <c r="AX33" s="971"/>
      <c r="AY33" s="971"/>
      <c r="AZ33" s="1041" t="s">
        <v>552</v>
      </c>
      <c r="BA33" s="1041"/>
      <c r="BB33" s="1041"/>
      <c r="BC33" s="1041"/>
      <c r="BD33" s="1041"/>
      <c r="BE33" s="972" t="s">
        <v>393</v>
      </c>
      <c r="BF33" s="972"/>
      <c r="BG33" s="972"/>
      <c r="BH33" s="972"/>
      <c r="BI33" s="973"/>
      <c r="BJ33" s="232"/>
      <c r="BK33" s="232"/>
      <c r="BL33" s="232"/>
      <c r="BM33" s="232"/>
      <c r="BN33" s="232"/>
      <c r="BO33" s="241"/>
      <c r="BP33" s="241"/>
      <c r="BQ33" s="238">
        <v>27</v>
      </c>
      <c r="BR33" s="239"/>
      <c r="BS33" s="992"/>
      <c r="BT33" s="993"/>
      <c r="BU33" s="993"/>
      <c r="BV33" s="993"/>
      <c r="BW33" s="993"/>
      <c r="BX33" s="993"/>
      <c r="BY33" s="993"/>
      <c r="BZ33" s="993"/>
      <c r="CA33" s="993"/>
      <c r="CB33" s="993"/>
      <c r="CC33" s="993"/>
      <c r="CD33" s="993"/>
      <c r="CE33" s="993"/>
      <c r="CF33" s="993"/>
      <c r="CG33" s="1014"/>
      <c r="CH33" s="989"/>
      <c r="CI33" s="990"/>
      <c r="CJ33" s="990"/>
      <c r="CK33" s="990"/>
      <c r="CL33" s="991"/>
      <c r="CM33" s="989"/>
      <c r="CN33" s="990"/>
      <c r="CO33" s="990"/>
      <c r="CP33" s="990"/>
      <c r="CQ33" s="991"/>
      <c r="CR33" s="989"/>
      <c r="CS33" s="990"/>
      <c r="CT33" s="990"/>
      <c r="CU33" s="990"/>
      <c r="CV33" s="991"/>
      <c r="CW33" s="989"/>
      <c r="CX33" s="990"/>
      <c r="CY33" s="990"/>
      <c r="CZ33" s="990"/>
      <c r="DA33" s="991"/>
      <c r="DB33" s="989"/>
      <c r="DC33" s="990"/>
      <c r="DD33" s="990"/>
      <c r="DE33" s="990"/>
      <c r="DF33" s="991"/>
      <c r="DG33" s="989"/>
      <c r="DH33" s="990"/>
      <c r="DI33" s="990"/>
      <c r="DJ33" s="990"/>
      <c r="DK33" s="991"/>
      <c r="DL33" s="989"/>
      <c r="DM33" s="990"/>
      <c r="DN33" s="990"/>
      <c r="DO33" s="990"/>
      <c r="DP33" s="991"/>
      <c r="DQ33" s="989"/>
      <c r="DR33" s="990"/>
      <c r="DS33" s="990"/>
      <c r="DT33" s="990"/>
      <c r="DU33" s="991"/>
      <c r="DV33" s="992"/>
      <c r="DW33" s="993"/>
      <c r="DX33" s="993"/>
      <c r="DY33" s="993"/>
      <c r="DZ33" s="994"/>
      <c r="EA33" s="230"/>
    </row>
    <row r="34" spans="1:131" ht="26.25" customHeight="1" x14ac:dyDescent="0.15">
      <c r="A34" s="242">
        <v>7</v>
      </c>
      <c r="B34" s="1030" t="s">
        <v>396</v>
      </c>
      <c r="C34" s="1031"/>
      <c r="D34" s="1031"/>
      <c r="E34" s="1031"/>
      <c r="F34" s="1031"/>
      <c r="G34" s="1031"/>
      <c r="H34" s="1031"/>
      <c r="I34" s="1031"/>
      <c r="J34" s="1031"/>
      <c r="K34" s="1031"/>
      <c r="L34" s="1031"/>
      <c r="M34" s="1031"/>
      <c r="N34" s="1031"/>
      <c r="O34" s="1031"/>
      <c r="P34" s="1032"/>
      <c r="Q34" s="1038">
        <v>357</v>
      </c>
      <c r="R34" s="1039"/>
      <c r="S34" s="1039"/>
      <c r="T34" s="1039"/>
      <c r="U34" s="1039"/>
      <c r="V34" s="1039">
        <v>381</v>
      </c>
      <c r="W34" s="1039"/>
      <c r="X34" s="1039"/>
      <c r="Y34" s="1039"/>
      <c r="Z34" s="1039"/>
      <c r="AA34" s="1039">
        <v>-23</v>
      </c>
      <c r="AB34" s="1039"/>
      <c r="AC34" s="1039"/>
      <c r="AD34" s="1039"/>
      <c r="AE34" s="1040"/>
      <c r="AF34" s="1035">
        <v>28</v>
      </c>
      <c r="AG34" s="1036"/>
      <c r="AH34" s="1036"/>
      <c r="AI34" s="1036"/>
      <c r="AJ34" s="1037"/>
      <c r="AK34" s="980">
        <v>14</v>
      </c>
      <c r="AL34" s="971"/>
      <c r="AM34" s="971"/>
      <c r="AN34" s="971"/>
      <c r="AO34" s="971"/>
      <c r="AP34" s="971">
        <v>19</v>
      </c>
      <c r="AQ34" s="971"/>
      <c r="AR34" s="971"/>
      <c r="AS34" s="971"/>
      <c r="AT34" s="971"/>
      <c r="AU34" s="971" t="s">
        <v>552</v>
      </c>
      <c r="AV34" s="971"/>
      <c r="AW34" s="971"/>
      <c r="AX34" s="971"/>
      <c r="AY34" s="971"/>
      <c r="AZ34" s="1041" t="s">
        <v>552</v>
      </c>
      <c r="BA34" s="1041"/>
      <c r="BB34" s="1041"/>
      <c r="BC34" s="1041"/>
      <c r="BD34" s="1041"/>
      <c r="BE34" s="972" t="s">
        <v>393</v>
      </c>
      <c r="BF34" s="972"/>
      <c r="BG34" s="972"/>
      <c r="BH34" s="972"/>
      <c r="BI34" s="973"/>
      <c r="BJ34" s="232"/>
      <c r="BK34" s="232"/>
      <c r="BL34" s="232"/>
      <c r="BM34" s="232"/>
      <c r="BN34" s="232"/>
      <c r="BO34" s="241"/>
      <c r="BP34" s="241"/>
      <c r="BQ34" s="238">
        <v>28</v>
      </c>
      <c r="BR34" s="239"/>
      <c r="BS34" s="992"/>
      <c r="BT34" s="993"/>
      <c r="BU34" s="993"/>
      <c r="BV34" s="993"/>
      <c r="BW34" s="993"/>
      <c r="BX34" s="993"/>
      <c r="BY34" s="993"/>
      <c r="BZ34" s="993"/>
      <c r="CA34" s="993"/>
      <c r="CB34" s="993"/>
      <c r="CC34" s="993"/>
      <c r="CD34" s="993"/>
      <c r="CE34" s="993"/>
      <c r="CF34" s="993"/>
      <c r="CG34" s="1014"/>
      <c r="CH34" s="989"/>
      <c r="CI34" s="990"/>
      <c r="CJ34" s="990"/>
      <c r="CK34" s="990"/>
      <c r="CL34" s="991"/>
      <c r="CM34" s="989"/>
      <c r="CN34" s="990"/>
      <c r="CO34" s="990"/>
      <c r="CP34" s="990"/>
      <c r="CQ34" s="991"/>
      <c r="CR34" s="989"/>
      <c r="CS34" s="990"/>
      <c r="CT34" s="990"/>
      <c r="CU34" s="990"/>
      <c r="CV34" s="991"/>
      <c r="CW34" s="989"/>
      <c r="CX34" s="990"/>
      <c r="CY34" s="990"/>
      <c r="CZ34" s="990"/>
      <c r="DA34" s="991"/>
      <c r="DB34" s="989"/>
      <c r="DC34" s="990"/>
      <c r="DD34" s="990"/>
      <c r="DE34" s="990"/>
      <c r="DF34" s="991"/>
      <c r="DG34" s="989"/>
      <c r="DH34" s="990"/>
      <c r="DI34" s="990"/>
      <c r="DJ34" s="990"/>
      <c r="DK34" s="991"/>
      <c r="DL34" s="989"/>
      <c r="DM34" s="990"/>
      <c r="DN34" s="990"/>
      <c r="DO34" s="990"/>
      <c r="DP34" s="991"/>
      <c r="DQ34" s="989"/>
      <c r="DR34" s="990"/>
      <c r="DS34" s="990"/>
      <c r="DT34" s="990"/>
      <c r="DU34" s="991"/>
      <c r="DV34" s="992"/>
      <c r="DW34" s="993"/>
      <c r="DX34" s="993"/>
      <c r="DY34" s="993"/>
      <c r="DZ34" s="994"/>
      <c r="EA34" s="230"/>
    </row>
    <row r="35" spans="1:131" ht="26.25" customHeight="1" x14ac:dyDescent="0.15">
      <c r="A35" s="242">
        <v>8</v>
      </c>
      <c r="B35" s="1030"/>
      <c r="C35" s="1031"/>
      <c r="D35" s="1031"/>
      <c r="E35" s="1031"/>
      <c r="F35" s="1031"/>
      <c r="G35" s="1031"/>
      <c r="H35" s="1031"/>
      <c r="I35" s="1031"/>
      <c r="J35" s="1031"/>
      <c r="K35" s="1031"/>
      <c r="L35" s="1031"/>
      <c r="M35" s="1031"/>
      <c r="N35" s="1031"/>
      <c r="O35" s="1031"/>
      <c r="P35" s="1032"/>
      <c r="Q35" s="1038"/>
      <c r="R35" s="1039"/>
      <c r="S35" s="1039"/>
      <c r="T35" s="1039"/>
      <c r="U35" s="1039"/>
      <c r="V35" s="1039"/>
      <c r="W35" s="1039"/>
      <c r="X35" s="1039"/>
      <c r="Y35" s="1039"/>
      <c r="Z35" s="1039"/>
      <c r="AA35" s="1039"/>
      <c r="AB35" s="1039"/>
      <c r="AC35" s="1039"/>
      <c r="AD35" s="1039"/>
      <c r="AE35" s="1040"/>
      <c r="AF35" s="1035"/>
      <c r="AG35" s="1036"/>
      <c r="AH35" s="1036"/>
      <c r="AI35" s="1036"/>
      <c r="AJ35" s="1037"/>
      <c r="AK35" s="980"/>
      <c r="AL35" s="971"/>
      <c r="AM35" s="971"/>
      <c r="AN35" s="971"/>
      <c r="AO35" s="971"/>
      <c r="AP35" s="971"/>
      <c r="AQ35" s="971"/>
      <c r="AR35" s="971"/>
      <c r="AS35" s="971"/>
      <c r="AT35" s="971"/>
      <c r="AU35" s="971"/>
      <c r="AV35" s="971"/>
      <c r="AW35" s="971"/>
      <c r="AX35" s="971"/>
      <c r="AY35" s="971"/>
      <c r="AZ35" s="1041"/>
      <c r="BA35" s="1041"/>
      <c r="BB35" s="1041"/>
      <c r="BC35" s="1041"/>
      <c r="BD35" s="1041"/>
      <c r="BE35" s="972"/>
      <c r="BF35" s="972"/>
      <c r="BG35" s="972"/>
      <c r="BH35" s="972"/>
      <c r="BI35" s="973"/>
      <c r="BJ35" s="232"/>
      <c r="BK35" s="232"/>
      <c r="BL35" s="232"/>
      <c r="BM35" s="232"/>
      <c r="BN35" s="232"/>
      <c r="BO35" s="241"/>
      <c r="BP35" s="241"/>
      <c r="BQ35" s="238">
        <v>29</v>
      </c>
      <c r="BR35" s="239"/>
      <c r="BS35" s="992"/>
      <c r="BT35" s="993"/>
      <c r="BU35" s="993"/>
      <c r="BV35" s="993"/>
      <c r="BW35" s="993"/>
      <c r="BX35" s="993"/>
      <c r="BY35" s="993"/>
      <c r="BZ35" s="993"/>
      <c r="CA35" s="993"/>
      <c r="CB35" s="993"/>
      <c r="CC35" s="993"/>
      <c r="CD35" s="993"/>
      <c r="CE35" s="993"/>
      <c r="CF35" s="993"/>
      <c r="CG35" s="1014"/>
      <c r="CH35" s="989"/>
      <c r="CI35" s="990"/>
      <c r="CJ35" s="990"/>
      <c r="CK35" s="990"/>
      <c r="CL35" s="991"/>
      <c r="CM35" s="989"/>
      <c r="CN35" s="990"/>
      <c r="CO35" s="990"/>
      <c r="CP35" s="990"/>
      <c r="CQ35" s="991"/>
      <c r="CR35" s="989"/>
      <c r="CS35" s="990"/>
      <c r="CT35" s="990"/>
      <c r="CU35" s="990"/>
      <c r="CV35" s="991"/>
      <c r="CW35" s="989"/>
      <c r="CX35" s="990"/>
      <c r="CY35" s="990"/>
      <c r="CZ35" s="990"/>
      <c r="DA35" s="991"/>
      <c r="DB35" s="989"/>
      <c r="DC35" s="990"/>
      <c r="DD35" s="990"/>
      <c r="DE35" s="990"/>
      <c r="DF35" s="991"/>
      <c r="DG35" s="989"/>
      <c r="DH35" s="990"/>
      <c r="DI35" s="990"/>
      <c r="DJ35" s="990"/>
      <c r="DK35" s="991"/>
      <c r="DL35" s="989"/>
      <c r="DM35" s="990"/>
      <c r="DN35" s="990"/>
      <c r="DO35" s="990"/>
      <c r="DP35" s="991"/>
      <c r="DQ35" s="989"/>
      <c r="DR35" s="990"/>
      <c r="DS35" s="990"/>
      <c r="DT35" s="990"/>
      <c r="DU35" s="991"/>
      <c r="DV35" s="992"/>
      <c r="DW35" s="993"/>
      <c r="DX35" s="993"/>
      <c r="DY35" s="993"/>
      <c r="DZ35" s="994"/>
      <c r="EA35" s="230"/>
    </row>
    <row r="36" spans="1:131" ht="26.25" customHeight="1" x14ac:dyDescent="0.15">
      <c r="A36" s="242">
        <v>9</v>
      </c>
      <c r="B36" s="1030"/>
      <c r="C36" s="1031"/>
      <c r="D36" s="1031"/>
      <c r="E36" s="1031"/>
      <c r="F36" s="1031"/>
      <c r="G36" s="1031"/>
      <c r="H36" s="1031"/>
      <c r="I36" s="1031"/>
      <c r="J36" s="1031"/>
      <c r="K36" s="1031"/>
      <c r="L36" s="1031"/>
      <c r="M36" s="1031"/>
      <c r="N36" s="1031"/>
      <c r="O36" s="1031"/>
      <c r="P36" s="1032"/>
      <c r="Q36" s="1038"/>
      <c r="R36" s="1039"/>
      <c r="S36" s="1039"/>
      <c r="T36" s="1039"/>
      <c r="U36" s="1039"/>
      <c r="V36" s="1039"/>
      <c r="W36" s="1039"/>
      <c r="X36" s="1039"/>
      <c r="Y36" s="1039"/>
      <c r="Z36" s="1039"/>
      <c r="AA36" s="1039"/>
      <c r="AB36" s="1039"/>
      <c r="AC36" s="1039"/>
      <c r="AD36" s="1039"/>
      <c r="AE36" s="1040"/>
      <c r="AF36" s="1035"/>
      <c r="AG36" s="1036"/>
      <c r="AH36" s="1036"/>
      <c r="AI36" s="1036"/>
      <c r="AJ36" s="1037"/>
      <c r="AK36" s="980"/>
      <c r="AL36" s="971"/>
      <c r="AM36" s="971"/>
      <c r="AN36" s="971"/>
      <c r="AO36" s="971"/>
      <c r="AP36" s="971"/>
      <c r="AQ36" s="971"/>
      <c r="AR36" s="971"/>
      <c r="AS36" s="971"/>
      <c r="AT36" s="971"/>
      <c r="AU36" s="971"/>
      <c r="AV36" s="971"/>
      <c r="AW36" s="971"/>
      <c r="AX36" s="971"/>
      <c r="AY36" s="971"/>
      <c r="AZ36" s="1041"/>
      <c r="BA36" s="1041"/>
      <c r="BB36" s="1041"/>
      <c r="BC36" s="1041"/>
      <c r="BD36" s="1041"/>
      <c r="BE36" s="972"/>
      <c r="BF36" s="972"/>
      <c r="BG36" s="972"/>
      <c r="BH36" s="972"/>
      <c r="BI36" s="973"/>
      <c r="BJ36" s="232"/>
      <c r="BK36" s="232"/>
      <c r="BL36" s="232"/>
      <c r="BM36" s="232"/>
      <c r="BN36" s="232"/>
      <c r="BO36" s="241"/>
      <c r="BP36" s="241"/>
      <c r="BQ36" s="238">
        <v>30</v>
      </c>
      <c r="BR36" s="239"/>
      <c r="BS36" s="992"/>
      <c r="BT36" s="993"/>
      <c r="BU36" s="993"/>
      <c r="BV36" s="993"/>
      <c r="BW36" s="993"/>
      <c r="BX36" s="993"/>
      <c r="BY36" s="993"/>
      <c r="BZ36" s="993"/>
      <c r="CA36" s="993"/>
      <c r="CB36" s="993"/>
      <c r="CC36" s="993"/>
      <c r="CD36" s="993"/>
      <c r="CE36" s="993"/>
      <c r="CF36" s="993"/>
      <c r="CG36" s="1014"/>
      <c r="CH36" s="989"/>
      <c r="CI36" s="990"/>
      <c r="CJ36" s="990"/>
      <c r="CK36" s="990"/>
      <c r="CL36" s="991"/>
      <c r="CM36" s="989"/>
      <c r="CN36" s="990"/>
      <c r="CO36" s="990"/>
      <c r="CP36" s="990"/>
      <c r="CQ36" s="991"/>
      <c r="CR36" s="989"/>
      <c r="CS36" s="990"/>
      <c r="CT36" s="990"/>
      <c r="CU36" s="990"/>
      <c r="CV36" s="991"/>
      <c r="CW36" s="989"/>
      <c r="CX36" s="990"/>
      <c r="CY36" s="990"/>
      <c r="CZ36" s="990"/>
      <c r="DA36" s="991"/>
      <c r="DB36" s="989"/>
      <c r="DC36" s="990"/>
      <c r="DD36" s="990"/>
      <c r="DE36" s="990"/>
      <c r="DF36" s="991"/>
      <c r="DG36" s="989"/>
      <c r="DH36" s="990"/>
      <c r="DI36" s="990"/>
      <c r="DJ36" s="990"/>
      <c r="DK36" s="991"/>
      <c r="DL36" s="989"/>
      <c r="DM36" s="990"/>
      <c r="DN36" s="990"/>
      <c r="DO36" s="990"/>
      <c r="DP36" s="991"/>
      <c r="DQ36" s="989"/>
      <c r="DR36" s="990"/>
      <c r="DS36" s="990"/>
      <c r="DT36" s="990"/>
      <c r="DU36" s="991"/>
      <c r="DV36" s="992"/>
      <c r="DW36" s="993"/>
      <c r="DX36" s="993"/>
      <c r="DY36" s="993"/>
      <c r="DZ36" s="994"/>
      <c r="EA36" s="230"/>
    </row>
    <row r="37" spans="1:131" ht="26.25" customHeight="1" x14ac:dyDescent="0.15">
      <c r="A37" s="242">
        <v>10</v>
      </c>
      <c r="B37" s="1030"/>
      <c r="C37" s="1031"/>
      <c r="D37" s="1031"/>
      <c r="E37" s="1031"/>
      <c r="F37" s="1031"/>
      <c r="G37" s="1031"/>
      <c r="H37" s="1031"/>
      <c r="I37" s="1031"/>
      <c r="J37" s="1031"/>
      <c r="K37" s="1031"/>
      <c r="L37" s="1031"/>
      <c r="M37" s="1031"/>
      <c r="N37" s="1031"/>
      <c r="O37" s="1031"/>
      <c r="P37" s="1032"/>
      <c r="Q37" s="1038"/>
      <c r="R37" s="1039"/>
      <c r="S37" s="1039"/>
      <c r="T37" s="1039"/>
      <c r="U37" s="1039"/>
      <c r="V37" s="1039"/>
      <c r="W37" s="1039"/>
      <c r="X37" s="1039"/>
      <c r="Y37" s="1039"/>
      <c r="Z37" s="1039"/>
      <c r="AA37" s="1039"/>
      <c r="AB37" s="1039"/>
      <c r="AC37" s="1039"/>
      <c r="AD37" s="1039"/>
      <c r="AE37" s="1040"/>
      <c r="AF37" s="1035"/>
      <c r="AG37" s="1036"/>
      <c r="AH37" s="1036"/>
      <c r="AI37" s="1036"/>
      <c r="AJ37" s="1037"/>
      <c r="AK37" s="980"/>
      <c r="AL37" s="971"/>
      <c r="AM37" s="971"/>
      <c r="AN37" s="971"/>
      <c r="AO37" s="971"/>
      <c r="AP37" s="971"/>
      <c r="AQ37" s="971"/>
      <c r="AR37" s="971"/>
      <c r="AS37" s="971"/>
      <c r="AT37" s="971"/>
      <c r="AU37" s="971"/>
      <c r="AV37" s="971"/>
      <c r="AW37" s="971"/>
      <c r="AX37" s="971"/>
      <c r="AY37" s="971"/>
      <c r="AZ37" s="1041"/>
      <c r="BA37" s="1041"/>
      <c r="BB37" s="1041"/>
      <c r="BC37" s="1041"/>
      <c r="BD37" s="1041"/>
      <c r="BE37" s="972"/>
      <c r="BF37" s="972"/>
      <c r="BG37" s="972"/>
      <c r="BH37" s="972"/>
      <c r="BI37" s="973"/>
      <c r="BJ37" s="232"/>
      <c r="BK37" s="232"/>
      <c r="BL37" s="232"/>
      <c r="BM37" s="232"/>
      <c r="BN37" s="232"/>
      <c r="BO37" s="241"/>
      <c r="BP37" s="241"/>
      <c r="BQ37" s="238">
        <v>31</v>
      </c>
      <c r="BR37" s="239"/>
      <c r="BS37" s="992"/>
      <c r="BT37" s="993"/>
      <c r="BU37" s="993"/>
      <c r="BV37" s="993"/>
      <c r="BW37" s="993"/>
      <c r="BX37" s="993"/>
      <c r="BY37" s="993"/>
      <c r="BZ37" s="993"/>
      <c r="CA37" s="993"/>
      <c r="CB37" s="993"/>
      <c r="CC37" s="993"/>
      <c r="CD37" s="993"/>
      <c r="CE37" s="993"/>
      <c r="CF37" s="993"/>
      <c r="CG37" s="1014"/>
      <c r="CH37" s="989"/>
      <c r="CI37" s="990"/>
      <c r="CJ37" s="990"/>
      <c r="CK37" s="990"/>
      <c r="CL37" s="991"/>
      <c r="CM37" s="989"/>
      <c r="CN37" s="990"/>
      <c r="CO37" s="990"/>
      <c r="CP37" s="990"/>
      <c r="CQ37" s="991"/>
      <c r="CR37" s="989"/>
      <c r="CS37" s="990"/>
      <c r="CT37" s="990"/>
      <c r="CU37" s="990"/>
      <c r="CV37" s="991"/>
      <c r="CW37" s="989"/>
      <c r="CX37" s="990"/>
      <c r="CY37" s="990"/>
      <c r="CZ37" s="990"/>
      <c r="DA37" s="991"/>
      <c r="DB37" s="989"/>
      <c r="DC37" s="990"/>
      <c r="DD37" s="990"/>
      <c r="DE37" s="990"/>
      <c r="DF37" s="991"/>
      <c r="DG37" s="989"/>
      <c r="DH37" s="990"/>
      <c r="DI37" s="990"/>
      <c r="DJ37" s="990"/>
      <c r="DK37" s="991"/>
      <c r="DL37" s="989"/>
      <c r="DM37" s="990"/>
      <c r="DN37" s="990"/>
      <c r="DO37" s="990"/>
      <c r="DP37" s="991"/>
      <c r="DQ37" s="989"/>
      <c r="DR37" s="990"/>
      <c r="DS37" s="990"/>
      <c r="DT37" s="990"/>
      <c r="DU37" s="991"/>
      <c r="DV37" s="992"/>
      <c r="DW37" s="993"/>
      <c r="DX37" s="993"/>
      <c r="DY37" s="993"/>
      <c r="DZ37" s="994"/>
      <c r="EA37" s="230"/>
    </row>
    <row r="38" spans="1:131" ht="26.25" customHeight="1" x14ac:dyDescent="0.15">
      <c r="A38" s="242">
        <v>11</v>
      </c>
      <c r="B38" s="1030"/>
      <c r="C38" s="1031"/>
      <c r="D38" s="1031"/>
      <c r="E38" s="1031"/>
      <c r="F38" s="1031"/>
      <c r="G38" s="1031"/>
      <c r="H38" s="1031"/>
      <c r="I38" s="1031"/>
      <c r="J38" s="1031"/>
      <c r="K38" s="1031"/>
      <c r="L38" s="1031"/>
      <c r="M38" s="1031"/>
      <c r="N38" s="1031"/>
      <c r="O38" s="1031"/>
      <c r="P38" s="1032"/>
      <c r="Q38" s="1038"/>
      <c r="R38" s="1039"/>
      <c r="S38" s="1039"/>
      <c r="T38" s="1039"/>
      <c r="U38" s="1039"/>
      <c r="V38" s="1039"/>
      <c r="W38" s="1039"/>
      <c r="X38" s="1039"/>
      <c r="Y38" s="1039"/>
      <c r="Z38" s="1039"/>
      <c r="AA38" s="1039"/>
      <c r="AB38" s="1039"/>
      <c r="AC38" s="1039"/>
      <c r="AD38" s="1039"/>
      <c r="AE38" s="1040"/>
      <c r="AF38" s="1035"/>
      <c r="AG38" s="1036"/>
      <c r="AH38" s="1036"/>
      <c r="AI38" s="1036"/>
      <c r="AJ38" s="1037"/>
      <c r="AK38" s="980"/>
      <c r="AL38" s="971"/>
      <c r="AM38" s="971"/>
      <c r="AN38" s="971"/>
      <c r="AO38" s="971"/>
      <c r="AP38" s="971"/>
      <c r="AQ38" s="971"/>
      <c r="AR38" s="971"/>
      <c r="AS38" s="971"/>
      <c r="AT38" s="971"/>
      <c r="AU38" s="971"/>
      <c r="AV38" s="971"/>
      <c r="AW38" s="971"/>
      <c r="AX38" s="971"/>
      <c r="AY38" s="971"/>
      <c r="AZ38" s="1041"/>
      <c r="BA38" s="1041"/>
      <c r="BB38" s="1041"/>
      <c r="BC38" s="1041"/>
      <c r="BD38" s="1041"/>
      <c r="BE38" s="972"/>
      <c r="BF38" s="972"/>
      <c r="BG38" s="972"/>
      <c r="BH38" s="972"/>
      <c r="BI38" s="973"/>
      <c r="BJ38" s="232"/>
      <c r="BK38" s="232"/>
      <c r="BL38" s="232"/>
      <c r="BM38" s="232"/>
      <c r="BN38" s="232"/>
      <c r="BO38" s="241"/>
      <c r="BP38" s="241"/>
      <c r="BQ38" s="238">
        <v>32</v>
      </c>
      <c r="BR38" s="239"/>
      <c r="BS38" s="992"/>
      <c r="BT38" s="993"/>
      <c r="BU38" s="993"/>
      <c r="BV38" s="993"/>
      <c r="BW38" s="993"/>
      <c r="BX38" s="993"/>
      <c r="BY38" s="993"/>
      <c r="BZ38" s="993"/>
      <c r="CA38" s="993"/>
      <c r="CB38" s="993"/>
      <c r="CC38" s="993"/>
      <c r="CD38" s="993"/>
      <c r="CE38" s="993"/>
      <c r="CF38" s="993"/>
      <c r="CG38" s="1014"/>
      <c r="CH38" s="989"/>
      <c r="CI38" s="990"/>
      <c r="CJ38" s="990"/>
      <c r="CK38" s="990"/>
      <c r="CL38" s="991"/>
      <c r="CM38" s="989"/>
      <c r="CN38" s="990"/>
      <c r="CO38" s="990"/>
      <c r="CP38" s="990"/>
      <c r="CQ38" s="991"/>
      <c r="CR38" s="989"/>
      <c r="CS38" s="990"/>
      <c r="CT38" s="990"/>
      <c r="CU38" s="990"/>
      <c r="CV38" s="991"/>
      <c r="CW38" s="989"/>
      <c r="CX38" s="990"/>
      <c r="CY38" s="990"/>
      <c r="CZ38" s="990"/>
      <c r="DA38" s="991"/>
      <c r="DB38" s="989"/>
      <c r="DC38" s="990"/>
      <c r="DD38" s="990"/>
      <c r="DE38" s="990"/>
      <c r="DF38" s="991"/>
      <c r="DG38" s="989"/>
      <c r="DH38" s="990"/>
      <c r="DI38" s="990"/>
      <c r="DJ38" s="990"/>
      <c r="DK38" s="991"/>
      <c r="DL38" s="989"/>
      <c r="DM38" s="990"/>
      <c r="DN38" s="990"/>
      <c r="DO38" s="990"/>
      <c r="DP38" s="991"/>
      <c r="DQ38" s="989"/>
      <c r="DR38" s="990"/>
      <c r="DS38" s="990"/>
      <c r="DT38" s="990"/>
      <c r="DU38" s="991"/>
      <c r="DV38" s="992"/>
      <c r="DW38" s="993"/>
      <c r="DX38" s="993"/>
      <c r="DY38" s="993"/>
      <c r="DZ38" s="994"/>
      <c r="EA38" s="230"/>
    </row>
    <row r="39" spans="1:131" ht="26.25" customHeight="1" x14ac:dyDescent="0.15">
      <c r="A39" s="242">
        <v>12</v>
      </c>
      <c r="B39" s="1030"/>
      <c r="C39" s="1031"/>
      <c r="D39" s="1031"/>
      <c r="E39" s="1031"/>
      <c r="F39" s="1031"/>
      <c r="G39" s="1031"/>
      <c r="H39" s="1031"/>
      <c r="I39" s="1031"/>
      <c r="J39" s="1031"/>
      <c r="K39" s="1031"/>
      <c r="L39" s="1031"/>
      <c r="M39" s="1031"/>
      <c r="N39" s="1031"/>
      <c r="O39" s="1031"/>
      <c r="P39" s="1032"/>
      <c r="Q39" s="1038"/>
      <c r="R39" s="1039"/>
      <c r="S39" s="1039"/>
      <c r="T39" s="1039"/>
      <c r="U39" s="1039"/>
      <c r="V39" s="1039"/>
      <c r="W39" s="1039"/>
      <c r="X39" s="1039"/>
      <c r="Y39" s="1039"/>
      <c r="Z39" s="1039"/>
      <c r="AA39" s="1039"/>
      <c r="AB39" s="1039"/>
      <c r="AC39" s="1039"/>
      <c r="AD39" s="1039"/>
      <c r="AE39" s="1040"/>
      <c r="AF39" s="1035"/>
      <c r="AG39" s="1036"/>
      <c r="AH39" s="1036"/>
      <c r="AI39" s="1036"/>
      <c r="AJ39" s="1037"/>
      <c r="AK39" s="980"/>
      <c r="AL39" s="971"/>
      <c r="AM39" s="971"/>
      <c r="AN39" s="971"/>
      <c r="AO39" s="971"/>
      <c r="AP39" s="971"/>
      <c r="AQ39" s="971"/>
      <c r="AR39" s="971"/>
      <c r="AS39" s="971"/>
      <c r="AT39" s="971"/>
      <c r="AU39" s="971"/>
      <c r="AV39" s="971"/>
      <c r="AW39" s="971"/>
      <c r="AX39" s="971"/>
      <c r="AY39" s="971"/>
      <c r="AZ39" s="1041"/>
      <c r="BA39" s="1041"/>
      <c r="BB39" s="1041"/>
      <c r="BC39" s="1041"/>
      <c r="BD39" s="1041"/>
      <c r="BE39" s="972"/>
      <c r="BF39" s="972"/>
      <c r="BG39" s="972"/>
      <c r="BH39" s="972"/>
      <c r="BI39" s="973"/>
      <c r="BJ39" s="232"/>
      <c r="BK39" s="232"/>
      <c r="BL39" s="232"/>
      <c r="BM39" s="232"/>
      <c r="BN39" s="232"/>
      <c r="BO39" s="241"/>
      <c r="BP39" s="241"/>
      <c r="BQ39" s="238">
        <v>33</v>
      </c>
      <c r="BR39" s="239"/>
      <c r="BS39" s="992"/>
      <c r="BT39" s="993"/>
      <c r="BU39" s="993"/>
      <c r="BV39" s="993"/>
      <c r="BW39" s="993"/>
      <c r="BX39" s="993"/>
      <c r="BY39" s="993"/>
      <c r="BZ39" s="993"/>
      <c r="CA39" s="993"/>
      <c r="CB39" s="993"/>
      <c r="CC39" s="993"/>
      <c r="CD39" s="993"/>
      <c r="CE39" s="993"/>
      <c r="CF39" s="993"/>
      <c r="CG39" s="1014"/>
      <c r="CH39" s="989"/>
      <c r="CI39" s="990"/>
      <c r="CJ39" s="990"/>
      <c r="CK39" s="990"/>
      <c r="CL39" s="991"/>
      <c r="CM39" s="989"/>
      <c r="CN39" s="990"/>
      <c r="CO39" s="990"/>
      <c r="CP39" s="990"/>
      <c r="CQ39" s="991"/>
      <c r="CR39" s="989"/>
      <c r="CS39" s="990"/>
      <c r="CT39" s="990"/>
      <c r="CU39" s="990"/>
      <c r="CV39" s="991"/>
      <c r="CW39" s="989"/>
      <c r="CX39" s="990"/>
      <c r="CY39" s="990"/>
      <c r="CZ39" s="990"/>
      <c r="DA39" s="991"/>
      <c r="DB39" s="989"/>
      <c r="DC39" s="990"/>
      <c r="DD39" s="990"/>
      <c r="DE39" s="990"/>
      <c r="DF39" s="991"/>
      <c r="DG39" s="989"/>
      <c r="DH39" s="990"/>
      <c r="DI39" s="990"/>
      <c r="DJ39" s="990"/>
      <c r="DK39" s="991"/>
      <c r="DL39" s="989"/>
      <c r="DM39" s="990"/>
      <c r="DN39" s="990"/>
      <c r="DO39" s="990"/>
      <c r="DP39" s="991"/>
      <c r="DQ39" s="989"/>
      <c r="DR39" s="990"/>
      <c r="DS39" s="990"/>
      <c r="DT39" s="990"/>
      <c r="DU39" s="991"/>
      <c r="DV39" s="992"/>
      <c r="DW39" s="993"/>
      <c r="DX39" s="993"/>
      <c r="DY39" s="993"/>
      <c r="DZ39" s="994"/>
      <c r="EA39" s="230"/>
    </row>
    <row r="40" spans="1:131" ht="26.25" customHeight="1" x14ac:dyDescent="0.15">
      <c r="A40" s="238">
        <v>13</v>
      </c>
      <c r="B40" s="1030"/>
      <c r="C40" s="1031"/>
      <c r="D40" s="1031"/>
      <c r="E40" s="1031"/>
      <c r="F40" s="1031"/>
      <c r="G40" s="1031"/>
      <c r="H40" s="1031"/>
      <c r="I40" s="1031"/>
      <c r="J40" s="1031"/>
      <c r="K40" s="1031"/>
      <c r="L40" s="1031"/>
      <c r="M40" s="1031"/>
      <c r="N40" s="1031"/>
      <c r="O40" s="1031"/>
      <c r="P40" s="1032"/>
      <c r="Q40" s="1038"/>
      <c r="R40" s="1039"/>
      <c r="S40" s="1039"/>
      <c r="T40" s="1039"/>
      <c r="U40" s="1039"/>
      <c r="V40" s="1039"/>
      <c r="W40" s="1039"/>
      <c r="X40" s="1039"/>
      <c r="Y40" s="1039"/>
      <c r="Z40" s="1039"/>
      <c r="AA40" s="1039"/>
      <c r="AB40" s="1039"/>
      <c r="AC40" s="1039"/>
      <c r="AD40" s="1039"/>
      <c r="AE40" s="1040"/>
      <c r="AF40" s="1035"/>
      <c r="AG40" s="1036"/>
      <c r="AH40" s="1036"/>
      <c r="AI40" s="1036"/>
      <c r="AJ40" s="1037"/>
      <c r="AK40" s="980"/>
      <c r="AL40" s="971"/>
      <c r="AM40" s="971"/>
      <c r="AN40" s="971"/>
      <c r="AO40" s="971"/>
      <c r="AP40" s="971"/>
      <c r="AQ40" s="971"/>
      <c r="AR40" s="971"/>
      <c r="AS40" s="971"/>
      <c r="AT40" s="971"/>
      <c r="AU40" s="971"/>
      <c r="AV40" s="971"/>
      <c r="AW40" s="971"/>
      <c r="AX40" s="971"/>
      <c r="AY40" s="971"/>
      <c r="AZ40" s="1041"/>
      <c r="BA40" s="1041"/>
      <c r="BB40" s="1041"/>
      <c r="BC40" s="1041"/>
      <c r="BD40" s="1041"/>
      <c r="BE40" s="972"/>
      <c r="BF40" s="972"/>
      <c r="BG40" s="972"/>
      <c r="BH40" s="972"/>
      <c r="BI40" s="973"/>
      <c r="BJ40" s="232"/>
      <c r="BK40" s="232"/>
      <c r="BL40" s="232"/>
      <c r="BM40" s="232"/>
      <c r="BN40" s="232"/>
      <c r="BO40" s="241"/>
      <c r="BP40" s="241"/>
      <c r="BQ40" s="238">
        <v>34</v>
      </c>
      <c r="BR40" s="239"/>
      <c r="BS40" s="992"/>
      <c r="BT40" s="993"/>
      <c r="BU40" s="993"/>
      <c r="BV40" s="993"/>
      <c r="BW40" s="993"/>
      <c r="BX40" s="993"/>
      <c r="BY40" s="993"/>
      <c r="BZ40" s="993"/>
      <c r="CA40" s="993"/>
      <c r="CB40" s="993"/>
      <c r="CC40" s="993"/>
      <c r="CD40" s="993"/>
      <c r="CE40" s="993"/>
      <c r="CF40" s="993"/>
      <c r="CG40" s="1014"/>
      <c r="CH40" s="989"/>
      <c r="CI40" s="990"/>
      <c r="CJ40" s="990"/>
      <c r="CK40" s="990"/>
      <c r="CL40" s="991"/>
      <c r="CM40" s="989"/>
      <c r="CN40" s="990"/>
      <c r="CO40" s="990"/>
      <c r="CP40" s="990"/>
      <c r="CQ40" s="991"/>
      <c r="CR40" s="989"/>
      <c r="CS40" s="990"/>
      <c r="CT40" s="990"/>
      <c r="CU40" s="990"/>
      <c r="CV40" s="991"/>
      <c r="CW40" s="989"/>
      <c r="CX40" s="990"/>
      <c r="CY40" s="990"/>
      <c r="CZ40" s="990"/>
      <c r="DA40" s="991"/>
      <c r="DB40" s="989"/>
      <c r="DC40" s="990"/>
      <c r="DD40" s="990"/>
      <c r="DE40" s="990"/>
      <c r="DF40" s="991"/>
      <c r="DG40" s="989"/>
      <c r="DH40" s="990"/>
      <c r="DI40" s="990"/>
      <c r="DJ40" s="990"/>
      <c r="DK40" s="991"/>
      <c r="DL40" s="989"/>
      <c r="DM40" s="990"/>
      <c r="DN40" s="990"/>
      <c r="DO40" s="990"/>
      <c r="DP40" s="991"/>
      <c r="DQ40" s="989"/>
      <c r="DR40" s="990"/>
      <c r="DS40" s="990"/>
      <c r="DT40" s="990"/>
      <c r="DU40" s="991"/>
      <c r="DV40" s="992"/>
      <c r="DW40" s="993"/>
      <c r="DX40" s="993"/>
      <c r="DY40" s="993"/>
      <c r="DZ40" s="994"/>
      <c r="EA40" s="230"/>
    </row>
    <row r="41" spans="1:131" ht="26.25" customHeight="1" x14ac:dyDescent="0.15">
      <c r="A41" s="238">
        <v>14</v>
      </c>
      <c r="B41" s="1030"/>
      <c r="C41" s="1031"/>
      <c r="D41" s="1031"/>
      <c r="E41" s="1031"/>
      <c r="F41" s="1031"/>
      <c r="G41" s="1031"/>
      <c r="H41" s="1031"/>
      <c r="I41" s="1031"/>
      <c r="J41" s="1031"/>
      <c r="K41" s="1031"/>
      <c r="L41" s="1031"/>
      <c r="M41" s="1031"/>
      <c r="N41" s="1031"/>
      <c r="O41" s="1031"/>
      <c r="P41" s="1032"/>
      <c r="Q41" s="1038"/>
      <c r="R41" s="1039"/>
      <c r="S41" s="1039"/>
      <c r="T41" s="1039"/>
      <c r="U41" s="1039"/>
      <c r="V41" s="1039"/>
      <c r="W41" s="1039"/>
      <c r="X41" s="1039"/>
      <c r="Y41" s="1039"/>
      <c r="Z41" s="1039"/>
      <c r="AA41" s="1039"/>
      <c r="AB41" s="1039"/>
      <c r="AC41" s="1039"/>
      <c r="AD41" s="1039"/>
      <c r="AE41" s="1040"/>
      <c r="AF41" s="1035"/>
      <c r="AG41" s="1036"/>
      <c r="AH41" s="1036"/>
      <c r="AI41" s="1036"/>
      <c r="AJ41" s="1037"/>
      <c r="AK41" s="980"/>
      <c r="AL41" s="971"/>
      <c r="AM41" s="971"/>
      <c r="AN41" s="971"/>
      <c r="AO41" s="971"/>
      <c r="AP41" s="971"/>
      <c r="AQ41" s="971"/>
      <c r="AR41" s="971"/>
      <c r="AS41" s="971"/>
      <c r="AT41" s="971"/>
      <c r="AU41" s="971"/>
      <c r="AV41" s="971"/>
      <c r="AW41" s="971"/>
      <c r="AX41" s="971"/>
      <c r="AY41" s="971"/>
      <c r="AZ41" s="1041"/>
      <c r="BA41" s="1041"/>
      <c r="BB41" s="1041"/>
      <c r="BC41" s="1041"/>
      <c r="BD41" s="1041"/>
      <c r="BE41" s="972"/>
      <c r="BF41" s="972"/>
      <c r="BG41" s="972"/>
      <c r="BH41" s="972"/>
      <c r="BI41" s="973"/>
      <c r="BJ41" s="232"/>
      <c r="BK41" s="232"/>
      <c r="BL41" s="232"/>
      <c r="BM41" s="232"/>
      <c r="BN41" s="232"/>
      <c r="BO41" s="241"/>
      <c r="BP41" s="241"/>
      <c r="BQ41" s="238">
        <v>35</v>
      </c>
      <c r="BR41" s="239"/>
      <c r="BS41" s="992"/>
      <c r="BT41" s="993"/>
      <c r="BU41" s="993"/>
      <c r="BV41" s="993"/>
      <c r="BW41" s="993"/>
      <c r="BX41" s="993"/>
      <c r="BY41" s="993"/>
      <c r="BZ41" s="993"/>
      <c r="CA41" s="993"/>
      <c r="CB41" s="993"/>
      <c r="CC41" s="993"/>
      <c r="CD41" s="993"/>
      <c r="CE41" s="993"/>
      <c r="CF41" s="993"/>
      <c r="CG41" s="1014"/>
      <c r="CH41" s="989"/>
      <c r="CI41" s="990"/>
      <c r="CJ41" s="990"/>
      <c r="CK41" s="990"/>
      <c r="CL41" s="991"/>
      <c r="CM41" s="989"/>
      <c r="CN41" s="990"/>
      <c r="CO41" s="990"/>
      <c r="CP41" s="990"/>
      <c r="CQ41" s="991"/>
      <c r="CR41" s="989"/>
      <c r="CS41" s="990"/>
      <c r="CT41" s="990"/>
      <c r="CU41" s="990"/>
      <c r="CV41" s="991"/>
      <c r="CW41" s="989"/>
      <c r="CX41" s="990"/>
      <c r="CY41" s="990"/>
      <c r="CZ41" s="990"/>
      <c r="DA41" s="991"/>
      <c r="DB41" s="989"/>
      <c r="DC41" s="990"/>
      <c r="DD41" s="990"/>
      <c r="DE41" s="990"/>
      <c r="DF41" s="991"/>
      <c r="DG41" s="989"/>
      <c r="DH41" s="990"/>
      <c r="DI41" s="990"/>
      <c r="DJ41" s="990"/>
      <c r="DK41" s="991"/>
      <c r="DL41" s="989"/>
      <c r="DM41" s="990"/>
      <c r="DN41" s="990"/>
      <c r="DO41" s="990"/>
      <c r="DP41" s="991"/>
      <c r="DQ41" s="989"/>
      <c r="DR41" s="990"/>
      <c r="DS41" s="990"/>
      <c r="DT41" s="990"/>
      <c r="DU41" s="991"/>
      <c r="DV41" s="992"/>
      <c r="DW41" s="993"/>
      <c r="DX41" s="993"/>
      <c r="DY41" s="993"/>
      <c r="DZ41" s="994"/>
      <c r="EA41" s="230"/>
    </row>
    <row r="42" spans="1:131" ht="26.25" customHeight="1" x14ac:dyDescent="0.15">
      <c r="A42" s="238">
        <v>15</v>
      </c>
      <c r="B42" s="1030"/>
      <c r="C42" s="1031"/>
      <c r="D42" s="1031"/>
      <c r="E42" s="1031"/>
      <c r="F42" s="1031"/>
      <c r="G42" s="1031"/>
      <c r="H42" s="1031"/>
      <c r="I42" s="1031"/>
      <c r="J42" s="1031"/>
      <c r="K42" s="1031"/>
      <c r="L42" s="1031"/>
      <c r="M42" s="1031"/>
      <c r="N42" s="1031"/>
      <c r="O42" s="1031"/>
      <c r="P42" s="1032"/>
      <c r="Q42" s="1038"/>
      <c r="R42" s="1039"/>
      <c r="S42" s="1039"/>
      <c r="T42" s="1039"/>
      <c r="U42" s="1039"/>
      <c r="V42" s="1039"/>
      <c r="W42" s="1039"/>
      <c r="X42" s="1039"/>
      <c r="Y42" s="1039"/>
      <c r="Z42" s="1039"/>
      <c r="AA42" s="1039"/>
      <c r="AB42" s="1039"/>
      <c r="AC42" s="1039"/>
      <c r="AD42" s="1039"/>
      <c r="AE42" s="1040"/>
      <c r="AF42" s="1035"/>
      <c r="AG42" s="1036"/>
      <c r="AH42" s="1036"/>
      <c r="AI42" s="1036"/>
      <c r="AJ42" s="1037"/>
      <c r="AK42" s="980"/>
      <c r="AL42" s="971"/>
      <c r="AM42" s="971"/>
      <c r="AN42" s="971"/>
      <c r="AO42" s="971"/>
      <c r="AP42" s="971"/>
      <c r="AQ42" s="971"/>
      <c r="AR42" s="971"/>
      <c r="AS42" s="971"/>
      <c r="AT42" s="971"/>
      <c r="AU42" s="971"/>
      <c r="AV42" s="971"/>
      <c r="AW42" s="971"/>
      <c r="AX42" s="971"/>
      <c r="AY42" s="971"/>
      <c r="AZ42" s="1041"/>
      <c r="BA42" s="1041"/>
      <c r="BB42" s="1041"/>
      <c r="BC42" s="1041"/>
      <c r="BD42" s="1041"/>
      <c r="BE42" s="972"/>
      <c r="BF42" s="972"/>
      <c r="BG42" s="972"/>
      <c r="BH42" s="972"/>
      <c r="BI42" s="973"/>
      <c r="BJ42" s="232"/>
      <c r="BK42" s="232"/>
      <c r="BL42" s="232"/>
      <c r="BM42" s="232"/>
      <c r="BN42" s="232"/>
      <c r="BO42" s="241"/>
      <c r="BP42" s="241"/>
      <c r="BQ42" s="238">
        <v>36</v>
      </c>
      <c r="BR42" s="239"/>
      <c r="BS42" s="992"/>
      <c r="BT42" s="993"/>
      <c r="BU42" s="993"/>
      <c r="BV42" s="993"/>
      <c r="BW42" s="993"/>
      <c r="BX42" s="993"/>
      <c r="BY42" s="993"/>
      <c r="BZ42" s="993"/>
      <c r="CA42" s="993"/>
      <c r="CB42" s="993"/>
      <c r="CC42" s="993"/>
      <c r="CD42" s="993"/>
      <c r="CE42" s="993"/>
      <c r="CF42" s="993"/>
      <c r="CG42" s="1014"/>
      <c r="CH42" s="989"/>
      <c r="CI42" s="990"/>
      <c r="CJ42" s="990"/>
      <c r="CK42" s="990"/>
      <c r="CL42" s="991"/>
      <c r="CM42" s="989"/>
      <c r="CN42" s="990"/>
      <c r="CO42" s="990"/>
      <c r="CP42" s="990"/>
      <c r="CQ42" s="991"/>
      <c r="CR42" s="989"/>
      <c r="CS42" s="990"/>
      <c r="CT42" s="990"/>
      <c r="CU42" s="990"/>
      <c r="CV42" s="991"/>
      <c r="CW42" s="989"/>
      <c r="CX42" s="990"/>
      <c r="CY42" s="990"/>
      <c r="CZ42" s="990"/>
      <c r="DA42" s="991"/>
      <c r="DB42" s="989"/>
      <c r="DC42" s="990"/>
      <c r="DD42" s="990"/>
      <c r="DE42" s="990"/>
      <c r="DF42" s="991"/>
      <c r="DG42" s="989"/>
      <c r="DH42" s="990"/>
      <c r="DI42" s="990"/>
      <c r="DJ42" s="990"/>
      <c r="DK42" s="991"/>
      <c r="DL42" s="989"/>
      <c r="DM42" s="990"/>
      <c r="DN42" s="990"/>
      <c r="DO42" s="990"/>
      <c r="DP42" s="991"/>
      <c r="DQ42" s="989"/>
      <c r="DR42" s="990"/>
      <c r="DS42" s="990"/>
      <c r="DT42" s="990"/>
      <c r="DU42" s="991"/>
      <c r="DV42" s="992"/>
      <c r="DW42" s="993"/>
      <c r="DX42" s="993"/>
      <c r="DY42" s="993"/>
      <c r="DZ42" s="994"/>
      <c r="EA42" s="230"/>
    </row>
    <row r="43" spans="1:131" ht="26.25" customHeight="1" x14ac:dyDescent="0.15">
      <c r="A43" s="238">
        <v>16</v>
      </c>
      <c r="B43" s="1030"/>
      <c r="C43" s="1031"/>
      <c r="D43" s="1031"/>
      <c r="E43" s="1031"/>
      <c r="F43" s="1031"/>
      <c r="G43" s="1031"/>
      <c r="H43" s="1031"/>
      <c r="I43" s="1031"/>
      <c r="J43" s="1031"/>
      <c r="K43" s="1031"/>
      <c r="L43" s="1031"/>
      <c r="M43" s="1031"/>
      <c r="N43" s="1031"/>
      <c r="O43" s="1031"/>
      <c r="P43" s="1032"/>
      <c r="Q43" s="1038"/>
      <c r="R43" s="1039"/>
      <c r="S43" s="1039"/>
      <c r="T43" s="1039"/>
      <c r="U43" s="1039"/>
      <c r="V43" s="1039"/>
      <c r="W43" s="1039"/>
      <c r="X43" s="1039"/>
      <c r="Y43" s="1039"/>
      <c r="Z43" s="1039"/>
      <c r="AA43" s="1039"/>
      <c r="AB43" s="1039"/>
      <c r="AC43" s="1039"/>
      <c r="AD43" s="1039"/>
      <c r="AE43" s="1040"/>
      <c r="AF43" s="1035"/>
      <c r="AG43" s="1036"/>
      <c r="AH43" s="1036"/>
      <c r="AI43" s="1036"/>
      <c r="AJ43" s="1037"/>
      <c r="AK43" s="980"/>
      <c r="AL43" s="971"/>
      <c r="AM43" s="971"/>
      <c r="AN43" s="971"/>
      <c r="AO43" s="971"/>
      <c r="AP43" s="971"/>
      <c r="AQ43" s="971"/>
      <c r="AR43" s="971"/>
      <c r="AS43" s="971"/>
      <c r="AT43" s="971"/>
      <c r="AU43" s="971"/>
      <c r="AV43" s="971"/>
      <c r="AW43" s="971"/>
      <c r="AX43" s="971"/>
      <c r="AY43" s="971"/>
      <c r="AZ43" s="1041"/>
      <c r="BA43" s="1041"/>
      <c r="BB43" s="1041"/>
      <c r="BC43" s="1041"/>
      <c r="BD43" s="1041"/>
      <c r="BE43" s="972"/>
      <c r="BF43" s="972"/>
      <c r="BG43" s="972"/>
      <c r="BH43" s="972"/>
      <c r="BI43" s="973"/>
      <c r="BJ43" s="232"/>
      <c r="BK43" s="232"/>
      <c r="BL43" s="232"/>
      <c r="BM43" s="232"/>
      <c r="BN43" s="232"/>
      <c r="BO43" s="241"/>
      <c r="BP43" s="241"/>
      <c r="BQ43" s="238">
        <v>37</v>
      </c>
      <c r="BR43" s="239"/>
      <c r="BS43" s="992"/>
      <c r="BT43" s="993"/>
      <c r="BU43" s="993"/>
      <c r="BV43" s="993"/>
      <c r="BW43" s="993"/>
      <c r="BX43" s="993"/>
      <c r="BY43" s="993"/>
      <c r="BZ43" s="993"/>
      <c r="CA43" s="993"/>
      <c r="CB43" s="993"/>
      <c r="CC43" s="993"/>
      <c r="CD43" s="993"/>
      <c r="CE43" s="993"/>
      <c r="CF43" s="993"/>
      <c r="CG43" s="1014"/>
      <c r="CH43" s="989"/>
      <c r="CI43" s="990"/>
      <c r="CJ43" s="990"/>
      <c r="CK43" s="990"/>
      <c r="CL43" s="991"/>
      <c r="CM43" s="989"/>
      <c r="CN43" s="990"/>
      <c r="CO43" s="990"/>
      <c r="CP43" s="990"/>
      <c r="CQ43" s="991"/>
      <c r="CR43" s="989"/>
      <c r="CS43" s="990"/>
      <c r="CT43" s="990"/>
      <c r="CU43" s="990"/>
      <c r="CV43" s="991"/>
      <c r="CW43" s="989"/>
      <c r="CX43" s="990"/>
      <c r="CY43" s="990"/>
      <c r="CZ43" s="990"/>
      <c r="DA43" s="991"/>
      <c r="DB43" s="989"/>
      <c r="DC43" s="990"/>
      <c r="DD43" s="990"/>
      <c r="DE43" s="990"/>
      <c r="DF43" s="991"/>
      <c r="DG43" s="989"/>
      <c r="DH43" s="990"/>
      <c r="DI43" s="990"/>
      <c r="DJ43" s="990"/>
      <c r="DK43" s="991"/>
      <c r="DL43" s="989"/>
      <c r="DM43" s="990"/>
      <c r="DN43" s="990"/>
      <c r="DO43" s="990"/>
      <c r="DP43" s="991"/>
      <c r="DQ43" s="989"/>
      <c r="DR43" s="990"/>
      <c r="DS43" s="990"/>
      <c r="DT43" s="990"/>
      <c r="DU43" s="991"/>
      <c r="DV43" s="992"/>
      <c r="DW43" s="993"/>
      <c r="DX43" s="993"/>
      <c r="DY43" s="993"/>
      <c r="DZ43" s="994"/>
      <c r="EA43" s="230"/>
    </row>
    <row r="44" spans="1:131" ht="26.25" customHeight="1" x14ac:dyDescent="0.15">
      <c r="A44" s="238">
        <v>17</v>
      </c>
      <c r="B44" s="1030"/>
      <c r="C44" s="1031"/>
      <c r="D44" s="1031"/>
      <c r="E44" s="1031"/>
      <c r="F44" s="1031"/>
      <c r="G44" s="1031"/>
      <c r="H44" s="1031"/>
      <c r="I44" s="1031"/>
      <c r="J44" s="1031"/>
      <c r="K44" s="1031"/>
      <c r="L44" s="1031"/>
      <c r="M44" s="1031"/>
      <c r="N44" s="1031"/>
      <c r="O44" s="1031"/>
      <c r="P44" s="1032"/>
      <c r="Q44" s="1038"/>
      <c r="R44" s="1039"/>
      <c r="S44" s="1039"/>
      <c r="T44" s="1039"/>
      <c r="U44" s="1039"/>
      <c r="V44" s="1039"/>
      <c r="W44" s="1039"/>
      <c r="X44" s="1039"/>
      <c r="Y44" s="1039"/>
      <c r="Z44" s="1039"/>
      <c r="AA44" s="1039"/>
      <c r="AB44" s="1039"/>
      <c r="AC44" s="1039"/>
      <c r="AD44" s="1039"/>
      <c r="AE44" s="1040"/>
      <c r="AF44" s="1035"/>
      <c r="AG44" s="1036"/>
      <c r="AH44" s="1036"/>
      <c r="AI44" s="1036"/>
      <c r="AJ44" s="1037"/>
      <c r="AK44" s="980"/>
      <c r="AL44" s="971"/>
      <c r="AM44" s="971"/>
      <c r="AN44" s="971"/>
      <c r="AO44" s="971"/>
      <c r="AP44" s="971"/>
      <c r="AQ44" s="971"/>
      <c r="AR44" s="971"/>
      <c r="AS44" s="971"/>
      <c r="AT44" s="971"/>
      <c r="AU44" s="971"/>
      <c r="AV44" s="971"/>
      <c r="AW44" s="971"/>
      <c r="AX44" s="971"/>
      <c r="AY44" s="971"/>
      <c r="AZ44" s="1041"/>
      <c r="BA44" s="1041"/>
      <c r="BB44" s="1041"/>
      <c r="BC44" s="1041"/>
      <c r="BD44" s="1041"/>
      <c r="BE44" s="972"/>
      <c r="BF44" s="972"/>
      <c r="BG44" s="972"/>
      <c r="BH44" s="972"/>
      <c r="BI44" s="973"/>
      <c r="BJ44" s="232"/>
      <c r="BK44" s="232"/>
      <c r="BL44" s="232"/>
      <c r="BM44" s="232"/>
      <c r="BN44" s="232"/>
      <c r="BO44" s="241"/>
      <c r="BP44" s="241"/>
      <c r="BQ44" s="238">
        <v>38</v>
      </c>
      <c r="BR44" s="239"/>
      <c r="BS44" s="992"/>
      <c r="BT44" s="993"/>
      <c r="BU44" s="993"/>
      <c r="BV44" s="993"/>
      <c r="BW44" s="993"/>
      <c r="BX44" s="993"/>
      <c r="BY44" s="993"/>
      <c r="BZ44" s="993"/>
      <c r="CA44" s="993"/>
      <c r="CB44" s="993"/>
      <c r="CC44" s="993"/>
      <c r="CD44" s="993"/>
      <c r="CE44" s="993"/>
      <c r="CF44" s="993"/>
      <c r="CG44" s="1014"/>
      <c r="CH44" s="989"/>
      <c r="CI44" s="990"/>
      <c r="CJ44" s="990"/>
      <c r="CK44" s="990"/>
      <c r="CL44" s="991"/>
      <c r="CM44" s="989"/>
      <c r="CN44" s="990"/>
      <c r="CO44" s="990"/>
      <c r="CP44" s="990"/>
      <c r="CQ44" s="991"/>
      <c r="CR44" s="989"/>
      <c r="CS44" s="990"/>
      <c r="CT44" s="990"/>
      <c r="CU44" s="990"/>
      <c r="CV44" s="991"/>
      <c r="CW44" s="989"/>
      <c r="CX44" s="990"/>
      <c r="CY44" s="990"/>
      <c r="CZ44" s="990"/>
      <c r="DA44" s="991"/>
      <c r="DB44" s="989"/>
      <c r="DC44" s="990"/>
      <c r="DD44" s="990"/>
      <c r="DE44" s="990"/>
      <c r="DF44" s="991"/>
      <c r="DG44" s="989"/>
      <c r="DH44" s="990"/>
      <c r="DI44" s="990"/>
      <c r="DJ44" s="990"/>
      <c r="DK44" s="991"/>
      <c r="DL44" s="989"/>
      <c r="DM44" s="990"/>
      <c r="DN44" s="990"/>
      <c r="DO44" s="990"/>
      <c r="DP44" s="991"/>
      <c r="DQ44" s="989"/>
      <c r="DR44" s="990"/>
      <c r="DS44" s="990"/>
      <c r="DT44" s="990"/>
      <c r="DU44" s="991"/>
      <c r="DV44" s="992"/>
      <c r="DW44" s="993"/>
      <c r="DX44" s="993"/>
      <c r="DY44" s="993"/>
      <c r="DZ44" s="994"/>
      <c r="EA44" s="230"/>
    </row>
    <row r="45" spans="1:131" ht="26.25" customHeight="1" x14ac:dyDescent="0.15">
      <c r="A45" s="238">
        <v>18</v>
      </c>
      <c r="B45" s="1030"/>
      <c r="C45" s="1031"/>
      <c r="D45" s="1031"/>
      <c r="E45" s="1031"/>
      <c r="F45" s="1031"/>
      <c r="G45" s="1031"/>
      <c r="H45" s="1031"/>
      <c r="I45" s="1031"/>
      <c r="J45" s="1031"/>
      <c r="K45" s="1031"/>
      <c r="L45" s="1031"/>
      <c r="M45" s="1031"/>
      <c r="N45" s="1031"/>
      <c r="O45" s="1031"/>
      <c r="P45" s="1032"/>
      <c r="Q45" s="1038"/>
      <c r="R45" s="1039"/>
      <c r="S45" s="1039"/>
      <c r="T45" s="1039"/>
      <c r="U45" s="1039"/>
      <c r="V45" s="1039"/>
      <c r="W45" s="1039"/>
      <c r="X45" s="1039"/>
      <c r="Y45" s="1039"/>
      <c r="Z45" s="1039"/>
      <c r="AA45" s="1039"/>
      <c r="AB45" s="1039"/>
      <c r="AC45" s="1039"/>
      <c r="AD45" s="1039"/>
      <c r="AE45" s="1040"/>
      <c r="AF45" s="1035"/>
      <c r="AG45" s="1036"/>
      <c r="AH45" s="1036"/>
      <c r="AI45" s="1036"/>
      <c r="AJ45" s="1037"/>
      <c r="AK45" s="980"/>
      <c r="AL45" s="971"/>
      <c r="AM45" s="971"/>
      <c r="AN45" s="971"/>
      <c r="AO45" s="971"/>
      <c r="AP45" s="971"/>
      <c r="AQ45" s="971"/>
      <c r="AR45" s="971"/>
      <c r="AS45" s="971"/>
      <c r="AT45" s="971"/>
      <c r="AU45" s="971"/>
      <c r="AV45" s="971"/>
      <c r="AW45" s="971"/>
      <c r="AX45" s="971"/>
      <c r="AY45" s="971"/>
      <c r="AZ45" s="1041"/>
      <c r="BA45" s="1041"/>
      <c r="BB45" s="1041"/>
      <c r="BC45" s="1041"/>
      <c r="BD45" s="1041"/>
      <c r="BE45" s="972"/>
      <c r="BF45" s="972"/>
      <c r="BG45" s="972"/>
      <c r="BH45" s="972"/>
      <c r="BI45" s="973"/>
      <c r="BJ45" s="232"/>
      <c r="BK45" s="232"/>
      <c r="BL45" s="232"/>
      <c r="BM45" s="232"/>
      <c r="BN45" s="232"/>
      <c r="BO45" s="241"/>
      <c r="BP45" s="241"/>
      <c r="BQ45" s="238">
        <v>39</v>
      </c>
      <c r="BR45" s="239"/>
      <c r="BS45" s="992"/>
      <c r="BT45" s="993"/>
      <c r="BU45" s="993"/>
      <c r="BV45" s="993"/>
      <c r="BW45" s="993"/>
      <c r="BX45" s="993"/>
      <c r="BY45" s="993"/>
      <c r="BZ45" s="993"/>
      <c r="CA45" s="993"/>
      <c r="CB45" s="993"/>
      <c r="CC45" s="993"/>
      <c r="CD45" s="993"/>
      <c r="CE45" s="993"/>
      <c r="CF45" s="993"/>
      <c r="CG45" s="1014"/>
      <c r="CH45" s="989"/>
      <c r="CI45" s="990"/>
      <c r="CJ45" s="990"/>
      <c r="CK45" s="990"/>
      <c r="CL45" s="991"/>
      <c r="CM45" s="989"/>
      <c r="CN45" s="990"/>
      <c r="CO45" s="990"/>
      <c r="CP45" s="990"/>
      <c r="CQ45" s="991"/>
      <c r="CR45" s="989"/>
      <c r="CS45" s="990"/>
      <c r="CT45" s="990"/>
      <c r="CU45" s="990"/>
      <c r="CV45" s="991"/>
      <c r="CW45" s="989"/>
      <c r="CX45" s="990"/>
      <c r="CY45" s="990"/>
      <c r="CZ45" s="990"/>
      <c r="DA45" s="991"/>
      <c r="DB45" s="989"/>
      <c r="DC45" s="990"/>
      <c r="DD45" s="990"/>
      <c r="DE45" s="990"/>
      <c r="DF45" s="991"/>
      <c r="DG45" s="989"/>
      <c r="DH45" s="990"/>
      <c r="DI45" s="990"/>
      <c r="DJ45" s="990"/>
      <c r="DK45" s="991"/>
      <c r="DL45" s="989"/>
      <c r="DM45" s="990"/>
      <c r="DN45" s="990"/>
      <c r="DO45" s="990"/>
      <c r="DP45" s="991"/>
      <c r="DQ45" s="989"/>
      <c r="DR45" s="990"/>
      <c r="DS45" s="990"/>
      <c r="DT45" s="990"/>
      <c r="DU45" s="991"/>
      <c r="DV45" s="992"/>
      <c r="DW45" s="993"/>
      <c r="DX45" s="993"/>
      <c r="DY45" s="993"/>
      <c r="DZ45" s="994"/>
      <c r="EA45" s="230"/>
    </row>
    <row r="46" spans="1:131" ht="26.25" customHeight="1" x14ac:dyDescent="0.15">
      <c r="A46" s="238">
        <v>19</v>
      </c>
      <c r="B46" s="1030"/>
      <c r="C46" s="1031"/>
      <c r="D46" s="1031"/>
      <c r="E46" s="1031"/>
      <c r="F46" s="1031"/>
      <c r="G46" s="1031"/>
      <c r="H46" s="1031"/>
      <c r="I46" s="1031"/>
      <c r="J46" s="1031"/>
      <c r="K46" s="1031"/>
      <c r="L46" s="1031"/>
      <c r="M46" s="1031"/>
      <c r="N46" s="1031"/>
      <c r="O46" s="1031"/>
      <c r="P46" s="1032"/>
      <c r="Q46" s="1038"/>
      <c r="R46" s="1039"/>
      <c r="S46" s="1039"/>
      <c r="T46" s="1039"/>
      <c r="U46" s="1039"/>
      <c r="V46" s="1039"/>
      <c r="W46" s="1039"/>
      <c r="X46" s="1039"/>
      <c r="Y46" s="1039"/>
      <c r="Z46" s="1039"/>
      <c r="AA46" s="1039"/>
      <c r="AB46" s="1039"/>
      <c r="AC46" s="1039"/>
      <c r="AD46" s="1039"/>
      <c r="AE46" s="1040"/>
      <c r="AF46" s="1035"/>
      <c r="AG46" s="1036"/>
      <c r="AH46" s="1036"/>
      <c r="AI46" s="1036"/>
      <c r="AJ46" s="1037"/>
      <c r="AK46" s="980"/>
      <c r="AL46" s="971"/>
      <c r="AM46" s="971"/>
      <c r="AN46" s="971"/>
      <c r="AO46" s="971"/>
      <c r="AP46" s="971"/>
      <c r="AQ46" s="971"/>
      <c r="AR46" s="971"/>
      <c r="AS46" s="971"/>
      <c r="AT46" s="971"/>
      <c r="AU46" s="971"/>
      <c r="AV46" s="971"/>
      <c r="AW46" s="971"/>
      <c r="AX46" s="971"/>
      <c r="AY46" s="971"/>
      <c r="AZ46" s="1041"/>
      <c r="BA46" s="1041"/>
      <c r="BB46" s="1041"/>
      <c r="BC46" s="1041"/>
      <c r="BD46" s="1041"/>
      <c r="BE46" s="972"/>
      <c r="BF46" s="972"/>
      <c r="BG46" s="972"/>
      <c r="BH46" s="972"/>
      <c r="BI46" s="973"/>
      <c r="BJ46" s="232"/>
      <c r="BK46" s="232"/>
      <c r="BL46" s="232"/>
      <c r="BM46" s="232"/>
      <c r="BN46" s="232"/>
      <c r="BO46" s="241"/>
      <c r="BP46" s="241"/>
      <c r="BQ46" s="238">
        <v>40</v>
      </c>
      <c r="BR46" s="239"/>
      <c r="BS46" s="992"/>
      <c r="BT46" s="993"/>
      <c r="BU46" s="993"/>
      <c r="BV46" s="993"/>
      <c r="BW46" s="993"/>
      <c r="BX46" s="993"/>
      <c r="BY46" s="993"/>
      <c r="BZ46" s="993"/>
      <c r="CA46" s="993"/>
      <c r="CB46" s="993"/>
      <c r="CC46" s="993"/>
      <c r="CD46" s="993"/>
      <c r="CE46" s="993"/>
      <c r="CF46" s="993"/>
      <c r="CG46" s="1014"/>
      <c r="CH46" s="989"/>
      <c r="CI46" s="990"/>
      <c r="CJ46" s="990"/>
      <c r="CK46" s="990"/>
      <c r="CL46" s="991"/>
      <c r="CM46" s="989"/>
      <c r="CN46" s="990"/>
      <c r="CO46" s="990"/>
      <c r="CP46" s="990"/>
      <c r="CQ46" s="991"/>
      <c r="CR46" s="989"/>
      <c r="CS46" s="990"/>
      <c r="CT46" s="990"/>
      <c r="CU46" s="990"/>
      <c r="CV46" s="991"/>
      <c r="CW46" s="989"/>
      <c r="CX46" s="990"/>
      <c r="CY46" s="990"/>
      <c r="CZ46" s="990"/>
      <c r="DA46" s="991"/>
      <c r="DB46" s="989"/>
      <c r="DC46" s="990"/>
      <c r="DD46" s="990"/>
      <c r="DE46" s="990"/>
      <c r="DF46" s="991"/>
      <c r="DG46" s="989"/>
      <c r="DH46" s="990"/>
      <c r="DI46" s="990"/>
      <c r="DJ46" s="990"/>
      <c r="DK46" s="991"/>
      <c r="DL46" s="989"/>
      <c r="DM46" s="990"/>
      <c r="DN46" s="990"/>
      <c r="DO46" s="990"/>
      <c r="DP46" s="991"/>
      <c r="DQ46" s="989"/>
      <c r="DR46" s="990"/>
      <c r="DS46" s="990"/>
      <c r="DT46" s="990"/>
      <c r="DU46" s="991"/>
      <c r="DV46" s="992"/>
      <c r="DW46" s="993"/>
      <c r="DX46" s="993"/>
      <c r="DY46" s="993"/>
      <c r="DZ46" s="994"/>
      <c r="EA46" s="230"/>
    </row>
    <row r="47" spans="1:131" ht="26.25" customHeight="1" x14ac:dyDescent="0.15">
      <c r="A47" s="238">
        <v>20</v>
      </c>
      <c r="B47" s="1030"/>
      <c r="C47" s="1031"/>
      <c r="D47" s="1031"/>
      <c r="E47" s="1031"/>
      <c r="F47" s="1031"/>
      <c r="G47" s="1031"/>
      <c r="H47" s="1031"/>
      <c r="I47" s="1031"/>
      <c r="J47" s="1031"/>
      <c r="K47" s="1031"/>
      <c r="L47" s="1031"/>
      <c r="M47" s="1031"/>
      <c r="N47" s="1031"/>
      <c r="O47" s="1031"/>
      <c r="P47" s="1032"/>
      <c r="Q47" s="1038"/>
      <c r="R47" s="1039"/>
      <c r="S47" s="1039"/>
      <c r="T47" s="1039"/>
      <c r="U47" s="1039"/>
      <c r="V47" s="1039"/>
      <c r="W47" s="1039"/>
      <c r="X47" s="1039"/>
      <c r="Y47" s="1039"/>
      <c r="Z47" s="1039"/>
      <c r="AA47" s="1039"/>
      <c r="AB47" s="1039"/>
      <c r="AC47" s="1039"/>
      <c r="AD47" s="1039"/>
      <c r="AE47" s="1040"/>
      <c r="AF47" s="1035"/>
      <c r="AG47" s="1036"/>
      <c r="AH47" s="1036"/>
      <c r="AI47" s="1036"/>
      <c r="AJ47" s="1037"/>
      <c r="AK47" s="980"/>
      <c r="AL47" s="971"/>
      <c r="AM47" s="971"/>
      <c r="AN47" s="971"/>
      <c r="AO47" s="971"/>
      <c r="AP47" s="971"/>
      <c r="AQ47" s="971"/>
      <c r="AR47" s="971"/>
      <c r="AS47" s="971"/>
      <c r="AT47" s="971"/>
      <c r="AU47" s="971"/>
      <c r="AV47" s="971"/>
      <c r="AW47" s="971"/>
      <c r="AX47" s="971"/>
      <c r="AY47" s="971"/>
      <c r="AZ47" s="1041"/>
      <c r="BA47" s="1041"/>
      <c r="BB47" s="1041"/>
      <c r="BC47" s="1041"/>
      <c r="BD47" s="1041"/>
      <c r="BE47" s="972"/>
      <c r="BF47" s="972"/>
      <c r="BG47" s="972"/>
      <c r="BH47" s="972"/>
      <c r="BI47" s="973"/>
      <c r="BJ47" s="232"/>
      <c r="BK47" s="232"/>
      <c r="BL47" s="232"/>
      <c r="BM47" s="232"/>
      <c r="BN47" s="232"/>
      <c r="BO47" s="241"/>
      <c r="BP47" s="241"/>
      <c r="BQ47" s="238">
        <v>41</v>
      </c>
      <c r="BR47" s="239"/>
      <c r="BS47" s="992"/>
      <c r="BT47" s="993"/>
      <c r="BU47" s="993"/>
      <c r="BV47" s="993"/>
      <c r="BW47" s="993"/>
      <c r="BX47" s="993"/>
      <c r="BY47" s="993"/>
      <c r="BZ47" s="993"/>
      <c r="CA47" s="993"/>
      <c r="CB47" s="993"/>
      <c r="CC47" s="993"/>
      <c r="CD47" s="993"/>
      <c r="CE47" s="993"/>
      <c r="CF47" s="993"/>
      <c r="CG47" s="1014"/>
      <c r="CH47" s="989"/>
      <c r="CI47" s="990"/>
      <c r="CJ47" s="990"/>
      <c r="CK47" s="990"/>
      <c r="CL47" s="991"/>
      <c r="CM47" s="989"/>
      <c r="CN47" s="990"/>
      <c r="CO47" s="990"/>
      <c r="CP47" s="990"/>
      <c r="CQ47" s="991"/>
      <c r="CR47" s="989"/>
      <c r="CS47" s="990"/>
      <c r="CT47" s="990"/>
      <c r="CU47" s="990"/>
      <c r="CV47" s="991"/>
      <c r="CW47" s="989"/>
      <c r="CX47" s="990"/>
      <c r="CY47" s="990"/>
      <c r="CZ47" s="990"/>
      <c r="DA47" s="991"/>
      <c r="DB47" s="989"/>
      <c r="DC47" s="990"/>
      <c r="DD47" s="990"/>
      <c r="DE47" s="990"/>
      <c r="DF47" s="991"/>
      <c r="DG47" s="989"/>
      <c r="DH47" s="990"/>
      <c r="DI47" s="990"/>
      <c r="DJ47" s="990"/>
      <c r="DK47" s="991"/>
      <c r="DL47" s="989"/>
      <c r="DM47" s="990"/>
      <c r="DN47" s="990"/>
      <c r="DO47" s="990"/>
      <c r="DP47" s="991"/>
      <c r="DQ47" s="989"/>
      <c r="DR47" s="990"/>
      <c r="DS47" s="990"/>
      <c r="DT47" s="990"/>
      <c r="DU47" s="991"/>
      <c r="DV47" s="992"/>
      <c r="DW47" s="993"/>
      <c r="DX47" s="993"/>
      <c r="DY47" s="993"/>
      <c r="DZ47" s="994"/>
      <c r="EA47" s="230"/>
    </row>
    <row r="48" spans="1:131" ht="26.25" customHeight="1" x14ac:dyDescent="0.15">
      <c r="A48" s="238">
        <v>21</v>
      </c>
      <c r="B48" s="1030"/>
      <c r="C48" s="1031"/>
      <c r="D48" s="1031"/>
      <c r="E48" s="1031"/>
      <c r="F48" s="1031"/>
      <c r="G48" s="1031"/>
      <c r="H48" s="1031"/>
      <c r="I48" s="1031"/>
      <c r="J48" s="1031"/>
      <c r="K48" s="1031"/>
      <c r="L48" s="1031"/>
      <c r="M48" s="1031"/>
      <c r="N48" s="1031"/>
      <c r="O48" s="1031"/>
      <c r="P48" s="1032"/>
      <c r="Q48" s="1038"/>
      <c r="R48" s="1039"/>
      <c r="S48" s="1039"/>
      <c r="T48" s="1039"/>
      <c r="U48" s="1039"/>
      <c r="V48" s="1039"/>
      <c r="W48" s="1039"/>
      <c r="X48" s="1039"/>
      <c r="Y48" s="1039"/>
      <c r="Z48" s="1039"/>
      <c r="AA48" s="1039"/>
      <c r="AB48" s="1039"/>
      <c r="AC48" s="1039"/>
      <c r="AD48" s="1039"/>
      <c r="AE48" s="1040"/>
      <c r="AF48" s="1035"/>
      <c r="AG48" s="1036"/>
      <c r="AH48" s="1036"/>
      <c r="AI48" s="1036"/>
      <c r="AJ48" s="1037"/>
      <c r="AK48" s="980"/>
      <c r="AL48" s="971"/>
      <c r="AM48" s="971"/>
      <c r="AN48" s="971"/>
      <c r="AO48" s="971"/>
      <c r="AP48" s="971"/>
      <c r="AQ48" s="971"/>
      <c r="AR48" s="971"/>
      <c r="AS48" s="971"/>
      <c r="AT48" s="971"/>
      <c r="AU48" s="971"/>
      <c r="AV48" s="971"/>
      <c r="AW48" s="971"/>
      <c r="AX48" s="971"/>
      <c r="AY48" s="971"/>
      <c r="AZ48" s="1041"/>
      <c r="BA48" s="1041"/>
      <c r="BB48" s="1041"/>
      <c r="BC48" s="1041"/>
      <c r="BD48" s="1041"/>
      <c r="BE48" s="972"/>
      <c r="BF48" s="972"/>
      <c r="BG48" s="972"/>
      <c r="BH48" s="972"/>
      <c r="BI48" s="973"/>
      <c r="BJ48" s="232"/>
      <c r="BK48" s="232"/>
      <c r="BL48" s="232"/>
      <c r="BM48" s="232"/>
      <c r="BN48" s="232"/>
      <c r="BO48" s="241"/>
      <c r="BP48" s="241"/>
      <c r="BQ48" s="238">
        <v>42</v>
      </c>
      <c r="BR48" s="239"/>
      <c r="BS48" s="992"/>
      <c r="BT48" s="993"/>
      <c r="BU48" s="993"/>
      <c r="BV48" s="993"/>
      <c r="BW48" s="993"/>
      <c r="BX48" s="993"/>
      <c r="BY48" s="993"/>
      <c r="BZ48" s="993"/>
      <c r="CA48" s="993"/>
      <c r="CB48" s="993"/>
      <c r="CC48" s="993"/>
      <c r="CD48" s="993"/>
      <c r="CE48" s="993"/>
      <c r="CF48" s="993"/>
      <c r="CG48" s="1014"/>
      <c r="CH48" s="989"/>
      <c r="CI48" s="990"/>
      <c r="CJ48" s="990"/>
      <c r="CK48" s="990"/>
      <c r="CL48" s="991"/>
      <c r="CM48" s="989"/>
      <c r="CN48" s="990"/>
      <c r="CO48" s="990"/>
      <c r="CP48" s="990"/>
      <c r="CQ48" s="991"/>
      <c r="CR48" s="989"/>
      <c r="CS48" s="990"/>
      <c r="CT48" s="990"/>
      <c r="CU48" s="990"/>
      <c r="CV48" s="991"/>
      <c r="CW48" s="989"/>
      <c r="CX48" s="990"/>
      <c r="CY48" s="990"/>
      <c r="CZ48" s="990"/>
      <c r="DA48" s="991"/>
      <c r="DB48" s="989"/>
      <c r="DC48" s="990"/>
      <c r="DD48" s="990"/>
      <c r="DE48" s="990"/>
      <c r="DF48" s="991"/>
      <c r="DG48" s="989"/>
      <c r="DH48" s="990"/>
      <c r="DI48" s="990"/>
      <c r="DJ48" s="990"/>
      <c r="DK48" s="991"/>
      <c r="DL48" s="989"/>
      <c r="DM48" s="990"/>
      <c r="DN48" s="990"/>
      <c r="DO48" s="990"/>
      <c r="DP48" s="991"/>
      <c r="DQ48" s="989"/>
      <c r="DR48" s="990"/>
      <c r="DS48" s="990"/>
      <c r="DT48" s="990"/>
      <c r="DU48" s="991"/>
      <c r="DV48" s="992"/>
      <c r="DW48" s="993"/>
      <c r="DX48" s="993"/>
      <c r="DY48" s="993"/>
      <c r="DZ48" s="994"/>
      <c r="EA48" s="230"/>
    </row>
    <row r="49" spans="1:131" ht="26.25" customHeight="1" x14ac:dyDescent="0.15">
      <c r="A49" s="238">
        <v>22</v>
      </c>
      <c r="B49" s="1030"/>
      <c r="C49" s="1031"/>
      <c r="D49" s="1031"/>
      <c r="E49" s="1031"/>
      <c r="F49" s="1031"/>
      <c r="G49" s="1031"/>
      <c r="H49" s="1031"/>
      <c r="I49" s="1031"/>
      <c r="J49" s="1031"/>
      <c r="K49" s="1031"/>
      <c r="L49" s="1031"/>
      <c r="M49" s="1031"/>
      <c r="N49" s="1031"/>
      <c r="O49" s="1031"/>
      <c r="P49" s="1032"/>
      <c r="Q49" s="1038"/>
      <c r="R49" s="1039"/>
      <c r="S49" s="1039"/>
      <c r="T49" s="1039"/>
      <c r="U49" s="1039"/>
      <c r="V49" s="1039"/>
      <c r="W49" s="1039"/>
      <c r="X49" s="1039"/>
      <c r="Y49" s="1039"/>
      <c r="Z49" s="1039"/>
      <c r="AA49" s="1039"/>
      <c r="AB49" s="1039"/>
      <c r="AC49" s="1039"/>
      <c r="AD49" s="1039"/>
      <c r="AE49" s="1040"/>
      <c r="AF49" s="1035"/>
      <c r="AG49" s="1036"/>
      <c r="AH49" s="1036"/>
      <c r="AI49" s="1036"/>
      <c r="AJ49" s="1037"/>
      <c r="AK49" s="980"/>
      <c r="AL49" s="971"/>
      <c r="AM49" s="971"/>
      <c r="AN49" s="971"/>
      <c r="AO49" s="971"/>
      <c r="AP49" s="971"/>
      <c r="AQ49" s="971"/>
      <c r="AR49" s="971"/>
      <c r="AS49" s="971"/>
      <c r="AT49" s="971"/>
      <c r="AU49" s="971"/>
      <c r="AV49" s="971"/>
      <c r="AW49" s="971"/>
      <c r="AX49" s="971"/>
      <c r="AY49" s="971"/>
      <c r="AZ49" s="1041"/>
      <c r="BA49" s="1041"/>
      <c r="BB49" s="1041"/>
      <c r="BC49" s="1041"/>
      <c r="BD49" s="1041"/>
      <c r="BE49" s="972"/>
      <c r="BF49" s="972"/>
      <c r="BG49" s="972"/>
      <c r="BH49" s="972"/>
      <c r="BI49" s="973"/>
      <c r="BJ49" s="232"/>
      <c r="BK49" s="232"/>
      <c r="BL49" s="232"/>
      <c r="BM49" s="232"/>
      <c r="BN49" s="232"/>
      <c r="BO49" s="241"/>
      <c r="BP49" s="241"/>
      <c r="BQ49" s="238">
        <v>43</v>
      </c>
      <c r="BR49" s="239"/>
      <c r="BS49" s="992"/>
      <c r="BT49" s="993"/>
      <c r="BU49" s="993"/>
      <c r="BV49" s="993"/>
      <c r="BW49" s="993"/>
      <c r="BX49" s="993"/>
      <c r="BY49" s="993"/>
      <c r="BZ49" s="993"/>
      <c r="CA49" s="993"/>
      <c r="CB49" s="993"/>
      <c r="CC49" s="993"/>
      <c r="CD49" s="993"/>
      <c r="CE49" s="993"/>
      <c r="CF49" s="993"/>
      <c r="CG49" s="1014"/>
      <c r="CH49" s="989"/>
      <c r="CI49" s="990"/>
      <c r="CJ49" s="990"/>
      <c r="CK49" s="990"/>
      <c r="CL49" s="991"/>
      <c r="CM49" s="989"/>
      <c r="CN49" s="990"/>
      <c r="CO49" s="990"/>
      <c r="CP49" s="990"/>
      <c r="CQ49" s="991"/>
      <c r="CR49" s="989"/>
      <c r="CS49" s="990"/>
      <c r="CT49" s="990"/>
      <c r="CU49" s="990"/>
      <c r="CV49" s="991"/>
      <c r="CW49" s="989"/>
      <c r="CX49" s="990"/>
      <c r="CY49" s="990"/>
      <c r="CZ49" s="990"/>
      <c r="DA49" s="991"/>
      <c r="DB49" s="989"/>
      <c r="DC49" s="990"/>
      <c r="DD49" s="990"/>
      <c r="DE49" s="990"/>
      <c r="DF49" s="991"/>
      <c r="DG49" s="989"/>
      <c r="DH49" s="990"/>
      <c r="DI49" s="990"/>
      <c r="DJ49" s="990"/>
      <c r="DK49" s="991"/>
      <c r="DL49" s="989"/>
      <c r="DM49" s="990"/>
      <c r="DN49" s="990"/>
      <c r="DO49" s="990"/>
      <c r="DP49" s="991"/>
      <c r="DQ49" s="989"/>
      <c r="DR49" s="990"/>
      <c r="DS49" s="990"/>
      <c r="DT49" s="990"/>
      <c r="DU49" s="991"/>
      <c r="DV49" s="992"/>
      <c r="DW49" s="993"/>
      <c r="DX49" s="993"/>
      <c r="DY49" s="993"/>
      <c r="DZ49" s="994"/>
      <c r="EA49" s="230"/>
    </row>
    <row r="50" spans="1:131" ht="26.25" customHeight="1" x14ac:dyDescent="0.15">
      <c r="A50" s="238">
        <v>23</v>
      </c>
      <c r="B50" s="1030"/>
      <c r="C50" s="1031"/>
      <c r="D50" s="1031"/>
      <c r="E50" s="1031"/>
      <c r="F50" s="1031"/>
      <c r="G50" s="1031"/>
      <c r="H50" s="1031"/>
      <c r="I50" s="1031"/>
      <c r="J50" s="1031"/>
      <c r="K50" s="1031"/>
      <c r="L50" s="1031"/>
      <c r="M50" s="1031"/>
      <c r="N50" s="1031"/>
      <c r="O50" s="1031"/>
      <c r="P50" s="1032"/>
      <c r="Q50" s="1033"/>
      <c r="R50" s="1025"/>
      <c r="S50" s="1025"/>
      <c r="T50" s="1025"/>
      <c r="U50" s="1025"/>
      <c r="V50" s="1025"/>
      <c r="W50" s="1025"/>
      <c r="X50" s="1025"/>
      <c r="Y50" s="1025"/>
      <c r="Z50" s="1025"/>
      <c r="AA50" s="1025"/>
      <c r="AB50" s="1025"/>
      <c r="AC50" s="1025"/>
      <c r="AD50" s="1025"/>
      <c r="AE50" s="1034"/>
      <c r="AF50" s="1035"/>
      <c r="AG50" s="1036"/>
      <c r="AH50" s="1036"/>
      <c r="AI50" s="1036"/>
      <c r="AJ50" s="1037"/>
      <c r="AK50" s="1024"/>
      <c r="AL50" s="1025"/>
      <c r="AM50" s="1025"/>
      <c r="AN50" s="1025"/>
      <c r="AO50" s="1025"/>
      <c r="AP50" s="1025"/>
      <c r="AQ50" s="1025"/>
      <c r="AR50" s="1025"/>
      <c r="AS50" s="1025"/>
      <c r="AT50" s="1025"/>
      <c r="AU50" s="1025"/>
      <c r="AV50" s="1025"/>
      <c r="AW50" s="1025"/>
      <c r="AX50" s="1025"/>
      <c r="AY50" s="1025"/>
      <c r="AZ50" s="1026"/>
      <c r="BA50" s="1026"/>
      <c r="BB50" s="1026"/>
      <c r="BC50" s="1026"/>
      <c r="BD50" s="1026"/>
      <c r="BE50" s="972"/>
      <c r="BF50" s="972"/>
      <c r="BG50" s="972"/>
      <c r="BH50" s="972"/>
      <c r="BI50" s="973"/>
      <c r="BJ50" s="232"/>
      <c r="BK50" s="232"/>
      <c r="BL50" s="232"/>
      <c r="BM50" s="232"/>
      <c r="BN50" s="232"/>
      <c r="BO50" s="241"/>
      <c r="BP50" s="241"/>
      <c r="BQ50" s="238">
        <v>44</v>
      </c>
      <c r="BR50" s="239"/>
      <c r="BS50" s="992"/>
      <c r="BT50" s="993"/>
      <c r="BU50" s="993"/>
      <c r="BV50" s="993"/>
      <c r="BW50" s="993"/>
      <c r="BX50" s="993"/>
      <c r="BY50" s="993"/>
      <c r="BZ50" s="993"/>
      <c r="CA50" s="993"/>
      <c r="CB50" s="993"/>
      <c r="CC50" s="993"/>
      <c r="CD50" s="993"/>
      <c r="CE50" s="993"/>
      <c r="CF50" s="993"/>
      <c r="CG50" s="1014"/>
      <c r="CH50" s="989"/>
      <c r="CI50" s="990"/>
      <c r="CJ50" s="990"/>
      <c r="CK50" s="990"/>
      <c r="CL50" s="991"/>
      <c r="CM50" s="989"/>
      <c r="CN50" s="990"/>
      <c r="CO50" s="990"/>
      <c r="CP50" s="990"/>
      <c r="CQ50" s="991"/>
      <c r="CR50" s="989"/>
      <c r="CS50" s="990"/>
      <c r="CT50" s="990"/>
      <c r="CU50" s="990"/>
      <c r="CV50" s="991"/>
      <c r="CW50" s="989"/>
      <c r="CX50" s="990"/>
      <c r="CY50" s="990"/>
      <c r="CZ50" s="990"/>
      <c r="DA50" s="991"/>
      <c r="DB50" s="989"/>
      <c r="DC50" s="990"/>
      <c r="DD50" s="990"/>
      <c r="DE50" s="990"/>
      <c r="DF50" s="991"/>
      <c r="DG50" s="989"/>
      <c r="DH50" s="990"/>
      <c r="DI50" s="990"/>
      <c r="DJ50" s="990"/>
      <c r="DK50" s="991"/>
      <c r="DL50" s="989"/>
      <c r="DM50" s="990"/>
      <c r="DN50" s="990"/>
      <c r="DO50" s="990"/>
      <c r="DP50" s="991"/>
      <c r="DQ50" s="989"/>
      <c r="DR50" s="990"/>
      <c r="DS50" s="990"/>
      <c r="DT50" s="990"/>
      <c r="DU50" s="991"/>
      <c r="DV50" s="992"/>
      <c r="DW50" s="993"/>
      <c r="DX50" s="993"/>
      <c r="DY50" s="993"/>
      <c r="DZ50" s="994"/>
      <c r="EA50" s="230"/>
    </row>
    <row r="51" spans="1:131" ht="26.25" customHeight="1" x14ac:dyDescent="0.15">
      <c r="A51" s="238">
        <v>24</v>
      </c>
      <c r="B51" s="1030"/>
      <c r="C51" s="1031"/>
      <c r="D51" s="1031"/>
      <c r="E51" s="1031"/>
      <c r="F51" s="1031"/>
      <c r="G51" s="1031"/>
      <c r="H51" s="1031"/>
      <c r="I51" s="1031"/>
      <c r="J51" s="1031"/>
      <c r="K51" s="1031"/>
      <c r="L51" s="1031"/>
      <c r="M51" s="1031"/>
      <c r="N51" s="1031"/>
      <c r="O51" s="1031"/>
      <c r="P51" s="1032"/>
      <c r="Q51" s="1033"/>
      <c r="R51" s="1025"/>
      <c r="S51" s="1025"/>
      <c r="T51" s="1025"/>
      <c r="U51" s="1025"/>
      <c r="V51" s="1025"/>
      <c r="W51" s="1025"/>
      <c r="X51" s="1025"/>
      <c r="Y51" s="1025"/>
      <c r="Z51" s="1025"/>
      <c r="AA51" s="1025"/>
      <c r="AB51" s="1025"/>
      <c r="AC51" s="1025"/>
      <c r="AD51" s="1025"/>
      <c r="AE51" s="1034"/>
      <c r="AF51" s="1035"/>
      <c r="AG51" s="1036"/>
      <c r="AH51" s="1036"/>
      <c r="AI51" s="1036"/>
      <c r="AJ51" s="1037"/>
      <c r="AK51" s="1024"/>
      <c r="AL51" s="1025"/>
      <c r="AM51" s="1025"/>
      <c r="AN51" s="1025"/>
      <c r="AO51" s="1025"/>
      <c r="AP51" s="1025"/>
      <c r="AQ51" s="1025"/>
      <c r="AR51" s="1025"/>
      <c r="AS51" s="1025"/>
      <c r="AT51" s="1025"/>
      <c r="AU51" s="1025"/>
      <c r="AV51" s="1025"/>
      <c r="AW51" s="1025"/>
      <c r="AX51" s="1025"/>
      <c r="AY51" s="1025"/>
      <c r="AZ51" s="1026"/>
      <c r="BA51" s="1026"/>
      <c r="BB51" s="1026"/>
      <c r="BC51" s="1026"/>
      <c r="BD51" s="1026"/>
      <c r="BE51" s="972"/>
      <c r="BF51" s="972"/>
      <c r="BG51" s="972"/>
      <c r="BH51" s="972"/>
      <c r="BI51" s="973"/>
      <c r="BJ51" s="232"/>
      <c r="BK51" s="232"/>
      <c r="BL51" s="232"/>
      <c r="BM51" s="232"/>
      <c r="BN51" s="232"/>
      <c r="BO51" s="241"/>
      <c r="BP51" s="241"/>
      <c r="BQ51" s="238">
        <v>45</v>
      </c>
      <c r="BR51" s="239"/>
      <c r="BS51" s="992"/>
      <c r="BT51" s="993"/>
      <c r="BU51" s="993"/>
      <c r="BV51" s="993"/>
      <c r="BW51" s="993"/>
      <c r="BX51" s="993"/>
      <c r="BY51" s="993"/>
      <c r="BZ51" s="993"/>
      <c r="CA51" s="993"/>
      <c r="CB51" s="993"/>
      <c r="CC51" s="993"/>
      <c r="CD51" s="993"/>
      <c r="CE51" s="993"/>
      <c r="CF51" s="993"/>
      <c r="CG51" s="1014"/>
      <c r="CH51" s="989"/>
      <c r="CI51" s="990"/>
      <c r="CJ51" s="990"/>
      <c r="CK51" s="990"/>
      <c r="CL51" s="991"/>
      <c r="CM51" s="989"/>
      <c r="CN51" s="990"/>
      <c r="CO51" s="990"/>
      <c r="CP51" s="990"/>
      <c r="CQ51" s="991"/>
      <c r="CR51" s="989"/>
      <c r="CS51" s="990"/>
      <c r="CT51" s="990"/>
      <c r="CU51" s="990"/>
      <c r="CV51" s="991"/>
      <c r="CW51" s="989"/>
      <c r="CX51" s="990"/>
      <c r="CY51" s="990"/>
      <c r="CZ51" s="990"/>
      <c r="DA51" s="991"/>
      <c r="DB51" s="989"/>
      <c r="DC51" s="990"/>
      <c r="DD51" s="990"/>
      <c r="DE51" s="990"/>
      <c r="DF51" s="991"/>
      <c r="DG51" s="989"/>
      <c r="DH51" s="990"/>
      <c r="DI51" s="990"/>
      <c r="DJ51" s="990"/>
      <c r="DK51" s="991"/>
      <c r="DL51" s="989"/>
      <c r="DM51" s="990"/>
      <c r="DN51" s="990"/>
      <c r="DO51" s="990"/>
      <c r="DP51" s="991"/>
      <c r="DQ51" s="989"/>
      <c r="DR51" s="990"/>
      <c r="DS51" s="990"/>
      <c r="DT51" s="990"/>
      <c r="DU51" s="991"/>
      <c r="DV51" s="992"/>
      <c r="DW51" s="993"/>
      <c r="DX51" s="993"/>
      <c r="DY51" s="993"/>
      <c r="DZ51" s="994"/>
      <c r="EA51" s="230"/>
    </row>
    <row r="52" spans="1:131" ht="26.25" customHeight="1" x14ac:dyDescent="0.15">
      <c r="A52" s="238">
        <v>25</v>
      </c>
      <c r="B52" s="1030"/>
      <c r="C52" s="1031"/>
      <c r="D52" s="1031"/>
      <c r="E52" s="1031"/>
      <c r="F52" s="1031"/>
      <c r="G52" s="1031"/>
      <c r="H52" s="1031"/>
      <c r="I52" s="1031"/>
      <c r="J52" s="1031"/>
      <c r="K52" s="1031"/>
      <c r="L52" s="1031"/>
      <c r="M52" s="1031"/>
      <c r="N52" s="1031"/>
      <c r="O52" s="1031"/>
      <c r="P52" s="1032"/>
      <c r="Q52" s="1033"/>
      <c r="R52" s="1025"/>
      <c r="S52" s="1025"/>
      <c r="T52" s="1025"/>
      <c r="U52" s="1025"/>
      <c r="V52" s="1025"/>
      <c r="W52" s="1025"/>
      <c r="X52" s="1025"/>
      <c r="Y52" s="1025"/>
      <c r="Z52" s="1025"/>
      <c r="AA52" s="1025"/>
      <c r="AB52" s="1025"/>
      <c r="AC52" s="1025"/>
      <c r="AD52" s="1025"/>
      <c r="AE52" s="1034"/>
      <c r="AF52" s="1035"/>
      <c r="AG52" s="1036"/>
      <c r="AH52" s="1036"/>
      <c r="AI52" s="1036"/>
      <c r="AJ52" s="1037"/>
      <c r="AK52" s="1024"/>
      <c r="AL52" s="1025"/>
      <c r="AM52" s="1025"/>
      <c r="AN52" s="1025"/>
      <c r="AO52" s="1025"/>
      <c r="AP52" s="1025"/>
      <c r="AQ52" s="1025"/>
      <c r="AR52" s="1025"/>
      <c r="AS52" s="1025"/>
      <c r="AT52" s="1025"/>
      <c r="AU52" s="1025"/>
      <c r="AV52" s="1025"/>
      <c r="AW52" s="1025"/>
      <c r="AX52" s="1025"/>
      <c r="AY52" s="1025"/>
      <c r="AZ52" s="1026"/>
      <c r="BA52" s="1026"/>
      <c r="BB52" s="1026"/>
      <c r="BC52" s="1026"/>
      <c r="BD52" s="1026"/>
      <c r="BE52" s="972"/>
      <c r="BF52" s="972"/>
      <c r="BG52" s="972"/>
      <c r="BH52" s="972"/>
      <c r="BI52" s="973"/>
      <c r="BJ52" s="232"/>
      <c r="BK52" s="232"/>
      <c r="BL52" s="232"/>
      <c r="BM52" s="232"/>
      <c r="BN52" s="232"/>
      <c r="BO52" s="241"/>
      <c r="BP52" s="241"/>
      <c r="BQ52" s="238">
        <v>46</v>
      </c>
      <c r="BR52" s="239"/>
      <c r="BS52" s="992"/>
      <c r="BT52" s="993"/>
      <c r="BU52" s="993"/>
      <c r="BV52" s="993"/>
      <c r="BW52" s="993"/>
      <c r="BX52" s="993"/>
      <c r="BY52" s="993"/>
      <c r="BZ52" s="993"/>
      <c r="CA52" s="993"/>
      <c r="CB52" s="993"/>
      <c r="CC52" s="993"/>
      <c r="CD52" s="993"/>
      <c r="CE52" s="993"/>
      <c r="CF52" s="993"/>
      <c r="CG52" s="1014"/>
      <c r="CH52" s="989"/>
      <c r="CI52" s="990"/>
      <c r="CJ52" s="990"/>
      <c r="CK52" s="990"/>
      <c r="CL52" s="991"/>
      <c r="CM52" s="989"/>
      <c r="CN52" s="990"/>
      <c r="CO52" s="990"/>
      <c r="CP52" s="990"/>
      <c r="CQ52" s="991"/>
      <c r="CR52" s="989"/>
      <c r="CS52" s="990"/>
      <c r="CT52" s="990"/>
      <c r="CU52" s="990"/>
      <c r="CV52" s="991"/>
      <c r="CW52" s="989"/>
      <c r="CX52" s="990"/>
      <c r="CY52" s="990"/>
      <c r="CZ52" s="990"/>
      <c r="DA52" s="991"/>
      <c r="DB52" s="989"/>
      <c r="DC52" s="990"/>
      <c r="DD52" s="990"/>
      <c r="DE52" s="990"/>
      <c r="DF52" s="991"/>
      <c r="DG52" s="989"/>
      <c r="DH52" s="990"/>
      <c r="DI52" s="990"/>
      <c r="DJ52" s="990"/>
      <c r="DK52" s="991"/>
      <c r="DL52" s="989"/>
      <c r="DM52" s="990"/>
      <c r="DN52" s="990"/>
      <c r="DO52" s="990"/>
      <c r="DP52" s="991"/>
      <c r="DQ52" s="989"/>
      <c r="DR52" s="990"/>
      <c r="DS52" s="990"/>
      <c r="DT52" s="990"/>
      <c r="DU52" s="991"/>
      <c r="DV52" s="992"/>
      <c r="DW52" s="993"/>
      <c r="DX52" s="993"/>
      <c r="DY52" s="993"/>
      <c r="DZ52" s="994"/>
      <c r="EA52" s="230"/>
    </row>
    <row r="53" spans="1:131" ht="26.25" customHeight="1" x14ac:dyDescent="0.15">
      <c r="A53" s="238">
        <v>26</v>
      </c>
      <c r="B53" s="1030"/>
      <c r="C53" s="1031"/>
      <c r="D53" s="1031"/>
      <c r="E53" s="1031"/>
      <c r="F53" s="1031"/>
      <c r="G53" s="1031"/>
      <c r="H53" s="1031"/>
      <c r="I53" s="1031"/>
      <c r="J53" s="1031"/>
      <c r="K53" s="1031"/>
      <c r="L53" s="1031"/>
      <c r="M53" s="1031"/>
      <c r="N53" s="1031"/>
      <c r="O53" s="1031"/>
      <c r="P53" s="1032"/>
      <c r="Q53" s="1033"/>
      <c r="R53" s="1025"/>
      <c r="S53" s="1025"/>
      <c r="T53" s="1025"/>
      <c r="U53" s="1025"/>
      <c r="V53" s="1025"/>
      <c r="W53" s="1025"/>
      <c r="X53" s="1025"/>
      <c r="Y53" s="1025"/>
      <c r="Z53" s="1025"/>
      <c r="AA53" s="1025"/>
      <c r="AB53" s="1025"/>
      <c r="AC53" s="1025"/>
      <c r="AD53" s="1025"/>
      <c r="AE53" s="1034"/>
      <c r="AF53" s="1035"/>
      <c r="AG53" s="1036"/>
      <c r="AH53" s="1036"/>
      <c r="AI53" s="1036"/>
      <c r="AJ53" s="1037"/>
      <c r="AK53" s="1024"/>
      <c r="AL53" s="1025"/>
      <c r="AM53" s="1025"/>
      <c r="AN53" s="1025"/>
      <c r="AO53" s="1025"/>
      <c r="AP53" s="1025"/>
      <c r="AQ53" s="1025"/>
      <c r="AR53" s="1025"/>
      <c r="AS53" s="1025"/>
      <c r="AT53" s="1025"/>
      <c r="AU53" s="1025"/>
      <c r="AV53" s="1025"/>
      <c r="AW53" s="1025"/>
      <c r="AX53" s="1025"/>
      <c r="AY53" s="1025"/>
      <c r="AZ53" s="1026"/>
      <c r="BA53" s="1026"/>
      <c r="BB53" s="1026"/>
      <c r="BC53" s="1026"/>
      <c r="BD53" s="1026"/>
      <c r="BE53" s="972"/>
      <c r="BF53" s="972"/>
      <c r="BG53" s="972"/>
      <c r="BH53" s="972"/>
      <c r="BI53" s="973"/>
      <c r="BJ53" s="232"/>
      <c r="BK53" s="232"/>
      <c r="BL53" s="232"/>
      <c r="BM53" s="232"/>
      <c r="BN53" s="232"/>
      <c r="BO53" s="241"/>
      <c r="BP53" s="241"/>
      <c r="BQ53" s="238">
        <v>47</v>
      </c>
      <c r="BR53" s="239"/>
      <c r="BS53" s="992"/>
      <c r="BT53" s="993"/>
      <c r="BU53" s="993"/>
      <c r="BV53" s="993"/>
      <c r="BW53" s="993"/>
      <c r="BX53" s="993"/>
      <c r="BY53" s="993"/>
      <c r="BZ53" s="993"/>
      <c r="CA53" s="993"/>
      <c r="CB53" s="993"/>
      <c r="CC53" s="993"/>
      <c r="CD53" s="993"/>
      <c r="CE53" s="993"/>
      <c r="CF53" s="993"/>
      <c r="CG53" s="1014"/>
      <c r="CH53" s="989"/>
      <c r="CI53" s="990"/>
      <c r="CJ53" s="990"/>
      <c r="CK53" s="990"/>
      <c r="CL53" s="991"/>
      <c r="CM53" s="989"/>
      <c r="CN53" s="990"/>
      <c r="CO53" s="990"/>
      <c r="CP53" s="990"/>
      <c r="CQ53" s="991"/>
      <c r="CR53" s="989"/>
      <c r="CS53" s="990"/>
      <c r="CT53" s="990"/>
      <c r="CU53" s="990"/>
      <c r="CV53" s="991"/>
      <c r="CW53" s="989"/>
      <c r="CX53" s="990"/>
      <c r="CY53" s="990"/>
      <c r="CZ53" s="990"/>
      <c r="DA53" s="991"/>
      <c r="DB53" s="989"/>
      <c r="DC53" s="990"/>
      <c r="DD53" s="990"/>
      <c r="DE53" s="990"/>
      <c r="DF53" s="991"/>
      <c r="DG53" s="989"/>
      <c r="DH53" s="990"/>
      <c r="DI53" s="990"/>
      <c r="DJ53" s="990"/>
      <c r="DK53" s="991"/>
      <c r="DL53" s="989"/>
      <c r="DM53" s="990"/>
      <c r="DN53" s="990"/>
      <c r="DO53" s="990"/>
      <c r="DP53" s="991"/>
      <c r="DQ53" s="989"/>
      <c r="DR53" s="990"/>
      <c r="DS53" s="990"/>
      <c r="DT53" s="990"/>
      <c r="DU53" s="991"/>
      <c r="DV53" s="992"/>
      <c r="DW53" s="993"/>
      <c r="DX53" s="993"/>
      <c r="DY53" s="993"/>
      <c r="DZ53" s="994"/>
      <c r="EA53" s="230"/>
    </row>
    <row r="54" spans="1:131" ht="26.25" customHeight="1" x14ac:dyDescent="0.15">
      <c r="A54" s="238">
        <v>27</v>
      </c>
      <c r="B54" s="1030"/>
      <c r="C54" s="1031"/>
      <c r="D54" s="1031"/>
      <c r="E54" s="1031"/>
      <c r="F54" s="1031"/>
      <c r="G54" s="1031"/>
      <c r="H54" s="1031"/>
      <c r="I54" s="1031"/>
      <c r="J54" s="1031"/>
      <c r="K54" s="1031"/>
      <c r="L54" s="1031"/>
      <c r="M54" s="1031"/>
      <c r="N54" s="1031"/>
      <c r="O54" s="1031"/>
      <c r="P54" s="1032"/>
      <c r="Q54" s="1033"/>
      <c r="R54" s="1025"/>
      <c r="S54" s="1025"/>
      <c r="T54" s="1025"/>
      <c r="U54" s="1025"/>
      <c r="V54" s="1025"/>
      <c r="W54" s="1025"/>
      <c r="X54" s="1025"/>
      <c r="Y54" s="1025"/>
      <c r="Z54" s="1025"/>
      <c r="AA54" s="1025"/>
      <c r="AB54" s="1025"/>
      <c r="AC54" s="1025"/>
      <c r="AD54" s="1025"/>
      <c r="AE54" s="1034"/>
      <c r="AF54" s="1035"/>
      <c r="AG54" s="1036"/>
      <c r="AH54" s="1036"/>
      <c r="AI54" s="1036"/>
      <c r="AJ54" s="1037"/>
      <c r="AK54" s="1024"/>
      <c r="AL54" s="1025"/>
      <c r="AM54" s="1025"/>
      <c r="AN54" s="1025"/>
      <c r="AO54" s="1025"/>
      <c r="AP54" s="1025"/>
      <c r="AQ54" s="1025"/>
      <c r="AR54" s="1025"/>
      <c r="AS54" s="1025"/>
      <c r="AT54" s="1025"/>
      <c r="AU54" s="1025"/>
      <c r="AV54" s="1025"/>
      <c r="AW54" s="1025"/>
      <c r="AX54" s="1025"/>
      <c r="AY54" s="1025"/>
      <c r="AZ54" s="1026"/>
      <c r="BA54" s="1026"/>
      <c r="BB54" s="1026"/>
      <c r="BC54" s="1026"/>
      <c r="BD54" s="1026"/>
      <c r="BE54" s="972"/>
      <c r="BF54" s="972"/>
      <c r="BG54" s="972"/>
      <c r="BH54" s="972"/>
      <c r="BI54" s="973"/>
      <c r="BJ54" s="232"/>
      <c r="BK54" s="232"/>
      <c r="BL54" s="232"/>
      <c r="BM54" s="232"/>
      <c r="BN54" s="232"/>
      <c r="BO54" s="241"/>
      <c r="BP54" s="241"/>
      <c r="BQ54" s="238">
        <v>48</v>
      </c>
      <c r="BR54" s="239"/>
      <c r="BS54" s="992"/>
      <c r="BT54" s="993"/>
      <c r="BU54" s="993"/>
      <c r="BV54" s="993"/>
      <c r="BW54" s="993"/>
      <c r="BX54" s="993"/>
      <c r="BY54" s="993"/>
      <c r="BZ54" s="993"/>
      <c r="CA54" s="993"/>
      <c r="CB54" s="993"/>
      <c r="CC54" s="993"/>
      <c r="CD54" s="993"/>
      <c r="CE54" s="993"/>
      <c r="CF54" s="993"/>
      <c r="CG54" s="1014"/>
      <c r="CH54" s="989"/>
      <c r="CI54" s="990"/>
      <c r="CJ54" s="990"/>
      <c r="CK54" s="990"/>
      <c r="CL54" s="991"/>
      <c r="CM54" s="989"/>
      <c r="CN54" s="990"/>
      <c r="CO54" s="990"/>
      <c r="CP54" s="990"/>
      <c r="CQ54" s="991"/>
      <c r="CR54" s="989"/>
      <c r="CS54" s="990"/>
      <c r="CT54" s="990"/>
      <c r="CU54" s="990"/>
      <c r="CV54" s="991"/>
      <c r="CW54" s="989"/>
      <c r="CX54" s="990"/>
      <c r="CY54" s="990"/>
      <c r="CZ54" s="990"/>
      <c r="DA54" s="991"/>
      <c r="DB54" s="989"/>
      <c r="DC54" s="990"/>
      <c r="DD54" s="990"/>
      <c r="DE54" s="990"/>
      <c r="DF54" s="991"/>
      <c r="DG54" s="989"/>
      <c r="DH54" s="990"/>
      <c r="DI54" s="990"/>
      <c r="DJ54" s="990"/>
      <c r="DK54" s="991"/>
      <c r="DL54" s="989"/>
      <c r="DM54" s="990"/>
      <c r="DN54" s="990"/>
      <c r="DO54" s="990"/>
      <c r="DP54" s="991"/>
      <c r="DQ54" s="989"/>
      <c r="DR54" s="990"/>
      <c r="DS54" s="990"/>
      <c r="DT54" s="990"/>
      <c r="DU54" s="991"/>
      <c r="DV54" s="992"/>
      <c r="DW54" s="993"/>
      <c r="DX54" s="993"/>
      <c r="DY54" s="993"/>
      <c r="DZ54" s="994"/>
      <c r="EA54" s="230"/>
    </row>
    <row r="55" spans="1:131" ht="26.25" customHeight="1" x14ac:dyDescent="0.15">
      <c r="A55" s="238">
        <v>28</v>
      </c>
      <c r="B55" s="1030"/>
      <c r="C55" s="1031"/>
      <c r="D55" s="1031"/>
      <c r="E55" s="1031"/>
      <c r="F55" s="1031"/>
      <c r="G55" s="1031"/>
      <c r="H55" s="1031"/>
      <c r="I55" s="1031"/>
      <c r="J55" s="1031"/>
      <c r="K55" s="1031"/>
      <c r="L55" s="1031"/>
      <c r="M55" s="1031"/>
      <c r="N55" s="1031"/>
      <c r="O55" s="1031"/>
      <c r="P55" s="1032"/>
      <c r="Q55" s="1033"/>
      <c r="R55" s="1025"/>
      <c r="S55" s="1025"/>
      <c r="T55" s="1025"/>
      <c r="U55" s="1025"/>
      <c r="V55" s="1025"/>
      <c r="W55" s="1025"/>
      <c r="X55" s="1025"/>
      <c r="Y55" s="1025"/>
      <c r="Z55" s="1025"/>
      <c r="AA55" s="1025"/>
      <c r="AB55" s="1025"/>
      <c r="AC55" s="1025"/>
      <c r="AD55" s="1025"/>
      <c r="AE55" s="1034"/>
      <c r="AF55" s="1035"/>
      <c r="AG55" s="1036"/>
      <c r="AH55" s="1036"/>
      <c r="AI55" s="1036"/>
      <c r="AJ55" s="1037"/>
      <c r="AK55" s="1024"/>
      <c r="AL55" s="1025"/>
      <c r="AM55" s="1025"/>
      <c r="AN55" s="1025"/>
      <c r="AO55" s="1025"/>
      <c r="AP55" s="1025"/>
      <c r="AQ55" s="1025"/>
      <c r="AR55" s="1025"/>
      <c r="AS55" s="1025"/>
      <c r="AT55" s="1025"/>
      <c r="AU55" s="1025"/>
      <c r="AV55" s="1025"/>
      <c r="AW55" s="1025"/>
      <c r="AX55" s="1025"/>
      <c r="AY55" s="1025"/>
      <c r="AZ55" s="1026"/>
      <c r="BA55" s="1026"/>
      <c r="BB55" s="1026"/>
      <c r="BC55" s="1026"/>
      <c r="BD55" s="1026"/>
      <c r="BE55" s="972"/>
      <c r="BF55" s="972"/>
      <c r="BG55" s="972"/>
      <c r="BH55" s="972"/>
      <c r="BI55" s="973"/>
      <c r="BJ55" s="232"/>
      <c r="BK55" s="232"/>
      <c r="BL55" s="232"/>
      <c r="BM55" s="232"/>
      <c r="BN55" s="232"/>
      <c r="BO55" s="241"/>
      <c r="BP55" s="241"/>
      <c r="BQ55" s="238">
        <v>49</v>
      </c>
      <c r="BR55" s="239"/>
      <c r="BS55" s="992"/>
      <c r="BT55" s="993"/>
      <c r="BU55" s="993"/>
      <c r="BV55" s="993"/>
      <c r="BW55" s="993"/>
      <c r="BX55" s="993"/>
      <c r="BY55" s="993"/>
      <c r="BZ55" s="993"/>
      <c r="CA55" s="993"/>
      <c r="CB55" s="993"/>
      <c r="CC55" s="993"/>
      <c r="CD55" s="993"/>
      <c r="CE55" s="993"/>
      <c r="CF55" s="993"/>
      <c r="CG55" s="1014"/>
      <c r="CH55" s="989"/>
      <c r="CI55" s="990"/>
      <c r="CJ55" s="990"/>
      <c r="CK55" s="990"/>
      <c r="CL55" s="991"/>
      <c r="CM55" s="989"/>
      <c r="CN55" s="990"/>
      <c r="CO55" s="990"/>
      <c r="CP55" s="990"/>
      <c r="CQ55" s="991"/>
      <c r="CR55" s="989"/>
      <c r="CS55" s="990"/>
      <c r="CT55" s="990"/>
      <c r="CU55" s="990"/>
      <c r="CV55" s="991"/>
      <c r="CW55" s="989"/>
      <c r="CX55" s="990"/>
      <c r="CY55" s="990"/>
      <c r="CZ55" s="990"/>
      <c r="DA55" s="991"/>
      <c r="DB55" s="989"/>
      <c r="DC55" s="990"/>
      <c r="DD55" s="990"/>
      <c r="DE55" s="990"/>
      <c r="DF55" s="991"/>
      <c r="DG55" s="989"/>
      <c r="DH55" s="990"/>
      <c r="DI55" s="990"/>
      <c r="DJ55" s="990"/>
      <c r="DK55" s="991"/>
      <c r="DL55" s="989"/>
      <c r="DM55" s="990"/>
      <c r="DN55" s="990"/>
      <c r="DO55" s="990"/>
      <c r="DP55" s="991"/>
      <c r="DQ55" s="989"/>
      <c r="DR55" s="990"/>
      <c r="DS55" s="990"/>
      <c r="DT55" s="990"/>
      <c r="DU55" s="991"/>
      <c r="DV55" s="992"/>
      <c r="DW55" s="993"/>
      <c r="DX55" s="993"/>
      <c r="DY55" s="993"/>
      <c r="DZ55" s="994"/>
      <c r="EA55" s="230"/>
    </row>
    <row r="56" spans="1:131" ht="26.25" customHeight="1" x14ac:dyDescent="0.15">
      <c r="A56" s="238">
        <v>29</v>
      </c>
      <c r="B56" s="1030"/>
      <c r="C56" s="1031"/>
      <c r="D56" s="1031"/>
      <c r="E56" s="1031"/>
      <c r="F56" s="1031"/>
      <c r="G56" s="1031"/>
      <c r="H56" s="1031"/>
      <c r="I56" s="1031"/>
      <c r="J56" s="1031"/>
      <c r="K56" s="1031"/>
      <c r="L56" s="1031"/>
      <c r="M56" s="1031"/>
      <c r="N56" s="1031"/>
      <c r="O56" s="1031"/>
      <c r="P56" s="1032"/>
      <c r="Q56" s="1033"/>
      <c r="R56" s="1025"/>
      <c r="S56" s="1025"/>
      <c r="T56" s="1025"/>
      <c r="U56" s="1025"/>
      <c r="V56" s="1025"/>
      <c r="W56" s="1025"/>
      <c r="X56" s="1025"/>
      <c r="Y56" s="1025"/>
      <c r="Z56" s="1025"/>
      <c r="AA56" s="1025"/>
      <c r="AB56" s="1025"/>
      <c r="AC56" s="1025"/>
      <c r="AD56" s="1025"/>
      <c r="AE56" s="1034"/>
      <c r="AF56" s="1035"/>
      <c r="AG56" s="1036"/>
      <c r="AH56" s="1036"/>
      <c r="AI56" s="1036"/>
      <c r="AJ56" s="1037"/>
      <c r="AK56" s="1024"/>
      <c r="AL56" s="1025"/>
      <c r="AM56" s="1025"/>
      <c r="AN56" s="1025"/>
      <c r="AO56" s="1025"/>
      <c r="AP56" s="1025"/>
      <c r="AQ56" s="1025"/>
      <c r="AR56" s="1025"/>
      <c r="AS56" s="1025"/>
      <c r="AT56" s="1025"/>
      <c r="AU56" s="1025"/>
      <c r="AV56" s="1025"/>
      <c r="AW56" s="1025"/>
      <c r="AX56" s="1025"/>
      <c r="AY56" s="1025"/>
      <c r="AZ56" s="1026"/>
      <c r="BA56" s="1026"/>
      <c r="BB56" s="1026"/>
      <c r="BC56" s="1026"/>
      <c r="BD56" s="1026"/>
      <c r="BE56" s="972"/>
      <c r="BF56" s="972"/>
      <c r="BG56" s="972"/>
      <c r="BH56" s="972"/>
      <c r="BI56" s="973"/>
      <c r="BJ56" s="232"/>
      <c r="BK56" s="232"/>
      <c r="BL56" s="232"/>
      <c r="BM56" s="232"/>
      <c r="BN56" s="232"/>
      <c r="BO56" s="241"/>
      <c r="BP56" s="241"/>
      <c r="BQ56" s="238">
        <v>50</v>
      </c>
      <c r="BR56" s="239"/>
      <c r="BS56" s="992"/>
      <c r="BT56" s="993"/>
      <c r="BU56" s="993"/>
      <c r="BV56" s="993"/>
      <c r="BW56" s="993"/>
      <c r="BX56" s="993"/>
      <c r="BY56" s="993"/>
      <c r="BZ56" s="993"/>
      <c r="CA56" s="993"/>
      <c r="CB56" s="993"/>
      <c r="CC56" s="993"/>
      <c r="CD56" s="993"/>
      <c r="CE56" s="993"/>
      <c r="CF56" s="993"/>
      <c r="CG56" s="1014"/>
      <c r="CH56" s="989"/>
      <c r="CI56" s="990"/>
      <c r="CJ56" s="990"/>
      <c r="CK56" s="990"/>
      <c r="CL56" s="991"/>
      <c r="CM56" s="989"/>
      <c r="CN56" s="990"/>
      <c r="CO56" s="990"/>
      <c r="CP56" s="990"/>
      <c r="CQ56" s="991"/>
      <c r="CR56" s="989"/>
      <c r="CS56" s="990"/>
      <c r="CT56" s="990"/>
      <c r="CU56" s="990"/>
      <c r="CV56" s="991"/>
      <c r="CW56" s="989"/>
      <c r="CX56" s="990"/>
      <c r="CY56" s="990"/>
      <c r="CZ56" s="990"/>
      <c r="DA56" s="991"/>
      <c r="DB56" s="989"/>
      <c r="DC56" s="990"/>
      <c r="DD56" s="990"/>
      <c r="DE56" s="990"/>
      <c r="DF56" s="991"/>
      <c r="DG56" s="989"/>
      <c r="DH56" s="990"/>
      <c r="DI56" s="990"/>
      <c r="DJ56" s="990"/>
      <c r="DK56" s="991"/>
      <c r="DL56" s="989"/>
      <c r="DM56" s="990"/>
      <c r="DN56" s="990"/>
      <c r="DO56" s="990"/>
      <c r="DP56" s="991"/>
      <c r="DQ56" s="989"/>
      <c r="DR56" s="990"/>
      <c r="DS56" s="990"/>
      <c r="DT56" s="990"/>
      <c r="DU56" s="991"/>
      <c r="DV56" s="992"/>
      <c r="DW56" s="993"/>
      <c r="DX56" s="993"/>
      <c r="DY56" s="993"/>
      <c r="DZ56" s="994"/>
      <c r="EA56" s="230"/>
    </row>
    <row r="57" spans="1:131" ht="26.25" customHeight="1" x14ac:dyDescent="0.15">
      <c r="A57" s="238">
        <v>30</v>
      </c>
      <c r="B57" s="1030"/>
      <c r="C57" s="1031"/>
      <c r="D57" s="1031"/>
      <c r="E57" s="1031"/>
      <c r="F57" s="1031"/>
      <c r="G57" s="1031"/>
      <c r="H57" s="1031"/>
      <c r="I57" s="1031"/>
      <c r="J57" s="1031"/>
      <c r="K57" s="1031"/>
      <c r="L57" s="1031"/>
      <c r="M57" s="1031"/>
      <c r="N57" s="1031"/>
      <c r="O57" s="1031"/>
      <c r="P57" s="1032"/>
      <c r="Q57" s="1033"/>
      <c r="R57" s="1025"/>
      <c r="S57" s="1025"/>
      <c r="T57" s="1025"/>
      <c r="U57" s="1025"/>
      <c r="V57" s="1025"/>
      <c r="W57" s="1025"/>
      <c r="X57" s="1025"/>
      <c r="Y57" s="1025"/>
      <c r="Z57" s="1025"/>
      <c r="AA57" s="1025"/>
      <c r="AB57" s="1025"/>
      <c r="AC57" s="1025"/>
      <c r="AD57" s="1025"/>
      <c r="AE57" s="1034"/>
      <c r="AF57" s="1035"/>
      <c r="AG57" s="1036"/>
      <c r="AH57" s="1036"/>
      <c r="AI57" s="1036"/>
      <c r="AJ57" s="1037"/>
      <c r="AK57" s="1024"/>
      <c r="AL57" s="1025"/>
      <c r="AM57" s="1025"/>
      <c r="AN57" s="1025"/>
      <c r="AO57" s="1025"/>
      <c r="AP57" s="1025"/>
      <c r="AQ57" s="1025"/>
      <c r="AR57" s="1025"/>
      <c r="AS57" s="1025"/>
      <c r="AT57" s="1025"/>
      <c r="AU57" s="1025"/>
      <c r="AV57" s="1025"/>
      <c r="AW57" s="1025"/>
      <c r="AX57" s="1025"/>
      <c r="AY57" s="1025"/>
      <c r="AZ57" s="1026"/>
      <c r="BA57" s="1026"/>
      <c r="BB57" s="1026"/>
      <c r="BC57" s="1026"/>
      <c r="BD57" s="1026"/>
      <c r="BE57" s="972"/>
      <c r="BF57" s="972"/>
      <c r="BG57" s="972"/>
      <c r="BH57" s="972"/>
      <c r="BI57" s="973"/>
      <c r="BJ57" s="232"/>
      <c r="BK57" s="232"/>
      <c r="BL57" s="232"/>
      <c r="BM57" s="232"/>
      <c r="BN57" s="232"/>
      <c r="BO57" s="241"/>
      <c r="BP57" s="241"/>
      <c r="BQ57" s="238">
        <v>51</v>
      </c>
      <c r="BR57" s="239"/>
      <c r="BS57" s="992"/>
      <c r="BT57" s="993"/>
      <c r="BU57" s="993"/>
      <c r="BV57" s="993"/>
      <c r="BW57" s="993"/>
      <c r="BX57" s="993"/>
      <c r="BY57" s="993"/>
      <c r="BZ57" s="993"/>
      <c r="CA57" s="993"/>
      <c r="CB57" s="993"/>
      <c r="CC57" s="993"/>
      <c r="CD57" s="993"/>
      <c r="CE57" s="993"/>
      <c r="CF57" s="993"/>
      <c r="CG57" s="1014"/>
      <c r="CH57" s="989"/>
      <c r="CI57" s="990"/>
      <c r="CJ57" s="990"/>
      <c r="CK57" s="990"/>
      <c r="CL57" s="991"/>
      <c r="CM57" s="989"/>
      <c r="CN57" s="990"/>
      <c r="CO57" s="990"/>
      <c r="CP57" s="990"/>
      <c r="CQ57" s="991"/>
      <c r="CR57" s="989"/>
      <c r="CS57" s="990"/>
      <c r="CT57" s="990"/>
      <c r="CU57" s="990"/>
      <c r="CV57" s="991"/>
      <c r="CW57" s="989"/>
      <c r="CX57" s="990"/>
      <c r="CY57" s="990"/>
      <c r="CZ57" s="990"/>
      <c r="DA57" s="991"/>
      <c r="DB57" s="989"/>
      <c r="DC57" s="990"/>
      <c r="DD57" s="990"/>
      <c r="DE57" s="990"/>
      <c r="DF57" s="991"/>
      <c r="DG57" s="989"/>
      <c r="DH57" s="990"/>
      <c r="DI57" s="990"/>
      <c r="DJ57" s="990"/>
      <c r="DK57" s="991"/>
      <c r="DL57" s="989"/>
      <c r="DM57" s="990"/>
      <c r="DN57" s="990"/>
      <c r="DO57" s="990"/>
      <c r="DP57" s="991"/>
      <c r="DQ57" s="989"/>
      <c r="DR57" s="990"/>
      <c r="DS57" s="990"/>
      <c r="DT57" s="990"/>
      <c r="DU57" s="991"/>
      <c r="DV57" s="992"/>
      <c r="DW57" s="993"/>
      <c r="DX57" s="993"/>
      <c r="DY57" s="993"/>
      <c r="DZ57" s="994"/>
      <c r="EA57" s="230"/>
    </row>
    <row r="58" spans="1:131" ht="26.25" customHeight="1" x14ac:dyDescent="0.15">
      <c r="A58" s="238">
        <v>31</v>
      </c>
      <c r="B58" s="1030"/>
      <c r="C58" s="1031"/>
      <c r="D58" s="1031"/>
      <c r="E58" s="1031"/>
      <c r="F58" s="1031"/>
      <c r="G58" s="1031"/>
      <c r="H58" s="1031"/>
      <c r="I58" s="1031"/>
      <c r="J58" s="1031"/>
      <c r="K58" s="1031"/>
      <c r="L58" s="1031"/>
      <c r="M58" s="1031"/>
      <c r="N58" s="1031"/>
      <c r="O58" s="1031"/>
      <c r="P58" s="1032"/>
      <c r="Q58" s="1033"/>
      <c r="R58" s="1025"/>
      <c r="S58" s="1025"/>
      <c r="T58" s="1025"/>
      <c r="U58" s="1025"/>
      <c r="V58" s="1025"/>
      <c r="W58" s="1025"/>
      <c r="X58" s="1025"/>
      <c r="Y58" s="1025"/>
      <c r="Z58" s="1025"/>
      <c r="AA58" s="1025"/>
      <c r="AB58" s="1025"/>
      <c r="AC58" s="1025"/>
      <c r="AD58" s="1025"/>
      <c r="AE58" s="1034"/>
      <c r="AF58" s="1035"/>
      <c r="AG58" s="1036"/>
      <c r="AH58" s="1036"/>
      <c r="AI58" s="1036"/>
      <c r="AJ58" s="1037"/>
      <c r="AK58" s="1024"/>
      <c r="AL58" s="1025"/>
      <c r="AM58" s="1025"/>
      <c r="AN58" s="1025"/>
      <c r="AO58" s="1025"/>
      <c r="AP58" s="1025"/>
      <c r="AQ58" s="1025"/>
      <c r="AR58" s="1025"/>
      <c r="AS58" s="1025"/>
      <c r="AT58" s="1025"/>
      <c r="AU58" s="1025"/>
      <c r="AV58" s="1025"/>
      <c r="AW58" s="1025"/>
      <c r="AX58" s="1025"/>
      <c r="AY58" s="1025"/>
      <c r="AZ58" s="1026"/>
      <c r="BA58" s="1026"/>
      <c r="BB58" s="1026"/>
      <c r="BC58" s="1026"/>
      <c r="BD58" s="1026"/>
      <c r="BE58" s="972"/>
      <c r="BF58" s="972"/>
      <c r="BG58" s="972"/>
      <c r="BH58" s="972"/>
      <c r="BI58" s="973"/>
      <c r="BJ58" s="232"/>
      <c r="BK58" s="232"/>
      <c r="BL58" s="232"/>
      <c r="BM58" s="232"/>
      <c r="BN58" s="232"/>
      <c r="BO58" s="241"/>
      <c r="BP58" s="241"/>
      <c r="BQ58" s="238">
        <v>52</v>
      </c>
      <c r="BR58" s="239"/>
      <c r="BS58" s="992"/>
      <c r="BT58" s="993"/>
      <c r="BU58" s="993"/>
      <c r="BV58" s="993"/>
      <c r="BW58" s="993"/>
      <c r="BX58" s="993"/>
      <c r="BY58" s="993"/>
      <c r="BZ58" s="993"/>
      <c r="CA58" s="993"/>
      <c r="CB58" s="993"/>
      <c r="CC58" s="993"/>
      <c r="CD58" s="993"/>
      <c r="CE58" s="993"/>
      <c r="CF58" s="993"/>
      <c r="CG58" s="1014"/>
      <c r="CH58" s="989"/>
      <c r="CI58" s="990"/>
      <c r="CJ58" s="990"/>
      <c r="CK58" s="990"/>
      <c r="CL58" s="991"/>
      <c r="CM58" s="989"/>
      <c r="CN58" s="990"/>
      <c r="CO58" s="990"/>
      <c r="CP58" s="990"/>
      <c r="CQ58" s="991"/>
      <c r="CR58" s="989"/>
      <c r="CS58" s="990"/>
      <c r="CT58" s="990"/>
      <c r="CU58" s="990"/>
      <c r="CV58" s="991"/>
      <c r="CW58" s="989"/>
      <c r="CX58" s="990"/>
      <c r="CY58" s="990"/>
      <c r="CZ58" s="990"/>
      <c r="DA58" s="991"/>
      <c r="DB58" s="989"/>
      <c r="DC58" s="990"/>
      <c r="DD58" s="990"/>
      <c r="DE58" s="990"/>
      <c r="DF58" s="991"/>
      <c r="DG58" s="989"/>
      <c r="DH58" s="990"/>
      <c r="DI58" s="990"/>
      <c r="DJ58" s="990"/>
      <c r="DK58" s="991"/>
      <c r="DL58" s="989"/>
      <c r="DM58" s="990"/>
      <c r="DN58" s="990"/>
      <c r="DO58" s="990"/>
      <c r="DP58" s="991"/>
      <c r="DQ58" s="989"/>
      <c r="DR58" s="990"/>
      <c r="DS58" s="990"/>
      <c r="DT58" s="990"/>
      <c r="DU58" s="991"/>
      <c r="DV58" s="992"/>
      <c r="DW58" s="993"/>
      <c r="DX58" s="993"/>
      <c r="DY58" s="993"/>
      <c r="DZ58" s="994"/>
      <c r="EA58" s="230"/>
    </row>
    <row r="59" spans="1:131" ht="26.25" customHeight="1" x14ac:dyDescent="0.15">
      <c r="A59" s="238">
        <v>32</v>
      </c>
      <c r="B59" s="1030"/>
      <c r="C59" s="1031"/>
      <c r="D59" s="1031"/>
      <c r="E59" s="1031"/>
      <c r="F59" s="1031"/>
      <c r="G59" s="1031"/>
      <c r="H59" s="1031"/>
      <c r="I59" s="1031"/>
      <c r="J59" s="1031"/>
      <c r="K59" s="1031"/>
      <c r="L59" s="1031"/>
      <c r="M59" s="1031"/>
      <c r="N59" s="1031"/>
      <c r="O59" s="1031"/>
      <c r="P59" s="1032"/>
      <c r="Q59" s="1033"/>
      <c r="R59" s="1025"/>
      <c r="S59" s="1025"/>
      <c r="T59" s="1025"/>
      <c r="U59" s="1025"/>
      <c r="V59" s="1025"/>
      <c r="W59" s="1025"/>
      <c r="X59" s="1025"/>
      <c r="Y59" s="1025"/>
      <c r="Z59" s="1025"/>
      <c r="AA59" s="1025"/>
      <c r="AB59" s="1025"/>
      <c r="AC59" s="1025"/>
      <c r="AD59" s="1025"/>
      <c r="AE59" s="1034"/>
      <c r="AF59" s="1035"/>
      <c r="AG59" s="1036"/>
      <c r="AH59" s="1036"/>
      <c r="AI59" s="1036"/>
      <c r="AJ59" s="1037"/>
      <c r="AK59" s="1024"/>
      <c r="AL59" s="1025"/>
      <c r="AM59" s="1025"/>
      <c r="AN59" s="1025"/>
      <c r="AO59" s="1025"/>
      <c r="AP59" s="1025"/>
      <c r="AQ59" s="1025"/>
      <c r="AR59" s="1025"/>
      <c r="AS59" s="1025"/>
      <c r="AT59" s="1025"/>
      <c r="AU59" s="1025"/>
      <c r="AV59" s="1025"/>
      <c r="AW59" s="1025"/>
      <c r="AX59" s="1025"/>
      <c r="AY59" s="1025"/>
      <c r="AZ59" s="1026"/>
      <c r="BA59" s="1026"/>
      <c r="BB59" s="1026"/>
      <c r="BC59" s="1026"/>
      <c r="BD59" s="1026"/>
      <c r="BE59" s="972"/>
      <c r="BF59" s="972"/>
      <c r="BG59" s="972"/>
      <c r="BH59" s="972"/>
      <c r="BI59" s="973"/>
      <c r="BJ59" s="232"/>
      <c r="BK59" s="232"/>
      <c r="BL59" s="232"/>
      <c r="BM59" s="232"/>
      <c r="BN59" s="232"/>
      <c r="BO59" s="241"/>
      <c r="BP59" s="241"/>
      <c r="BQ59" s="238">
        <v>53</v>
      </c>
      <c r="BR59" s="239"/>
      <c r="BS59" s="992"/>
      <c r="BT59" s="993"/>
      <c r="BU59" s="993"/>
      <c r="BV59" s="993"/>
      <c r="BW59" s="993"/>
      <c r="BX59" s="993"/>
      <c r="BY59" s="993"/>
      <c r="BZ59" s="993"/>
      <c r="CA59" s="993"/>
      <c r="CB59" s="993"/>
      <c r="CC59" s="993"/>
      <c r="CD59" s="993"/>
      <c r="CE59" s="993"/>
      <c r="CF59" s="993"/>
      <c r="CG59" s="1014"/>
      <c r="CH59" s="989"/>
      <c r="CI59" s="990"/>
      <c r="CJ59" s="990"/>
      <c r="CK59" s="990"/>
      <c r="CL59" s="991"/>
      <c r="CM59" s="989"/>
      <c r="CN59" s="990"/>
      <c r="CO59" s="990"/>
      <c r="CP59" s="990"/>
      <c r="CQ59" s="991"/>
      <c r="CR59" s="989"/>
      <c r="CS59" s="990"/>
      <c r="CT59" s="990"/>
      <c r="CU59" s="990"/>
      <c r="CV59" s="991"/>
      <c r="CW59" s="989"/>
      <c r="CX59" s="990"/>
      <c r="CY59" s="990"/>
      <c r="CZ59" s="990"/>
      <c r="DA59" s="991"/>
      <c r="DB59" s="989"/>
      <c r="DC59" s="990"/>
      <c r="DD59" s="990"/>
      <c r="DE59" s="990"/>
      <c r="DF59" s="991"/>
      <c r="DG59" s="989"/>
      <c r="DH59" s="990"/>
      <c r="DI59" s="990"/>
      <c r="DJ59" s="990"/>
      <c r="DK59" s="991"/>
      <c r="DL59" s="989"/>
      <c r="DM59" s="990"/>
      <c r="DN59" s="990"/>
      <c r="DO59" s="990"/>
      <c r="DP59" s="991"/>
      <c r="DQ59" s="989"/>
      <c r="DR59" s="990"/>
      <c r="DS59" s="990"/>
      <c r="DT59" s="990"/>
      <c r="DU59" s="991"/>
      <c r="DV59" s="992"/>
      <c r="DW59" s="993"/>
      <c r="DX59" s="993"/>
      <c r="DY59" s="993"/>
      <c r="DZ59" s="994"/>
      <c r="EA59" s="230"/>
    </row>
    <row r="60" spans="1:131" ht="26.25" customHeight="1" x14ac:dyDescent="0.15">
      <c r="A60" s="238">
        <v>33</v>
      </c>
      <c r="B60" s="1030"/>
      <c r="C60" s="1031"/>
      <c r="D60" s="1031"/>
      <c r="E60" s="1031"/>
      <c r="F60" s="1031"/>
      <c r="G60" s="1031"/>
      <c r="H60" s="1031"/>
      <c r="I60" s="1031"/>
      <c r="J60" s="1031"/>
      <c r="K60" s="1031"/>
      <c r="L60" s="1031"/>
      <c r="M60" s="1031"/>
      <c r="N60" s="1031"/>
      <c r="O60" s="1031"/>
      <c r="P60" s="1032"/>
      <c r="Q60" s="1033"/>
      <c r="R60" s="1025"/>
      <c r="S60" s="1025"/>
      <c r="T60" s="1025"/>
      <c r="U60" s="1025"/>
      <c r="V60" s="1025"/>
      <c r="W60" s="1025"/>
      <c r="X60" s="1025"/>
      <c r="Y60" s="1025"/>
      <c r="Z60" s="1025"/>
      <c r="AA60" s="1025"/>
      <c r="AB60" s="1025"/>
      <c r="AC60" s="1025"/>
      <c r="AD60" s="1025"/>
      <c r="AE60" s="1034"/>
      <c r="AF60" s="1035"/>
      <c r="AG60" s="1036"/>
      <c r="AH60" s="1036"/>
      <c r="AI60" s="1036"/>
      <c r="AJ60" s="1037"/>
      <c r="AK60" s="1024"/>
      <c r="AL60" s="1025"/>
      <c r="AM60" s="1025"/>
      <c r="AN60" s="1025"/>
      <c r="AO60" s="1025"/>
      <c r="AP60" s="1025"/>
      <c r="AQ60" s="1025"/>
      <c r="AR60" s="1025"/>
      <c r="AS60" s="1025"/>
      <c r="AT60" s="1025"/>
      <c r="AU60" s="1025"/>
      <c r="AV60" s="1025"/>
      <c r="AW60" s="1025"/>
      <c r="AX60" s="1025"/>
      <c r="AY60" s="1025"/>
      <c r="AZ60" s="1026"/>
      <c r="BA60" s="1026"/>
      <c r="BB60" s="1026"/>
      <c r="BC60" s="1026"/>
      <c r="BD60" s="1026"/>
      <c r="BE60" s="972"/>
      <c r="BF60" s="972"/>
      <c r="BG60" s="972"/>
      <c r="BH60" s="972"/>
      <c r="BI60" s="973"/>
      <c r="BJ60" s="232"/>
      <c r="BK60" s="232"/>
      <c r="BL60" s="232"/>
      <c r="BM60" s="232"/>
      <c r="BN60" s="232"/>
      <c r="BO60" s="241"/>
      <c r="BP60" s="241"/>
      <c r="BQ60" s="238">
        <v>54</v>
      </c>
      <c r="BR60" s="239"/>
      <c r="BS60" s="992"/>
      <c r="BT60" s="993"/>
      <c r="BU60" s="993"/>
      <c r="BV60" s="993"/>
      <c r="BW60" s="993"/>
      <c r="BX60" s="993"/>
      <c r="BY60" s="993"/>
      <c r="BZ60" s="993"/>
      <c r="CA60" s="993"/>
      <c r="CB60" s="993"/>
      <c r="CC60" s="993"/>
      <c r="CD60" s="993"/>
      <c r="CE60" s="993"/>
      <c r="CF60" s="993"/>
      <c r="CG60" s="1014"/>
      <c r="CH60" s="989"/>
      <c r="CI60" s="990"/>
      <c r="CJ60" s="990"/>
      <c r="CK60" s="990"/>
      <c r="CL60" s="991"/>
      <c r="CM60" s="989"/>
      <c r="CN60" s="990"/>
      <c r="CO60" s="990"/>
      <c r="CP60" s="990"/>
      <c r="CQ60" s="991"/>
      <c r="CR60" s="989"/>
      <c r="CS60" s="990"/>
      <c r="CT60" s="990"/>
      <c r="CU60" s="990"/>
      <c r="CV60" s="991"/>
      <c r="CW60" s="989"/>
      <c r="CX60" s="990"/>
      <c r="CY60" s="990"/>
      <c r="CZ60" s="990"/>
      <c r="DA60" s="991"/>
      <c r="DB60" s="989"/>
      <c r="DC60" s="990"/>
      <c r="DD60" s="990"/>
      <c r="DE60" s="990"/>
      <c r="DF60" s="991"/>
      <c r="DG60" s="989"/>
      <c r="DH60" s="990"/>
      <c r="DI60" s="990"/>
      <c r="DJ60" s="990"/>
      <c r="DK60" s="991"/>
      <c r="DL60" s="989"/>
      <c r="DM60" s="990"/>
      <c r="DN60" s="990"/>
      <c r="DO60" s="990"/>
      <c r="DP60" s="991"/>
      <c r="DQ60" s="989"/>
      <c r="DR60" s="990"/>
      <c r="DS60" s="990"/>
      <c r="DT60" s="990"/>
      <c r="DU60" s="991"/>
      <c r="DV60" s="992"/>
      <c r="DW60" s="993"/>
      <c r="DX60" s="993"/>
      <c r="DY60" s="993"/>
      <c r="DZ60" s="994"/>
      <c r="EA60" s="230"/>
    </row>
    <row r="61" spans="1:131" ht="26.25" customHeight="1" thickBot="1" x14ac:dyDescent="0.2">
      <c r="A61" s="238">
        <v>34</v>
      </c>
      <c r="B61" s="1030"/>
      <c r="C61" s="1031"/>
      <c r="D61" s="1031"/>
      <c r="E61" s="1031"/>
      <c r="F61" s="1031"/>
      <c r="G61" s="1031"/>
      <c r="H61" s="1031"/>
      <c r="I61" s="1031"/>
      <c r="J61" s="1031"/>
      <c r="K61" s="1031"/>
      <c r="L61" s="1031"/>
      <c r="M61" s="1031"/>
      <c r="N61" s="1031"/>
      <c r="O61" s="1031"/>
      <c r="P61" s="1032"/>
      <c r="Q61" s="1033"/>
      <c r="R61" s="1025"/>
      <c r="S61" s="1025"/>
      <c r="T61" s="1025"/>
      <c r="U61" s="1025"/>
      <c r="V61" s="1025"/>
      <c r="W61" s="1025"/>
      <c r="X61" s="1025"/>
      <c r="Y61" s="1025"/>
      <c r="Z61" s="1025"/>
      <c r="AA61" s="1025"/>
      <c r="AB61" s="1025"/>
      <c r="AC61" s="1025"/>
      <c r="AD61" s="1025"/>
      <c r="AE61" s="1034"/>
      <c r="AF61" s="1035"/>
      <c r="AG61" s="1036"/>
      <c r="AH61" s="1036"/>
      <c r="AI61" s="1036"/>
      <c r="AJ61" s="1037"/>
      <c r="AK61" s="1024"/>
      <c r="AL61" s="1025"/>
      <c r="AM61" s="1025"/>
      <c r="AN61" s="1025"/>
      <c r="AO61" s="1025"/>
      <c r="AP61" s="1025"/>
      <c r="AQ61" s="1025"/>
      <c r="AR61" s="1025"/>
      <c r="AS61" s="1025"/>
      <c r="AT61" s="1025"/>
      <c r="AU61" s="1025"/>
      <c r="AV61" s="1025"/>
      <c r="AW61" s="1025"/>
      <c r="AX61" s="1025"/>
      <c r="AY61" s="1025"/>
      <c r="AZ61" s="1026"/>
      <c r="BA61" s="1026"/>
      <c r="BB61" s="1026"/>
      <c r="BC61" s="1026"/>
      <c r="BD61" s="1026"/>
      <c r="BE61" s="972"/>
      <c r="BF61" s="972"/>
      <c r="BG61" s="972"/>
      <c r="BH61" s="972"/>
      <c r="BI61" s="973"/>
      <c r="BJ61" s="232"/>
      <c r="BK61" s="232"/>
      <c r="BL61" s="232"/>
      <c r="BM61" s="232"/>
      <c r="BN61" s="232"/>
      <c r="BO61" s="241"/>
      <c r="BP61" s="241"/>
      <c r="BQ61" s="238">
        <v>55</v>
      </c>
      <c r="BR61" s="239"/>
      <c r="BS61" s="992"/>
      <c r="BT61" s="993"/>
      <c r="BU61" s="993"/>
      <c r="BV61" s="993"/>
      <c r="BW61" s="993"/>
      <c r="BX61" s="993"/>
      <c r="BY61" s="993"/>
      <c r="BZ61" s="993"/>
      <c r="CA61" s="993"/>
      <c r="CB61" s="993"/>
      <c r="CC61" s="993"/>
      <c r="CD61" s="993"/>
      <c r="CE61" s="993"/>
      <c r="CF61" s="993"/>
      <c r="CG61" s="1014"/>
      <c r="CH61" s="989"/>
      <c r="CI61" s="990"/>
      <c r="CJ61" s="990"/>
      <c r="CK61" s="990"/>
      <c r="CL61" s="991"/>
      <c r="CM61" s="989"/>
      <c r="CN61" s="990"/>
      <c r="CO61" s="990"/>
      <c r="CP61" s="990"/>
      <c r="CQ61" s="991"/>
      <c r="CR61" s="989"/>
      <c r="CS61" s="990"/>
      <c r="CT61" s="990"/>
      <c r="CU61" s="990"/>
      <c r="CV61" s="991"/>
      <c r="CW61" s="989"/>
      <c r="CX61" s="990"/>
      <c r="CY61" s="990"/>
      <c r="CZ61" s="990"/>
      <c r="DA61" s="991"/>
      <c r="DB61" s="989"/>
      <c r="DC61" s="990"/>
      <c r="DD61" s="990"/>
      <c r="DE61" s="990"/>
      <c r="DF61" s="991"/>
      <c r="DG61" s="989"/>
      <c r="DH61" s="990"/>
      <c r="DI61" s="990"/>
      <c r="DJ61" s="990"/>
      <c r="DK61" s="991"/>
      <c r="DL61" s="989"/>
      <c r="DM61" s="990"/>
      <c r="DN61" s="990"/>
      <c r="DO61" s="990"/>
      <c r="DP61" s="991"/>
      <c r="DQ61" s="989"/>
      <c r="DR61" s="990"/>
      <c r="DS61" s="990"/>
      <c r="DT61" s="990"/>
      <c r="DU61" s="991"/>
      <c r="DV61" s="992"/>
      <c r="DW61" s="993"/>
      <c r="DX61" s="993"/>
      <c r="DY61" s="993"/>
      <c r="DZ61" s="994"/>
      <c r="EA61" s="230"/>
    </row>
    <row r="62" spans="1:131" ht="26.25" customHeight="1" x14ac:dyDescent="0.15">
      <c r="A62" s="238">
        <v>35</v>
      </c>
      <c r="B62" s="1030"/>
      <c r="C62" s="1031"/>
      <c r="D62" s="1031"/>
      <c r="E62" s="1031"/>
      <c r="F62" s="1031"/>
      <c r="G62" s="1031"/>
      <c r="H62" s="1031"/>
      <c r="I62" s="1031"/>
      <c r="J62" s="1031"/>
      <c r="K62" s="1031"/>
      <c r="L62" s="1031"/>
      <c r="M62" s="1031"/>
      <c r="N62" s="1031"/>
      <c r="O62" s="1031"/>
      <c r="P62" s="1032"/>
      <c r="Q62" s="1033"/>
      <c r="R62" s="1025"/>
      <c r="S62" s="1025"/>
      <c r="T62" s="1025"/>
      <c r="U62" s="1025"/>
      <c r="V62" s="1025"/>
      <c r="W62" s="1025"/>
      <c r="X62" s="1025"/>
      <c r="Y62" s="1025"/>
      <c r="Z62" s="1025"/>
      <c r="AA62" s="1025"/>
      <c r="AB62" s="1025"/>
      <c r="AC62" s="1025"/>
      <c r="AD62" s="1025"/>
      <c r="AE62" s="1034"/>
      <c r="AF62" s="1035"/>
      <c r="AG62" s="1036"/>
      <c r="AH62" s="1036"/>
      <c r="AI62" s="1036"/>
      <c r="AJ62" s="1037"/>
      <c r="AK62" s="1024"/>
      <c r="AL62" s="1025"/>
      <c r="AM62" s="1025"/>
      <c r="AN62" s="1025"/>
      <c r="AO62" s="1025"/>
      <c r="AP62" s="1025"/>
      <c r="AQ62" s="1025"/>
      <c r="AR62" s="1025"/>
      <c r="AS62" s="1025"/>
      <c r="AT62" s="1025"/>
      <c r="AU62" s="1025"/>
      <c r="AV62" s="1025"/>
      <c r="AW62" s="1025"/>
      <c r="AX62" s="1025"/>
      <c r="AY62" s="1025"/>
      <c r="AZ62" s="1026"/>
      <c r="BA62" s="1026"/>
      <c r="BB62" s="1026"/>
      <c r="BC62" s="1026"/>
      <c r="BD62" s="1026"/>
      <c r="BE62" s="972"/>
      <c r="BF62" s="972"/>
      <c r="BG62" s="972"/>
      <c r="BH62" s="972"/>
      <c r="BI62" s="973"/>
      <c r="BJ62" s="1027" t="s">
        <v>397</v>
      </c>
      <c r="BK62" s="1028"/>
      <c r="BL62" s="1028"/>
      <c r="BM62" s="1028"/>
      <c r="BN62" s="1029"/>
      <c r="BO62" s="241"/>
      <c r="BP62" s="241"/>
      <c r="BQ62" s="238">
        <v>56</v>
      </c>
      <c r="BR62" s="239"/>
      <c r="BS62" s="992"/>
      <c r="BT62" s="993"/>
      <c r="BU62" s="993"/>
      <c r="BV62" s="993"/>
      <c r="BW62" s="993"/>
      <c r="BX62" s="993"/>
      <c r="BY62" s="993"/>
      <c r="BZ62" s="993"/>
      <c r="CA62" s="993"/>
      <c r="CB62" s="993"/>
      <c r="CC62" s="993"/>
      <c r="CD62" s="993"/>
      <c r="CE62" s="993"/>
      <c r="CF62" s="993"/>
      <c r="CG62" s="1014"/>
      <c r="CH62" s="989"/>
      <c r="CI62" s="990"/>
      <c r="CJ62" s="990"/>
      <c r="CK62" s="990"/>
      <c r="CL62" s="991"/>
      <c r="CM62" s="989"/>
      <c r="CN62" s="990"/>
      <c r="CO62" s="990"/>
      <c r="CP62" s="990"/>
      <c r="CQ62" s="991"/>
      <c r="CR62" s="989"/>
      <c r="CS62" s="990"/>
      <c r="CT62" s="990"/>
      <c r="CU62" s="990"/>
      <c r="CV62" s="991"/>
      <c r="CW62" s="989"/>
      <c r="CX62" s="990"/>
      <c r="CY62" s="990"/>
      <c r="CZ62" s="990"/>
      <c r="DA62" s="991"/>
      <c r="DB62" s="989"/>
      <c r="DC62" s="990"/>
      <c r="DD62" s="990"/>
      <c r="DE62" s="990"/>
      <c r="DF62" s="991"/>
      <c r="DG62" s="989"/>
      <c r="DH62" s="990"/>
      <c r="DI62" s="990"/>
      <c r="DJ62" s="990"/>
      <c r="DK62" s="991"/>
      <c r="DL62" s="989"/>
      <c r="DM62" s="990"/>
      <c r="DN62" s="990"/>
      <c r="DO62" s="990"/>
      <c r="DP62" s="991"/>
      <c r="DQ62" s="989"/>
      <c r="DR62" s="990"/>
      <c r="DS62" s="990"/>
      <c r="DT62" s="990"/>
      <c r="DU62" s="991"/>
      <c r="DV62" s="992"/>
      <c r="DW62" s="993"/>
      <c r="DX62" s="993"/>
      <c r="DY62" s="993"/>
      <c r="DZ62" s="994"/>
      <c r="EA62" s="230"/>
    </row>
    <row r="63" spans="1:131" ht="26.25" customHeight="1" thickBot="1" x14ac:dyDescent="0.2">
      <c r="A63" s="240" t="s">
        <v>377</v>
      </c>
      <c r="B63" s="937" t="s">
        <v>398</v>
      </c>
      <c r="C63" s="938"/>
      <c r="D63" s="938"/>
      <c r="E63" s="938"/>
      <c r="F63" s="938"/>
      <c r="G63" s="938"/>
      <c r="H63" s="938"/>
      <c r="I63" s="938"/>
      <c r="J63" s="938"/>
      <c r="K63" s="938"/>
      <c r="L63" s="938"/>
      <c r="M63" s="938"/>
      <c r="N63" s="938"/>
      <c r="O63" s="938"/>
      <c r="P63" s="948"/>
      <c r="Q63" s="962"/>
      <c r="R63" s="963"/>
      <c r="S63" s="963"/>
      <c r="T63" s="963"/>
      <c r="U63" s="963"/>
      <c r="V63" s="963"/>
      <c r="W63" s="963"/>
      <c r="X63" s="963"/>
      <c r="Y63" s="963"/>
      <c r="Z63" s="963"/>
      <c r="AA63" s="963"/>
      <c r="AB63" s="963"/>
      <c r="AC63" s="963"/>
      <c r="AD63" s="963"/>
      <c r="AE63" s="1020"/>
      <c r="AF63" s="1021">
        <v>2374</v>
      </c>
      <c r="AG63" s="959"/>
      <c r="AH63" s="959"/>
      <c r="AI63" s="959"/>
      <c r="AJ63" s="1022"/>
      <c r="AK63" s="1023"/>
      <c r="AL63" s="963"/>
      <c r="AM63" s="963"/>
      <c r="AN63" s="963"/>
      <c r="AO63" s="963"/>
      <c r="AP63" s="959">
        <v>6267</v>
      </c>
      <c r="AQ63" s="959"/>
      <c r="AR63" s="959"/>
      <c r="AS63" s="959"/>
      <c r="AT63" s="959"/>
      <c r="AU63" s="959">
        <v>4623</v>
      </c>
      <c r="AV63" s="959"/>
      <c r="AW63" s="959"/>
      <c r="AX63" s="959"/>
      <c r="AY63" s="959"/>
      <c r="AZ63" s="1017"/>
      <c r="BA63" s="1017"/>
      <c r="BB63" s="1017"/>
      <c r="BC63" s="1017"/>
      <c r="BD63" s="1017"/>
      <c r="BE63" s="960"/>
      <c r="BF63" s="960"/>
      <c r="BG63" s="960"/>
      <c r="BH63" s="960"/>
      <c r="BI63" s="961"/>
      <c r="BJ63" s="1018" t="s">
        <v>121</v>
      </c>
      <c r="BK63" s="953"/>
      <c r="BL63" s="953"/>
      <c r="BM63" s="953"/>
      <c r="BN63" s="1019"/>
      <c r="BO63" s="241"/>
      <c r="BP63" s="241"/>
      <c r="BQ63" s="238">
        <v>57</v>
      </c>
      <c r="BR63" s="239"/>
      <c r="BS63" s="992"/>
      <c r="BT63" s="993"/>
      <c r="BU63" s="993"/>
      <c r="BV63" s="993"/>
      <c r="BW63" s="993"/>
      <c r="BX63" s="993"/>
      <c r="BY63" s="993"/>
      <c r="BZ63" s="993"/>
      <c r="CA63" s="993"/>
      <c r="CB63" s="993"/>
      <c r="CC63" s="993"/>
      <c r="CD63" s="993"/>
      <c r="CE63" s="993"/>
      <c r="CF63" s="993"/>
      <c r="CG63" s="1014"/>
      <c r="CH63" s="989"/>
      <c r="CI63" s="990"/>
      <c r="CJ63" s="990"/>
      <c r="CK63" s="990"/>
      <c r="CL63" s="991"/>
      <c r="CM63" s="989"/>
      <c r="CN63" s="990"/>
      <c r="CO63" s="990"/>
      <c r="CP63" s="990"/>
      <c r="CQ63" s="991"/>
      <c r="CR63" s="989"/>
      <c r="CS63" s="990"/>
      <c r="CT63" s="990"/>
      <c r="CU63" s="990"/>
      <c r="CV63" s="991"/>
      <c r="CW63" s="989"/>
      <c r="CX63" s="990"/>
      <c r="CY63" s="990"/>
      <c r="CZ63" s="990"/>
      <c r="DA63" s="991"/>
      <c r="DB63" s="989"/>
      <c r="DC63" s="990"/>
      <c r="DD63" s="990"/>
      <c r="DE63" s="990"/>
      <c r="DF63" s="991"/>
      <c r="DG63" s="989"/>
      <c r="DH63" s="990"/>
      <c r="DI63" s="990"/>
      <c r="DJ63" s="990"/>
      <c r="DK63" s="991"/>
      <c r="DL63" s="989"/>
      <c r="DM63" s="990"/>
      <c r="DN63" s="990"/>
      <c r="DO63" s="990"/>
      <c r="DP63" s="991"/>
      <c r="DQ63" s="989"/>
      <c r="DR63" s="990"/>
      <c r="DS63" s="990"/>
      <c r="DT63" s="990"/>
      <c r="DU63" s="991"/>
      <c r="DV63" s="992"/>
      <c r="DW63" s="993"/>
      <c r="DX63" s="993"/>
      <c r="DY63" s="993"/>
      <c r="DZ63" s="994"/>
      <c r="EA63" s="230"/>
    </row>
    <row r="64" spans="1:131" ht="26.25" customHeight="1" x14ac:dyDescent="0.15">
      <c r="A64" s="241"/>
      <c r="B64" s="241"/>
      <c r="C64" s="241"/>
      <c r="D64" s="241"/>
      <c r="E64" s="241"/>
      <c r="F64" s="241"/>
      <c r="G64" s="241"/>
      <c r="H64" s="241"/>
      <c r="I64" s="241"/>
      <c r="J64" s="241"/>
      <c r="K64" s="241"/>
      <c r="L64" s="241"/>
      <c r="M64" s="241"/>
      <c r="N64" s="241"/>
      <c r="O64" s="241"/>
      <c r="P64" s="241"/>
      <c r="Q64" s="241"/>
      <c r="R64" s="241"/>
      <c r="S64" s="241"/>
      <c r="T64" s="241"/>
      <c r="U64" s="241"/>
      <c r="V64" s="241"/>
      <c r="W64" s="241"/>
      <c r="X64" s="241"/>
      <c r="Y64" s="241"/>
      <c r="Z64" s="241"/>
      <c r="AA64" s="241"/>
      <c r="AB64" s="241"/>
      <c r="AC64" s="241"/>
      <c r="AD64" s="241"/>
      <c r="AE64" s="241"/>
      <c r="AF64" s="241"/>
      <c r="AG64" s="241"/>
      <c r="AH64" s="241"/>
      <c r="AI64" s="241"/>
      <c r="AJ64" s="241"/>
      <c r="AK64" s="241"/>
      <c r="AL64" s="241"/>
      <c r="AM64" s="241"/>
      <c r="AN64" s="241"/>
      <c r="AO64" s="241"/>
      <c r="AP64" s="241"/>
      <c r="AQ64" s="241"/>
      <c r="AR64" s="241"/>
      <c r="AS64" s="241"/>
      <c r="AT64" s="241"/>
      <c r="AU64" s="241"/>
      <c r="AV64" s="241"/>
      <c r="AW64" s="241"/>
      <c r="AX64" s="241"/>
      <c r="AY64" s="241"/>
      <c r="AZ64" s="241"/>
      <c r="BA64" s="241"/>
      <c r="BB64" s="241"/>
      <c r="BC64" s="241"/>
      <c r="BD64" s="241"/>
      <c r="BE64" s="241"/>
      <c r="BF64" s="241"/>
      <c r="BG64" s="241"/>
      <c r="BH64" s="241"/>
      <c r="BI64" s="241"/>
      <c r="BJ64" s="241"/>
      <c r="BK64" s="241"/>
      <c r="BL64" s="241"/>
      <c r="BM64" s="241"/>
      <c r="BN64" s="241"/>
      <c r="BO64" s="241"/>
      <c r="BP64" s="241"/>
      <c r="BQ64" s="238">
        <v>58</v>
      </c>
      <c r="BR64" s="239"/>
      <c r="BS64" s="992"/>
      <c r="BT64" s="993"/>
      <c r="BU64" s="993"/>
      <c r="BV64" s="993"/>
      <c r="BW64" s="993"/>
      <c r="BX64" s="993"/>
      <c r="BY64" s="993"/>
      <c r="BZ64" s="993"/>
      <c r="CA64" s="993"/>
      <c r="CB64" s="993"/>
      <c r="CC64" s="993"/>
      <c r="CD64" s="993"/>
      <c r="CE64" s="993"/>
      <c r="CF64" s="993"/>
      <c r="CG64" s="1014"/>
      <c r="CH64" s="989"/>
      <c r="CI64" s="990"/>
      <c r="CJ64" s="990"/>
      <c r="CK64" s="990"/>
      <c r="CL64" s="991"/>
      <c r="CM64" s="989"/>
      <c r="CN64" s="990"/>
      <c r="CO64" s="990"/>
      <c r="CP64" s="990"/>
      <c r="CQ64" s="991"/>
      <c r="CR64" s="989"/>
      <c r="CS64" s="990"/>
      <c r="CT64" s="990"/>
      <c r="CU64" s="990"/>
      <c r="CV64" s="991"/>
      <c r="CW64" s="989"/>
      <c r="CX64" s="990"/>
      <c r="CY64" s="990"/>
      <c r="CZ64" s="990"/>
      <c r="DA64" s="991"/>
      <c r="DB64" s="989"/>
      <c r="DC64" s="990"/>
      <c r="DD64" s="990"/>
      <c r="DE64" s="990"/>
      <c r="DF64" s="991"/>
      <c r="DG64" s="989"/>
      <c r="DH64" s="990"/>
      <c r="DI64" s="990"/>
      <c r="DJ64" s="990"/>
      <c r="DK64" s="991"/>
      <c r="DL64" s="989"/>
      <c r="DM64" s="990"/>
      <c r="DN64" s="990"/>
      <c r="DO64" s="990"/>
      <c r="DP64" s="991"/>
      <c r="DQ64" s="989"/>
      <c r="DR64" s="990"/>
      <c r="DS64" s="990"/>
      <c r="DT64" s="990"/>
      <c r="DU64" s="991"/>
      <c r="DV64" s="992"/>
      <c r="DW64" s="993"/>
      <c r="DX64" s="993"/>
      <c r="DY64" s="993"/>
      <c r="DZ64" s="994"/>
      <c r="EA64" s="230"/>
    </row>
    <row r="65" spans="1:131" ht="26.25" customHeight="1" thickBot="1" x14ac:dyDescent="0.2">
      <c r="A65" s="232" t="s">
        <v>399</v>
      </c>
      <c r="B65" s="232"/>
      <c r="C65" s="232"/>
      <c r="D65" s="232"/>
      <c r="E65" s="232"/>
      <c r="F65" s="232"/>
      <c r="G65" s="232"/>
      <c r="H65" s="232"/>
      <c r="I65" s="232"/>
      <c r="J65" s="232"/>
      <c r="K65" s="232"/>
      <c r="L65" s="232"/>
      <c r="M65" s="232"/>
      <c r="N65" s="232"/>
      <c r="O65" s="232"/>
      <c r="P65" s="232"/>
      <c r="Q65" s="232"/>
      <c r="R65" s="232"/>
      <c r="S65" s="232"/>
      <c r="T65" s="232"/>
      <c r="U65" s="232"/>
      <c r="V65" s="232"/>
      <c r="W65" s="232"/>
      <c r="X65" s="232"/>
      <c r="Y65" s="232"/>
      <c r="Z65" s="232"/>
      <c r="AA65" s="232"/>
      <c r="AB65" s="232"/>
      <c r="AC65" s="232"/>
      <c r="AD65" s="232"/>
      <c r="AE65" s="232"/>
      <c r="AF65" s="232"/>
      <c r="AG65" s="232"/>
      <c r="AH65" s="232"/>
      <c r="AI65" s="232"/>
      <c r="AJ65" s="232"/>
      <c r="AK65" s="232"/>
      <c r="AL65" s="232"/>
      <c r="AM65" s="232"/>
      <c r="AN65" s="232"/>
      <c r="AO65" s="232"/>
      <c r="AP65" s="232"/>
      <c r="AQ65" s="232"/>
      <c r="AR65" s="232"/>
      <c r="AS65" s="232"/>
      <c r="AT65" s="232"/>
      <c r="AU65" s="232"/>
      <c r="AV65" s="232"/>
      <c r="AW65" s="232"/>
      <c r="AX65" s="232"/>
      <c r="AY65" s="232"/>
      <c r="AZ65" s="232"/>
      <c r="BA65" s="232"/>
      <c r="BB65" s="232"/>
      <c r="BC65" s="232"/>
      <c r="BD65" s="232"/>
      <c r="BE65" s="241"/>
      <c r="BF65" s="241"/>
      <c r="BG65" s="241"/>
      <c r="BH65" s="241"/>
      <c r="BI65" s="241"/>
      <c r="BJ65" s="241"/>
      <c r="BK65" s="241"/>
      <c r="BL65" s="241"/>
      <c r="BM65" s="241"/>
      <c r="BN65" s="241"/>
      <c r="BO65" s="241"/>
      <c r="BP65" s="241"/>
      <c r="BQ65" s="238">
        <v>59</v>
      </c>
      <c r="BR65" s="239"/>
      <c r="BS65" s="992"/>
      <c r="BT65" s="993"/>
      <c r="BU65" s="993"/>
      <c r="BV65" s="993"/>
      <c r="BW65" s="993"/>
      <c r="BX65" s="993"/>
      <c r="BY65" s="993"/>
      <c r="BZ65" s="993"/>
      <c r="CA65" s="993"/>
      <c r="CB65" s="993"/>
      <c r="CC65" s="993"/>
      <c r="CD65" s="993"/>
      <c r="CE65" s="993"/>
      <c r="CF65" s="993"/>
      <c r="CG65" s="1014"/>
      <c r="CH65" s="989"/>
      <c r="CI65" s="990"/>
      <c r="CJ65" s="990"/>
      <c r="CK65" s="990"/>
      <c r="CL65" s="991"/>
      <c r="CM65" s="989"/>
      <c r="CN65" s="990"/>
      <c r="CO65" s="990"/>
      <c r="CP65" s="990"/>
      <c r="CQ65" s="991"/>
      <c r="CR65" s="989"/>
      <c r="CS65" s="990"/>
      <c r="CT65" s="990"/>
      <c r="CU65" s="990"/>
      <c r="CV65" s="991"/>
      <c r="CW65" s="989"/>
      <c r="CX65" s="990"/>
      <c r="CY65" s="990"/>
      <c r="CZ65" s="990"/>
      <c r="DA65" s="991"/>
      <c r="DB65" s="989"/>
      <c r="DC65" s="990"/>
      <c r="DD65" s="990"/>
      <c r="DE65" s="990"/>
      <c r="DF65" s="991"/>
      <c r="DG65" s="989"/>
      <c r="DH65" s="990"/>
      <c r="DI65" s="990"/>
      <c r="DJ65" s="990"/>
      <c r="DK65" s="991"/>
      <c r="DL65" s="989"/>
      <c r="DM65" s="990"/>
      <c r="DN65" s="990"/>
      <c r="DO65" s="990"/>
      <c r="DP65" s="991"/>
      <c r="DQ65" s="989"/>
      <c r="DR65" s="990"/>
      <c r="DS65" s="990"/>
      <c r="DT65" s="990"/>
      <c r="DU65" s="991"/>
      <c r="DV65" s="992"/>
      <c r="DW65" s="993"/>
      <c r="DX65" s="993"/>
      <c r="DY65" s="993"/>
      <c r="DZ65" s="994"/>
      <c r="EA65" s="230"/>
    </row>
    <row r="66" spans="1:131" ht="26.25" customHeight="1" x14ac:dyDescent="0.15">
      <c r="A66" s="995" t="s">
        <v>400</v>
      </c>
      <c r="B66" s="996"/>
      <c r="C66" s="996"/>
      <c r="D66" s="996"/>
      <c r="E66" s="996"/>
      <c r="F66" s="996"/>
      <c r="G66" s="996"/>
      <c r="H66" s="996"/>
      <c r="I66" s="996"/>
      <c r="J66" s="996"/>
      <c r="K66" s="996"/>
      <c r="L66" s="996"/>
      <c r="M66" s="996"/>
      <c r="N66" s="996"/>
      <c r="O66" s="996"/>
      <c r="P66" s="997"/>
      <c r="Q66" s="1001" t="s">
        <v>381</v>
      </c>
      <c r="R66" s="1002"/>
      <c r="S66" s="1002"/>
      <c r="T66" s="1002"/>
      <c r="U66" s="1003"/>
      <c r="V66" s="1001" t="s">
        <v>382</v>
      </c>
      <c r="W66" s="1002"/>
      <c r="X66" s="1002"/>
      <c r="Y66" s="1002"/>
      <c r="Z66" s="1003"/>
      <c r="AA66" s="1001" t="s">
        <v>383</v>
      </c>
      <c r="AB66" s="1002"/>
      <c r="AC66" s="1002"/>
      <c r="AD66" s="1002"/>
      <c r="AE66" s="1003"/>
      <c r="AF66" s="1007" t="s">
        <v>384</v>
      </c>
      <c r="AG66" s="1008"/>
      <c r="AH66" s="1008"/>
      <c r="AI66" s="1008"/>
      <c r="AJ66" s="1009"/>
      <c r="AK66" s="1001" t="s">
        <v>385</v>
      </c>
      <c r="AL66" s="996"/>
      <c r="AM66" s="996"/>
      <c r="AN66" s="996"/>
      <c r="AO66" s="997"/>
      <c r="AP66" s="1001" t="s">
        <v>386</v>
      </c>
      <c r="AQ66" s="1002"/>
      <c r="AR66" s="1002"/>
      <c r="AS66" s="1002"/>
      <c r="AT66" s="1003"/>
      <c r="AU66" s="1001" t="s">
        <v>401</v>
      </c>
      <c r="AV66" s="1002"/>
      <c r="AW66" s="1002"/>
      <c r="AX66" s="1002"/>
      <c r="AY66" s="1003"/>
      <c r="AZ66" s="1001" t="s">
        <v>364</v>
      </c>
      <c r="BA66" s="1002"/>
      <c r="BB66" s="1002"/>
      <c r="BC66" s="1002"/>
      <c r="BD66" s="1015"/>
      <c r="BE66" s="241"/>
      <c r="BF66" s="241"/>
      <c r="BG66" s="241"/>
      <c r="BH66" s="241"/>
      <c r="BI66" s="241"/>
      <c r="BJ66" s="241"/>
      <c r="BK66" s="241"/>
      <c r="BL66" s="241"/>
      <c r="BM66" s="241"/>
      <c r="BN66" s="241"/>
      <c r="BO66" s="241"/>
      <c r="BP66" s="241"/>
      <c r="BQ66" s="238">
        <v>60</v>
      </c>
      <c r="BR66" s="243"/>
      <c r="BS66" s="945"/>
      <c r="BT66" s="946"/>
      <c r="BU66" s="946"/>
      <c r="BV66" s="946"/>
      <c r="BW66" s="946"/>
      <c r="BX66" s="946"/>
      <c r="BY66" s="946"/>
      <c r="BZ66" s="946"/>
      <c r="CA66" s="946"/>
      <c r="CB66" s="946"/>
      <c r="CC66" s="946"/>
      <c r="CD66" s="946"/>
      <c r="CE66" s="946"/>
      <c r="CF66" s="946"/>
      <c r="CG66" s="955"/>
      <c r="CH66" s="956"/>
      <c r="CI66" s="957"/>
      <c r="CJ66" s="957"/>
      <c r="CK66" s="957"/>
      <c r="CL66" s="958"/>
      <c r="CM66" s="956"/>
      <c r="CN66" s="957"/>
      <c r="CO66" s="957"/>
      <c r="CP66" s="957"/>
      <c r="CQ66" s="958"/>
      <c r="CR66" s="956"/>
      <c r="CS66" s="957"/>
      <c r="CT66" s="957"/>
      <c r="CU66" s="957"/>
      <c r="CV66" s="958"/>
      <c r="CW66" s="956"/>
      <c r="CX66" s="957"/>
      <c r="CY66" s="957"/>
      <c r="CZ66" s="957"/>
      <c r="DA66" s="958"/>
      <c r="DB66" s="956"/>
      <c r="DC66" s="957"/>
      <c r="DD66" s="957"/>
      <c r="DE66" s="957"/>
      <c r="DF66" s="958"/>
      <c r="DG66" s="956"/>
      <c r="DH66" s="957"/>
      <c r="DI66" s="957"/>
      <c r="DJ66" s="957"/>
      <c r="DK66" s="958"/>
      <c r="DL66" s="956"/>
      <c r="DM66" s="957"/>
      <c r="DN66" s="957"/>
      <c r="DO66" s="957"/>
      <c r="DP66" s="958"/>
      <c r="DQ66" s="956"/>
      <c r="DR66" s="957"/>
      <c r="DS66" s="957"/>
      <c r="DT66" s="957"/>
      <c r="DU66" s="958"/>
      <c r="DV66" s="945"/>
      <c r="DW66" s="946"/>
      <c r="DX66" s="946"/>
      <c r="DY66" s="946"/>
      <c r="DZ66" s="947"/>
      <c r="EA66" s="230"/>
    </row>
    <row r="67" spans="1:131" ht="26.25" customHeight="1" thickBot="1" x14ac:dyDescent="0.2">
      <c r="A67" s="998"/>
      <c r="B67" s="999"/>
      <c r="C67" s="999"/>
      <c r="D67" s="999"/>
      <c r="E67" s="999"/>
      <c r="F67" s="999"/>
      <c r="G67" s="999"/>
      <c r="H67" s="999"/>
      <c r="I67" s="999"/>
      <c r="J67" s="999"/>
      <c r="K67" s="999"/>
      <c r="L67" s="999"/>
      <c r="M67" s="999"/>
      <c r="N67" s="999"/>
      <c r="O67" s="999"/>
      <c r="P67" s="1000"/>
      <c r="Q67" s="1004"/>
      <c r="R67" s="1005"/>
      <c r="S67" s="1005"/>
      <c r="T67" s="1005"/>
      <c r="U67" s="1006"/>
      <c r="V67" s="1004"/>
      <c r="W67" s="1005"/>
      <c r="X67" s="1005"/>
      <c r="Y67" s="1005"/>
      <c r="Z67" s="1006"/>
      <c r="AA67" s="1004"/>
      <c r="AB67" s="1005"/>
      <c r="AC67" s="1005"/>
      <c r="AD67" s="1005"/>
      <c r="AE67" s="1006"/>
      <c r="AF67" s="1010"/>
      <c r="AG67" s="1011"/>
      <c r="AH67" s="1011"/>
      <c r="AI67" s="1011"/>
      <c r="AJ67" s="1012"/>
      <c r="AK67" s="1013"/>
      <c r="AL67" s="999"/>
      <c r="AM67" s="999"/>
      <c r="AN67" s="999"/>
      <c r="AO67" s="1000"/>
      <c r="AP67" s="1004"/>
      <c r="AQ67" s="1005"/>
      <c r="AR67" s="1005"/>
      <c r="AS67" s="1005"/>
      <c r="AT67" s="1006"/>
      <c r="AU67" s="1004"/>
      <c r="AV67" s="1005"/>
      <c r="AW67" s="1005"/>
      <c r="AX67" s="1005"/>
      <c r="AY67" s="1006"/>
      <c r="AZ67" s="1004"/>
      <c r="BA67" s="1005"/>
      <c r="BB67" s="1005"/>
      <c r="BC67" s="1005"/>
      <c r="BD67" s="1016"/>
      <c r="BE67" s="241"/>
      <c r="BF67" s="241"/>
      <c r="BG67" s="241"/>
      <c r="BH67" s="241"/>
      <c r="BI67" s="241"/>
      <c r="BJ67" s="241"/>
      <c r="BK67" s="241"/>
      <c r="BL67" s="241"/>
      <c r="BM67" s="241"/>
      <c r="BN67" s="241"/>
      <c r="BO67" s="241"/>
      <c r="BP67" s="241"/>
      <c r="BQ67" s="238">
        <v>61</v>
      </c>
      <c r="BR67" s="243"/>
      <c r="BS67" s="945"/>
      <c r="BT67" s="946"/>
      <c r="BU67" s="946"/>
      <c r="BV67" s="946"/>
      <c r="BW67" s="946"/>
      <c r="BX67" s="946"/>
      <c r="BY67" s="946"/>
      <c r="BZ67" s="946"/>
      <c r="CA67" s="946"/>
      <c r="CB67" s="946"/>
      <c r="CC67" s="946"/>
      <c r="CD67" s="946"/>
      <c r="CE67" s="946"/>
      <c r="CF67" s="946"/>
      <c r="CG67" s="955"/>
      <c r="CH67" s="956"/>
      <c r="CI67" s="957"/>
      <c r="CJ67" s="957"/>
      <c r="CK67" s="957"/>
      <c r="CL67" s="958"/>
      <c r="CM67" s="956"/>
      <c r="CN67" s="957"/>
      <c r="CO67" s="957"/>
      <c r="CP67" s="957"/>
      <c r="CQ67" s="958"/>
      <c r="CR67" s="956"/>
      <c r="CS67" s="957"/>
      <c r="CT67" s="957"/>
      <c r="CU67" s="957"/>
      <c r="CV67" s="958"/>
      <c r="CW67" s="956"/>
      <c r="CX67" s="957"/>
      <c r="CY67" s="957"/>
      <c r="CZ67" s="957"/>
      <c r="DA67" s="958"/>
      <c r="DB67" s="956"/>
      <c r="DC67" s="957"/>
      <c r="DD67" s="957"/>
      <c r="DE67" s="957"/>
      <c r="DF67" s="958"/>
      <c r="DG67" s="956"/>
      <c r="DH67" s="957"/>
      <c r="DI67" s="957"/>
      <c r="DJ67" s="957"/>
      <c r="DK67" s="958"/>
      <c r="DL67" s="956"/>
      <c r="DM67" s="957"/>
      <c r="DN67" s="957"/>
      <c r="DO67" s="957"/>
      <c r="DP67" s="958"/>
      <c r="DQ67" s="956"/>
      <c r="DR67" s="957"/>
      <c r="DS67" s="957"/>
      <c r="DT67" s="957"/>
      <c r="DU67" s="958"/>
      <c r="DV67" s="945"/>
      <c r="DW67" s="946"/>
      <c r="DX67" s="946"/>
      <c r="DY67" s="946"/>
      <c r="DZ67" s="947"/>
      <c r="EA67" s="230"/>
    </row>
    <row r="68" spans="1:131" ht="26.25" customHeight="1" thickTop="1" x14ac:dyDescent="0.15">
      <c r="A68" s="236">
        <v>1</v>
      </c>
      <c r="B68" s="985" t="s">
        <v>554</v>
      </c>
      <c r="C68" s="986"/>
      <c r="D68" s="986"/>
      <c r="E68" s="986"/>
      <c r="F68" s="986"/>
      <c r="G68" s="986"/>
      <c r="H68" s="986"/>
      <c r="I68" s="986"/>
      <c r="J68" s="986"/>
      <c r="K68" s="986"/>
      <c r="L68" s="986"/>
      <c r="M68" s="986"/>
      <c r="N68" s="986"/>
      <c r="O68" s="986"/>
      <c r="P68" s="987"/>
      <c r="Q68" s="988">
        <v>155</v>
      </c>
      <c r="R68" s="982"/>
      <c r="S68" s="982"/>
      <c r="T68" s="982"/>
      <c r="U68" s="982"/>
      <c r="V68" s="982">
        <v>153</v>
      </c>
      <c r="W68" s="982"/>
      <c r="X68" s="982"/>
      <c r="Y68" s="982"/>
      <c r="Z68" s="982"/>
      <c r="AA68" s="982">
        <v>3</v>
      </c>
      <c r="AB68" s="982"/>
      <c r="AC68" s="982"/>
      <c r="AD68" s="982"/>
      <c r="AE68" s="982"/>
      <c r="AF68" s="982">
        <v>3</v>
      </c>
      <c r="AG68" s="982"/>
      <c r="AH68" s="982"/>
      <c r="AI68" s="982"/>
      <c r="AJ68" s="982"/>
      <c r="AK68" s="982">
        <v>8</v>
      </c>
      <c r="AL68" s="982"/>
      <c r="AM68" s="982"/>
      <c r="AN68" s="982"/>
      <c r="AO68" s="982"/>
      <c r="AP68" s="982">
        <v>698</v>
      </c>
      <c r="AQ68" s="982"/>
      <c r="AR68" s="982"/>
      <c r="AS68" s="982"/>
      <c r="AT68" s="982"/>
      <c r="AU68" s="982" t="s">
        <v>552</v>
      </c>
      <c r="AV68" s="982"/>
      <c r="AW68" s="982"/>
      <c r="AX68" s="982"/>
      <c r="AY68" s="982"/>
      <c r="AZ68" s="983"/>
      <c r="BA68" s="983"/>
      <c r="BB68" s="983"/>
      <c r="BC68" s="983"/>
      <c r="BD68" s="984"/>
      <c r="BE68" s="241"/>
      <c r="BF68" s="241"/>
      <c r="BG68" s="241"/>
      <c r="BH68" s="241"/>
      <c r="BI68" s="241"/>
      <c r="BJ68" s="241"/>
      <c r="BK68" s="241"/>
      <c r="BL68" s="241"/>
      <c r="BM68" s="241"/>
      <c r="BN68" s="241"/>
      <c r="BO68" s="241"/>
      <c r="BP68" s="241"/>
      <c r="BQ68" s="238">
        <v>62</v>
      </c>
      <c r="BR68" s="243"/>
      <c r="BS68" s="945"/>
      <c r="BT68" s="946"/>
      <c r="BU68" s="946"/>
      <c r="BV68" s="946"/>
      <c r="BW68" s="946"/>
      <c r="BX68" s="946"/>
      <c r="BY68" s="946"/>
      <c r="BZ68" s="946"/>
      <c r="CA68" s="946"/>
      <c r="CB68" s="946"/>
      <c r="CC68" s="946"/>
      <c r="CD68" s="946"/>
      <c r="CE68" s="946"/>
      <c r="CF68" s="946"/>
      <c r="CG68" s="955"/>
      <c r="CH68" s="956"/>
      <c r="CI68" s="957"/>
      <c r="CJ68" s="957"/>
      <c r="CK68" s="957"/>
      <c r="CL68" s="958"/>
      <c r="CM68" s="956"/>
      <c r="CN68" s="957"/>
      <c r="CO68" s="957"/>
      <c r="CP68" s="957"/>
      <c r="CQ68" s="958"/>
      <c r="CR68" s="956"/>
      <c r="CS68" s="957"/>
      <c r="CT68" s="957"/>
      <c r="CU68" s="957"/>
      <c r="CV68" s="958"/>
      <c r="CW68" s="956"/>
      <c r="CX68" s="957"/>
      <c r="CY68" s="957"/>
      <c r="CZ68" s="957"/>
      <c r="DA68" s="958"/>
      <c r="DB68" s="956"/>
      <c r="DC68" s="957"/>
      <c r="DD68" s="957"/>
      <c r="DE68" s="957"/>
      <c r="DF68" s="958"/>
      <c r="DG68" s="956"/>
      <c r="DH68" s="957"/>
      <c r="DI68" s="957"/>
      <c r="DJ68" s="957"/>
      <c r="DK68" s="958"/>
      <c r="DL68" s="956"/>
      <c r="DM68" s="957"/>
      <c r="DN68" s="957"/>
      <c r="DO68" s="957"/>
      <c r="DP68" s="958"/>
      <c r="DQ68" s="956"/>
      <c r="DR68" s="957"/>
      <c r="DS68" s="957"/>
      <c r="DT68" s="957"/>
      <c r="DU68" s="958"/>
      <c r="DV68" s="945"/>
      <c r="DW68" s="946"/>
      <c r="DX68" s="946"/>
      <c r="DY68" s="946"/>
      <c r="DZ68" s="947"/>
      <c r="EA68" s="230"/>
    </row>
    <row r="69" spans="1:131" ht="26.25" customHeight="1" x14ac:dyDescent="0.15">
      <c r="A69" s="238">
        <v>2</v>
      </c>
      <c r="B69" s="974" t="s">
        <v>555</v>
      </c>
      <c r="C69" s="975"/>
      <c r="D69" s="975"/>
      <c r="E69" s="975"/>
      <c r="F69" s="975"/>
      <c r="G69" s="975"/>
      <c r="H69" s="975"/>
      <c r="I69" s="975"/>
      <c r="J69" s="975"/>
      <c r="K69" s="975"/>
      <c r="L69" s="975"/>
      <c r="M69" s="975"/>
      <c r="N69" s="975"/>
      <c r="O69" s="975"/>
      <c r="P69" s="976"/>
      <c r="Q69" s="977">
        <v>407</v>
      </c>
      <c r="R69" s="971"/>
      <c r="S69" s="971"/>
      <c r="T69" s="971"/>
      <c r="U69" s="971"/>
      <c r="V69" s="971">
        <v>401</v>
      </c>
      <c r="W69" s="971"/>
      <c r="X69" s="971"/>
      <c r="Y69" s="971"/>
      <c r="Z69" s="971"/>
      <c r="AA69" s="971">
        <v>6</v>
      </c>
      <c r="AB69" s="971"/>
      <c r="AC69" s="971"/>
      <c r="AD69" s="971"/>
      <c r="AE69" s="971"/>
      <c r="AF69" s="971">
        <v>6</v>
      </c>
      <c r="AG69" s="971"/>
      <c r="AH69" s="971"/>
      <c r="AI69" s="971"/>
      <c r="AJ69" s="971"/>
      <c r="AK69" s="971">
        <v>5</v>
      </c>
      <c r="AL69" s="971"/>
      <c r="AM69" s="971"/>
      <c r="AN69" s="971"/>
      <c r="AO69" s="971"/>
      <c r="AP69" s="971" t="s">
        <v>552</v>
      </c>
      <c r="AQ69" s="971"/>
      <c r="AR69" s="971"/>
      <c r="AS69" s="971"/>
      <c r="AT69" s="971"/>
      <c r="AU69" s="971" t="s">
        <v>552</v>
      </c>
      <c r="AV69" s="971"/>
      <c r="AW69" s="971"/>
      <c r="AX69" s="971"/>
      <c r="AY69" s="971"/>
      <c r="AZ69" s="972"/>
      <c r="BA69" s="972"/>
      <c r="BB69" s="972"/>
      <c r="BC69" s="972"/>
      <c r="BD69" s="973"/>
      <c r="BE69" s="241"/>
      <c r="BF69" s="241"/>
      <c r="BG69" s="241"/>
      <c r="BH69" s="241"/>
      <c r="BI69" s="241"/>
      <c r="BJ69" s="241"/>
      <c r="BK69" s="241"/>
      <c r="BL69" s="241"/>
      <c r="BM69" s="241"/>
      <c r="BN69" s="241"/>
      <c r="BO69" s="241"/>
      <c r="BP69" s="241"/>
      <c r="BQ69" s="238">
        <v>63</v>
      </c>
      <c r="BR69" s="243"/>
      <c r="BS69" s="945"/>
      <c r="BT69" s="946"/>
      <c r="BU69" s="946"/>
      <c r="BV69" s="946"/>
      <c r="BW69" s="946"/>
      <c r="BX69" s="946"/>
      <c r="BY69" s="946"/>
      <c r="BZ69" s="946"/>
      <c r="CA69" s="946"/>
      <c r="CB69" s="946"/>
      <c r="CC69" s="946"/>
      <c r="CD69" s="946"/>
      <c r="CE69" s="946"/>
      <c r="CF69" s="946"/>
      <c r="CG69" s="955"/>
      <c r="CH69" s="956"/>
      <c r="CI69" s="957"/>
      <c r="CJ69" s="957"/>
      <c r="CK69" s="957"/>
      <c r="CL69" s="958"/>
      <c r="CM69" s="956"/>
      <c r="CN69" s="957"/>
      <c r="CO69" s="957"/>
      <c r="CP69" s="957"/>
      <c r="CQ69" s="958"/>
      <c r="CR69" s="956"/>
      <c r="CS69" s="957"/>
      <c r="CT69" s="957"/>
      <c r="CU69" s="957"/>
      <c r="CV69" s="958"/>
      <c r="CW69" s="956"/>
      <c r="CX69" s="957"/>
      <c r="CY69" s="957"/>
      <c r="CZ69" s="957"/>
      <c r="DA69" s="958"/>
      <c r="DB69" s="956"/>
      <c r="DC69" s="957"/>
      <c r="DD69" s="957"/>
      <c r="DE69" s="957"/>
      <c r="DF69" s="958"/>
      <c r="DG69" s="956"/>
      <c r="DH69" s="957"/>
      <c r="DI69" s="957"/>
      <c r="DJ69" s="957"/>
      <c r="DK69" s="958"/>
      <c r="DL69" s="956"/>
      <c r="DM69" s="957"/>
      <c r="DN69" s="957"/>
      <c r="DO69" s="957"/>
      <c r="DP69" s="958"/>
      <c r="DQ69" s="956"/>
      <c r="DR69" s="957"/>
      <c r="DS69" s="957"/>
      <c r="DT69" s="957"/>
      <c r="DU69" s="958"/>
      <c r="DV69" s="945"/>
      <c r="DW69" s="946"/>
      <c r="DX69" s="946"/>
      <c r="DY69" s="946"/>
      <c r="DZ69" s="947"/>
      <c r="EA69" s="230"/>
    </row>
    <row r="70" spans="1:131" ht="26.25" customHeight="1" x14ac:dyDescent="0.15">
      <c r="A70" s="238">
        <v>3</v>
      </c>
      <c r="B70" s="974" t="s">
        <v>570</v>
      </c>
      <c r="C70" s="975"/>
      <c r="D70" s="975"/>
      <c r="E70" s="975"/>
      <c r="F70" s="975"/>
      <c r="G70" s="975"/>
      <c r="H70" s="975"/>
      <c r="I70" s="975"/>
      <c r="J70" s="975"/>
      <c r="K70" s="975"/>
      <c r="L70" s="975"/>
      <c r="M70" s="975"/>
      <c r="N70" s="975"/>
      <c r="O70" s="975"/>
      <c r="P70" s="976"/>
      <c r="Q70" s="977">
        <v>55</v>
      </c>
      <c r="R70" s="971"/>
      <c r="S70" s="971"/>
      <c r="T70" s="971"/>
      <c r="U70" s="971"/>
      <c r="V70" s="971">
        <v>54</v>
      </c>
      <c r="W70" s="971"/>
      <c r="X70" s="971"/>
      <c r="Y70" s="971"/>
      <c r="Z70" s="971"/>
      <c r="AA70" s="971">
        <v>0</v>
      </c>
      <c r="AB70" s="971"/>
      <c r="AC70" s="971"/>
      <c r="AD70" s="971"/>
      <c r="AE70" s="971"/>
      <c r="AF70" s="971">
        <v>0</v>
      </c>
      <c r="AG70" s="971"/>
      <c r="AH70" s="971"/>
      <c r="AI70" s="971"/>
      <c r="AJ70" s="971"/>
      <c r="AK70" s="971">
        <v>2</v>
      </c>
      <c r="AL70" s="971"/>
      <c r="AM70" s="971"/>
      <c r="AN70" s="971"/>
      <c r="AO70" s="971"/>
      <c r="AP70" s="971" t="s">
        <v>552</v>
      </c>
      <c r="AQ70" s="971"/>
      <c r="AR70" s="971"/>
      <c r="AS70" s="971"/>
      <c r="AT70" s="971"/>
      <c r="AU70" s="971" t="s">
        <v>552</v>
      </c>
      <c r="AV70" s="971"/>
      <c r="AW70" s="971"/>
      <c r="AX70" s="971"/>
      <c r="AY70" s="971"/>
      <c r="AZ70" s="972"/>
      <c r="BA70" s="972"/>
      <c r="BB70" s="972"/>
      <c r="BC70" s="972"/>
      <c r="BD70" s="973"/>
      <c r="BE70" s="241"/>
      <c r="BF70" s="241"/>
      <c r="BG70" s="241"/>
      <c r="BH70" s="241"/>
      <c r="BI70" s="241"/>
      <c r="BJ70" s="241"/>
      <c r="BK70" s="241"/>
      <c r="BL70" s="241"/>
      <c r="BM70" s="241"/>
      <c r="BN70" s="241"/>
      <c r="BO70" s="241"/>
      <c r="BP70" s="241"/>
      <c r="BQ70" s="238">
        <v>64</v>
      </c>
      <c r="BR70" s="243"/>
      <c r="BS70" s="945"/>
      <c r="BT70" s="946"/>
      <c r="BU70" s="946"/>
      <c r="BV70" s="946"/>
      <c r="BW70" s="946"/>
      <c r="BX70" s="946"/>
      <c r="BY70" s="946"/>
      <c r="BZ70" s="946"/>
      <c r="CA70" s="946"/>
      <c r="CB70" s="946"/>
      <c r="CC70" s="946"/>
      <c r="CD70" s="946"/>
      <c r="CE70" s="946"/>
      <c r="CF70" s="946"/>
      <c r="CG70" s="955"/>
      <c r="CH70" s="956"/>
      <c r="CI70" s="957"/>
      <c r="CJ70" s="957"/>
      <c r="CK70" s="957"/>
      <c r="CL70" s="958"/>
      <c r="CM70" s="956"/>
      <c r="CN70" s="957"/>
      <c r="CO70" s="957"/>
      <c r="CP70" s="957"/>
      <c r="CQ70" s="958"/>
      <c r="CR70" s="956"/>
      <c r="CS70" s="957"/>
      <c r="CT70" s="957"/>
      <c r="CU70" s="957"/>
      <c r="CV70" s="958"/>
      <c r="CW70" s="956"/>
      <c r="CX70" s="957"/>
      <c r="CY70" s="957"/>
      <c r="CZ70" s="957"/>
      <c r="DA70" s="958"/>
      <c r="DB70" s="956"/>
      <c r="DC70" s="957"/>
      <c r="DD70" s="957"/>
      <c r="DE70" s="957"/>
      <c r="DF70" s="958"/>
      <c r="DG70" s="956"/>
      <c r="DH70" s="957"/>
      <c r="DI70" s="957"/>
      <c r="DJ70" s="957"/>
      <c r="DK70" s="958"/>
      <c r="DL70" s="956"/>
      <c r="DM70" s="957"/>
      <c r="DN70" s="957"/>
      <c r="DO70" s="957"/>
      <c r="DP70" s="958"/>
      <c r="DQ70" s="956"/>
      <c r="DR70" s="957"/>
      <c r="DS70" s="957"/>
      <c r="DT70" s="957"/>
      <c r="DU70" s="958"/>
      <c r="DV70" s="945"/>
      <c r="DW70" s="946"/>
      <c r="DX70" s="946"/>
      <c r="DY70" s="946"/>
      <c r="DZ70" s="947"/>
      <c r="EA70" s="230"/>
    </row>
    <row r="71" spans="1:131" ht="26.25" customHeight="1" x14ac:dyDescent="0.15">
      <c r="A71" s="238">
        <v>4</v>
      </c>
      <c r="B71" s="974" t="s">
        <v>556</v>
      </c>
      <c r="C71" s="975"/>
      <c r="D71" s="975"/>
      <c r="E71" s="975"/>
      <c r="F71" s="975"/>
      <c r="G71" s="975"/>
      <c r="H71" s="975"/>
      <c r="I71" s="975"/>
      <c r="J71" s="975"/>
      <c r="K71" s="975"/>
      <c r="L71" s="975"/>
      <c r="M71" s="975"/>
      <c r="N71" s="975"/>
      <c r="O71" s="975"/>
      <c r="P71" s="976"/>
      <c r="Q71" s="977">
        <v>310</v>
      </c>
      <c r="R71" s="971"/>
      <c r="S71" s="971"/>
      <c r="T71" s="971"/>
      <c r="U71" s="971"/>
      <c r="V71" s="971">
        <v>309</v>
      </c>
      <c r="W71" s="971"/>
      <c r="X71" s="971"/>
      <c r="Y71" s="971"/>
      <c r="Z71" s="971"/>
      <c r="AA71" s="971">
        <v>2</v>
      </c>
      <c r="AB71" s="971"/>
      <c r="AC71" s="971"/>
      <c r="AD71" s="971"/>
      <c r="AE71" s="971"/>
      <c r="AF71" s="971">
        <v>2</v>
      </c>
      <c r="AG71" s="971"/>
      <c r="AH71" s="971"/>
      <c r="AI71" s="971"/>
      <c r="AJ71" s="971"/>
      <c r="AK71" s="971">
        <v>5</v>
      </c>
      <c r="AL71" s="971"/>
      <c r="AM71" s="971"/>
      <c r="AN71" s="971"/>
      <c r="AO71" s="971"/>
      <c r="AP71" s="971" t="s">
        <v>552</v>
      </c>
      <c r="AQ71" s="971"/>
      <c r="AR71" s="971"/>
      <c r="AS71" s="971"/>
      <c r="AT71" s="971"/>
      <c r="AU71" s="971" t="s">
        <v>552</v>
      </c>
      <c r="AV71" s="971"/>
      <c r="AW71" s="971"/>
      <c r="AX71" s="971"/>
      <c r="AY71" s="971"/>
      <c r="AZ71" s="972"/>
      <c r="BA71" s="972"/>
      <c r="BB71" s="972"/>
      <c r="BC71" s="972"/>
      <c r="BD71" s="973"/>
      <c r="BE71" s="241"/>
      <c r="BF71" s="241"/>
      <c r="BG71" s="241"/>
      <c r="BH71" s="241"/>
      <c r="BI71" s="241"/>
      <c r="BJ71" s="241"/>
      <c r="BK71" s="241"/>
      <c r="BL71" s="241"/>
      <c r="BM71" s="241"/>
      <c r="BN71" s="241"/>
      <c r="BO71" s="241"/>
      <c r="BP71" s="241"/>
      <c r="BQ71" s="238">
        <v>65</v>
      </c>
      <c r="BR71" s="243"/>
      <c r="BS71" s="945"/>
      <c r="BT71" s="946"/>
      <c r="BU71" s="946"/>
      <c r="BV71" s="946"/>
      <c r="BW71" s="946"/>
      <c r="BX71" s="946"/>
      <c r="BY71" s="946"/>
      <c r="BZ71" s="946"/>
      <c r="CA71" s="946"/>
      <c r="CB71" s="946"/>
      <c r="CC71" s="946"/>
      <c r="CD71" s="946"/>
      <c r="CE71" s="946"/>
      <c r="CF71" s="946"/>
      <c r="CG71" s="955"/>
      <c r="CH71" s="956"/>
      <c r="CI71" s="957"/>
      <c r="CJ71" s="957"/>
      <c r="CK71" s="957"/>
      <c r="CL71" s="958"/>
      <c r="CM71" s="956"/>
      <c r="CN71" s="957"/>
      <c r="CO71" s="957"/>
      <c r="CP71" s="957"/>
      <c r="CQ71" s="958"/>
      <c r="CR71" s="956"/>
      <c r="CS71" s="957"/>
      <c r="CT71" s="957"/>
      <c r="CU71" s="957"/>
      <c r="CV71" s="958"/>
      <c r="CW71" s="956"/>
      <c r="CX71" s="957"/>
      <c r="CY71" s="957"/>
      <c r="CZ71" s="957"/>
      <c r="DA71" s="958"/>
      <c r="DB71" s="956"/>
      <c r="DC71" s="957"/>
      <c r="DD71" s="957"/>
      <c r="DE71" s="957"/>
      <c r="DF71" s="958"/>
      <c r="DG71" s="956"/>
      <c r="DH71" s="957"/>
      <c r="DI71" s="957"/>
      <c r="DJ71" s="957"/>
      <c r="DK71" s="958"/>
      <c r="DL71" s="956"/>
      <c r="DM71" s="957"/>
      <c r="DN71" s="957"/>
      <c r="DO71" s="957"/>
      <c r="DP71" s="958"/>
      <c r="DQ71" s="956"/>
      <c r="DR71" s="957"/>
      <c r="DS71" s="957"/>
      <c r="DT71" s="957"/>
      <c r="DU71" s="958"/>
      <c r="DV71" s="945"/>
      <c r="DW71" s="946"/>
      <c r="DX71" s="946"/>
      <c r="DY71" s="946"/>
      <c r="DZ71" s="947"/>
      <c r="EA71" s="230"/>
    </row>
    <row r="72" spans="1:131" ht="26.25" customHeight="1" x14ac:dyDescent="0.15">
      <c r="A72" s="238">
        <v>5</v>
      </c>
      <c r="B72" s="974" t="s">
        <v>557</v>
      </c>
      <c r="C72" s="975"/>
      <c r="D72" s="975"/>
      <c r="E72" s="975"/>
      <c r="F72" s="975"/>
      <c r="G72" s="975"/>
      <c r="H72" s="975"/>
      <c r="I72" s="975"/>
      <c r="J72" s="975"/>
      <c r="K72" s="975"/>
      <c r="L72" s="975"/>
      <c r="M72" s="975"/>
      <c r="N72" s="975"/>
      <c r="O72" s="975"/>
      <c r="P72" s="976"/>
      <c r="Q72" s="977">
        <v>410</v>
      </c>
      <c r="R72" s="971"/>
      <c r="S72" s="971"/>
      <c r="T72" s="971"/>
      <c r="U72" s="971"/>
      <c r="V72" s="971">
        <v>398</v>
      </c>
      <c r="W72" s="971"/>
      <c r="X72" s="971"/>
      <c r="Y72" s="971"/>
      <c r="Z72" s="971"/>
      <c r="AA72" s="971">
        <v>12</v>
      </c>
      <c r="AB72" s="971"/>
      <c r="AC72" s="971"/>
      <c r="AD72" s="971"/>
      <c r="AE72" s="971"/>
      <c r="AF72" s="971">
        <v>12</v>
      </c>
      <c r="AG72" s="971"/>
      <c r="AH72" s="971"/>
      <c r="AI72" s="971"/>
      <c r="AJ72" s="971"/>
      <c r="AK72" s="971">
        <v>46</v>
      </c>
      <c r="AL72" s="971"/>
      <c r="AM72" s="971"/>
      <c r="AN72" s="971"/>
      <c r="AO72" s="971"/>
      <c r="AP72" s="971" t="s">
        <v>552</v>
      </c>
      <c r="AQ72" s="971"/>
      <c r="AR72" s="971"/>
      <c r="AS72" s="971"/>
      <c r="AT72" s="971"/>
      <c r="AU72" s="971" t="s">
        <v>552</v>
      </c>
      <c r="AV72" s="971"/>
      <c r="AW72" s="971"/>
      <c r="AX72" s="971"/>
      <c r="AY72" s="971"/>
      <c r="AZ72" s="972"/>
      <c r="BA72" s="972"/>
      <c r="BB72" s="972"/>
      <c r="BC72" s="972"/>
      <c r="BD72" s="973"/>
      <c r="BE72" s="241"/>
      <c r="BF72" s="241"/>
      <c r="BG72" s="241"/>
      <c r="BH72" s="241"/>
      <c r="BI72" s="241"/>
      <c r="BJ72" s="241"/>
      <c r="BK72" s="241"/>
      <c r="BL72" s="241"/>
      <c r="BM72" s="241"/>
      <c r="BN72" s="241"/>
      <c r="BO72" s="241"/>
      <c r="BP72" s="241"/>
      <c r="BQ72" s="238">
        <v>66</v>
      </c>
      <c r="BR72" s="243"/>
      <c r="BS72" s="945"/>
      <c r="BT72" s="946"/>
      <c r="BU72" s="946"/>
      <c r="BV72" s="946"/>
      <c r="BW72" s="946"/>
      <c r="BX72" s="946"/>
      <c r="BY72" s="946"/>
      <c r="BZ72" s="946"/>
      <c r="CA72" s="946"/>
      <c r="CB72" s="946"/>
      <c r="CC72" s="946"/>
      <c r="CD72" s="946"/>
      <c r="CE72" s="946"/>
      <c r="CF72" s="946"/>
      <c r="CG72" s="955"/>
      <c r="CH72" s="956"/>
      <c r="CI72" s="957"/>
      <c r="CJ72" s="957"/>
      <c r="CK72" s="957"/>
      <c r="CL72" s="958"/>
      <c r="CM72" s="956"/>
      <c r="CN72" s="957"/>
      <c r="CO72" s="957"/>
      <c r="CP72" s="957"/>
      <c r="CQ72" s="958"/>
      <c r="CR72" s="956"/>
      <c r="CS72" s="957"/>
      <c r="CT72" s="957"/>
      <c r="CU72" s="957"/>
      <c r="CV72" s="958"/>
      <c r="CW72" s="956"/>
      <c r="CX72" s="957"/>
      <c r="CY72" s="957"/>
      <c r="CZ72" s="957"/>
      <c r="DA72" s="958"/>
      <c r="DB72" s="956"/>
      <c r="DC72" s="957"/>
      <c r="DD72" s="957"/>
      <c r="DE72" s="957"/>
      <c r="DF72" s="958"/>
      <c r="DG72" s="956"/>
      <c r="DH72" s="957"/>
      <c r="DI72" s="957"/>
      <c r="DJ72" s="957"/>
      <c r="DK72" s="958"/>
      <c r="DL72" s="956"/>
      <c r="DM72" s="957"/>
      <c r="DN72" s="957"/>
      <c r="DO72" s="957"/>
      <c r="DP72" s="958"/>
      <c r="DQ72" s="956"/>
      <c r="DR72" s="957"/>
      <c r="DS72" s="957"/>
      <c r="DT72" s="957"/>
      <c r="DU72" s="958"/>
      <c r="DV72" s="945"/>
      <c r="DW72" s="946"/>
      <c r="DX72" s="946"/>
      <c r="DY72" s="946"/>
      <c r="DZ72" s="947"/>
      <c r="EA72" s="230"/>
    </row>
    <row r="73" spans="1:131" ht="26.25" customHeight="1" x14ac:dyDescent="0.15">
      <c r="A73" s="238">
        <v>6</v>
      </c>
      <c r="B73" s="974" t="s">
        <v>558</v>
      </c>
      <c r="C73" s="975"/>
      <c r="D73" s="975"/>
      <c r="E73" s="975"/>
      <c r="F73" s="975"/>
      <c r="G73" s="975"/>
      <c r="H73" s="975"/>
      <c r="I73" s="975"/>
      <c r="J73" s="975"/>
      <c r="K73" s="975"/>
      <c r="L73" s="975"/>
      <c r="M73" s="975"/>
      <c r="N73" s="975"/>
      <c r="O73" s="975"/>
      <c r="P73" s="976"/>
      <c r="Q73" s="977">
        <v>313</v>
      </c>
      <c r="R73" s="971"/>
      <c r="S73" s="971"/>
      <c r="T73" s="971"/>
      <c r="U73" s="971"/>
      <c r="V73" s="971">
        <v>294</v>
      </c>
      <c r="W73" s="971"/>
      <c r="X73" s="971"/>
      <c r="Y73" s="971"/>
      <c r="Z73" s="971"/>
      <c r="AA73" s="971">
        <v>19</v>
      </c>
      <c r="AB73" s="971"/>
      <c r="AC73" s="971"/>
      <c r="AD73" s="971"/>
      <c r="AE73" s="971"/>
      <c r="AF73" s="971">
        <v>19</v>
      </c>
      <c r="AG73" s="971"/>
      <c r="AH73" s="971"/>
      <c r="AI73" s="971"/>
      <c r="AJ73" s="971"/>
      <c r="AK73" s="971">
        <v>83</v>
      </c>
      <c r="AL73" s="971"/>
      <c r="AM73" s="971"/>
      <c r="AN73" s="971"/>
      <c r="AO73" s="971"/>
      <c r="AP73" s="971" t="s">
        <v>552</v>
      </c>
      <c r="AQ73" s="971"/>
      <c r="AR73" s="971"/>
      <c r="AS73" s="971"/>
      <c r="AT73" s="971"/>
      <c r="AU73" s="971" t="s">
        <v>552</v>
      </c>
      <c r="AV73" s="971"/>
      <c r="AW73" s="971"/>
      <c r="AX73" s="971"/>
      <c r="AY73" s="971"/>
      <c r="AZ73" s="972"/>
      <c r="BA73" s="972"/>
      <c r="BB73" s="972"/>
      <c r="BC73" s="972"/>
      <c r="BD73" s="973"/>
      <c r="BE73" s="241"/>
      <c r="BF73" s="241"/>
      <c r="BG73" s="241"/>
      <c r="BH73" s="241"/>
      <c r="BI73" s="241"/>
      <c r="BJ73" s="241"/>
      <c r="BK73" s="241"/>
      <c r="BL73" s="241"/>
      <c r="BM73" s="241"/>
      <c r="BN73" s="241"/>
      <c r="BO73" s="241"/>
      <c r="BP73" s="241"/>
      <c r="BQ73" s="238">
        <v>67</v>
      </c>
      <c r="BR73" s="243"/>
      <c r="BS73" s="945"/>
      <c r="BT73" s="946"/>
      <c r="BU73" s="946"/>
      <c r="BV73" s="946"/>
      <c r="BW73" s="946"/>
      <c r="BX73" s="946"/>
      <c r="BY73" s="946"/>
      <c r="BZ73" s="946"/>
      <c r="CA73" s="946"/>
      <c r="CB73" s="946"/>
      <c r="CC73" s="946"/>
      <c r="CD73" s="946"/>
      <c r="CE73" s="946"/>
      <c r="CF73" s="946"/>
      <c r="CG73" s="955"/>
      <c r="CH73" s="956"/>
      <c r="CI73" s="957"/>
      <c r="CJ73" s="957"/>
      <c r="CK73" s="957"/>
      <c r="CL73" s="958"/>
      <c r="CM73" s="956"/>
      <c r="CN73" s="957"/>
      <c r="CO73" s="957"/>
      <c r="CP73" s="957"/>
      <c r="CQ73" s="958"/>
      <c r="CR73" s="956"/>
      <c r="CS73" s="957"/>
      <c r="CT73" s="957"/>
      <c r="CU73" s="957"/>
      <c r="CV73" s="958"/>
      <c r="CW73" s="956"/>
      <c r="CX73" s="957"/>
      <c r="CY73" s="957"/>
      <c r="CZ73" s="957"/>
      <c r="DA73" s="958"/>
      <c r="DB73" s="956"/>
      <c r="DC73" s="957"/>
      <c r="DD73" s="957"/>
      <c r="DE73" s="957"/>
      <c r="DF73" s="958"/>
      <c r="DG73" s="956"/>
      <c r="DH73" s="957"/>
      <c r="DI73" s="957"/>
      <c r="DJ73" s="957"/>
      <c r="DK73" s="958"/>
      <c r="DL73" s="956"/>
      <c r="DM73" s="957"/>
      <c r="DN73" s="957"/>
      <c r="DO73" s="957"/>
      <c r="DP73" s="958"/>
      <c r="DQ73" s="956"/>
      <c r="DR73" s="957"/>
      <c r="DS73" s="957"/>
      <c r="DT73" s="957"/>
      <c r="DU73" s="958"/>
      <c r="DV73" s="945"/>
      <c r="DW73" s="946"/>
      <c r="DX73" s="946"/>
      <c r="DY73" s="946"/>
      <c r="DZ73" s="947"/>
      <c r="EA73" s="230"/>
    </row>
    <row r="74" spans="1:131" ht="26.25" customHeight="1" x14ac:dyDescent="0.15">
      <c r="A74" s="238">
        <v>7</v>
      </c>
      <c r="B74" s="974" t="s">
        <v>559</v>
      </c>
      <c r="C74" s="975"/>
      <c r="D74" s="975"/>
      <c r="E74" s="975"/>
      <c r="F74" s="975"/>
      <c r="G74" s="975"/>
      <c r="H74" s="975"/>
      <c r="I74" s="975"/>
      <c r="J74" s="975"/>
      <c r="K74" s="975"/>
      <c r="L74" s="975"/>
      <c r="M74" s="975"/>
      <c r="N74" s="975"/>
      <c r="O74" s="975"/>
      <c r="P74" s="976"/>
      <c r="Q74" s="977">
        <v>62</v>
      </c>
      <c r="R74" s="971"/>
      <c r="S74" s="971"/>
      <c r="T74" s="971"/>
      <c r="U74" s="971"/>
      <c r="V74" s="971">
        <v>61</v>
      </c>
      <c r="W74" s="971"/>
      <c r="X74" s="971"/>
      <c r="Y74" s="971"/>
      <c r="Z74" s="971"/>
      <c r="AA74" s="971">
        <v>1</v>
      </c>
      <c r="AB74" s="971"/>
      <c r="AC74" s="971"/>
      <c r="AD74" s="971"/>
      <c r="AE74" s="971"/>
      <c r="AF74" s="971">
        <v>1</v>
      </c>
      <c r="AG74" s="971"/>
      <c r="AH74" s="971"/>
      <c r="AI74" s="971"/>
      <c r="AJ74" s="971"/>
      <c r="AK74" s="971" t="s">
        <v>552</v>
      </c>
      <c r="AL74" s="971"/>
      <c r="AM74" s="971"/>
      <c r="AN74" s="971"/>
      <c r="AO74" s="971"/>
      <c r="AP74" s="971" t="s">
        <v>552</v>
      </c>
      <c r="AQ74" s="971"/>
      <c r="AR74" s="971"/>
      <c r="AS74" s="971"/>
      <c r="AT74" s="971"/>
      <c r="AU74" s="971" t="s">
        <v>552</v>
      </c>
      <c r="AV74" s="971"/>
      <c r="AW74" s="971"/>
      <c r="AX74" s="971"/>
      <c r="AY74" s="971"/>
      <c r="AZ74" s="972"/>
      <c r="BA74" s="972"/>
      <c r="BB74" s="972"/>
      <c r="BC74" s="972"/>
      <c r="BD74" s="973"/>
      <c r="BE74" s="241"/>
      <c r="BF74" s="241"/>
      <c r="BG74" s="241"/>
      <c r="BH74" s="241"/>
      <c r="BI74" s="241"/>
      <c r="BJ74" s="241"/>
      <c r="BK74" s="241"/>
      <c r="BL74" s="241"/>
      <c r="BM74" s="241"/>
      <c r="BN74" s="241"/>
      <c r="BO74" s="241"/>
      <c r="BP74" s="241"/>
      <c r="BQ74" s="238">
        <v>68</v>
      </c>
      <c r="BR74" s="243"/>
      <c r="BS74" s="945"/>
      <c r="BT74" s="946"/>
      <c r="BU74" s="946"/>
      <c r="BV74" s="946"/>
      <c r="BW74" s="946"/>
      <c r="BX74" s="946"/>
      <c r="BY74" s="946"/>
      <c r="BZ74" s="946"/>
      <c r="CA74" s="946"/>
      <c r="CB74" s="946"/>
      <c r="CC74" s="946"/>
      <c r="CD74" s="946"/>
      <c r="CE74" s="946"/>
      <c r="CF74" s="946"/>
      <c r="CG74" s="955"/>
      <c r="CH74" s="956"/>
      <c r="CI74" s="957"/>
      <c r="CJ74" s="957"/>
      <c r="CK74" s="957"/>
      <c r="CL74" s="958"/>
      <c r="CM74" s="956"/>
      <c r="CN74" s="957"/>
      <c r="CO74" s="957"/>
      <c r="CP74" s="957"/>
      <c r="CQ74" s="958"/>
      <c r="CR74" s="956"/>
      <c r="CS74" s="957"/>
      <c r="CT74" s="957"/>
      <c r="CU74" s="957"/>
      <c r="CV74" s="958"/>
      <c r="CW74" s="956"/>
      <c r="CX74" s="957"/>
      <c r="CY74" s="957"/>
      <c r="CZ74" s="957"/>
      <c r="DA74" s="958"/>
      <c r="DB74" s="956"/>
      <c r="DC74" s="957"/>
      <c r="DD74" s="957"/>
      <c r="DE74" s="957"/>
      <c r="DF74" s="958"/>
      <c r="DG74" s="956"/>
      <c r="DH74" s="957"/>
      <c r="DI74" s="957"/>
      <c r="DJ74" s="957"/>
      <c r="DK74" s="958"/>
      <c r="DL74" s="956"/>
      <c r="DM74" s="957"/>
      <c r="DN74" s="957"/>
      <c r="DO74" s="957"/>
      <c r="DP74" s="958"/>
      <c r="DQ74" s="956"/>
      <c r="DR74" s="957"/>
      <c r="DS74" s="957"/>
      <c r="DT74" s="957"/>
      <c r="DU74" s="958"/>
      <c r="DV74" s="945"/>
      <c r="DW74" s="946"/>
      <c r="DX74" s="946"/>
      <c r="DY74" s="946"/>
      <c r="DZ74" s="947"/>
      <c r="EA74" s="230"/>
    </row>
    <row r="75" spans="1:131" ht="26.25" customHeight="1" x14ac:dyDescent="0.15">
      <c r="A75" s="238">
        <v>8</v>
      </c>
      <c r="B75" s="974" t="s">
        <v>560</v>
      </c>
      <c r="C75" s="975"/>
      <c r="D75" s="975"/>
      <c r="E75" s="975"/>
      <c r="F75" s="975"/>
      <c r="G75" s="975"/>
      <c r="H75" s="975"/>
      <c r="I75" s="975"/>
      <c r="J75" s="975"/>
      <c r="K75" s="975"/>
      <c r="L75" s="975"/>
      <c r="M75" s="975"/>
      <c r="N75" s="975"/>
      <c r="O75" s="975"/>
      <c r="P75" s="976"/>
      <c r="Q75" s="978">
        <v>155</v>
      </c>
      <c r="R75" s="979"/>
      <c r="S75" s="979"/>
      <c r="T75" s="979"/>
      <c r="U75" s="980"/>
      <c r="V75" s="981">
        <v>153</v>
      </c>
      <c r="W75" s="979"/>
      <c r="X75" s="979"/>
      <c r="Y75" s="979"/>
      <c r="Z75" s="980"/>
      <c r="AA75" s="981">
        <v>3</v>
      </c>
      <c r="AB75" s="979"/>
      <c r="AC75" s="979"/>
      <c r="AD75" s="979"/>
      <c r="AE75" s="980"/>
      <c r="AF75" s="981">
        <v>3</v>
      </c>
      <c r="AG75" s="979"/>
      <c r="AH75" s="979"/>
      <c r="AI75" s="979"/>
      <c r="AJ75" s="980"/>
      <c r="AK75" s="981" t="s">
        <v>552</v>
      </c>
      <c r="AL75" s="979"/>
      <c r="AM75" s="979"/>
      <c r="AN75" s="979"/>
      <c r="AO75" s="980"/>
      <c r="AP75" s="981" t="s">
        <v>552</v>
      </c>
      <c r="AQ75" s="979"/>
      <c r="AR75" s="979"/>
      <c r="AS75" s="979"/>
      <c r="AT75" s="980"/>
      <c r="AU75" s="981" t="s">
        <v>552</v>
      </c>
      <c r="AV75" s="979"/>
      <c r="AW75" s="979"/>
      <c r="AX75" s="979"/>
      <c r="AY75" s="980"/>
      <c r="AZ75" s="972"/>
      <c r="BA75" s="972"/>
      <c r="BB75" s="972"/>
      <c r="BC75" s="972"/>
      <c r="BD75" s="973"/>
      <c r="BE75" s="241"/>
      <c r="BF75" s="241"/>
      <c r="BG75" s="241"/>
      <c r="BH75" s="241"/>
      <c r="BI75" s="241"/>
      <c r="BJ75" s="241"/>
      <c r="BK75" s="241"/>
      <c r="BL75" s="241"/>
      <c r="BM75" s="241"/>
      <c r="BN75" s="241"/>
      <c r="BO75" s="241"/>
      <c r="BP75" s="241"/>
      <c r="BQ75" s="238">
        <v>69</v>
      </c>
      <c r="BR75" s="243"/>
      <c r="BS75" s="945"/>
      <c r="BT75" s="946"/>
      <c r="BU75" s="946"/>
      <c r="BV75" s="946"/>
      <c r="BW75" s="946"/>
      <c r="BX75" s="946"/>
      <c r="BY75" s="946"/>
      <c r="BZ75" s="946"/>
      <c r="CA75" s="946"/>
      <c r="CB75" s="946"/>
      <c r="CC75" s="946"/>
      <c r="CD75" s="946"/>
      <c r="CE75" s="946"/>
      <c r="CF75" s="946"/>
      <c r="CG75" s="955"/>
      <c r="CH75" s="956"/>
      <c r="CI75" s="957"/>
      <c r="CJ75" s="957"/>
      <c r="CK75" s="957"/>
      <c r="CL75" s="958"/>
      <c r="CM75" s="956"/>
      <c r="CN75" s="957"/>
      <c r="CO75" s="957"/>
      <c r="CP75" s="957"/>
      <c r="CQ75" s="958"/>
      <c r="CR75" s="956"/>
      <c r="CS75" s="957"/>
      <c r="CT75" s="957"/>
      <c r="CU75" s="957"/>
      <c r="CV75" s="958"/>
      <c r="CW75" s="956"/>
      <c r="CX75" s="957"/>
      <c r="CY75" s="957"/>
      <c r="CZ75" s="957"/>
      <c r="DA75" s="958"/>
      <c r="DB75" s="956"/>
      <c r="DC75" s="957"/>
      <c r="DD75" s="957"/>
      <c r="DE75" s="957"/>
      <c r="DF75" s="958"/>
      <c r="DG75" s="956"/>
      <c r="DH75" s="957"/>
      <c r="DI75" s="957"/>
      <c r="DJ75" s="957"/>
      <c r="DK75" s="958"/>
      <c r="DL75" s="956"/>
      <c r="DM75" s="957"/>
      <c r="DN75" s="957"/>
      <c r="DO75" s="957"/>
      <c r="DP75" s="958"/>
      <c r="DQ75" s="956"/>
      <c r="DR75" s="957"/>
      <c r="DS75" s="957"/>
      <c r="DT75" s="957"/>
      <c r="DU75" s="958"/>
      <c r="DV75" s="945"/>
      <c r="DW75" s="946"/>
      <c r="DX75" s="946"/>
      <c r="DY75" s="946"/>
      <c r="DZ75" s="947"/>
      <c r="EA75" s="230"/>
    </row>
    <row r="76" spans="1:131" ht="26.25" customHeight="1" x14ac:dyDescent="0.15">
      <c r="A76" s="238">
        <v>9</v>
      </c>
      <c r="B76" s="974" t="s">
        <v>561</v>
      </c>
      <c r="C76" s="975"/>
      <c r="D76" s="975"/>
      <c r="E76" s="975"/>
      <c r="F76" s="975"/>
      <c r="G76" s="975"/>
      <c r="H76" s="975"/>
      <c r="I76" s="975"/>
      <c r="J76" s="975"/>
      <c r="K76" s="975"/>
      <c r="L76" s="975"/>
      <c r="M76" s="975"/>
      <c r="N76" s="975"/>
      <c r="O76" s="975"/>
      <c r="P76" s="976"/>
      <c r="Q76" s="978">
        <v>16</v>
      </c>
      <c r="R76" s="979"/>
      <c r="S76" s="979"/>
      <c r="T76" s="979"/>
      <c r="U76" s="980"/>
      <c r="V76" s="981">
        <v>14</v>
      </c>
      <c r="W76" s="979"/>
      <c r="X76" s="979"/>
      <c r="Y76" s="979"/>
      <c r="Z76" s="980"/>
      <c r="AA76" s="981">
        <v>2</v>
      </c>
      <c r="AB76" s="979"/>
      <c r="AC76" s="979"/>
      <c r="AD76" s="979"/>
      <c r="AE76" s="980"/>
      <c r="AF76" s="981">
        <v>2</v>
      </c>
      <c r="AG76" s="979"/>
      <c r="AH76" s="979"/>
      <c r="AI76" s="979"/>
      <c r="AJ76" s="980"/>
      <c r="AK76" s="981" t="s">
        <v>552</v>
      </c>
      <c r="AL76" s="979"/>
      <c r="AM76" s="979"/>
      <c r="AN76" s="979"/>
      <c r="AO76" s="980"/>
      <c r="AP76" s="981" t="s">
        <v>552</v>
      </c>
      <c r="AQ76" s="979"/>
      <c r="AR76" s="979"/>
      <c r="AS76" s="979"/>
      <c r="AT76" s="980"/>
      <c r="AU76" s="981" t="s">
        <v>552</v>
      </c>
      <c r="AV76" s="979"/>
      <c r="AW76" s="979"/>
      <c r="AX76" s="979"/>
      <c r="AY76" s="980"/>
      <c r="AZ76" s="972"/>
      <c r="BA76" s="972"/>
      <c r="BB76" s="972"/>
      <c r="BC76" s="972"/>
      <c r="BD76" s="973"/>
      <c r="BE76" s="241"/>
      <c r="BF76" s="241"/>
      <c r="BG76" s="241"/>
      <c r="BH76" s="241"/>
      <c r="BI76" s="241"/>
      <c r="BJ76" s="241"/>
      <c r="BK76" s="241"/>
      <c r="BL76" s="241"/>
      <c r="BM76" s="241"/>
      <c r="BN76" s="241"/>
      <c r="BO76" s="241"/>
      <c r="BP76" s="241"/>
      <c r="BQ76" s="238">
        <v>70</v>
      </c>
      <c r="BR76" s="243"/>
      <c r="BS76" s="945"/>
      <c r="BT76" s="946"/>
      <c r="BU76" s="946"/>
      <c r="BV76" s="946"/>
      <c r="BW76" s="946"/>
      <c r="BX76" s="946"/>
      <c r="BY76" s="946"/>
      <c r="BZ76" s="946"/>
      <c r="CA76" s="946"/>
      <c r="CB76" s="946"/>
      <c r="CC76" s="946"/>
      <c r="CD76" s="946"/>
      <c r="CE76" s="946"/>
      <c r="CF76" s="946"/>
      <c r="CG76" s="955"/>
      <c r="CH76" s="956"/>
      <c r="CI76" s="957"/>
      <c r="CJ76" s="957"/>
      <c r="CK76" s="957"/>
      <c r="CL76" s="958"/>
      <c r="CM76" s="956"/>
      <c r="CN76" s="957"/>
      <c r="CO76" s="957"/>
      <c r="CP76" s="957"/>
      <c r="CQ76" s="958"/>
      <c r="CR76" s="956"/>
      <c r="CS76" s="957"/>
      <c r="CT76" s="957"/>
      <c r="CU76" s="957"/>
      <c r="CV76" s="958"/>
      <c r="CW76" s="956"/>
      <c r="CX76" s="957"/>
      <c r="CY76" s="957"/>
      <c r="CZ76" s="957"/>
      <c r="DA76" s="958"/>
      <c r="DB76" s="956"/>
      <c r="DC76" s="957"/>
      <c r="DD76" s="957"/>
      <c r="DE76" s="957"/>
      <c r="DF76" s="958"/>
      <c r="DG76" s="956"/>
      <c r="DH76" s="957"/>
      <c r="DI76" s="957"/>
      <c r="DJ76" s="957"/>
      <c r="DK76" s="958"/>
      <c r="DL76" s="956"/>
      <c r="DM76" s="957"/>
      <c r="DN76" s="957"/>
      <c r="DO76" s="957"/>
      <c r="DP76" s="958"/>
      <c r="DQ76" s="956"/>
      <c r="DR76" s="957"/>
      <c r="DS76" s="957"/>
      <c r="DT76" s="957"/>
      <c r="DU76" s="958"/>
      <c r="DV76" s="945"/>
      <c r="DW76" s="946"/>
      <c r="DX76" s="946"/>
      <c r="DY76" s="946"/>
      <c r="DZ76" s="947"/>
      <c r="EA76" s="230"/>
    </row>
    <row r="77" spans="1:131" ht="26.25" customHeight="1" x14ac:dyDescent="0.15">
      <c r="A77" s="238">
        <v>10</v>
      </c>
      <c r="B77" s="974" t="s">
        <v>562</v>
      </c>
      <c r="C77" s="975"/>
      <c r="D77" s="975"/>
      <c r="E77" s="975"/>
      <c r="F77" s="975"/>
      <c r="G77" s="975"/>
      <c r="H77" s="975"/>
      <c r="I77" s="975"/>
      <c r="J77" s="975"/>
      <c r="K77" s="975"/>
      <c r="L77" s="975"/>
      <c r="M77" s="975"/>
      <c r="N77" s="975"/>
      <c r="O77" s="975"/>
      <c r="P77" s="976"/>
      <c r="Q77" s="978">
        <v>5869</v>
      </c>
      <c r="R77" s="979"/>
      <c r="S77" s="979"/>
      <c r="T77" s="979"/>
      <c r="U77" s="980"/>
      <c r="V77" s="981">
        <v>4818</v>
      </c>
      <c r="W77" s="979"/>
      <c r="X77" s="979"/>
      <c r="Y77" s="979"/>
      <c r="Z77" s="980"/>
      <c r="AA77" s="981">
        <v>1051</v>
      </c>
      <c r="AB77" s="979"/>
      <c r="AC77" s="979"/>
      <c r="AD77" s="979"/>
      <c r="AE77" s="980"/>
      <c r="AF77" s="981">
        <v>1051</v>
      </c>
      <c r="AG77" s="979"/>
      <c r="AH77" s="979"/>
      <c r="AI77" s="979"/>
      <c r="AJ77" s="980"/>
      <c r="AK77" s="981">
        <v>18</v>
      </c>
      <c r="AL77" s="979"/>
      <c r="AM77" s="979"/>
      <c r="AN77" s="979"/>
      <c r="AO77" s="980"/>
      <c r="AP77" s="981" t="s">
        <v>552</v>
      </c>
      <c r="AQ77" s="979"/>
      <c r="AR77" s="979"/>
      <c r="AS77" s="979"/>
      <c r="AT77" s="980"/>
      <c r="AU77" s="981" t="s">
        <v>552</v>
      </c>
      <c r="AV77" s="979"/>
      <c r="AW77" s="979"/>
      <c r="AX77" s="979"/>
      <c r="AY77" s="980"/>
      <c r="AZ77" s="972"/>
      <c r="BA77" s="972"/>
      <c r="BB77" s="972"/>
      <c r="BC77" s="972"/>
      <c r="BD77" s="973"/>
      <c r="BE77" s="241"/>
      <c r="BF77" s="241"/>
      <c r="BG77" s="241"/>
      <c r="BH77" s="241"/>
      <c r="BI77" s="241"/>
      <c r="BJ77" s="241"/>
      <c r="BK77" s="241"/>
      <c r="BL77" s="241"/>
      <c r="BM77" s="241"/>
      <c r="BN77" s="241"/>
      <c r="BO77" s="241"/>
      <c r="BP77" s="241"/>
      <c r="BQ77" s="238">
        <v>71</v>
      </c>
      <c r="BR77" s="243"/>
      <c r="BS77" s="945"/>
      <c r="BT77" s="946"/>
      <c r="BU77" s="946"/>
      <c r="BV77" s="946"/>
      <c r="BW77" s="946"/>
      <c r="BX77" s="946"/>
      <c r="BY77" s="946"/>
      <c r="BZ77" s="946"/>
      <c r="CA77" s="946"/>
      <c r="CB77" s="946"/>
      <c r="CC77" s="946"/>
      <c r="CD77" s="946"/>
      <c r="CE77" s="946"/>
      <c r="CF77" s="946"/>
      <c r="CG77" s="955"/>
      <c r="CH77" s="956"/>
      <c r="CI77" s="957"/>
      <c r="CJ77" s="957"/>
      <c r="CK77" s="957"/>
      <c r="CL77" s="958"/>
      <c r="CM77" s="956"/>
      <c r="CN77" s="957"/>
      <c r="CO77" s="957"/>
      <c r="CP77" s="957"/>
      <c r="CQ77" s="958"/>
      <c r="CR77" s="956"/>
      <c r="CS77" s="957"/>
      <c r="CT77" s="957"/>
      <c r="CU77" s="957"/>
      <c r="CV77" s="958"/>
      <c r="CW77" s="956"/>
      <c r="CX77" s="957"/>
      <c r="CY77" s="957"/>
      <c r="CZ77" s="957"/>
      <c r="DA77" s="958"/>
      <c r="DB77" s="956"/>
      <c r="DC77" s="957"/>
      <c r="DD77" s="957"/>
      <c r="DE77" s="957"/>
      <c r="DF77" s="958"/>
      <c r="DG77" s="956"/>
      <c r="DH77" s="957"/>
      <c r="DI77" s="957"/>
      <c r="DJ77" s="957"/>
      <c r="DK77" s="958"/>
      <c r="DL77" s="956"/>
      <c r="DM77" s="957"/>
      <c r="DN77" s="957"/>
      <c r="DO77" s="957"/>
      <c r="DP77" s="958"/>
      <c r="DQ77" s="956"/>
      <c r="DR77" s="957"/>
      <c r="DS77" s="957"/>
      <c r="DT77" s="957"/>
      <c r="DU77" s="958"/>
      <c r="DV77" s="945"/>
      <c r="DW77" s="946"/>
      <c r="DX77" s="946"/>
      <c r="DY77" s="946"/>
      <c r="DZ77" s="947"/>
      <c r="EA77" s="230"/>
    </row>
    <row r="78" spans="1:131" ht="26.25" customHeight="1" x14ac:dyDescent="0.15">
      <c r="A78" s="238">
        <v>11</v>
      </c>
      <c r="B78" s="974" t="s">
        <v>563</v>
      </c>
      <c r="C78" s="975"/>
      <c r="D78" s="975"/>
      <c r="E78" s="975"/>
      <c r="F78" s="975"/>
      <c r="G78" s="975"/>
      <c r="H78" s="975"/>
      <c r="I78" s="975"/>
      <c r="J78" s="975"/>
      <c r="K78" s="975"/>
      <c r="L78" s="975"/>
      <c r="M78" s="975"/>
      <c r="N78" s="975"/>
      <c r="O78" s="975"/>
      <c r="P78" s="976"/>
      <c r="Q78" s="977">
        <v>280</v>
      </c>
      <c r="R78" s="971"/>
      <c r="S78" s="971"/>
      <c r="T78" s="971"/>
      <c r="U78" s="971"/>
      <c r="V78" s="971">
        <v>269</v>
      </c>
      <c r="W78" s="971"/>
      <c r="X78" s="971"/>
      <c r="Y78" s="971"/>
      <c r="Z78" s="971"/>
      <c r="AA78" s="971">
        <v>11</v>
      </c>
      <c r="AB78" s="971"/>
      <c r="AC78" s="971"/>
      <c r="AD78" s="971"/>
      <c r="AE78" s="971"/>
      <c r="AF78" s="971">
        <v>11</v>
      </c>
      <c r="AG78" s="971"/>
      <c r="AH78" s="971"/>
      <c r="AI78" s="971"/>
      <c r="AJ78" s="971"/>
      <c r="AK78" s="971" t="s">
        <v>552</v>
      </c>
      <c r="AL78" s="971"/>
      <c r="AM78" s="971"/>
      <c r="AN78" s="971"/>
      <c r="AO78" s="971"/>
      <c r="AP78" s="971">
        <v>101</v>
      </c>
      <c r="AQ78" s="971"/>
      <c r="AR78" s="971"/>
      <c r="AS78" s="971"/>
      <c r="AT78" s="971"/>
      <c r="AU78" s="971">
        <v>1</v>
      </c>
      <c r="AV78" s="971"/>
      <c r="AW78" s="971"/>
      <c r="AX78" s="971"/>
      <c r="AY78" s="971"/>
      <c r="AZ78" s="972"/>
      <c r="BA78" s="972"/>
      <c r="BB78" s="972"/>
      <c r="BC78" s="972"/>
      <c r="BD78" s="973"/>
      <c r="BE78" s="241"/>
      <c r="BF78" s="241"/>
      <c r="BG78" s="241"/>
      <c r="BH78" s="241"/>
      <c r="BI78" s="241"/>
      <c r="BJ78" s="230"/>
      <c r="BK78" s="230"/>
      <c r="BL78" s="230"/>
      <c r="BM78" s="230"/>
      <c r="BN78" s="230"/>
      <c r="BO78" s="241"/>
      <c r="BP78" s="241"/>
      <c r="BQ78" s="238">
        <v>72</v>
      </c>
      <c r="BR78" s="243"/>
      <c r="BS78" s="945"/>
      <c r="BT78" s="946"/>
      <c r="BU78" s="946"/>
      <c r="BV78" s="946"/>
      <c r="BW78" s="946"/>
      <c r="BX78" s="946"/>
      <c r="BY78" s="946"/>
      <c r="BZ78" s="946"/>
      <c r="CA78" s="946"/>
      <c r="CB78" s="946"/>
      <c r="CC78" s="946"/>
      <c r="CD78" s="946"/>
      <c r="CE78" s="946"/>
      <c r="CF78" s="946"/>
      <c r="CG78" s="955"/>
      <c r="CH78" s="956"/>
      <c r="CI78" s="957"/>
      <c r="CJ78" s="957"/>
      <c r="CK78" s="957"/>
      <c r="CL78" s="958"/>
      <c r="CM78" s="956"/>
      <c r="CN78" s="957"/>
      <c r="CO78" s="957"/>
      <c r="CP78" s="957"/>
      <c r="CQ78" s="958"/>
      <c r="CR78" s="956"/>
      <c r="CS78" s="957"/>
      <c r="CT78" s="957"/>
      <c r="CU78" s="957"/>
      <c r="CV78" s="958"/>
      <c r="CW78" s="956"/>
      <c r="CX78" s="957"/>
      <c r="CY78" s="957"/>
      <c r="CZ78" s="957"/>
      <c r="DA78" s="958"/>
      <c r="DB78" s="956"/>
      <c r="DC78" s="957"/>
      <c r="DD78" s="957"/>
      <c r="DE78" s="957"/>
      <c r="DF78" s="958"/>
      <c r="DG78" s="956"/>
      <c r="DH78" s="957"/>
      <c r="DI78" s="957"/>
      <c r="DJ78" s="957"/>
      <c r="DK78" s="958"/>
      <c r="DL78" s="956"/>
      <c r="DM78" s="957"/>
      <c r="DN78" s="957"/>
      <c r="DO78" s="957"/>
      <c r="DP78" s="958"/>
      <c r="DQ78" s="956"/>
      <c r="DR78" s="957"/>
      <c r="DS78" s="957"/>
      <c r="DT78" s="957"/>
      <c r="DU78" s="958"/>
      <c r="DV78" s="945"/>
      <c r="DW78" s="946"/>
      <c r="DX78" s="946"/>
      <c r="DY78" s="946"/>
      <c r="DZ78" s="947"/>
      <c r="EA78" s="230"/>
    </row>
    <row r="79" spans="1:131" ht="26.25" customHeight="1" x14ac:dyDescent="0.15">
      <c r="A79" s="238">
        <v>12</v>
      </c>
      <c r="B79" s="974" t="s">
        <v>564</v>
      </c>
      <c r="C79" s="975"/>
      <c r="D79" s="975"/>
      <c r="E79" s="975"/>
      <c r="F79" s="975"/>
      <c r="G79" s="975"/>
      <c r="H79" s="975"/>
      <c r="I79" s="975"/>
      <c r="J79" s="975"/>
      <c r="K79" s="975"/>
      <c r="L79" s="975"/>
      <c r="M79" s="975"/>
      <c r="N79" s="975"/>
      <c r="O79" s="975"/>
      <c r="P79" s="976"/>
      <c r="Q79" s="977">
        <v>5</v>
      </c>
      <c r="R79" s="971"/>
      <c r="S79" s="971"/>
      <c r="T79" s="971"/>
      <c r="U79" s="971"/>
      <c r="V79" s="971">
        <v>3</v>
      </c>
      <c r="W79" s="971"/>
      <c r="X79" s="971"/>
      <c r="Y79" s="971"/>
      <c r="Z79" s="971"/>
      <c r="AA79" s="971">
        <v>2</v>
      </c>
      <c r="AB79" s="971"/>
      <c r="AC79" s="971"/>
      <c r="AD79" s="971"/>
      <c r="AE79" s="971"/>
      <c r="AF79" s="971">
        <v>2</v>
      </c>
      <c r="AG79" s="971"/>
      <c r="AH79" s="971"/>
      <c r="AI79" s="971"/>
      <c r="AJ79" s="971"/>
      <c r="AK79" s="971">
        <v>0</v>
      </c>
      <c r="AL79" s="971"/>
      <c r="AM79" s="971"/>
      <c r="AN79" s="971"/>
      <c r="AO79" s="971"/>
      <c r="AP79" s="971" t="s">
        <v>552</v>
      </c>
      <c r="AQ79" s="971"/>
      <c r="AR79" s="971"/>
      <c r="AS79" s="971"/>
      <c r="AT79" s="971"/>
      <c r="AU79" s="971" t="s">
        <v>552</v>
      </c>
      <c r="AV79" s="971"/>
      <c r="AW79" s="971"/>
      <c r="AX79" s="971"/>
      <c r="AY79" s="971"/>
      <c r="AZ79" s="972"/>
      <c r="BA79" s="972"/>
      <c r="BB79" s="972"/>
      <c r="BC79" s="972"/>
      <c r="BD79" s="973"/>
      <c r="BE79" s="241"/>
      <c r="BF79" s="241"/>
      <c r="BG79" s="241"/>
      <c r="BH79" s="241"/>
      <c r="BI79" s="241"/>
      <c r="BJ79" s="230"/>
      <c r="BK79" s="230"/>
      <c r="BL79" s="230"/>
      <c r="BM79" s="230"/>
      <c r="BN79" s="230"/>
      <c r="BO79" s="241"/>
      <c r="BP79" s="241"/>
      <c r="BQ79" s="238">
        <v>73</v>
      </c>
      <c r="BR79" s="243"/>
      <c r="BS79" s="945"/>
      <c r="BT79" s="946"/>
      <c r="BU79" s="946"/>
      <c r="BV79" s="946"/>
      <c r="BW79" s="946"/>
      <c r="BX79" s="946"/>
      <c r="BY79" s="946"/>
      <c r="BZ79" s="946"/>
      <c r="CA79" s="946"/>
      <c r="CB79" s="946"/>
      <c r="CC79" s="946"/>
      <c r="CD79" s="946"/>
      <c r="CE79" s="946"/>
      <c r="CF79" s="946"/>
      <c r="CG79" s="955"/>
      <c r="CH79" s="956"/>
      <c r="CI79" s="957"/>
      <c r="CJ79" s="957"/>
      <c r="CK79" s="957"/>
      <c r="CL79" s="958"/>
      <c r="CM79" s="956"/>
      <c r="CN79" s="957"/>
      <c r="CO79" s="957"/>
      <c r="CP79" s="957"/>
      <c r="CQ79" s="958"/>
      <c r="CR79" s="956"/>
      <c r="CS79" s="957"/>
      <c r="CT79" s="957"/>
      <c r="CU79" s="957"/>
      <c r="CV79" s="958"/>
      <c r="CW79" s="956"/>
      <c r="CX79" s="957"/>
      <c r="CY79" s="957"/>
      <c r="CZ79" s="957"/>
      <c r="DA79" s="958"/>
      <c r="DB79" s="956"/>
      <c r="DC79" s="957"/>
      <c r="DD79" s="957"/>
      <c r="DE79" s="957"/>
      <c r="DF79" s="958"/>
      <c r="DG79" s="956"/>
      <c r="DH79" s="957"/>
      <c r="DI79" s="957"/>
      <c r="DJ79" s="957"/>
      <c r="DK79" s="958"/>
      <c r="DL79" s="956"/>
      <c r="DM79" s="957"/>
      <c r="DN79" s="957"/>
      <c r="DO79" s="957"/>
      <c r="DP79" s="958"/>
      <c r="DQ79" s="956"/>
      <c r="DR79" s="957"/>
      <c r="DS79" s="957"/>
      <c r="DT79" s="957"/>
      <c r="DU79" s="958"/>
      <c r="DV79" s="945"/>
      <c r="DW79" s="946"/>
      <c r="DX79" s="946"/>
      <c r="DY79" s="946"/>
      <c r="DZ79" s="947"/>
      <c r="EA79" s="230"/>
    </row>
    <row r="80" spans="1:131" ht="26.25" customHeight="1" x14ac:dyDescent="0.15">
      <c r="A80" s="238">
        <v>13</v>
      </c>
      <c r="B80" s="974" t="s">
        <v>565</v>
      </c>
      <c r="C80" s="975"/>
      <c r="D80" s="975"/>
      <c r="E80" s="975"/>
      <c r="F80" s="975"/>
      <c r="G80" s="975"/>
      <c r="H80" s="975"/>
      <c r="I80" s="975"/>
      <c r="J80" s="975"/>
      <c r="K80" s="975"/>
      <c r="L80" s="975"/>
      <c r="M80" s="975"/>
      <c r="N80" s="975"/>
      <c r="O80" s="975"/>
      <c r="P80" s="976"/>
      <c r="Q80" s="977">
        <v>2602</v>
      </c>
      <c r="R80" s="971"/>
      <c r="S80" s="971"/>
      <c r="T80" s="971"/>
      <c r="U80" s="971"/>
      <c r="V80" s="971">
        <v>2544</v>
      </c>
      <c r="W80" s="971"/>
      <c r="X80" s="971"/>
      <c r="Y80" s="971"/>
      <c r="Z80" s="971"/>
      <c r="AA80" s="971">
        <v>58</v>
      </c>
      <c r="AB80" s="971"/>
      <c r="AC80" s="971"/>
      <c r="AD80" s="971"/>
      <c r="AE80" s="971"/>
      <c r="AF80" s="971">
        <v>33</v>
      </c>
      <c r="AG80" s="971"/>
      <c r="AH80" s="971"/>
      <c r="AI80" s="971"/>
      <c r="AJ80" s="971"/>
      <c r="AK80" s="971">
        <v>203</v>
      </c>
      <c r="AL80" s="971"/>
      <c r="AM80" s="971"/>
      <c r="AN80" s="971"/>
      <c r="AO80" s="971"/>
      <c r="AP80" s="971">
        <v>530</v>
      </c>
      <c r="AQ80" s="971"/>
      <c r="AR80" s="971"/>
      <c r="AS80" s="971"/>
      <c r="AT80" s="971"/>
      <c r="AU80" s="971">
        <v>56</v>
      </c>
      <c r="AV80" s="971"/>
      <c r="AW80" s="971"/>
      <c r="AX80" s="971"/>
      <c r="AY80" s="971"/>
      <c r="AZ80" s="972"/>
      <c r="BA80" s="972"/>
      <c r="BB80" s="972"/>
      <c r="BC80" s="972"/>
      <c r="BD80" s="973"/>
      <c r="BE80" s="241"/>
      <c r="BF80" s="241"/>
      <c r="BG80" s="241"/>
      <c r="BH80" s="241"/>
      <c r="BI80" s="241"/>
      <c r="BJ80" s="241"/>
      <c r="BK80" s="241"/>
      <c r="BL80" s="241"/>
      <c r="BM80" s="241"/>
      <c r="BN80" s="241"/>
      <c r="BO80" s="241"/>
      <c r="BP80" s="241"/>
      <c r="BQ80" s="238">
        <v>74</v>
      </c>
      <c r="BR80" s="243"/>
      <c r="BS80" s="945"/>
      <c r="BT80" s="946"/>
      <c r="BU80" s="946"/>
      <c r="BV80" s="946"/>
      <c r="BW80" s="946"/>
      <c r="BX80" s="946"/>
      <c r="BY80" s="946"/>
      <c r="BZ80" s="946"/>
      <c r="CA80" s="946"/>
      <c r="CB80" s="946"/>
      <c r="CC80" s="946"/>
      <c r="CD80" s="946"/>
      <c r="CE80" s="946"/>
      <c r="CF80" s="946"/>
      <c r="CG80" s="955"/>
      <c r="CH80" s="956"/>
      <c r="CI80" s="957"/>
      <c r="CJ80" s="957"/>
      <c r="CK80" s="957"/>
      <c r="CL80" s="958"/>
      <c r="CM80" s="956"/>
      <c r="CN80" s="957"/>
      <c r="CO80" s="957"/>
      <c r="CP80" s="957"/>
      <c r="CQ80" s="958"/>
      <c r="CR80" s="956"/>
      <c r="CS80" s="957"/>
      <c r="CT80" s="957"/>
      <c r="CU80" s="957"/>
      <c r="CV80" s="958"/>
      <c r="CW80" s="956"/>
      <c r="CX80" s="957"/>
      <c r="CY80" s="957"/>
      <c r="CZ80" s="957"/>
      <c r="DA80" s="958"/>
      <c r="DB80" s="956"/>
      <c r="DC80" s="957"/>
      <c r="DD80" s="957"/>
      <c r="DE80" s="957"/>
      <c r="DF80" s="958"/>
      <c r="DG80" s="956"/>
      <c r="DH80" s="957"/>
      <c r="DI80" s="957"/>
      <c r="DJ80" s="957"/>
      <c r="DK80" s="958"/>
      <c r="DL80" s="956"/>
      <c r="DM80" s="957"/>
      <c r="DN80" s="957"/>
      <c r="DO80" s="957"/>
      <c r="DP80" s="958"/>
      <c r="DQ80" s="956"/>
      <c r="DR80" s="957"/>
      <c r="DS80" s="957"/>
      <c r="DT80" s="957"/>
      <c r="DU80" s="958"/>
      <c r="DV80" s="945"/>
      <c r="DW80" s="946"/>
      <c r="DX80" s="946"/>
      <c r="DY80" s="946"/>
      <c r="DZ80" s="947"/>
      <c r="EA80" s="230"/>
    </row>
    <row r="81" spans="1:131" ht="26.25" customHeight="1" x14ac:dyDescent="0.15">
      <c r="A81" s="238">
        <v>14</v>
      </c>
      <c r="B81" s="974" t="s">
        <v>566</v>
      </c>
      <c r="C81" s="975"/>
      <c r="D81" s="975"/>
      <c r="E81" s="975"/>
      <c r="F81" s="975"/>
      <c r="G81" s="975"/>
      <c r="H81" s="975"/>
      <c r="I81" s="975"/>
      <c r="J81" s="975"/>
      <c r="K81" s="975"/>
      <c r="L81" s="975"/>
      <c r="M81" s="975"/>
      <c r="N81" s="975"/>
      <c r="O81" s="975"/>
      <c r="P81" s="976"/>
      <c r="Q81" s="977">
        <v>249</v>
      </c>
      <c r="R81" s="971"/>
      <c r="S81" s="971"/>
      <c r="T81" s="971"/>
      <c r="U81" s="971"/>
      <c r="V81" s="971">
        <v>153</v>
      </c>
      <c r="W81" s="971"/>
      <c r="X81" s="971"/>
      <c r="Y81" s="971"/>
      <c r="Z81" s="971"/>
      <c r="AA81" s="971">
        <v>96</v>
      </c>
      <c r="AB81" s="971"/>
      <c r="AC81" s="971"/>
      <c r="AD81" s="971"/>
      <c r="AE81" s="971"/>
      <c r="AF81" s="971">
        <v>96</v>
      </c>
      <c r="AG81" s="971"/>
      <c r="AH81" s="971"/>
      <c r="AI81" s="971"/>
      <c r="AJ81" s="971"/>
      <c r="AK81" s="971" t="s">
        <v>552</v>
      </c>
      <c r="AL81" s="971"/>
      <c r="AM81" s="971"/>
      <c r="AN81" s="971"/>
      <c r="AO81" s="971"/>
      <c r="AP81" s="971" t="s">
        <v>552</v>
      </c>
      <c r="AQ81" s="971"/>
      <c r="AR81" s="971"/>
      <c r="AS81" s="971"/>
      <c r="AT81" s="971"/>
      <c r="AU81" s="971" t="s">
        <v>552</v>
      </c>
      <c r="AV81" s="971"/>
      <c r="AW81" s="971"/>
      <c r="AX81" s="971"/>
      <c r="AY81" s="971"/>
      <c r="AZ81" s="972"/>
      <c r="BA81" s="972"/>
      <c r="BB81" s="972"/>
      <c r="BC81" s="972"/>
      <c r="BD81" s="973"/>
      <c r="BE81" s="241"/>
      <c r="BF81" s="241"/>
      <c r="BG81" s="241"/>
      <c r="BH81" s="241"/>
      <c r="BI81" s="241"/>
      <c r="BJ81" s="241"/>
      <c r="BK81" s="241"/>
      <c r="BL81" s="241"/>
      <c r="BM81" s="241"/>
      <c r="BN81" s="241"/>
      <c r="BO81" s="241"/>
      <c r="BP81" s="241"/>
      <c r="BQ81" s="238">
        <v>75</v>
      </c>
      <c r="BR81" s="243"/>
      <c r="BS81" s="945"/>
      <c r="BT81" s="946"/>
      <c r="BU81" s="946"/>
      <c r="BV81" s="946"/>
      <c r="BW81" s="946"/>
      <c r="BX81" s="946"/>
      <c r="BY81" s="946"/>
      <c r="BZ81" s="946"/>
      <c r="CA81" s="946"/>
      <c r="CB81" s="946"/>
      <c r="CC81" s="946"/>
      <c r="CD81" s="946"/>
      <c r="CE81" s="946"/>
      <c r="CF81" s="946"/>
      <c r="CG81" s="955"/>
      <c r="CH81" s="956"/>
      <c r="CI81" s="957"/>
      <c r="CJ81" s="957"/>
      <c r="CK81" s="957"/>
      <c r="CL81" s="958"/>
      <c r="CM81" s="956"/>
      <c r="CN81" s="957"/>
      <c r="CO81" s="957"/>
      <c r="CP81" s="957"/>
      <c r="CQ81" s="958"/>
      <c r="CR81" s="956"/>
      <c r="CS81" s="957"/>
      <c r="CT81" s="957"/>
      <c r="CU81" s="957"/>
      <c r="CV81" s="958"/>
      <c r="CW81" s="956"/>
      <c r="CX81" s="957"/>
      <c r="CY81" s="957"/>
      <c r="CZ81" s="957"/>
      <c r="DA81" s="958"/>
      <c r="DB81" s="956"/>
      <c r="DC81" s="957"/>
      <c r="DD81" s="957"/>
      <c r="DE81" s="957"/>
      <c r="DF81" s="958"/>
      <c r="DG81" s="956"/>
      <c r="DH81" s="957"/>
      <c r="DI81" s="957"/>
      <c r="DJ81" s="957"/>
      <c r="DK81" s="958"/>
      <c r="DL81" s="956"/>
      <c r="DM81" s="957"/>
      <c r="DN81" s="957"/>
      <c r="DO81" s="957"/>
      <c r="DP81" s="958"/>
      <c r="DQ81" s="956"/>
      <c r="DR81" s="957"/>
      <c r="DS81" s="957"/>
      <c r="DT81" s="957"/>
      <c r="DU81" s="958"/>
      <c r="DV81" s="945"/>
      <c r="DW81" s="946"/>
      <c r="DX81" s="946"/>
      <c r="DY81" s="946"/>
      <c r="DZ81" s="947"/>
      <c r="EA81" s="230"/>
    </row>
    <row r="82" spans="1:131" ht="26.25" customHeight="1" x14ac:dyDescent="0.15">
      <c r="A82" s="238">
        <v>15</v>
      </c>
      <c r="B82" s="974" t="s">
        <v>567</v>
      </c>
      <c r="C82" s="975"/>
      <c r="D82" s="975"/>
      <c r="E82" s="975"/>
      <c r="F82" s="975"/>
      <c r="G82" s="975"/>
      <c r="H82" s="975"/>
      <c r="I82" s="975"/>
      <c r="J82" s="975"/>
      <c r="K82" s="975"/>
      <c r="L82" s="975"/>
      <c r="M82" s="975"/>
      <c r="N82" s="975"/>
      <c r="O82" s="975"/>
      <c r="P82" s="976"/>
      <c r="Q82" s="977">
        <v>38</v>
      </c>
      <c r="R82" s="971"/>
      <c r="S82" s="971"/>
      <c r="T82" s="971"/>
      <c r="U82" s="971"/>
      <c r="V82" s="971">
        <v>23</v>
      </c>
      <c r="W82" s="971"/>
      <c r="X82" s="971"/>
      <c r="Y82" s="971"/>
      <c r="Z82" s="971"/>
      <c r="AA82" s="971">
        <v>15</v>
      </c>
      <c r="AB82" s="971"/>
      <c r="AC82" s="971"/>
      <c r="AD82" s="971"/>
      <c r="AE82" s="971"/>
      <c r="AF82" s="971">
        <v>15</v>
      </c>
      <c r="AG82" s="971"/>
      <c r="AH82" s="971"/>
      <c r="AI82" s="971"/>
      <c r="AJ82" s="971"/>
      <c r="AK82" s="971" t="s">
        <v>552</v>
      </c>
      <c r="AL82" s="971"/>
      <c r="AM82" s="971"/>
      <c r="AN82" s="971"/>
      <c r="AO82" s="971"/>
      <c r="AP82" s="971" t="s">
        <v>552</v>
      </c>
      <c r="AQ82" s="971"/>
      <c r="AR82" s="971"/>
      <c r="AS82" s="971"/>
      <c r="AT82" s="971"/>
      <c r="AU82" s="971" t="s">
        <v>552</v>
      </c>
      <c r="AV82" s="971"/>
      <c r="AW82" s="971"/>
      <c r="AX82" s="971"/>
      <c r="AY82" s="971"/>
      <c r="AZ82" s="972"/>
      <c r="BA82" s="972"/>
      <c r="BB82" s="972"/>
      <c r="BC82" s="972"/>
      <c r="BD82" s="973"/>
      <c r="BE82" s="241"/>
      <c r="BF82" s="241"/>
      <c r="BG82" s="241"/>
      <c r="BH82" s="241"/>
      <c r="BI82" s="241"/>
      <c r="BJ82" s="241"/>
      <c r="BK82" s="241"/>
      <c r="BL82" s="241"/>
      <c r="BM82" s="241"/>
      <c r="BN82" s="241"/>
      <c r="BO82" s="241"/>
      <c r="BP82" s="241"/>
      <c r="BQ82" s="238">
        <v>76</v>
      </c>
      <c r="BR82" s="243"/>
      <c r="BS82" s="945"/>
      <c r="BT82" s="946"/>
      <c r="BU82" s="946"/>
      <c r="BV82" s="946"/>
      <c r="BW82" s="946"/>
      <c r="BX82" s="946"/>
      <c r="BY82" s="946"/>
      <c r="BZ82" s="946"/>
      <c r="CA82" s="946"/>
      <c r="CB82" s="946"/>
      <c r="CC82" s="946"/>
      <c r="CD82" s="946"/>
      <c r="CE82" s="946"/>
      <c r="CF82" s="946"/>
      <c r="CG82" s="955"/>
      <c r="CH82" s="956"/>
      <c r="CI82" s="957"/>
      <c r="CJ82" s="957"/>
      <c r="CK82" s="957"/>
      <c r="CL82" s="958"/>
      <c r="CM82" s="956"/>
      <c r="CN82" s="957"/>
      <c r="CO82" s="957"/>
      <c r="CP82" s="957"/>
      <c r="CQ82" s="958"/>
      <c r="CR82" s="956"/>
      <c r="CS82" s="957"/>
      <c r="CT82" s="957"/>
      <c r="CU82" s="957"/>
      <c r="CV82" s="958"/>
      <c r="CW82" s="956"/>
      <c r="CX82" s="957"/>
      <c r="CY82" s="957"/>
      <c r="CZ82" s="957"/>
      <c r="DA82" s="958"/>
      <c r="DB82" s="956"/>
      <c r="DC82" s="957"/>
      <c r="DD82" s="957"/>
      <c r="DE82" s="957"/>
      <c r="DF82" s="958"/>
      <c r="DG82" s="956"/>
      <c r="DH82" s="957"/>
      <c r="DI82" s="957"/>
      <c r="DJ82" s="957"/>
      <c r="DK82" s="958"/>
      <c r="DL82" s="956"/>
      <c r="DM82" s="957"/>
      <c r="DN82" s="957"/>
      <c r="DO82" s="957"/>
      <c r="DP82" s="958"/>
      <c r="DQ82" s="956"/>
      <c r="DR82" s="957"/>
      <c r="DS82" s="957"/>
      <c r="DT82" s="957"/>
      <c r="DU82" s="958"/>
      <c r="DV82" s="945"/>
      <c r="DW82" s="946"/>
      <c r="DX82" s="946"/>
      <c r="DY82" s="946"/>
      <c r="DZ82" s="947"/>
      <c r="EA82" s="230"/>
    </row>
    <row r="83" spans="1:131" ht="26.25" customHeight="1" x14ac:dyDescent="0.15">
      <c r="A83" s="238">
        <v>16</v>
      </c>
      <c r="B83" s="974" t="s">
        <v>568</v>
      </c>
      <c r="C83" s="975"/>
      <c r="D83" s="975"/>
      <c r="E83" s="975"/>
      <c r="F83" s="975"/>
      <c r="G83" s="975"/>
      <c r="H83" s="975"/>
      <c r="I83" s="975"/>
      <c r="J83" s="975"/>
      <c r="K83" s="975"/>
      <c r="L83" s="975"/>
      <c r="M83" s="975"/>
      <c r="N83" s="975"/>
      <c r="O83" s="975"/>
      <c r="P83" s="976"/>
      <c r="Q83" s="977">
        <v>237</v>
      </c>
      <c r="R83" s="971"/>
      <c r="S83" s="971"/>
      <c r="T83" s="971"/>
      <c r="U83" s="971"/>
      <c r="V83" s="971">
        <v>234</v>
      </c>
      <c r="W83" s="971"/>
      <c r="X83" s="971"/>
      <c r="Y83" s="971"/>
      <c r="Z83" s="971"/>
      <c r="AA83" s="971">
        <v>4</v>
      </c>
      <c r="AB83" s="971"/>
      <c r="AC83" s="971"/>
      <c r="AD83" s="971"/>
      <c r="AE83" s="971"/>
      <c r="AF83" s="971">
        <v>4</v>
      </c>
      <c r="AG83" s="971"/>
      <c r="AH83" s="971"/>
      <c r="AI83" s="971"/>
      <c r="AJ83" s="971"/>
      <c r="AK83" s="971">
        <v>12</v>
      </c>
      <c r="AL83" s="971"/>
      <c r="AM83" s="971"/>
      <c r="AN83" s="971"/>
      <c r="AO83" s="971"/>
      <c r="AP83" s="971" t="s">
        <v>552</v>
      </c>
      <c r="AQ83" s="971"/>
      <c r="AR83" s="971"/>
      <c r="AS83" s="971"/>
      <c r="AT83" s="971"/>
      <c r="AU83" s="971" t="s">
        <v>552</v>
      </c>
      <c r="AV83" s="971"/>
      <c r="AW83" s="971"/>
      <c r="AX83" s="971"/>
      <c r="AY83" s="971"/>
      <c r="AZ83" s="972"/>
      <c r="BA83" s="972"/>
      <c r="BB83" s="972"/>
      <c r="BC83" s="972"/>
      <c r="BD83" s="973"/>
      <c r="BE83" s="241"/>
      <c r="BF83" s="241"/>
      <c r="BG83" s="241"/>
      <c r="BH83" s="241"/>
      <c r="BI83" s="241"/>
      <c r="BJ83" s="241"/>
      <c r="BK83" s="241"/>
      <c r="BL83" s="241"/>
      <c r="BM83" s="241"/>
      <c r="BN83" s="241"/>
      <c r="BO83" s="241"/>
      <c r="BP83" s="241"/>
      <c r="BQ83" s="238">
        <v>77</v>
      </c>
      <c r="BR83" s="243"/>
      <c r="BS83" s="945"/>
      <c r="BT83" s="946"/>
      <c r="BU83" s="946"/>
      <c r="BV83" s="946"/>
      <c r="BW83" s="946"/>
      <c r="BX83" s="946"/>
      <c r="BY83" s="946"/>
      <c r="BZ83" s="946"/>
      <c r="CA83" s="946"/>
      <c r="CB83" s="946"/>
      <c r="CC83" s="946"/>
      <c r="CD83" s="946"/>
      <c r="CE83" s="946"/>
      <c r="CF83" s="946"/>
      <c r="CG83" s="955"/>
      <c r="CH83" s="956"/>
      <c r="CI83" s="957"/>
      <c r="CJ83" s="957"/>
      <c r="CK83" s="957"/>
      <c r="CL83" s="958"/>
      <c r="CM83" s="956"/>
      <c r="CN83" s="957"/>
      <c r="CO83" s="957"/>
      <c r="CP83" s="957"/>
      <c r="CQ83" s="958"/>
      <c r="CR83" s="956"/>
      <c r="CS83" s="957"/>
      <c r="CT83" s="957"/>
      <c r="CU83" s="957"/>
      <c r="CV83" s="958"/>
      <c r="CW83" s="956"/>
      <c r="CX83" s="957"/>
      <c r="CY83" s="957"/>
      <c r="CZ83" s="957"/>
      <c r="DA83" s="958"/>
      <c r="DB83" s="956"/>
      <c r="DC83" s="957"/>
      <c r="DD83" s="957"/>
      <c r="DE83" s="957"/>
      <c r="DF83" s="958"/>
      <c r="DG83" s="956"/>
      <c r="DH83" s="957"/>
      <c r="DI83" s="957"/>
      <c r="DJ83" s="957"/>
      <c r="DK83" s="958"/>
      <c r="DL83" s="956"/>
      <c r="DM83" s="957"/>
      <c r="DN83" s="957"/>
      <c r="DO83" s="957"/>
      <c r="DP83" s="958"/>
      <c r="DQ83" s="956"/>
      <c r="DR83" s="957"/>
      <c r="DS83" s="957"/>
      <c r="DT83" s="957"/>
      <c r="DU83" s="958"/>
      <c r="DV83" s="945"/>
      <c r="DW83" s="946"/>
      <c r="DX83" s="946"/>
      <c r="DY83" s="946"/>
      <c r="DZ83" s="947"/>
      <c r="EA83" s="230"/>
    </row>
    <row r="84" spans="1:131" ht="26.25" customHeight="1" x14ac:dyDescent="0.15">
      <c r="A84" s="238">
        <v>17</v>
      </c>
      <c r="B84" s="974" t="s">
        <v>569</v>
      </c>
      <c r="C84" s="975"/>
      <c r="D84" s="975"/>
      <c r="E84" s="975"/>
      <c r="F84" s="975"/>
      <c r="G84" s="975"/>
      <c r="H84" s="975"/>
      <c r="I84" s="975"/>
      <c r="J84" s="975"/>
      <c r="K84" s="975"/>
      <c r="L84" s="975"/>
      <c r="M84" s="975"/>
      <c r="N84" s="975"/>
      <c r="O84" s="975"/>
      <c r="P84" s="976"/>
      <c r="Q84" s="977">
        <v>254366</v>
      </c>
      <c r="R84" s="971"/>
      <c r="S84" s="971"/>
      <c r="T84" s="971"/>
      <c r="U84" s="971"/>
      <c r="V84" s="971">
        <v>246438</v>
      </c>
      <c r="W84" s="971"/>
      <c r="X84" s="971"/>
      <c r="Y84" s="971"/>
      <c r="Z84" s="971"/>
      <c r="AA84" s="971">
        <v>7929</v>
      </c>
      <c r="AB84" s="971"/>
      <c r="AC84" s="971"/>
      <c r="AD84" s="971"/>
      <c r="AE84" s="971"/>
      <c r="AF84" s="971">
        <v>7525</v>
      </c>
      <c r="AG84" s="971"/>
      <c r="AH84" s="971"/>
      <c r="AI84" s="971"/>
      <c r="AJ84" s="971"/>
      <c r="AK84" s="971" t="s">
        <v>552</v>
      </c>
      <c r="AL84" s="971"/>
      <c r="AM84" s="971"/>
      <c r="AN84" s="971"/>
      <c r="AO84" s="971"/>
      <c r="AP84" s="971" t="s">
        <v>552</v>
      </c>
      <c r="AQ84" s="971"/>
      <c r="AR84" s="971"/>
      <c r="AS84" s="971"/>
      <c r="AT84" s="971"/>
      <c r="AU84" s="971" t="s">
        <v>552</v>
      </c>
      <c r="AV84" s="971"/>
      <c r="AW84" s="971"/>
      <c r="AX84" s="971"/>
      <c r="AY84" s="971"/>
      <c r="AZ84" s="972"/>
      <c r="BA84" s="972"/>
      <c r="BB84" s="972"/>
      <c r="BC84" s="972"/>
      <c r="BD84" s="973"/>
      <c r="BE84" s="241"/>
      <c r="BF84" s="241"/>
      <c r="BG84" s="241"/>
      <c r="BH84" s="241"/>
      <c r="BI84" s="241"/>
      <c r="BJ84" s="241"/>
      <c r="BK84" s="241"/>
      <c r="BL84" s="241"/>
      <c r="BM84" s="241"/>
      <c r="BN84" s="241"/>
      <c r="BO84" s="241"/>
      <c r="BP84" s="241"/>
      <c r="BQ84" s="238">
        <v>78</v>
      </c>
      <c r="BR84" s="243"/>
      <c r="BS84" s="945"/>
      <c r="BT84" s="946"/>
      <c r="BU84" s="946"/>
      <c r="BV84" s="946"/>
      <c r="BW84" s="946"/>
      <c r="BX84" s="946"/>
      <c r="BY84" s="946"/>
      <c r="BZ84" s="946"/>
      <c r="CA84" s="946"/>
      <c r="CB84" s="946"/>
      <c r="CC84" s="946"/>
      <c r="CD84" s="946"/>
      <c r="CE84" s="946"/>
      <c r="CF84" s="946"/>
      <c r="CG84" s="955"/>
      <c r="CH84" s="956"/>
      <c r="CI84" s="957"/>
      <c r="CJ84" s="957"/>
      <c r="CK84" s="957"/>
      <c r="CL84" s="958"/>
      <c r="CM84" s="956"/>
      <c r="CN84" s="957"/>
      <c r="CO84" s="957"/>
      <c r="CP84" s="957"/>
      <c r="CQ84" s="958"/>
      <c r="CR84" s="956"/>
      <c r="CS84" s="957"/>
      <c r="CT84" s="957"/>
      <c r="CU84" s="957"/>
      <c r="CV84" s="958"/>
      <c r="CW84" s="956"/>
      <c r="CX84" s="957"/>
      <c r="CY84" s="957"/>
      <c r="CZ84" s="957"/>
      <c r="DA84" s="958"/>
      <c r="DB84" s="956"/>
      <c r="DC84" s="957"/>
      <c r="DD84" s="957"/>
      <c r="DE84" s="957"/>
      <c r="DF84" s="958"/>
      <c r="DG84" s="956"/>
      <c r="DH84" s="957"/>
      <c r="DI84" s="957"/>
      <c r="DJ84" s="957"/>
      <c r="DK84" s="958"/>
      <c r="DL84" s="956"/>
      <c r="DM84" s="957"/>
      <c r="DN84" s="957"/>
      <c r="DO84" s="957"/>
      <c r="DP84" s="958"/>
      <c r="DQ84" s="956"/>
      <c r="DR84" s="957"/>
      <c r="DS84" s="957"/>
      <c r="DT84" s="957"/>
      <c r="DU84" s="958"/>
      <c r="DV84" s="945"/>
      <c r="DW84" s="946"/>
      <c r="DX84" s="946"/>
      <c r="DY84" s="946"/>
      <c r="DZ84" s="947"/>
      <c r="EA84" s="230"/>
    </row>
    <row r="85" spans="1:131" ht="26.25" customHeight="1" x14ac:dyDescent="0.15">
      <c r="A85" s="238">
        <v>18</v>
      </c>
      <c r="B85" s="974"/>
      <c r="C85" s="975"/>
      <c r="D85" s="975"/>
      <c r="E85" s="975"/>
      <c r="F85" s="975"/>
      <c r="G85" s="975"/>
      <c r="H85" s="975"/>
      <c r="I85" s="975"/>
      <c r="J85" s="975"/>
      <c r="K85" s="975"/>
      <c r="L85" s="975"/>
      <c r="M85" s="975"/>
      <c r="N85" s="975"/>
      <c r="O85" s="975"/>
      <c r="P85" s="976"/>
      <c r="Q85" s="977"/>
      <c r="R85" s="971"/>
      <c r="S85" s="971"/>
      <c r="T85" s="971"/>
      <c r="U85" s="971"/>
      <c r="V85" s="971"/>
      <c r="W85" s="971"/>
      <c r="X85" s="971"/>
      <c r="Y85" s="971"/>
      <c r="Z85" s="971"/>
      <c r="AA85" s="971"/>
      <c r="AB85" s="971"/>
      <c r="AC85" s="971"/>
      <c r="AD85" s="971"/>
      <c r="AE85" s="971"/>
      <c r="AF85" s="971"/>
      <c r="AG85" s="971"/>
      <c r="AH85" s="971"/>
      <c r="AI85" s="971"/>
      <c r="AJ85" s="971"/>
      <c r="AK85" s="971"/>
      <c r="AL85" s="971"/>
      <c r="AM85" s="971"/>
      <c r="AN85" s="971"/>
      <c r="AO85" s="971"/>
      <c r="AP85" s="971"/>
      <c r="AQ85" s="971"/>
      <c r="AR85" s="971"/>
      <c r="AS85" s="971"/>
      <c r="AT85" s="971"/>
      <c r="AU85" s="971"/>
      <c r="AV85" s="971"/>
      <c r="AW85" s="971"/>
      <c r="AX85" s="971"/>
      <c r="AY85" s="971"/>
      <c r="AZ85" s="972"/>
      <c r="BA85" s="972"/>
      <c r="BB85" s="972"/>
      <c r="BC85" s="972"/>
      <c r="BD85" s="973"/>
      <c r="BE85" s="241"/>
      <c r="BF85" s="241"/>
      <c r="BG85" s="241"/>
      <c r="BH85" s="241"/>
      <c r="BI85" s="241"/>
      <c r="BJ85" s="241"/>
      <c r="BK85" s="241"/>
      <c r="BL85" s="241"/>
      <c r="BM85" s="241"/>
      <c r="BN85" s="241"/>
      <c r="BO85" s="241"/>
      <c r="BP85" s="241"/>
      <c r="BQ85" s="238">
        <v>79</v>
      </c>
      <c r="BR85" s="243"/>
      <c r="BS85" s="945"/>
      <c r="BT85" s="946"/>
      <c r="BU85" s="946"/>
      <c r="BV85" s="946"/>
      <c r="BW85" s="946"/>
      <c r="BX85" s="946"/>
      <c r="BY85" s="946"/>
      <c r="BZ85" s="946"/>
      <c r="CA85" s="946"/>
      <c r="CB85" s="946"/>
      <c r="CC85" s="946"/>
      <c r="CD85" s="946"/>
      <c r="CE85" s="946"/>
      <c r="CF85" s="946"/>
      <c r="CG85" s="955"/>
      <c r="CH85" s="956"/>
      <c r="CI85" s="957"/>
      <c r="CJ85" s="957"/>
      <c r="CK85" s="957"/>
      <c r="CL85" s="958"/>
      <c r="CM85" s="956"/>
      <c r="CN85" s="957"/>
      <c r="CO85" s="957"/>
      <c r="CP85" s="957"/>
      <c r="CQ85" s="958"/>
      <c r="CR85" s="956"/>
      <c r="CS85" s="957"/>
      <c r="CT85" s="957"/>
      <c r="CU85" s="957"/>
      <c r="CV85" s="958"/>
      <c r="CW85" s="956"/>
      <c r="CX85" s="957"/>
      <c r="CY85" s="957"/>
      <c r="CZ85" s="957"/>
      <c r="DA85" s="958"/>
      <c r="DB85" s="956"/>
      <c r="DC85" s="957"/>
      <c r="DD85" s="957"/>
      <c r="DE85" s="957"/>
      <c r="DF85" s="958"/>
      <c r="DG85" s="956"/>
      <c r="DH85" s="957"/>
      <c r="DI85" s="957"/>
      <c r="DJ85" s="957"/>
      <c r="DK85" s="958"/>
      <c r="DL85" s="956"/>
      <c r="DM85" s="957"/>
      <c r="DN85" s="957"/>
      <c r="DO85" s="957"/>
      <c r="DP85" s="958"/>
      <c r="DQ85" s="956"/>
      <c r="DR85" s="957"/>
      <c r="DS85" s="957"/>
      <c r="DT85" s="957"/>
      <c r="DU85" s="958"/>
      <c r="DV85" s="945"/>
      <c r="DW85" s="946"/>
      <c r="DX85" s="946"/>
      <c r="DY85" s="946"/>
      <c r="DZ85" s="947"/>
      <c r="EA85" s="230"/>
    </row>
    <row r="86" spans="1:131" ht="26.25" customHeight="1" x14ac:dyDescent="0.15">
      <c r="A86" s="238">
        <v>19</v>
      </c>
      <c r="B86" s="974"/>
      <c r="C86" s="975"/>
      <c r="D86" s="975"/>
      <c r="E86" s="975"/>
      <c r="F86" s="975"/>
      <c r="G86" s="975"/>
      <c r="H86" s="975"/>
      <c r="I86" s="975"/>
      <c r="J86" s="975"/>
      <c r="K86" s="975"/>
      <c r="L86" s="975"/>
      <c r="M86" s="975"/>
      <c r="N86" s="975"/>
      <c r="O86" s="975"/>
      <c r="P86" s="976"/>
      <c r="Q86" s="977"/>
      <c r="R86" s="971"/>
      <c r="S86" s="971"/>
      <c r="T86" s="971"/>
      <c r="U86" s="971"/>
      <c r="V86" s="971"/>
      <c r="W86" s="971"/>
      <c r="X86" s="971"/>
      <c r="Y86" s="971"/>
      <c r="Z86" s="971"/>
      <c r="AA86" s="971"/>
      <c r="AB86" s="971"/>
      <c r="AC86" s="971"/>
      <c r="AD86" s="971"/>
      <c r="AE86" s="971"/>
      <c r="AF86" s="971"/>
      <c r="AG86" s="971"/>
      <c r="AH86" s="971"/>
      <c r="AI86" s="971"/>
      <c r="AJ86" s="971"/>
      <c r="AK86" s="971"/>
      <c r="AL86" s="971"/>
      <c r="AM86" s="971"/>
      <c r="AN86" s="971"/>
      <c r="AO86" s="971"/>
      <c r="AP86" s="971"/>
      <c r="AQ86" s="971"/>
      <c r="AR86" s="971"/>
      <c r="AS86" s="971"/>
      <c r="AT86" s="971"/>
      <c r="AU86" s="971"/>
      <c r="AV86" s="971"/>
      <c r="AW86" s="971"/>
      <c r="AX86" s="971"/>
      <c r="AY86" s="971"/>
      <c r="AZ86" s="972"/>
      <c r="BA86" s="972"/>
      <c r="BB86" s="972"/>
      <c r="BC86" s="972"/>
      <c r="BD86" s="973"/>
      <c r="BE86" s="241"/>
      <c r="BF86" s="241"/>
      <c r="BG86" s="241"/>
      <c r="BH86" s="241"/>
      <c r="BI86" s="241"/>
      <c r="BJ86" s="241"/>
      <c r="BK86" s="241"/>
      <c r="BL86" s="241"/>
      <c r="BM86" s="241"/>
      <c r="BN86" s="241"/>
      <c r="BO86" s="241"/>
      <c r="BP86" s="241"/>
      <c r="BQ86" s="238">
        <v>80</v>
      </c>
      <c r="BR86" s="243"/>
      <c r="BS86" s="945"/>
      <c r="BT86" s="946"/>
      <c r="BU86" s="946"/>
      <c r="BV86" s="946"/>
      <c r="BW86" s="946"/>
      <c r="BX86" s="946"/>
      <c r="BY86" s="946"/>
      <c r="BZ86" s="946"/>
      <c r="CA86" s="946"/>
      <c r="CB86" s="946"/>
      <c r="CC86" s="946"/>
      <c r="CD86" s="946"/>
      <c r="CE86" s="946"/>
      <c r="CF86" s="946"/>
      <c r="CG86" s="955"/>
      <c r="CH86" s="956"/>
      <c r="CI86" s="957"/>
      <c r="CJ86" s="957"/>
      <c r="CK86" s="957"/>
      <c r="CL86" s="958"/>
      <c r="CM86" s="956"/>
      <c r="CN86" s="957"/>
      <c r="CO86" s="957"/>
      <c r="CP86" s="957"/>
      <c r="CQ86" s="958"/>
      <c r="CR86" s="956"/>
      <c r="CS86" s="957"/>
      <c r="CT86" s="957"/>
      <c r="CU86" s="957"/>
      <c r="CV86" s="958"/>
      <c r="CW86" s="956"/>
      <c r="CX86" s="957"/>
      <c r="CY86" s="957"/>
      <c r="CZ86" s="957"/>
      <c r="DA86" s="958"/>
      <c r="DB86" s="956"/>
      <c r="DC86" s="957"/>
      <c r="DD86" s="957"/>
      <c r="DE86" s="957"/>
      <c r="DF86" s="958"/>
      <c r="DG86" s="956"/>
      <c r="DH86" s="957"/>
      <c r="DI86" s="957"/>
      <c r="DJ86" s="957"/>
      <c r="DK86" s="958"/>
      <c r="DL86" s="956"/>
      <c r="DM86" s="957"/>
      <c r="DN86" s="957"/>
      <c r="DO86" s="957"/>
      <c r="DP86" s="958"/>
      <c r="DQ86" s="956"/>
      <c r="DR86" s="957"/>
      <c r="DS86" s="957"/>
      <c r="DT86" s="957"/>
      <c r="DU86" s="958"/>
      <c r="DV86" s="945"/>
      <c r="DW86" s="946"/>
      <c r="DX86" s="946"/>
      <c r="DY86" s="946"/>
      <c r="DZ86" s="947"/>
      <c r="EA86" s="230"/>
    </row>
    <row r="87" spans="1:131" ht="26.25" customHeight="1" x14ac:dyDescent="0.15">
      <c r="A87" s="244">
        <v>20</v>
      </c>
      <c r="B87" s="964"/>
      <c r="C87" s="965"/>
      <c r="D87" s="965"/>
      <c r="E87" s="965"/>
      <c r="F87" s="965"/>
      <c r="G87" s="965"/>
      <c r="H87" s="965"/>
      <c r="I87" s="965"/>
      <c r="J87" s="965"/>
      <c r="K87" s="965"/>
      <c r="L87" s="965"/>
      <c r="M87" s="965"/>
      <c r="N87" s="965"/>
      <c r="O87" s="965"/>
      <c r="P87" s="966"/>
      <c r="Q87" s="967"/>
      <c r="R87" s="968"/>
      <c r="S87" s="968"/>
      <c r="T87" s="968"/>
      <c r="U87" s="968"/>
      <c r="V87" s="968"/>
      <c r="W87" s="968"/>
      <c r="X87" s="968"/>
      <c r="Y87" s="968"/>
      <c r="Z87" s="968"/>
      <c r="AA87" s="968"/>
      <c r="AB87" s="968"/>
      <c r="AC87" s="968"/>
      <c r="AD87" s="968"/>
      <c r="AE87" s="968"/>
      <c r="AF87" s="968"/>
      <c r="AG87" s="968"/>
      <c r="AH87" s="968"/>
      <c r="AI87" s="968"/>
      <c r="AJ87" s="968"/>
      <c r="AK87" s="968"/>
      <c r="AL87" s="968"/>
      <c r="AM87" s="968"/>
      <c r="AN87" s="968"/>
      <c r="AO87" s="968"/>
      <c r="AP87" s="968"/>
      <c r="AQ87" s="968"/>
      <c r="AR87" s="968"/>
      <c r="AS87" s="968"/>
      <c r="AT87" s="968"/>
      <c r="AU87" s="968"/>
      <c r="AV87" s="968"/>
      <c r="AW87" s="968"/>
      <c r="AX87" s="968"/>
      <c r="AY87" s="968"/>
      <c r="AZ87" s="969"/>
      <c r="BA87" s="969"/>
      <c r="BB87" s="969"/>
      <c r="BC87" s="969"/>
      <c r="BD87" s="970"/>
      <c r="BE87" s="241"/>
      <c r="BF87" s="241"/>
      <c r="BG87" s="241"/>
      <c r="BH87" s="241"/>
      <c r="BI87" s="241"/>
      <c r="BJ87" s="241"/>
      <c r="BK87" s="241"/>
      <c r="BL87" s="241"/>
      <c r="BM87" s="241"/>
      <c r="BN87" s="241"/>
      <c r="BO87" s="241"/>
      <c r="BP87" s="241"/>
      <c r="BQ87" s="238">
        <v>81</v>
      </c>
      <c r="BR87" s="243"/>
      <c r="BS87" s="945"/>
      <c r="BT87" s="946"/>
      <c r="BU87" s="946"/>
      <c r="BV87" s="946"/>
      <c r="BW87" s="946"/>
      <c r="BX87" s="946"/>
      <c r="BY87" s="946"/>
      <c r="BZ87" s="946"/>
      <c r="CA87" s="946"/>
      <c r="CB87" s="946"/>
      <c r="CC87" s="946"/>
      <c r="CD87" s="946"/>
      <c r="CE87" s="946"/>
      <c r="CF87" s="946"/>
      <c r="CG87" s="955"/>
      <c r="CH87" s="956"/>
      <c r="CI87" s="957"/>
      <c r="CJ87" s="957"/>
      <c r="CK87" s="957"/>
      <c r="CL87" s="958"/>
      <c r="CM87" s="956"/>
      <c r="CN87" s="957"/>
      <c r="CO87" s="957"/>
      <c r="CP87" s="957"/>
      <c r="CQ87" s="958"/>
      <c r="CR87" s="956"/>
      <c r="CS87" s="957"/>
      <c r="CT87" s="957"/>
      <c r="CU87" s="957"/>
      <c r="CV87" s="958"/>
      <c r="CW87" s="956"/>
      <c r="CX87" s="957"/>
      <c r="CY87" s="957"/>
      <c r="CZ87" s="957"/>
      <c r="DA87" s="958"/>
      <c r="DB87" s="956"/>
      <c r="DC87" s="957"/>
      <c r="DD87" s="957"/>
      <c r="DE87" s="957"/>
      <c r="DF87" s="958"/>
      <c r="DG87" s="956"/>
      <c r="DH87" s="957"/>
      <c r="DI87" s="957"/>
      <c r="DJ87" s="957"/>
      <c r="DK87" s="958"/>
      <c r="DL87" s="956"/>
      <c r="DM87" s="957"/>
      <c r="DN87" s="957"/>
      <c r="DO87" s="957"/>
      <c r="DP87" s="958"/>
      <c r="DQ87" s="956"/>
      <c r="DR87" s="957"/>
      <c r="DS87" s="957"/>
      <c r="DT87" s="957"/>
      <c r="DU87" s="958"/>
      <c r="DV87" s="945"/>
      <c r="DW87" s="946"/>
      <c r="DX87" s="946"/>
      <c r="DY87" s="946"/>
      <c r="DZ87" s="947"/>
      <c r="EA87" s="230"/>
    </row>
    <row r="88" spans="1:131" ht="26.25" customHeight="1" thickBot="1" x14ac:dyDescent="0.2">
      <c r="A88" s="240" t="s">
        <v>377</v>
      </c>
      <c r="B88" s="937" t="s">
        <v>402</v>
      </c>
      <c r="C88" s="938"/>
      <c r="D88" s="938"/>
      <c r="E88" s="938"/>
      <c r="F88" s="938"/>
      <c r="G88" s="938"/>
      <c r="H88" s="938"/>
      <c r="I88" s="938"/>
      <c r="J88" s="938"/>
      <c r="K88" s="938"/>
      <c r="L88" s="938"/>
      <c r="M88" s="938"/>
      <c r="N88" s="938"/>
      <c r="O88" s="938"/>
      <c r="P88" s="948"/>
      <c r="Q88" s="962"/>
      <c r="R88" s="963"/>
      <c r="S88" s="963"/>
      <c r="T88" s="963"/>
      <c r="U88" s="963"/>
      <c r="V88" s="963"/>
      <c r="W88" s="963"/>
      <c r="X88" s="963"/>
      <c r="Y88" s="963"/>
      <c r="Z88" s="963"/>
      <c r="AA88" s="963"/>
      <c r="AB88" s="963"/>
      <c r="AC88" s="963"/>
      <c r="AD88" s="963"/>
      <c r="AE88" s="963"/>
      <c r="AF88" s="959">
        <v>8785</v>
      </c>
      <c r="AG88" s="959"/>
      <c r="AH88" s="959"/>
      <c r="AI88" s="959"/>
      <c r="AJ88" s="959"/>
      <c r="AK88" s="963"/>
      <c r="AL88" s="963"/>
      <c r="AM88" s="963"/>
      <c r="AN88" s="963"/>
      <c r="AO88" s="963"/>
      <c r="AP88" s="959">
        <v>1329</v>
      </c>
      <c r="AQ88" s="959"/>
      <c r="AR88" s="959"/>
      <c r="AS88" s="959"/>
      <c r="AT88" s="959"/>
      <c r="AU88" s="959">
        <v>57</v>
      </c>
      <c r="AV88" s="959"/>
      <c r="AW88" s="959"/>
      <c r="AX88" s="959"/>
      <c r="AY88" s="959"/>
      <c r="AZ88" s="960"/>
      <c r="BA88" s="960"/>
      <c r="BB88" s="960"/>
      <c r="BC88" s="960"/>
      <c r="BD88" s="961"/>
      <c r="BE88" s="241"/>
      <c r="BF88" s="241"/>
      <c r="BG88" s="241"/>
      <c r="BH88" s="241"/>
      <c r="BI88" s="241"/>
      <c r="BJ88" s="241"/>
      <c r="BK88" s="241"/>
      <c r="BL88" s="241"/>
      <c r="BM88" s="241"/>
      <c r="BN88" s="241"/>
      <c r="BO88" s="241"/>
      <c r="BP88" s="241"/>
      <c r="BQ88" s="238">
        <v>82</v>
      </c>
      <c r="BR88" s="243"/>
      <c r="BS88" s="945"/>
      <c r="BT88" s="946"/>
      <c r="BU88" s="946"/>
      <c r="BV88" s="946"/>
      <c r="BW88" s="946"/>
      <c r="BX88" s="946"/>
      <c r="BY88" s="946"/>
      <c r="BZ88" s="946"/>
      <c r="CA88" s="946"/>
      <c r="CB88" s="946"/>
      <c r="CC88" s="946"/>
      <c r="CD88" s="946"/>
      <c r="CE88" s="946"/>
      <c r="CF88" s="946"/>
      <c r="CG88" s="955"/>
      <c r="CH88" s="956"/>
      <c r="CI88" s="957"/>
      <c r="CJ88" s="957"/>
      <c r="CK88" s="957"/>
      <c r="CL88" s="958"/>
      <c r="CM88" s="956"/>
      <c r="CN88" s="957"/>
      <c r="CO88" s="957"/>
      <c r="CP88" s="957"/>
      <c r="CQ88" s="958"/>
      <c r="CR88" s="956"/>
      <c r="CS88" s="957"/>
      <c r="CT88" s="957"/>
      <c r="CU88" s="957"/>
      <c r="CV88" s="958"/>
      <c r="CW88" s="956"/>
      <c r="CX88" s="957"/>
      <c r="CY88" s="957"/>
      <c r="CZ88" s="957"/>
      <c r="DA88" s="958"/>
      <c r="DB88" s="956"/>
      <c r="DC88" s="957"/>
      <c r="DD88" s="957"/>
      <c r="DE88" s="957"/>
      <c r="DF88" s="958"/>
      <c r="DG88" s="956"/>
      <c r="DH88" s="957"/>
      <c r="DI88" s="957"/>
      <c r="DJ88" s="957"/>
      <c r="DK88" s="958"/>
      <c r="DL88" s="956"/>
      <c r="DM88" s="957"/>
      <c r="DN88" s="957"/>
      <c r="DO88" s="957"/>
      <c r="DP88" s="958"/>
      <c r="DQ88" s="956"/>
      <c r="DR88" s="957"/>
      <c r="DS88" s="957"/>
      <c r="DT88" s="957"/>
      <c r="DU88" s="958"/>
      <c r="DV88" s="945"/>
      <c r="DW88" s="946"/>
      <c r="DX88" s="946"/>
      <c r="DY88" s="946"/>
      <c r="DZ88" s="947"/>
      <c r="EA88" s="230"/>
    </row>
    <row r="89" spans="1:131" ht="26.25" hidden="1" customHeight="1" x14ac:dyDescent="0.15">
      <c r="A89" s="245"/>
      <c r="B89" s="246"/>
      <c r="C89" s="246"/>
      <c r="D89" s="246"/>
      <c r="E89" s="246"/>
      <c r="F89" s="246"/>
      <c r="G89" s="246"/>
      <c r="H89" s="246"/>
      <c r="I89" s="246"/>
      <c r="J89" s="246"/>
      <c r="K89" s="246"/>
      <c r="L89" s="246"/>
      <c r="M89" s="246"/>
      <c r="N89" s="246"/>
      <c r="O89" s="246"/>
      <c r="P89" s="246"/>
      <c r="Q89" s="247"/>
      <c r="R89" s="247"/>
      <c r="S89" s="247"/>
      <c r="T89" s="247"/>
      <c r="U89" s="247"/>
      <c r="V89" s="247"/>
      <c r="W89" s="247"/>
      <c r="X89" s="247"/>
      <c r="Y89" s="247"/>
      <c r="Z89" s="247"/>
      <c r="AA89" s="247"/>
      <c r="AB89" s="247"/>
      <c r="AC89" s="247"/>
      <c r="AD89" s="247"/>
      <c r="AE89" s="247"/>
      <c r="AF89" s="247"/>
      <c r="AG89" s="247"/>
      <c r="AH89" s="247"/>
      <c r="AI89" s="247"/>
      <c r="AJ89" s="247"/>
      <c r="AK89" s="247"/>
      <c r="AL89" s="247"/>
      <c r="AM89" s="247"/>
      <c r="AN89" s="247"/>
      <c r="AO89" s="247"/>
      <c r="AP89" s="247"/>
      <c r="AQ89" s="247"/>
      <c r="AR89" s="247"/>
      <c r="AS89" s="247"/>
      <c r="AT89" s="247"/>
      <c r="AU89" s="247"/>
      <c r="AV89" s="247"/>
      <c r="AW89" s="247"/>
      <c r="AX89" s="247"/>
      <c r="AY89" s="247"/>
      <c r="AZ89" s="248"/>
      <c r="BA89" s="248"/>
      <c r="BB89" s="248"/>
      <c r="BC89" s="248"/>
      <c r="BD89" s="248"/>
      <c r="BE89" s="241"/>
      <c r="BF89" s="241"/>
      <c r="BG89" s="241"/>
      <c r="BH89" s="241"/>
      <c r="BI89" s="241"/>
      <c r="BJ89" s="241"/>
      <c r="BK89" s="241"/>
      <c r="BL89" s="241"/>
      <c r="BM89" s="241"/>
      <c r="BN89" s="241"/>
      <c r="BO89" s="241"/>
      <c r="BP89" s="241"/>
      <c r="BQ89" s="238">
        <v>83</v>
      </c>
      <c r="BR89" s="243"/>
      <c r="BS89" s="945"/>
      <c r="BT89" s="946"/>
      <c r="BU89" s="946"/>
      <c r="BV89" s="946"/>
      <c r="BW89" s="946"/>
      <c r="BX89" s="946"/>
      <c r="BY89" s="946"/>
      <c r="BZ89" s="946"/>
      <c r="CA89" s="946"/>
      <c r="CB89" s="946"/>
      <c r="CC89" s="946"/>
      <c r="CD89" s="946"/>
      <c r="CE89" s="946"/>
      <c r="CF89" s="946"/>
      <c r="CG89" s="955"/>
      <c r="CH89" s="956"/>
      <c r="CI89" s="957"/>
      <c r="CJ89" s="957"/>
      <c r="CK89" s="957"/>
      <c r="CL89" s="958"/>
      <c r="CM89" s="956"/>
      <c r="CN89" s="957"/>
      <c r="CO89" s="957"/>
      <c r="CP89" s="957"/>
      <c r="CQ89" s="958"/>
      <c r="CR89" s="956"/>
      <c r="CS89" s="957"/>
      <c r="CT89" s="957"/>
      <c r="CU89" s="957"/>
      <c r="CV89" s="958"/>
      <c r="CW89" s="956"/>
      <c r="CX89" s="957"/>
      <c r="CY89" s="957"/>
      <c r="CZ89" s="957"/>
      <c r="DA89" s="958"/>
      <c r="DB89" s="956"/>
      <c r="DC89" s="957"/>
      <c r="DD89" s="957"/>
      <c r="DE89" s="957"/>
      <c r="DF89" s="958"/>
      <c r="DG89" s="956"/>
      <c r="DH89" s="957"/>
      <c r="DI89" s="957"/>
      <c r="DJ89" s="957"/>
      <c r="DK89" s="958"/>
      <c r="DL89" s="956"/>
      <c r="DM89" s="957"/>
      <c r="DN89" s="957"/>
      <c r="DO89" s="957"/>
      <c r="DP89" s="958"/>
      <c r="DQ89" s="956"/>
      <c r="DR89" s="957"/>
      <c r="DS89" s="957"/>
      <c r="DT89" s="957"/>
      <c r="DU89" s="958"/>
      <c r="DV89" s="945"/>
      <c r="DW89" s="946"/>
      <c r="DX89" s="946"/>
      <c r="DY89" s="946"/>
      <c r="DZ89" s="947"/>
      <c r="EA89" s="230"/>
    </row>
    <row r="90" spans="1:131" ht="26.25" hidden="1" customHeight="1" x14ac:dyDescent="0.15">
      <c r="A90" s="245"/>
      <c r="B90" s="246"/>
      <c r="C90" s="246"/>
      <c r="D90" s="246"/>
      <c r="E90" s="246"/>
      <c r="F90" s="246"/>
      <c r="G90" s="246"/>
      <c r="H90" s="246"/>
      <c r="I90" s="246"/>
      <c r="J90" s="246"/>
      <c r="K90" s="246"/>
      <c r="L90" s="246"/>
      <c r="M90" s="246"/>
      <c r="N90" s="246"/>
      <c r="O90" s="246"/>
      <c r="P90" s="246"/>
      <c r="Q90" s="247"/>
      <c r="R90" s="247"/>
      <c r="S90" s="247"/>
      <c r="T90" s="247"/>
      <c r="U90" s="247"/>
      <c r="V90" s="247"/>
      <c r="W90" s="247"/>
      <c r="X90" s="247"/>
      <c r="Y90" s="247"/>
      <c r="Z90" s="247"/>
      <c r="AA90" s="247"/>
      <c r="AB90" s="247"/>
      <c r="AC90" s="247"/>
      <c r="AD90" s="247"/>
      <c r="AE90" s="247"/>
      <c r="AF90" s="247"/>
      <c r="AG90" s="247"/>
      <c r="AH90" s="247"/>
      <c r="AI90" s="247"/>
      <c r="AJ90" s="247"/>
      <c r="AK90" s="247"/>
      <c r="AL90" s="247"/>
      <c r="AM90" s="247"/>
      <c r="AN90" s="247"/>
      <c r="AO90" s="247"/>
      <c r="AP90" s="247"/>
      <c r="AQ90" s="247"/>
      <c r="AR90" s="247"/>
      <c r="AS90" s="247"/>
      <c r="AT90" s="247"/>
      <c r="AU90" s="247"/>
      <c r="AV90" s="247"/>
      <c r="AW90" s="247"/>
      <c r="AX90" s="247"/>
      <c r="AY90" s="247"/>
      <c r="AZ90" s="248"/>
      <c r="BA90" s="248"/>
      <c r="BB90" s="248"/>
      <c r="BC90" s="248"/>
      <c r="BD90" s="248"/>
      <c r="BE90" s="241"/>
      <c r="BF90" s="241"/>
      <c r="BG90" s="241"/>
      <c r="BH90" s="241"/>
      <c r="BI90" s="241"/>
      <c r="BJ90" s="241"/>
      <c r="BK90" s="241"/>
      <c r="BL90" s="241"/>
      <c r="BM90" s="241"/>
      <c r="BN90" s="241"/>
      <c r="BO90" s="241"/>
      <c r="BP90" s="241"/>
      <c r="BQ90" s="238">
        <v>84</v>
      </c>
      <c r="BR90" s="243"/>
      <c r="BS90" s="945"/>
      <c r="BT90" s="946"/>
      <c r="BU90" s="946"/>
      <c r="BV90" s="946"/>
      <c r="BW90" s="946"/>
      <c r="BX90" s="946"/>
      <c r="BY90" s="946"/>
      <c r="BZ90" s="946"/>
      <c r="CA90" s="946"/>
      <c r="CB90" s="946"/>
      <c r="CC90" s="946"/>
      <c r="CD90" s="946"/>
      <c r="CE90" s="946"/>
      <c r="CF90" s="946"/>
      <c r="CG90" s="955"/>
      <c r="CH90" s="956"/>
      <c r="CI90" s="957"/>
      <c r="CJ90" s="957"/>
      <c r="CK90" s="957"/>
      <c r="CL90" s="958"/>
      <c r="CM90" s="956"/>
      <c r="CN90" s="957"/>
      <c r="CO90" s="957"/>
      <c r="CP90" s="957"/>
      <c r="CQ90" s="958"/>
      <c r="CR90" s="956"/>
      <c r="CS90" s="957"/>
      <c r="CT90" s="957"/>
      <c r="CU90" s="957"/>
      <c r="CV90" s="958"/>
      <c r="CW90" s="956"/>
      <c r="CX90" s="957"/>
      <c r="CY90" s="957"/>
      <c r="CZ90" s="957"/>
      <c r="DA90" s="958"/>
      <c r="DB90" s="956"/>
      <c r="DC90" s="957"/>
      <c r="DD90" s="957"/>
      <c r="DE90" s="957"/>
      <c r="DF90" s="958"/>
      <c r="DG90" s="956"/>
      <c r="DH90" s="957"/>
      <c r="DI90" s="957"/>
      <c r="DJ90" s="957"/>
      <c r="DK90" s="958"/>
      <c r="DL90" s="956"/>
      <c r="DM90" s="957"/>
      <c r="DN90" s="957"/>
      <c r="DO90" s="957"/>
      <c r="DP90" s="958"/>
      <c r="DQ90" s="956"/>
      <c r="DR90" s="957"/>
      <c r="DS90" s="957"/>
      <c r="DT90" s="957"/>
      <c r="DU90" s="958"/>
      <c r="DV90" s="945"/>
      <c r="DW90" s="946"/>
      <c r="DX90" s="946"/>
      <c r="DY90" s="946"/>
      <c r="DZ90" s="947"/>
      <c r="EA90" s="230"/>
    </row>
    <row r="91" spans="1:131" ht="26.25" hidden="1" customHeight="1" x14ac:dyDescent="0.15">
      <c r="A91" s="245"/>
      <c r="B91" s="246"/>
      <c r="C91" s="246"/>
      <c r="D91" s="246"/>
      <c r="E91" s="246"/>
      <c r="F91" s="246"/>
      <c r="G91" s="246"/>
      <c r="H91" s="246"/>
      <c r="I91" s="246"/>
      <c r="J91" s="246"/>
      <c r="K91" s="246"/>
      <c r="L91" s="246"/>
      <c r="M91" s="246"/>
      <c r="N91" s="246"/>
      <c r="O91" s="246"/>
      <c r="P91" s="246"/>
      <c r="Q91" s="247"/>
      <c r="R91" s="247"/>
      <c r="S91" s="247"/>
      <c r="T91" s="247"/>
      <c r="U91" s="247"/>
      <c r="V91" s="247"/>
      <c r="W91" s="247"/>
      <c r="X91" s="247"/>
      <c r="Y91" s="247"/>
      <c r="Z91" s="247"/>
      <c r="AA91" s="247"/>
      <c r="AB91" s="247"/>
      <c r="AC91" s="247"/>
      <c r="AD91" s="247"/>
      <c r="AE91" s="247"/>
      <c r="AF91" s="247"/>
      <c r="AG91" s="247"/>
      <c r="AH91" s="247"/>
      <c r="AI91" s="247"/>
      <c r="AJ91" s="247"/>
      <c r="AK91" s="247"/>
      <c r="AL91" s="247"/>
      <c r="AM91" s="247"/>
      <c r="AN91" s="247"/>
      <c r="AO91" s="247"/>
      <c r="AP91" s="247"/>
      <c r="AQ91" s="247"/>
      <c r="AR91" s="247"/>
      <c r="AS91" s="247"/>
      <c r="AT91" s="247"/>
      <c r="AU91" s="247"/>
      <c r="AV91" s="247"/>
      <c r="AW91" s="247"/>
      <c r="AX91" s="247"/>
      <c r="AY91" s="247"/>
      <c r="AZ91" s="248"/>
      <c r="BA91" s="248"/>
      <c r="BB91" s="248"/>
      <c r="BC91" s="248"/>
      <c r="BD91" s="248"/>
      <c r="BE91" s="241"/>
      <c r="BF91" s="241"/>
      <c r="BG91" s="241"/>
      <c r="BH91" s="241"/>
      <c r="BI91" s="241"/>
      <c r="BJ91" s="241"/>
      <c r="BK91" s="241"/>
      <c r="BL91" s="241"/>
      <c r="BM91" s="241"/>
      <c r="BN91" s="241"/>
      <c r="BO91" s="241"/>
      <c r="BP91" s="241"/>
      <c r="BQ91" s="238">
        <v>85</v>
      </c>
      <c r="BR91" s="243"/>
      <c r="BS91" s="945"/>
      <c r="BT91" s="946"/>
      <c r="BU91" s="946"/>
      <c r="BV91" s="946"/>
      <c r="BW91" s="946"/>
      <c r="BX91" s="946"/>
      <c r="BY91" s="946"/>
      <c r="BZ91" s="946"/>
      <c r="CA91" s="946"/>
      <c r="CB91" s="946"/>
      <c r="CC91" s="946"/>
      <c r="CD91" s="946"/>
      <c r="CE91" s="946"/>
      <c r="CF91" s="946"/>
      <c r="CG91" s="955"/>
      <c r="CH91" s="956"/>
      <c r="CI91" s="957"/>
      <c r="CJ91" s="957"/>
      <c r="CK91" s="957"/>
      <c r="CL91" s="958"/>
      <c r="CM91" s="956"/>
      <c r="CN91" s="957"/>
      <c r="CO91" s="957"/>
      <c r="CP91" s="957"/>
      <c r="CQ91" s="958"/>
      <c r="CR91" s="956"/>
      <c r="CS91" s="957"/>
      <c r="CT91" s="957"/>
      <c r="CU91" s="957"/>
      <c r="CV91" s="958"/>
      <c r="CW91" s="956"/>
      <c r="CX91" s="957"/>
      <c r="CY91" s="957"/>
      <c r="CZ91" s="957"/>
      <c r="DA91" s="958"/>
      <c r="DB91" s="956"/>
      <c r="DC91" s="957"/>
      <c r="DD91" s="957"/>
      <c r="DE91" s="957"/>
      <c r="DF91" s="958"/>
      <c r="DG91" s="956"/>
      <c r="DH91" s="957"/>
      <c r="DI91" s="957"/>
      <c r="DJ91" s="957"/>
      <c r="DK91" s="958"/>
      <c r="DL91" s="956"/>
      <c r="DM91" s="957"/>
      <c r="DN91" s="957"/>
      <c r="DO91" s="957"/>
      <c r="DP91" s="958"/>
      <c r="DQ91" s="956"/>
      <c r="DR91" s="957"/>
      <c r="DS91" s="957"/>
      <c r="DT91" s="957"/>
      <c r="DU91" s="958"/>
      <c r="DV91" s="945"/>
      <c r="DW91" s="946"/>
      <c r="DX91" s="946"/>
      <c r="DY91" s="946"/>
      <c r="DZ91" s="947"/>
      <c r="EA91" s="230"/>
    </row>
    <row r="92" spans="1:131" ht="26.25" hidden="1" customHeight="1" x14ac:dyDescent="0.15">
      <c r="A92" s="245"/>
      <c r="B92" s="246"/>
      <c r="C92" s="246"/>
      <c r="D92" s="246"/>
      <c r="E92" s="246"/>
      <c r="F92" s="246"/>
      <c r="G92" s="246"/>
      <c r="H92" s="246"/>
      <c r="I92" s="246"/>
      <c r="J92" s="246"/>
      <c r="K92" s="246"/>
      <c r="L92" s="246"/>
      <c r="M92" s="246"/>
      <c r="N92" s="246"/>
      <c r="O92" s="246"/>
      <c r="P92" s="246"/>
      <c r="Q92" s="247"/>
      <c r="R92" s="247"/>
      <c r="S92" s="247"/>
      <c r="T92" s="247"/>
      <c r="U92" s="247"/>
      <c r="V92" s="247"/>
      <c r="W92" s="247"/>
      <c r="X92" s="247"/>
      <c r="Y92" s="247"/>
      <c r="Z92" s="247"/>
      <c r="AA92" s="247"/>
      <c r="AB92" s="247"/>
      <c r="AC92" s="247"/>
      <c r="AD92" s="247"/>
      <c r="AE92" s="247"/>
      <c r="AF92" s="247"/>
      <c r="AG92" s="247"/>
      <c r="AH92" s="247"/>
      <c r="AI92" s="247"/>
      <c r="AJ92" s="247"/>
      <c r="AK92" s="247"/>
      <c r="AL92" s="247"/>
      <c r="AM92" s="247"/>
      <c r="AN92" s="247"/>
      <c r="AO92" s="247"/>
      <c r="AP92" s="247"/>
      <c r="AQ92" s="247"/>
      <c r="AR92" s="247"/>
      <c r="AS92" s="247"/>
      <c r="AT92" s="247"/>
      <c r="AU92" s="247"/>
      <c r="AV92" s="247"/>
      <c r="AW92" s="247"/>
      <c r="AX92" s="247"/>
      <c r="AY92" s="247"/>
      <c r="AZ92" s="248"/>
      <c r="BA92" s="248"/>
      <c r="BB92" s="248"/>
      <c r="BC92" s="248"/>
      <c r="BD92" s="248"/>
      <c r="BE92" s="241"/>
      <c r="BF92" s="241"/>
      <c r="BG92" s="241"/>
      <c r="BH92" s="241"/>
      <c r="BI92" s="241"/>
      <c r="BJ92" s="241"/>
      <c r="BK92" s="241"/>
      <c r="BL92" s="241"/>
      <c r="BM92" s="241"/>
      <c r="BN92" s="241"/>
      <c r="BO92" s="241"/>
      <c r="BP92" s="241"/>
      <c r="BQ92" s="238">
        <v>86</v>
      </c>
      <c r="BR92" s="243"/>
      <c r="BS92" s="945"/>
      <c r="BT92" s="946"/>
      <c r="BU92" s="946"/>
      <c r="BV92" s="946"/>
      <c r="BW92" s="946"/>
      <c r="BX92" s="946"/>
      <c r="BY92" s="946"/>
      <c r="BZ92" s="946"/>
      <c r="CA92" s="946"/>
      <c r="CB92" s="946"/>
      <c r="CC92" s="946"/>
      <c r="CD92" s="946"/>
      <c r="CE92" s="946"/>
      <c r="CF92" s="946"/>
      <c r="CG92" s="955"/>
      <c r="CH92" s="956"/>
      <c r="CI92" s="957"/>
      <c r="CJ92" s="957"/>
      <c r="CK92" s="957"/>
      <c r="CL92" s="958"/>
      <c r="CM92" s="956"/>
      <c r="CN92" s="957"/>
      <c r="CO92" s="957"/>
      <c r="CP92" s="957"/>
      <c r="CQ92" s="958"/>
      <c r="CR92" s="956"/>
      <c r="CS92" s="957"/>
      <c r="CT92" s="957"/>
      <c r="CU92" s="957"/>
      <c r="CV92" s="958"/>
      <c r="CW92" s="956"/>
      <c r="CX92" s="957"/>
      <c r="CY92" s="957"/>
      <c r="CZ92" s="957"/>
      <c r="DA92" s="958"/>
      <c r="DB92" s="956"/>
      <c r="DC92" s="957"/>
      <c r="DD92" s="957"/>
      <c r="DE92" s="957"/>
      <c r="DF92" s="958"/>
      <c r="DG92" s="956"/>
      <c r="DH92" s="957"/>
      <c r="DI92" s="957"/>
      <c r="DJ92" s="957"/>
      <c r="DK92" s="958"/>
      <c r="DL92" s="956"/>
      <c r="DM92" s="957"/>
      <c r="DN92" s="957"/>
      <c r="DO92" s="957"/>
      <c r="DP92" s="958"/>
      <c r="DQ92" s="956"/>
      <c r="DR92" s="957"/>
      <c r="DS92" s="957"/>
      <c r="DT92" s="957"/>
      <c r="DU92" s="958"/>
      <c r="DV92" s="945"/>
      <c r="DW92" s="946"/>
      <c r="DX92" s="946"/>
      <c r="DY92" s="946"/>
      <c r="DZ92" s="947"/>
      <c r="EA92" s="230"/>
    </row>
    <row r="93" spans="1:131" ht="26.25" hidden="1" customHeight="1" x14ac:dyDescent="0.15">
      <c r="A93" s="245"/>
      <c r="B93" s="246"/>
      <c r="C93" s="246"/>
      <c r="D93" s="246"/>
      <c r="E93" s="246"/>
      <c r="F93" s="246"/>
      <c r="G93" s="246"/>
      <c r="H93" s="246"/>
      <c r="I93" s="246"/>
      <c r="J93" s="246"/>
      <c r="K93" s="246"/>
      <c r="L93" s="246"/>
      <c r="M93" s="246"/>
      <c r="N93" s="246"/>
      <c r="O93" s="246"/>
      <c r="P93" s="246"/>
      <c r="Q93" s="247"/>
      <c r="R93" s="247"/>
      <c r="S93" s="247"/>
      <c r="T93" s="247"/>
      <c r="U93" s="247"/>
      <c r="V93" s="247"/>
      <c r="W93" s="247"/>
      <c r="X93" s="247"/>
      <c r="Y93" s="247"/>
      <c r="Z93" s="247"/>
      <c r="AA93" s="247"/>
      <c r="AB93" s="247"/>
      <c r="AC93" s="247"/>
      <c r="AD93" s="247"/>
      <c r="AE93" s="247"/>
      <c r="AF93" s="247"/>
      <c r="AG93" s="247"/>
      <c r="AH93" s="247"/>
      <c r="AI93" s="247"/>
      <c r="AJ93" s="247"/>
      <c r="AK93" s="247"/>
      <c r="AL93" s="247"/>
      <c r="AM93" s="247"/>
      <c r="AN93" s="247"/>
      <c r="AO93" s="247"/>
      <c r="AP93" s="247"/>
      <c r="AQ93" s="247"/>
      <c r="AR93" s="247"/>
      <c r="AS93" s="247"/>
      <c r="AT93" s="247"/>
      <c r="AU93" s="247"/>
      <c r="AV93" s="247"/>
      <c r="AW93" s="247"/>
      <c r="AX93" s="247"/>
      <c r="AY93" s="247"/>
      <c r="AZ93" s="248"/>
      <c r="BA93" s="248"/>
      <c r="BB93" s="248"/>
      <c r="BC93" s="248"/>
      <c r="BD93" s="248"/>
      <c r="BE93" s="241"/>
      <c r="BF93" s="241"/>
      <c r="BG93" s="241"/>
      <c r="BH93" s="241"/>
      <c r="BI93" s="241"/>
      <c r="BJ93" s="241"/>
      <c r="BK93" s="241"/>
      <c r="BL93" s="241"/>
      <c r="BM93" s="241"/>
      <c r="BN93" s="241"/>
      <c r="BO93" s="241"/>
      <c r="BP93" s="241"/>
      <c r="BQ93" s="238">
        <v>87</v>
      </c>
      <c r="BR93" s="243"/>
      <c r="BS93" s="945"/>
      <c r="BT93" s="946"/>
      <c r="BU93" s="946"/>
      <c r="BV93" s="946"/>
      <c r="BW93" s="946"/>
      <c r="BX93" s="946"/>
      <c r="BY93" s="946"/>
      <c r="BZ93" s="946"/>
      <c r="CA93" s="946"/>
      <c r="CB93" s="946"/>
      <c r="CC93" s="946"/>
      <c r="CD93" s="946"/>
      <c r="CE93" s="946"/>
      <c r="CF93" s="946"/>
      <c r="CG93" s="955"/>
      <c r="CH93" s="956"/>
      <c r="CI93" s="957"/>
      <c r="CJ93" s="957"/>
      <c r="CK93" s="957"/>
      <c r="CL93" s="958"/>
      <c r="CM93" s="956"/>
      <c r="CN93" s="957"/>
      <c r="CO93" s="957"/>
      <c r="CP93" s="957"/>
      <c r="CQ93" s="958"/>
      <c r="CR93" s="956"/>
      <c r="CS93" s="957"/>
      <c r="CT93" s="957"/>
      <c r="CU93" s="957"/>
      <c r="CV93" s="958"/>
      <c r="CW93" s="956"/>
      <c r="CX93" s="957"/>
      <c r="CY93" s="957"/>
      <c r="CZ93" s="957"/>
      <c r="DA93" s="958"/>
      <c r="DB93" s="956"/>
      <c r="DC93" s="957"/>
      <c r="DD93" s="957"/>
      <c r="DE93" s="957"/>
      <c r="DF93" s="958"/>
      <c r="DG93" s="956"/>
      <c r="DH93" s="957"/>
      <c r="DI93" s="957"/>
      <c r="DJ93" s="957"/>
      <c r="DK93" s="958"/>
      <c r="DL93" s="956"/>
      <c r="DM93" s="957"/>
      <c r="DN93" s="957"/>
      <c r="DO93" s="957"/>
      <c r="DP93" s="958"/>
      <c r="DQ93" s="956"/>
      <c r="DR93" s="957"/>
      <c r="DS93" s="957"/>
      <c r="DT93" s="957"/>
      <c r="DU93" s="958"/>
      <c r="DV93" s="945"/>
      <c r="DW93" s="946"/>
      <c r="DX93" s="946"/>
      <c r="DY93" s="946"/>
      <c r="DZ93" s="947"/>
      <c r="EA93" s="230"/>
    </row>
    <row r="94" spans="1:131" ht="26.25" hidden="1" customHeight="1" x14ac:dyDescent="0.15">
      <c r="A94" s="245"/>
      <c r="B94" s="246"/>
      <c r="C94" s="246"/>
      <c r="D94" s="246"/>
      <c r="E94" s="246"/>
      <c r="F94" s="246"/>
      <c r="G94" s="246"/>
      <c r="H94" s="246"/>
      <c r="I94" s="246"/>
      <c r="J94" s="246"/>
      <c r="K94" s="246"/>
      <c r="L94" s="246"/>
      <c r="M94" s="246"/>
      <c r="N94" s="246"/>
      <c r="O94" s="246"/>
      <c r="P94" s="246"/>
      <c r="Q94" s="247"/>
      <c r="R94" s="247"/>
      <c r="S94" s="247"/>
      <c r="T94" s="247"/>
      <c r="U94" s="247"/>
      <c r="V94" s="247"/>
      <c r="W94" s="247"/>
      <c r="X94" s="247"/>
      <c r="Y94" s="247"/>
      <c r="Z94" s="247"/>
      <c r="AA94" s="247"/>
      <c r="AB94" s="247"/>
      <c r="AC94" s="247"/>
      <c r="AD94" s="247"/>
      <c r="AE94" s="247"/>
      <c r="AF94" s="247"/>
      <c r="AG94" s="247"/>
      <c r="AH94" s="247"/>
      <c r="AI94" s="247"/>
      <c r="AJ94" s="247"/>
      <c r="AK94" s="247"/>
      <c r="AL94" s="247"/>
      <c r="AM94" s="247"/>
      <c r="AN94" s="247"/>
      <c r="AO94" s="247"/>
      <c r="AP94" s="247"/>
      <c r="AQ94" s="247"/>
      <c r="AR94" s="247"/>
      <c r="AS94" s="247"/>
      <c r="AT94" s="247"/>
      <c r="AU94" s="247"/>
      <c r="AV94" s="247"/>
      <c r="AW94" s="247"/>
      <c r="AX94" s="247"/>
      <c r="AY94" s="247"/>
      <c r="AZ94" s="248"/>
      <c r="BA94" s="248"/>
      <c r="BB94" s="248"/>
      <c r="BC94" s="248"/>
      <c r="BD94" s="248"/>
      <c r="BE94" s="241"/>
      <c r="BF94" s="241"/>
      <c r="BG94" s="241"/>
      <c r="BH94" s="241"/>
      <c r="BI94" s="241"/>
      <c r="BJ94" s="241"/>
      <c r="BK94" s="241"/>
      <c r="BL94" s="241"/>
      <c r="BM94" s="241"/>
      <c r="BN94" s="241"/>
      <c r="BO94" s="241"/>
      <c r="BP94" s="241"/>
      <c r="BQ94" s="238">
        <v>88</v>
      </c>
      <c r="BR94" s="243"/>
      <c r="BS94" s="945"/>
      <c r="BT94" s="946"/>
      <c r="BU94" s="946"/>
      <c r="BV94" s="946"/>
      <c r="BW94" s="946"/>
      <c r="BX94" s="946"/>
      <c r="BY94" s="946"/>
      <c r="BZ94" s="946"/>
      <c r="CA94" s="946"/>
      <c r="CB94" s="946"/>
      <c r="CC94" s="946"/>
      <c r="CD94" s="946"/>
      <c r="CE94" s="946"/>
      <c r="CF94" s="946"/>
      <c r="CG94" s="955"/>
      <c r="CH94" s="956"/>
      <c r="CI94" s="957"/>
      <c r="CJ94" s="957"/>
      <c r="CK94" s="957"/>
      <c r="CL94" s="958"/>
      <c r="CM94" s="956"/>
      <c r="CN94" s="957"/>
      <c r="CO94" s="957"/>
      <c r="CP94" s="957"/>
      <c r="CQ94" s="958"/>
      <c r="CR94" s="956"/>
      <c r="CS94" s="957"/>
      <c r="CT94" s="957"/>
      <c r="CU94" s="957"/>
      <c r="CV94" s="958"/>
      <c r="CW94" s="956"/>
      <c r="CX94" s="957"/>
      <c r="CY94" s="957"/>
      <c r="CZ94" s="957"/>
      <c r="DA94" s="958"/>
      <c r="DB94" s="956"/>
      <c r="DC94" s="957"/>
      <c r="DD94" s="957"/>
      <c r="DE94" s="957"/>
      <c r="DF94" s="958"/>
      <c r="DG94" s="956"/>
      <c r="DH94" s="957"/>
      <c r="DI94" s="957"/>
      <c r="DJ94" s="957"/>
      <c r="DK94" s="958"/>
      <c r="DL94" s="956"/>
      <c r="DM94" s="957"/>
      <c r="DN94" s="957"/>
      <c r="DO94" s="957"/>
      <c r="DP94" s="958"/>
      <c r="DQ94" s="956"/>
      <c r="DR94" s="957"/>
      <c r="DS94" s="957"/>
      <c r="DT94" s="957"/>
      <c r="DU94" s="958"/>
      <c r="DV94" s="945"/>
      <c r="DW94" s="946"/>
      <c r="DX94" s="946"/>
      <c r="DY94" s="946"/>
      <c r="DZ94" s="947"/>
      <c r="EA94" s="230"/>
    </row>
    <row r="95" spans="1:131" ht="26.25" hidden="1" customHeight="1" x14ac:dyDescent="0.15">
      <c r="A95" s="245"/>
      <c r="B95" s="246"/>
      <c r="C95" s="246"/>
      <c r="D95" s="246"/>
      <c r="E95" s="246"/>
      <c r="F95" s="246"/>
      <c r="G95" s="246"/>
      <c r="H95" s="246"/>
      <c r="I95" s="246"/>
      <c r="J95" s="246"/>
      <c r="K95" s="246"/>
      <c r="L95" s="246"/>
      <c r="M95" s="246"/>
      <c r="N95" s="246"/>
      <c r="O95" s="246"/>
      <c r="P95" s="246"/>
      <c r="Q95" s="247"/>
      <c r="R95" s="247"/>
      <c r="S95" s="247"/>
      <c r="T95" s="247"/>
      <c r="U95" s="247"/>
      <c r="V95" s="247"/>
      <c r="W95" s="247"/>
      <c r="X95" s="247"/>
      <c r="Y95" s="247"/>
      <c r="Z95" s="247"/>
      <c r="AA95" s="247"/>
      <c r="AB95" s="247"/>
      <c r="AC95" s="247"/>
      <c r="AD95" s="247"/>
      <c r="AE95" s="247"/>
      <c r="AF95" s="247"/>
      <c r="AG95" s="247"/>
      <c r="AH95" s="247"/>
      <c r="AI95" s="247"/>
      <c r="AJ95" s="247"/>
      <c r="AK95" s="247"/>
      <c r="AL95" s="247"/>
      <c r="AM95" s="247"/>
      <c r="AN95" s="247"/>
      <c r="AO95" s="247"/>
      <c r="AP95" s="247"/>
      <c r="AQ95" s="247"/>
      <c r="AR95" s="247"/>
      <c r="AS95" s="247"/>
      <c r="AT95" s="247"/>
      <c r="AU95" s="247"/>
      <c r="AV95" s="247"/>
      <c r="AW95" s="247"/>
      <c r="AX95" s="247"/>
      <c r="AY95" s="247"/>
      <c r="AZ95" s="248"/>
      <c r="BA95" s="248"/>
      <c r="BB95" s="248"/>
      <c r="BC95" s="248"/>
      <c r="BD95" s="248"/>
      <c r="BE95" s="241"/>
      <c r="BF95" s="241"/>
      <c r="BG95" s="241"/>
      <c r="BH95" s="241"/>
      <c r="BI95" s="241"/>
      <c r="BJ95" s="241"/>
      <c r="BK95" s="241"/>
      <c r="BL95" s="241"/>
      <c r="BM95" s="241"/>
      <c r="BN95" s="241"/>
      <c r="BO95" s="241"/>
      <c r="BP95" s="241"/>
      <c r="BQ95" s="238">
        <v>89</v>
      </c>
      <c r="BR95" s="243"/>
      <c r="BS95" s="945"/>
      <c r="BT95" s="946"/>
      <c r="BU95" s="946"/>
      <c r="BV95" s="946"/>
      <c r="BW95" s="946"/>
      <c r="BX95" s="946"/>
      <c r="BY95" s="946"/>
      <c r="BZ95" s="946"/>
      <c r="CA95" s="946"/>
      <c r="CB95" s="946"/>
      <c r="CC95" s="946"/>
      <c r="CD95" s="946"/>
      <c r="CE95" s="946"/>
      <c r="CF95" s="946"/>
      <c r="CG95" s="955"/>
      <c r="CH95" s="956"/>
      <c r="CI95" s="957"/>
      <c r="CJ95" s="957"/>
      <c r="CK95" s="957"/>
      <c r="CL95" s="958"/>
      <c r="CM95" s="956"/>
      <c r="CN95" s="957"/>
      <c r="CO95" s="957"/>
      <c r="CP95" s="957"/>
      <c r="CQ95" s="958"/>
      <c r="CR95" s="956"/>
      <c r="CS95" s="957"/>
      <c r="CT95" s="957"/>
      <c r="CU95" s="957"/>
      <c r="CV95" s="958"/>
      <c r="CW95" s="956"/>
      <c r="CX95" s="957"/>
      <c r="CY95" s="957"/>
      <c r="CZ95" s="957"/>
      <c r="DA95" s="958"/>
      <c r="DB95" s="956"/>
      <c r="DC95" s="957"/>
      <c r="DD95" s="957"/>
      <c r="DE95" s="957"/>
      <c r="DF95" s="958"/>
      <c r="DG95" s="956"/>
      <c r="DH95" s="957"/>
      <c r="DI95" s="957"/>
      <c r="DJ95" s="957"/>
      <c r="DK95" s="958"/>
      <c r="DL95" s="956"/>
      <c r="DM95" s="957"/>
      <c r="DN95" s="957"/>
      <c r="DO95" s="957"/>
      <c r="DP95" s="958"/>
      <c r="DQ95" s="956"/>
      <c r="DR95" s="957"/>
      <c r="DS95" s="957"/>
      <c r="DT95" s="957"/>
      <c r="DU95" s="958"/>
      <c r="DV95" s="945"/>
      <c r="DW95" s="946"/>
      <c r="DX95" s="946"/>
      <c r="DY95" s="946"/>
      <c r="DZ95" s="947"/>
      <c r="EA95" s="230"/>
    </row>
    <row r="96" spans="1:131" ht="26.25" hidden="1" customHeight="1" x14ac:dyDescent="0.15">
      <c r="A96" s="245"/>
      <c r="B96" s="246"/>
      <c r="C96" s="246"/>
      <c r="D96" s="246"/>
      <c r="E96" s="246"/>
      <c r="F96" s="246"/>
      <c r="G96" s="246"/>
      <c r="H96" s="246"/>
      <c r="I96" s="246"/>
      <c r="J96" s="246"/>
      <c r="K96" s="246"/>
      <c r="L96" s="246"/>
      <c r="M96" s="246"/>
      <c r="N96" s="246"/>
      <c r="O96" s="246"/>
      <c r="P96" s="246"/>
      <c r="Q96" s="247"/>
      <c r="R96" s="247"/>
      <c r="S96" s="247"/>
      <c r="T96" s="247"/>
      <c r="U96" s="247"/>
      <c r="V96" s="247"/>
      <c r="W96" s="247"/>
      <c r="X96" s="247"/>
      <c r="Y96" s="247"/>
      <c r="Z96" s="247"/>
      <c r="AA96" s="247"/>
      <c r="AB96" s="247"/>
      <c r="AC96" s="247"/>
      <c r="AD96" s="247"/>
      <c r="AE96" s="247"/>
      <c r="AF96" s="247"/>
      <c r="AG96" s="247"/>
      <c r="AH96" s="247"/>
      <c r="AI96" s="247"/>
      <c r="AJ96" s="247"/>
      <c r="AK96" s="247"/>
      <c r="AL96" s="247"/>
      <c r="AM96" s="247"/>
      <c r="AN96" s="247"/>
      <c r="AO96" s="247"/>
      <c r="AP96" s="247"/>
      <c r="AQ96" s="247"/>
      <c r="AR96" s="247"/>
      <c r="AS96" s="247"/>
      <c r="AT96" s="247"/>
      <c r="AU96" s="247"/>
      <c r="AV96" s="247"/>
      <c r="AW96" s="247"/>
      <c r="AX96" s="247"/>
      <c r="AY96" s="247"/>
      <c r="AZ96" s="248"/>
      <c r="BA96" s="248"/>
      <c r="BB96" s="248"/>
      <c r="BC96" s="248"/>
      <c r="BD96" s="248"/>
      <c r="BE96" s="241"/>
      <c r="BF96" s="241"/>
      <c r="BG96" s="241"/>
      <c r="BH96" s="241"/>
      <c r="BI96" s="241"/>
      <c r="BJ96" s="241"/>
      <c r="BK96" s="241"/>
      <c r="BL96" s="241"/>
      <c r="BM96" s="241"/>
      <c r="BN96" s="241"/>
      <c r="BO96" s="241"/>
      <c r="BP96" s="241"/>
      <c r="BQ96" s="238">
        <v>90</v>
      </c>
      <c r="BR96" s="243"/>
      <c r="BS96" s="945"/>
      <c r="BT96" s="946"/>
      <c r="BU96" s="946"/>
      <c r="BV96" s="946"/>
      <c r="BW96" s="946"/>
      <c r="BX96" s="946"/>
      <c r="BY96" s="946"/>
      <c r="BZ96" s="946"/>
      <c r="CA96" s="946"/>
      <c r="CB96" s="946"/>
      <c r="CC96" s="946"/>
      <c r="CD96" s="946"/>
      <c r="CE96" s="946"/>
      <c r="CF96" s="946"/>
      <c r="CG96" s="955"/>
      <c r="CH96" s="956"/>
      <c r="CI96" s="957"/>
      <c r="CJ96" s="957"/>
      <c r="CK96" s="957"/>
      <c r="CL96" s="958"/>
      <c r="CM96" s="956"/>
      <c r="CN96" s="957"/>
      <c r="CO96" s="957"/>
      <c r="CP96" s="957"/>
      <c r="CQ96" s="958"/>
      <c r="CR96" s="956"/>
      <c r="CS96" s="957"/>
      <c r="CT96" s="957"/>
      <c r="CU96" s="957"/>
      <c r="CV96" s="958"/>
      <c r="CW96" s="956"/>
      <c r="CX96" s="957"/>
      <c r="CY96" s="957"/>
      <c r="CZ96" s="957"/>
      <c r="DA96" s="958"/>
      <c r="DB96" s="956"/>
      <c r="DC96" s="957"/>
      <c r="DD96" s="957"/>
      <c r="DE96" s="957"/>
      <c r="DF96" s="958"/>
      <c r="DG96" s="956"/>
      <c r="DH96" s="957"/>
      <c r="DI96" s="957"/>
      <c r="DJ96" s="957"/>
      <c r="DK96" s="958"/>
      <c r="DL96" s="956"/>
      <c r="DM96" s="957"/>
      <c r="DN96" s="957"/>
      <c r="DO96" s="957"/>
      <c r="DP96" s="958"/>
      <c r="DQ96" s="956"/>
      <c r="DR96" s="957"/>
      <c r="DS96" s="957"/>
      <c r="DT96" s="957"/>
      <c r="DU96" s="958"/>
      <c r="DV96" s="945"/>
      <c r="DW96" s="946"/>
      <c r="DX96" s="946"/>
      <c r="DY96" s="946"/>
      <c r="DZ96" s="947"/>
      <c r="EA96" s="230"/>
    </row>
    <row r="97" spans="1:131" ht="26.25" hidden="1" customHeight="1" x14ac:dyDescent="0.15">
      <c r="A97" s="245"/>
      <c r="B97" s="246"/>
      <c r="C97" s="246"/>
      <c r="D97" s="246"/>
      <c r="E97" s="246"/>
      <c r="F97" s="246"/>
      <c r="G97" s="246"/>
      <c r="H97" s="246"/>
      <c r="I97" s="246"/>
      <c r="J97" s="246"/>
      <c r="K97" s="246"/>
      <c r="L97" s="246"/>
      <c r="M97" s="246"/>
      <c r="N97" s="246"/>
      <c r="O97" s="246"/>
      <c r="P97" s="246"/>
      <c r="Q97" s="247"/>
      <c r="R97" s="247"/>
      <c r="S97" s="247"/>
      <c r="T97" s="247"/>
      <c r="U97" s="247"/>
      <c r="V97" s="247"/>
      <c r="W97" s="247"/>
      <c r="X97" s="247"/>
      <c r="Y97" s="247"/>
      <c r="Z97" s="247"/>
      <c r="AA97" s="247"/>
      <c r="AB97" s="247"/>
      <c r="AC97" s="247"/>
      <c r="AD97" s="247"/>
      <c r="AE97" s="247"/>
      <c r="AF97" s="247"/>
      <c r="AG97" s="247"/>
      <c r="AH97" s="247"/>
      <c r="AI97" s="247"/>
      <c r="AJ97" s="247"/>
      <c r="AK97" s="247"/>
      <c r="AL97" s="247"/>
      <c r="AM97" s="247"/>
      <c r="AN97" s="247"/>
      <c r="AO97" s="247"/>
      <c r="AP97" s="247"/>
      <c r="AQ97" s="247"/>
      <c r="AR97" s="247"/>
      <c r="AS97" s="247"/>
      <c r="AT97" s="247"/>
      <c r="AU97" s="247"/>
      <c r="AV97" s="247"/>
      <c r="AW97" s="247"/>
      <c r="AX97" s="247"/>
      <c r="AY97" s="247"/>
      <c r="AZ97" s="248"/>
      <c r="BA97" s="248"/>
      <c r="BB97" s="248"/>
      <c r="BC97" s="248"/>
      <c r="BD97" s="248"/>
      <c r="BE97" s="241"/>
      <c r="BF97" s="241"/>
      <c r="BG97" s="241"/>
      <c r="BH97" s="241"/>
      <c r="BI97" s="241"/>
      <c r="BJ97" s="241"/>
      <c r="BK97" s="241"/>
      <c r="BL97" s="241"/>
      <c r="BM97" s="241"/>
      <c r="BN97" s="241"/>
      <c r="BO97" s="241"/>
      <c r="BP97" s="241"/>
      <c r="BQ97" s="238">
        <v>91</v>
      </c>
      <c r="BR97" s="243"/>
      <c r="BS97" s="945"/>
      <c r="BT97" s="946"/>
      <c r="BU97" s="946"/>
      <c r="BV97" s="946"/>
      <c r="BW97" s="946"/>
      <c r="BX97" s="946"/>
      <c r="BY97" s="946"/>
      <c r="BZ97" s="946"/>
      <c r="CA97" s="946"/>
      <c r="CB97" s="946"/>
      <c r="CC97" s="946"/>
      <c r="CD97" s="946"/>
      <c r="CE97" s="946"/>
      <c r="CF97" s="946"/>
      <c r="CG97" s="955"/>
      <c r="CH97" s="956"/>
      <c r="CI97" s="957"/>
      <c r="CJ97" s="957"/>
      <c r="CK97" s="957"/>
      <c r="CL97" s="958"/>
      <c r="CM97" s="956"/>
      <c r="CN97" s="957"/>
      <c r="CO97" s="957"/>
      <c r="CP97" s="957"/>
      <c r="CQ97" s="958"/>
      <c r="CR97" s="956"/>
      <c r="CS97" s="957"/>
      <c r="CT97" s="957"/>
      <c r="CU97" s="957"/>
      <c r="CV97" s="958"/>
      <c r="CW97" s="956"/>
      <c r="CX97" s="957"/>
      <c r="CY97" s="957"/>
      <c r="CZ97" s="957"/>
      <c r="DA97" s="958"/>
      <c r="DB97" s="956"/>
      <c r="DC97" s="957"/>
      <c r="DD97" s="957"/>
      <c r="DE97" s="957"/>
      <c r="DF97" s="958"/>
      <c r="DG97" s="956"/>
      <c r="DH97" s="957"/>
      <c r="DI97" s="957"/>
      <c r="DJ97" s="957"/>
      <c r="DK97" s="958"/>
      <c r="DL97" s="956"/>
      <c r="DM97" s="957"/>
      <c r="DN97" s="957"/>
      <c r="DO97" s="957"/>
      <c r="DP97" s="958"/>
      <c r="DQ97" s="956"/>
      <c r="DR97" s="957"/>
      <c r="DS97" s="957"/>
      <c r="DT97" s="957"/>
      <c r="DU97" s="958"/>
      <c r="DV97" s="945"/>
      <c r="DW97" s="946"/>
      <c r="DX97" s="946"/>
      <c r="DY97" s="946"/>
      <c r="DZ97" s="947"/>
      <c r="EA97" s="230"/>
    </row>
    <row r="98" spans="1:131" ht="26.25" hidden="1" customHeight="1" x14ac:dyDescent="0.15">
      <c r="A98" s="245"/>
      <c r="B98" s="246"/>
      <c r="C98" s="246"/>
      <c r="D98" s="246"/>
      <c r="E98" s="246"/>
      <c r="F98" s="246"/>
      <c r="G98" s="246"/>
      <c r="H98" s="246"/>
      <c r="I98" s="246"/>
      <c r="J98" s="246"/>
      <c r="K98" s="246"/>
      <c r="L98" s="246"/>
      <c r="M98" s="246"/>
      <c r="N98" s="246"/>
      <c r="O98" s="246"/>
      <c r="P98" s="246"/>
      <c r="Q98" s="247"/>
      <c r="R98" s="247"/>
      <c r="S98" s="247"/>
      <c r="T98" s="247"/>
      <c r="U98" s="247"/>
      <c r="V98" s="247"/>
      <c r="W98" s="247"/>
      <c r="X98" s="247"/>
      <c r="Y98" s="247"/>
      <c r="Z98" s="247"/>
      <c r="AA98" s="247"/>
      <c r="AB98" s="247"/>
      <c r="AC98" s="247"/>
      <c r="AD98" s="247"/>
      <c r="AE98" s="247"/>
      <c r="AF98" s="247"/>
      <c r="AG98" s="247"/>
      <c r="AH98" s="247"/>
      <c r="AI98" s="247"/>
      <c r="AJ98" s="247"/>
      <c r="AK98" s="247"/>
      <c r="AL98" s="247"/>
      <c r="AM98" s="247"/>
      <c r="AN98" s="247"/>
      <c r="AO98" s="247"/>
      <c r="AP98" s="247"/>
      <c r="AQ98" s="247"/>
      <c r="AR98" s="247"/>
      <c r="AS98" s="247"/>
      <c r="AT98" s="247"/>
      <c r="AU98" s="247"/>
      <c r="AV98" s="247"/>
      <c r="AW98" s="247"/>
      <c r="AX98" s="247"/>
      <c r="AY98" s="247"/>
      <c r="AZ98" s="248"/>
      <c r="BA98" s="248"/>
      <c r="BB98" s="248"/>
      <c r="BC98" s="248"/>
      <c r="BD98" s="248"/>
      <c r="BE98" s="241"/>
      <c r="BF98" s="241"/>
      <c r="BG98" s="241"/>
      <c r="BH98" s="241"/>
      <c r="BI98" s="241"/>
      <c r="BJ98" s="241"/>
      <c r="BK98" s="241"/>
      <c r="BL98" s="241"/>
      <c r="BM98" s="241"/>
      <c r="BN98" s="241"/>
      <c r="BO98" s="241"/>
      <c r="BP98" s="241"/>
      <c r="BQ98" s="238">
        <v>92</v>
      </c>
      <c r="BR98" s="243"/>
      <c r="BS98" s="945"/>
      <c r="BT98" s="946"/>
      <c r="BU98" s="946"/>
      <c r="BV98" s="946"/>
      <c r="BW98" s="946"/>
      <c r="BX98" s="946"/>
      <c r="BY98" s="946"/>
      <c r="BZ98" s="946"/>
      <c r="CA98" s="946"/>
      <c r="CB98" s="946"/>
      <c r="CC98" s="946"/>
      <c r="CD98" s="946"/>
      <c r="CE98" s="946"/>
      <c r="CF98" s="946"/>
      <c r="CG98" s="955"/>
      <c r="CH98" s="956"/>
      <c r="CI98" s="957"/>
      <c r="CJ98" s="957"/>
      <c r="CK98" s="957"/>
      <c r="CL98" s="958"/>
      <c r="CM98" s="956"/>
      <c r="CN98" s="957"/>
      <c r="CO98" s="957"/>
      <c r="CP98" s="957"/>
      <c r="CQ98" s="958"/>
      <c r="CR98" s="956"/>
      <c r="CS98" s="957"/>
      <c r="CT98" s="957"/>
      <c r="CU98" s="957"/>
      <c r="CV98" s="958"/>
      <c r="CW98" s="956"/>
      <c r="CX98" s="957"/>
      <c r="CY98" s="957"/>
      <c r="CZ98" s="957"/>
      <c r="DA98" s="958"/>
      <c r="DB98" s="956"/>
      <c r="DC98" s="957"/>
      <c r="DD98" s="957"/>
      <c r="DE98" s="957"/>
      <c r="DF98" s="958"/>
      <c r="DG98" s="956"/>
      <c r="DH98" s="957"/>
      <c r="DI98" s="957"/>
      <c r="DJ98" s="957"/>
      <c r="DK98" s="958"/>
      <c r="DL98" s="956"/>
      <c r="DM98" s="957"/>
      <c r="DN98" s="957"/>
      <c r="DO98" s="957"/>
      <c r="DP98" s="958"/>
      <c r="DQ98" s="956"/>
      <c r="DR98" s="957"/>
      <c r="DS98" s="957"/>
      <c r="DT98" s="957"/>
      <c r="DU98" s="958"/>
      <c r="DV98" s="945"/>
      <c r="DW98" s="946"/>
      <c r="DX98" s="946"/>
      <c r="DY98" s="946"/>
      <c r="DZ98" s="947"/>
      <c r="EA98" s="230"/>
    </row>
    <row r="99" spans="1:131" ht="26.25" hidden="1" customHeight="1" x14ac:dyDescent="0.15">
      <c r="A99" s="245"/>
      <c r="B99" s="246"/>
      <c r="C99" s="246"/>
      <c r="D99" s="246"/>
      <c r="E99" s="246"/>
      <c r="F99" s="246"/>
      <c r="G99" s="246"/>
      <c r="H99" s="246"/>
      <c r="I99" s="246"/>
      <c r="J99" s="246"/>
      <c r="K99" s="246"/>
      <c r="L99" s="246"/>
      <c r="M99" s="246"/>
      <c r="N99" s="246"/>
      <c r="O99" s="246"/>
      <c r="P99" s="246"/>
      <c r="Q99" s="247"/>
      <c r="R99" s="247"/>
      <c r="S99" s="247"/>
      <c r="T99" s="247"/>
      <c r="U99" s="247"/>
      <c r="V99" s="247"/>
      <c r="W99" s="247"/>
      <c r="X99" s="247"/>
      <c r="Y99" s="247"/>
      <c r="Z99" s="247"/>
      <c r="AA99" s="247"/>
      <c r="AB99" s="247"/>
      <c r="AC99" s="247"/>
      <c r="AD99" s="247"/>
      <c r="AE99" s="247"/>
      <c r="AF99" s="247"/>
      <c r="AG99" s="247"/>
      <c r="AH99" s="247"/>
      <c r="AI99" s="247"/>
      <c r="AJ99" s="247"/>
      <c r="AK99" s="247"/>
      <c r="AL99" s="247"/>
      <c r="AM99" s="247"/>
      <c r="AN99" s="247"/>
      <c r="AO99" s="247"/>
      <c r="AP99" s="247"/>
      <c r="AQ99" s="247"/>
      <c r="AR99" s="247"/>
      <c r="AS99" s="247"/>
      <c r="AT99" s="247"/>
      <c r="AU99" s="247"/>
      <c r="AV99" s="247"/>
      <c r="AW99" s="247"/>
      <c r="AX99" s="247"/>
      <c r="AY99" s="247"/>
      <c r="AZ99" s="248"/>
      <c r="BA99" s="248"/>
      <c r="BB99" s="248"/>
      <c r="BC99" s="248"/>
      <c r="BD99" s="248"/>
      <c r="BE99" s="241"/>
      <c r="BF99" s="241"/>
      <c r="BG99" s="241"/>
      <c r="BH99" s="241"/>
      <c r="BI99" s="241"/>
      <c r="BJ99" s="241"/>
      <c r="BK99" s="241"/>
      <c r="BL99" s="241"/>
      <c r="BM99" s="241"/>
      <c r="BN99" s="241"/>
      <c r="BO99" s="241"/>
      <c r="BP99" s="241"/>
      <c r="BQ99" s="238">
        <v>93</v>
      </c>
      <c r="BR99" s="243"/>
      <c r="BS99" s="945"/>
      <c r="BT99" s="946"/>
      <c r="BU99" s="946"/>
      <c r="BV99" s="946"/>
      <c r="BW99" s="946"/>
      <c r="BX99" s="946"/>
      <c r="BY99" s="946"/>
      <c r="BZ99" s="946"/>
      <c r="CA99" s="946"/>
      <c r="CB99" s="946"/>
      <c r="CC99" s="946"/>
      <c r="CD99" s="946"/>
      <c r="CE99" s="946"/>
      <c r="CF99" s="946"/>
      <c r="CG99" s="955"/>
      <c r="CH99" s="956"/>
      <c r="CI99" s="957"/>
      <c r="CJ99" s="957"/>
      <c r="CK99" s="957"/>
      <c r="CL99" s="958"/>
      <c r="CM99" s="956"/>
      <c r="CN99" s="957"/>
      <c r="CO99" s="957"/>
      <c r="CP99" s="957"/>
      <c r="CQ99" s="958"/>
      <c r="CR99" s="956"/>
      <c r="CS99" s="957"/>
      <c r="CT99" s="957"/>
      <c r="CU99" s="957"/>
      <c r="CV99" s="958"/>
      <c r="CW99" s="956"/>
      <c r="CX99" s="957"/>
      <c r="CY99" s="957"/>
      <c r="CZ99" s="957"/>
      <c r="DA99" s="958"/>
      <c r="DB99" s="956"/>
      <c r="DC99" s="957"/>
      <c r="DD99" s="957"/>
      <c r="DE99" s="957"/>
      <c r="DF99" s="958"/>
      <c r="DG99" s="956"/>
      <c r="DH99" s="957"/>
      <c r="DI99" s="957"/>
      <c r="DJ99" s="957"/>
      <c r="DK99" s="958"/>
      <c r="DL99" s="956"/>
      <c r="DM99" s="957"/>
      <c r="DN99" s="957"/>
      <c r="DO99" s="957"/>
      <c r="DP99" s="958"/>
      <c r="DQ99" s="956"/>
      <c r="DR99" s="957"/>
      <c r="DS99" s="957"/>
      <c r="DT99" s="957"/>
      <c r="DU99" s="958"/>
      <c r="DV99" s="945"/>
      <c r="DW99" s="946"/>
      <c r="DX99" s="946"/>
      <c r="DY99" s="946"/>
      <c r="DZ99" s="947"/>
      <c r="EA99" s="230"/>
    </row>
    <row r="100" spans="1:131" ht="26.25" hidden="1" customHeight="1" x14ac:dyDescent="0.15">
      <c r="A100" s="245"/>
      <c r="B100" s="246"/>
      <c r="C100" s="246"/>
      <c r="D100" s="246"/>
      <c r="E100" s="246"/>
      <c r="F100" s="246"/>
      <c r="G100" s="246"/>
      <c r="H100" s="246"/>
      <c r="I100" s="246"/>
      <c r="J100" s="246"/>
      <c r="K100" s="246"/>
      <c r="L100" s="246"/>
      <c r="M100" s="246"/>
      <c r="N100" s="246"/>
      <c r="O100" s="246"/>
      <c r="P100" s="246"/>
      <c r="Q100" s="247"/>
      <c r="R100" s="247"/>
      <c r="S100" s="247"/>
      <c r="T100" s="247"/>
      <c r="U100" s="247"/>
      <c r="V100" s="247"/>
      <c r="W100" s="247"/>
      <c r="X100" s="247"/>
      <c r="Y100" s="247"/>
      <c r="Z100" s="247"/>
      <c r="AA100" s="247"/>
      <c r="AB100" s="247"/>
      <c r="AC100" s="247"/>
      <c r="AD100" s="247"/>
      <c r="AE100" s="247"/>
      <c r="AF100" s="247"/>
      <c r="AG100" s="247"/>
      <c r="AH100" s="247"/>
      <c r="AI100" s="247"/>
      <c r="AJ100" s="247"/>
      <c r="AK100" s="247"/>
      <c r="AL100" s="247"/>
      <c r="AM100" s="247"/>
      <c r="AN100" s="247"/>
      <c r="AO100" s="247"/>
      <c r="AP100" s="247"/>
      <c r="AQ100" s="247"/>
      <c r="AR100" s="247"/>
      <c r="AS100" s="247"/>
      <c r="AT100" s="247"/>
      <c r="AU100" s="247"/>
      <c r="AV100" s="247"/>
      <c r="AW100" s="247"/>
      <c r="AX100" s="247"/>
      <c r="AY100" s="247"/>
      <c r="AZ100" s="248"/>
      <c r="BA100" s="248"/>
      <c r="BB100" s="248"/>
      <c r="BC100" s="248"/>
      <c r="BD100" s="248"/>
      <c r="BE100" s="241"/>
      <c r="BF100" s="241"/>
      <c r="BG100" s="241"/>
      <c r="BH100" s="241"/>
      <c r="BI100" s="241"/>
      <c r="BJ100" s="241"/>
      <c r="BK100" s="241"/>
      <c r="BL100" s="241"/>
      <c r="BM100" s="241"/>
      <c r="BN100" s="241"/>
      <c r="BO100" s="241"/>
      <c r="BP100" s="241"/>
      <c r="BQ100" s="238">
        <v>94</v>
      </c>
      <c r="BR100" s="243"/>
      <c r="BS100" s="945"/>
      <c r="BT100" s="946"/>
      <c r="BU100" s="946"/>
      <c r="BV100" s="946"/>
      <c r="BW100" s="946"/>
      <c r="BX100" s="946"/>
      <c r="BY100" s="946"/>
      <c r="BZ100" s="946"/>
      <c r="CA100" s="946"/>
      <c r="CB100" s="946"/>
      <c r="CC100" s="946"/>
      <c r="CD100" s="946"/>
      <c r="CE100" s="946"/>
      <c r="CF100" s="946"/>
      <c r="CG100" s="955"/>
      <c r="CH100" s="956"/>
      <c r="CI100" s="957"/>
      <c r="CJ100" s="957"/>
      <c r="CK100" s="957"/>
      <c r="CL100" s="958"/>
      <c r="CM100" s="956"/>
      <c r="CN100" s="957"/>
      <c r="CO100" s="957"/>
      <c r="CP100" s="957"/>
      <c r="CQ100" s="958"/>
      <c r="CR100" s="956"/>
      <c r="CS100" s="957"/>
      <c r="CT100" s="957"/>
      <c r="CU100" s="957"/>
      <c r="CV100" s="958"/>
      <c r="CW100" s="956"/>
      <c r="CX100" s="957"/>
      <c r="CY100" s="957"/>
      <c r="CZ100" s="957"/>
      <c r="DA100" s="958"/>
      <c r="DB100" s="956"/>
      <c r="DC100" s="957"/>
      <c r="DD100" s="957"/>
      <c r="DE100" s="957"/>
      <c r="DF100" s="958"/>
      <c r="DG100" s="956"/>
      <c r="DH100" s="957"/>
      <c r="DI100" s="957"/>
      <c r="DJ100" s="957"/>
      <c r="DK100" s="958"/>
      <c r="DL100" s="956"/>
      <c r="DM100" s="957"/>
      <c r="DN100" s="957"/>
      <c r="DO100" s="957"/>
      <c r="DP100" s="958"/>
      <c r="DQ100" s="956"/>
      <c r="DR100" s="957"/>
      <c r="DS100" s="957"/>
      <c r="DT100" s="957"/>
      <c r="DU100" s="958"/>
      <c r="DV100" s="945"/>
      <c r="DW100" s="946"/>
      <c r="DX100" s="946"/>
      <c r="DY100" s="946"/>
      <c r="DZ100" s="947"/>
      <c r="EA100" s="230"/>
    </row>
    <row r="101" spans="1:131" ht="26.25" hidden="1" customHeight="1" x14ac:dyDescent="0.15">
      <c r="A101" s="245"/>
      <c r="B101" s="246"/>
      <c r="C101" s="246"/>
      <c r="D101" s="246"/>
      <c r="E101" s="246"/>
      <c r="F101" s="246"/>
      <c r="G101" s="246"/>
      <c r="H101" s="246"/>
      <c r="I101" s="246"/>
      <c r="J101" s="246"/>
      <c r="K101" s="246"/>
      <c r="L101" s="246"/>
      <c r="M101" s="246"/>
      <c r="N101" s="246"/>
      <c r="O101" s="246"/>
      <c r="P101" s="246"/>
      <c r="Q101" s="247"/>
      <c r="R101" s="247"/>
      <c r="S101" s="247"/>
      <c r="T101" s="247"/>
      <c r="U101" s="247"/>
      <c r="V101" s="247"/>
      <c r="W101" s="247"/>
      <c r="X101" s="247"/>
      <c r="Y101" s="247"/>
      <c r="Z101" s="247"/>
      <c r="AA101" s="247"/>
      <c r="AB101" s="247"/>
      <c r="AC101" s="247"/>
      <c r="AD101" s="247"/>
      <c r="AE101" s="247"/>
      <c r="AF101" s="247"/>
      <c r="AG101" s="247"/>
      <c r="AH101" s="247"/>
      <c r="AI101" s="247"/>
      <c r="AJ101" s="247"/>
      <c r="AK101" s="247"/>
      <c r="AL101" s="247"/>
      <c r="AM101" s="247"/>
      <c r="AN101" s="247"/>
      <c r="AO101" s="247"/>
      <c r="AP101" s="247"/>
      <c r="AQ101" s="247"/>
      <c r="AR101" s="247"/>
      <c r="AS101" s="247"/>
      <c r="AT101" s="247"/>
      <c r="AU101" s="247"/>
      <c r="AV101" s="247"/>
      <c r="AW101" s="247"/>
      <c r="AX101" s="247"/>
      <c r="AY101" s="247"/>
      <c r="AZ101" s="248"/>
      <c r="BA101" s="248"/>
      <c r="BB101" s="248"/>
      <c r="BC101" s="248"/>
      <c r="BD101" s="248"/>
      <c r="BE101" s="241"/>
      <c r="BF101" s="241"/>
      <c r="BG101" s="241"/>
      <c r="BH101" s="241"/>
      <c r="BI101" s="241"/>
      <c r="BJ101" s="241"/>
      <c r="BK101" s="241"/>
      <c r="BL101" s="241"/>
      <c r="BM101" s="241"/>
      <c r="BN101" s="241"/>
      <c r="BO101" s="241"/>
      <c r="BP101" s="241"/>
      <c r="BQ101" s="238">
        <v>95</v>
      </c>
      <c r="BR101" s="243"/>
      <c r="BS101" s="945"/>
      <c r="BT101" s="946"/>
      <c r="BU101" s="946"/>
      <c r="BV101" s="946"/>
      <c r="BW101" s="946"/>
      <c r="BX101" s="946"/>
      <c r="BY101" s="946"/>
      <c r="BZ101" s="946"/>
      <c r="CA101" s="946"/>
      <c r="CB101" s="946"/>
      <c r="CC101" s="946"/>
      <c r="CD101" s="946"/>
      <c r="CE101" s="946"/>
      <c r="CF101" s="946"/>
      <c r="CG101" s="955"/>
      <c r="CH101" s="956"/>
      <c r="CI101" s="957"/>
      <c r="CJ101" s="957"/>
      <c r="CK101" s="957"/>
      <c r="CL101" s="958"/>
      <c r="CM101" s="956"/>
      <c r="CN101" s="957"/>
      <c r="CO101" s="957"/>
      <c r="CP101" s="957"/>
      <c r="CQ101" s="958"/>
      <c r="CR101" s="956"/>
      <c r="CS101" s="957"/>
      <c r="CT101" s="957"/>
      <c r="CU101" s="957"/>
      <c r="CV101" s="958"/>
      <c r="CW101" s="956"/>
      <c r="CX101" s="957"/>
      <c r="CY101" s="957"/>
      <c r="CZ101" s="957"/>
      <c r="DA101" s="958"/>
      <c r="DB101" s="956"/>
      <c r="DC101" s="957"/>
      <c r="DD101" s="957"/>
      <c r="DE101" s="957"/>
      <c r="DF101" s="958"/>
      <c r="DG101" s="956"/>
      <c r="DH101" s="957"/>
      <c r="DI101" s="957"/>
      <c r="DJ101" s="957"/>
      <c r="DK101" s="958"/>
      <c r="DL101" s="956"/>
      <c r="DM101" s="957"/>
      <c r="DN101" s="957"/>
      <c r="DO101" s="957"/>
      <c r="DP101" s="958"/>
      <c r="DQ101" s="956"/>
      <c r="DR101" s="957"/>
      <c r="DS101" s="957"/>
      <c r="DT101" s="957"/>
      <c r="DU101" s="958"/>
      <c r="DV101" s="945"/>
      <c r="DW101" s="946"/>
      <c r="DX101" s="946"/>
      <c r="DY101" s="946"/>
      <c r="DZ101" s="947"/>
      <c r="EA101" s="230"/>
    </row>
    <row r="102" spans="1:131" ht="26.25" customHeight="1" thickBot="1" x14ac:dyDescent="0.2">
      <c r="A102" s="245"/>
      <c r="B102" s="246"/>
      <c r="C102" s="246"/>
      <c r="D102" s="246"/>
      <c r="E102" s="246"/>
      <c r="F102" s="246"/>
      <c r="G102" s="246"/>
      <c r="H102" s="246"/>
      <c r="I102" s="246"/>
      <c r="J102" s="246"/>
      <c r="K102" s="246"/>
      <c r="L102" s="246"/>
      <c r="M102" s="246"/>
      <c r="N102" s="246"/>
      <c r="O102" s="246"/>
      <c r="P102" s="246"/>
      <c r="Q102" s="247"/>
      <c r="R102" s="247"/>
      <c r="S102" s="247"/>
      <c r="T102" s="247"/>
      <c r="U102" s="247"/>
      <c r="V102" s="247"/>
      <c r="W102" s="247"/>
      <c r="X102" s="247"/>
      <c r="Y102" s="247"/>
      <c r="Z102" s="247"/>
      <c r="AA102" s="247"/>
      <c r="AB102" s="247"/>
      <c r="AC102" s="247"/>
      <c r="AD102" s="247"/>
      <c r="AE102" s="247"/>
      <c r="AF102" s="247"/>
      <c r="AG102" s="247"/>
      <c r="AH102" s="247"/>
      <c r="AI102" s="247"/>
      <c r="AJ102" s="247"/>
      <c r="AK102" s="247"/>
      <c r="AL102" s="247"/>
      <c r="AM102" s="247"/>
      <c r="AN102" s="247"/>
      <c r="AO102" s="247"/>
      <c r="AP102" s="247"/>
      <c r="AQ102" s="247"/>
      <c r="AR102" s="247"/>
      <c r="AS102" s="247"/>
      <c r="AT102" s="247"/>
      <c r="AU102" s="247"/>
      <c r="AV102" s="247"/>
      <c r="AW102" s="247"/>
      <c r="AX102" s="247"/>
      <c r="AY102" s="247"/>
      <c r="AZ102" s="248"/>
      <c r="BA102" s="248"/>
      <c r="BB102" s="248"/>
      <c r="BC102" s="248"/>
      <c r="BD102" s="248"/>
      <c r="BE102" s="241"/>
      <c r="BF102" s="241"/>
      <c r="BG102" s="241"/>
      <c r="BH102" s="241"/>
      <c r="BI102" s="241"/>
      <c r="BJ102" s="241"/>
      <c r="BK102" s="241"/>
      <c r="BL102" s="241"/>
      <c r="BM102" s="241"/>
      <c r="BN102" s="241"/>
      <c r="BO102" s="241"/>
      <c r="BP102" s="241"/>
      <c r="BQ102" s="240" t="s">
        <v>377</v>
      </c>
      <c r="BR102" s="937" t="s">
        <v>403</v>
      </c>
      <c r="BS102" s="938"/>
      <c r="BT102" s="938"/>
      <c r="BU102" s="938"/>
      <c r="BV102" s="938"/>
      <c r="BW102" s="938"/>
      <c r="BX102" s="938"/>
      <c r="BY102" s="938"/>
      <c r="BZ102" s="938"/>
      <c r="CA102" s="938"/>
      <c r="CB102" s="938"/>
      <c r="CC102" s="938"/>
      <c r="CD102" s="938"/>
      <c r="CE102" s="938"/>
      <c r="CF102" s="938"/>
      <c r="CG102" s="948"/>
      <c r="CH102" s="949"/>
      <c r="CI102" s="950"/>
      <c r="CJ102" s="950"/>
      <c r="CK102" s="950"/>
      <c r="CL102" s="951"/>
      <c r="CM102" s="949"/>
      <c r="CN102" s="950"/>
      <c r="CO102" s="950"/>
      <c r="CP102" s="950"/>
      <c r="CQ102" s="951"/>
      <c r="CR102" s="952">
        <v>2</v>
      </c>
      <c r="CS102" s="953"/>
      <c r="CT102" s="953"/>
      <c r="CU102" s="953"/>
      <c r="CV102" s="954"/>
      <c r="CW102" s="952"/>
      <c r="CX102" s="953"/>
      <c r="CY102" s="953"/>
      <c r="CZ102" s="953"/>
      <c r="DA102" s="954"/>
      <c r="DB102" s="952"/>
      <c r="DC102" s="953"/>
      <c r="DD102" s="953"/>
      <c r="DE102" s="953"/>
      <c r="DF102" s="954"/>
      <c r="DG102" s="952">
        <v>21</v>
      </c>
      <c r="DH102" s="953"/>
      <c r="DI102" s="953"/>
      <c r="DJ102" s="953"/>
      <c r="DK102" s="954"/>
      <c r="DL102" s="952"/>
      <c r="DM102" s="953"/>
      <c r="DN102" s="953"/>
      <c r="DO102" s="953"/>
      <c r="DP102" s="954"/>
      <c r="DQ102" s="952">
        <v>56</v>
      </c>
      <c r="DR102" s="953"/>
      <c r="DS102" s="953"/>
      <c r="DT102" s="953"/>
      <c r="DU102" s="954"/>
      <c r="DV102" s="937"/>
      <c r="DW102" s="938"/>
      <c r="DX102" s="938"/>
      <c r="DY102" s="938"/>
      <c r="DZ102" s="939"/>
      <c r="EA102" s="230"/>
    </row>
    <row r="103" spans="1:131" ht="26.25" customHeight="1" x14ac:dyDescent="0.15">
      <c r="A103" s="245"/>
      <c r="B103" s="246"/>
      <c r="C103" s="246"/>
      <c r="D103" s="246"/>
      <c r="E103" s="246"/>
      <c r="F103" s="246"/>
      <c r="G103" s="246"/>
      <c r="H103" s="246"/>
      <c r="I103" s="246"/>
      <c r="J103" s="246"/>
      <c r="K103" s="246"/>
      <c r="L103" s="246"/>
      <c r="M103" s="246"/>
      <c r="N103" s="246"/>
      <c r="O103" s="246"/>
      <c r="P103" s="246"/>
      <c r="Q103" s="247"/>
      <c r="R103" s="247"/>
      <c r="S103" s="247"/>
      <c r="T103" s="247"/>
      <c r="U103" s="247"/>
      <c r="V103" s="247"/>
      <c r="W103" s="247"/>
      <c r="X103" s="247"/>
      <c r="Y103" s="247"/>
      <c r="Z103" s="247"/>
      <c r="AA103" s="247"/>
      <c r="AB103" s="247"/>
      <c r="AC103" s="247"/>
      <c r="AD103" s="247"/>
      <c r="AE103" s="247"/>
      <c r="AF103" s="247"/>
      <c r="AG103" s="247"/>
      <c r="AH103" s="247"/>
      <c r="AI103" s="247"/>
      <c r="AJ103" s="247"/>
      <c r="AK103" s="247"/>
      <c r="AL103" s="247"/>
      <c r="AM103" s="247"/>
      <c r="AN103" s="247"/>
      <c r="AO103" s="247"/>
      <c r="AP103" s="247"/>
      <c r="AQ103" s="247"/>
      <c r="AR103" s="247"/>
      <c r="AS103" s="247"/>
      <c r="AT103" s="247"/>
      <c r="AU103" s="247"/>
      <c r="AV103" s="247"/>
      <c r="AW103" s="247"/>
      <c r="AX103" s="247"/>
      <c r="AY103" s="247"/>
      <c r="AZ103" s="248"/>
      <c r="BA103" s="248"/>
      <c r="BB103" s="248"/>
      <c r="BC103" s="248"/>
      <c r="BD103" s="248"/>
      <c r="BE103" s="241"/>
      <c r="BF103" s="241"/>
      <c r="BG103" s="241"/>
      <c r="BH103" s="241"/>
      <c r="BI103" s="241"/>
      <c r="BJ103" s="241"/>
      <c r="BK103" s="241"/>
      <c r="BL103" s="241"/>
      <c r="BM103" s="241"/>
      <c r="BN103" s="241"/>
      <c r="BO103" s="241"/>
      <c r="BP103" s="241"/>
      <c r="BQ103" s="940" t="s">
        <v>404</v>
      </c>
      <c r="BR103" s="940"/>
      <c r="BS103" s="940"/>
      <c r="BT103" s="940"/>
      <c r="BU103" s="940"/>
      <c r="BV103" s="940"/>
      <c r="BW103" s="940"/>
      <c r="BX103" s="940"/>
      <c r="BY103" s="940"/>
      <c r="BZ103" s="940"/>
      <c r="CA103" s="940"/>
      <c r="CB103" s="940"/>
      <c r="CC103" s="940"/>
      <c r="CD103" s="940"/>
      <c r="CE103" s="940"/>
      <c r="CF103" s="940"/>
      <c r="CG103" s="940"/>
      <c r="CH103" s="940"/>
      <c r="CI103" s="940"/>
      <c r="CJ103" s="940"/>
      <c r="CK103" s="940"/>
      <c r="CL103" s="940"/>
      <c r="CM103" s="940"/>
      <c r="CN103" s="940"/>
      <c r="CO103" s="940"/>
      <c r="CP103" s="940"/>
      <c r="CQ103" s="940"/>
      <c r="CR103" s="940"/>
      <c r="CS103" s="940"/>
      <c r="CT103" s="940"/>
      <c r="CU103" s="940"/>
      <c r="CV103" s="940"/>
      <c r="CW103" s="940"/>
      <c r="CX103" s="940"/>
      <c r="CY103" s="940"/>
      <c r="CZ103" s="940"/>
      <c r="DA103" s="940"/>
      <c r="DB103" s="940"/>
      <c r="DC103" s="940"/>
      <c r="DD103" s="940"/>
      <c r="DE103" s="940"/>
      <c r="DF103" s="940"/>
      <c r="DG103" s="940"/>
      <c r="DH103" s="940"/>
      <c r="DI103" s="940"/>
      <c r="DJ103" s="940"/>
      <c r="DK103" s="940"/>
      <c r="DL103" s="940"/>
      <c r="DM103" s="940"/>
      <c r="DN103" s="940"/>
      <c r="DO103" s="940"/>
      <c r="DP103" s="940"/>
      <c r="DQ103" s="940"/>
      <c r="DR103" s="940"/>
      <c r="DS103" s="940"/>
      <c r="DT103" s="940"/>
      <c r="DU103" s="940"/>
      <c r="DV103" s="940"/>
      <c r="DW103" s="940"/>
      <c r="DX103" s="940"/>
      <c r="DY103" s="940"/>
      <c r="DZ103" s="940"/>
      <c r="EA103" s="230"/>
    </row>
    <row r="104" spans="1:131" ht="26.25" customHeight="1" x14ac:dyDescent="0.15">
      <c r="A104" s="245"/>
      <c r="B104" s="246"/>
      <c r="C104" s="246"/>
      <c r="D104" s="246"/>
      <c r="E104" s="246"/>
      <c r="F104" s="246"/>
      <c r="G104" s="246"/>
      <c r="H104" s="246"/>
      <c r="I104" s="246"/>
      <c r="J104" s="246"/>
      <c r="K104" s="246"/>
      <c r="L104" s="246"/>
      <c r="M104" s="246"/>
      <c r="N104" s="246"/>
      <c r="O104" s="246"/>
      <c r="P104" s="246"/>
      <c r="Q104" s="247"/>
      <c r="R104" s="247"/>
      <c r="S104" s="247"/>
      <c r="T104" s="247"/>
      <c r="U104" s="247"/>
      <c r="V104" s="247"/>
      <c r="W104" s="247"/>
      <c r="X104" s="247"/>
      <c r="Y104" s="247"/>
      <c r="Z104" s="247"/>
      <c r="AA104" s="247"/>
      <c r="AB104" s="247"/>
      <c r="AC104" s="247"/>
      <c r="AD104" s="247"/>
      <c r="AE104" s="247"/>
      <c r="AF104" s="247"/>
      <c r="AG104" s="247"/>
      <c r="AH104" s="247"/>
      <c r="AI104" s="247"/>
      <c r="AJ104" s="247"/>
      <c r="AK104" s="247"/>
      <c r="AL104" s="247"/>
      <c r="AM104" s="247"/>
      <c r="AN104" s="247"/>
      <c r="AO104" s="247"/>
      <c r="AP104" s="247"/>
      <c r="AQ104" s="247"/>
      <c r="AR104" s="247"/>
      <c r="AS104" s="247"/>
      <c r="AT104" s="247"/>
      <c r="AU104" s="247"/>
      <c r="AV104" s="247"/>
      <c r="AW104" s="247"/>
      <c r="AX104" s="247"/>
      <c r="AY104" s="247"/>
      <c r="AZ104" s="248"/>
      <c r="BA104" s="248"/>
      <c r="BB104" s="248"/>
      <c r="BC104" s="248"/>
      <c r="BD104" s="248"/>
      <c r="BE104" s="241"/>
      <c r="BF104" s="241"/>
      <c r="BG104" s="241"/>
      <c r="BH104" s="241"/>
      <c r="BI104" s="241"/>
      <c r="BJ104" s="241"/>
      <c r="BK104" s="241"/>
      <c r="BL104" s="241"/>
      <c r="BM104" s="241"/>
      <c r="BN104" s="241"/>
      <c r="BO104" s="241"/>
      <c r="BP104" s="241"/>
      <c r="BQ104" s="941" t="s">
        <v>405</v>
      </c>
      <c r="BR104" s="941"/>
      <c r="BS104" s="941"/>
      <c r="BT104" s="941"/>
      <c r="BU104" s="941"/>
      <c r="BV104" s="941"/>
      <c r="BW104" s="941"/>
      <c r="BX104" s="941"/>
      <c r="BY104" s="941"/>
      <c r="BZ104" s="941"/>
      <c r="CA104" s="941"/>
      <c r="CB104" s="941"/>
      <c r="CC104" s="941"/>
      <c r="CD104" s="941"/>
      <c r="CE104" s="941"/>
      <c r="CF104" s="941"/>
      <c r="CG104" s="941"/>
      <c r="CH104" s="941"/>
      <c r="CI104" s="941"/>
      <c r="CJ104" s="941"/>
      <c r="CK104" s="941"/>
      <c r="CL104" s="941"/>
      <c r="CM104" s="941"/>
      <c r="CN104" s="941"/>
      <c r="CO104" s="941"/>
      <c r="CP104" s="941"/>
      <c r="CQ104" s="941"/>
      <c r="CR104" s="941"/>
      <c r="CS104" s="941"/>
      <c r="CT104" s="941"/>
      <c r="CU104" s="941"/>
      <c r="CV104" s="941"/>
      <c r="CW104" s="941"/>
      <c r="CX104" s="941"/>
      <c r="CY104" s="941"/>
      <c r="CZ104" s="941"/>
      <c r="DA104" s="941"/>
      <c r="DB104" s="941"/>
      <c r="DC104" s="941"/>
      <c r="DD104" s="941"/>
      <c r="DE104" s="941"/>
      <c r="DF104" s="941"/>
      <c r="DG104" s="941"/>
      <c r="DH104" s="941"/>
      <c r="DI104" s="941"/>
      <c r="DJ104" s="941"/>
      <c r="DK104" s="941"/>
      <c r="DL104" s="941"/>
      <c r="DM104" s="941"/>
      <c r="DN104" s="941"/>
      <c r="DO104" s="941"/>
      <c r="DP104" s="941"/>
      <c r="DQ104" s="941"/>
      <c r="DR104" s="941"/>
      <c r="DS104" s="941"/>
      <c r="DT104" s="941"/>
      <c r="DU104" s="941"/>
      <c r="DV104" s="941"/>
      <c r="DW104" s="941"/>
      <c r="DX104" s="941"/>
      <c r="DY104" s="941"/>
      <c r="DZ104" s="941"/>
      <c r="EA104" s="230"/>
    </row>
    <row r="105" spans="1:131" ht="11.25" customHeight="1" x14ac:dyDescent="0.15">
      <c r="A105" s="241"/>
      <c r="B105" s="241"/>
      <c r="C105" s="241"/>
      <c r="D105" s="241"/>
      <c r="E105" s="241"/>
      <c r="F105" s="241"/>
      <c r="G105" s="241"/>
      <c r="H105" s="241"/>
      <c r="I105" s="241"/>
      <c r="J105" s="241"/>
      <c r="K105" s="241"/>
      <c r="L105" s="241"/>
      <c r="M105" s="241"/>
      <c r="N105" s="241"/>
      <c r="O105" s="241"/>
      <c r="P105" s="241"/>
      <c r="Q105" s="241"/>
      <c r="R105" s="241"/>
      <c r="S105" s="241"/>
      <c r="T105" s="241"/>
      <c r="U105" s="241"/>
      <c r="V105" s="241"/>
      <c r="W105" s="241"/>
      <c r="X105" s="241"/>
      <c r="Y105" s="241"/>
      <c r="Z105" s="241"/>
      <c r="AA105" s="241"/>
      <c r="AB105" s="241"/>
      <c r="AC105" s="241"/>
      <c r="AD105" s="241"/>
      <c r="AE105" s="241"/>
      <c r="AF105" s="241"/>
      <c r="AG105" s="241"/>
      <c r="AH105" s="241"/>
      <c r="AI105" s="241"/>
      <c r="AJ105" s="241"/>
      <c r="AK105" s="241"/>
      <c r="AL105" s="241"/>
      <c r="AM105" s="241"/>
      <c r="AN105" s="241"/>
      <c r="AO105" s="241"/>
      <c r="AP105" s="241"/>
      <c r="AQ105" s="241"/>
      <c r="AR105" s="241"/>
      <c r="AS105" s="241"/>
      <c r="AT105" s="241"/>
      <c r="AU105" s="241"/>
      <c r="AV105" s="241"/>
      <c r="AW105" s="241"/>
      <c r="AX105" s="241"/>
      <c r="AY105" s="241"/>
      <c r="AZ105" s="241"/>
      <c r="BA105" s="241"/>
      <c r="BB105" s="241"/>
      <c r="BC105" s="241"/>
      <c r="BD105" s="241"/>
      <c r="BE105" s="241"/>
      <c r="BF105" s="241"/>
      <c r="BG105" s="241"/>
      <c r="BH105" s="241"/>
      <c r="BI105" s="241"/>
      <c r="BJ105" s="241"/>
      <c r="BK105" s="241"/>
      <c r="BL105" s="241"/>
      <c r="BM105" s="241"/>
      <c r="BN105" s="241"/>
      <c r="BO105" s="241"/>
      <c r="BP105" s="241"/>
      <c r="BQ105" s="230"/>
      <c r="BR105" s="230"/>
      <c r="BS105" s="230"/>
      <c r="BT105" s="230"/>
      <c r="BU105" s="230"/>
      <c r="BV105" s="230"/>
      <c r="BW105" s="230"/>
      <c r="BX105" s="230"/>
      <c r="BY105" s="230"/>
      <c r="BZ105" s="230"/>
      <c r="CA105" s="230"/>
      <c r="CB105" s="230"/>
      <c r="CC105" s="230"/>
      <c r="CD105" s="230"/>
      <c r="CE105" s="230"/>
      <c r="CF105" s="230"/>
      <c r="CG105" s="230"/>
      <c r="CH105" s="230"/>
      <c r="CI105" s="230"/>
      <c r="CJ105" s="230"/>
      <c r="CK105" s="230"/>
      <c r="CL105" s="230"/>
      <c r="CM105" s="230"/>
      <c r="CN105" s="230"/>
      <c r="CO105" s="230"/>
      <c r="CP105" s="230"/>
      <c r="CQ105" s="230"/>
      <c r="CR105" s="230"/>
      <c r="CS105" s="230"/>
      <c r="CT105" s="230"/>
      <c r="CU105" s="230"/>
      <c r="CV105" s="230"/>
      <c r="CW105" s="230"/>
      <c r="CX105" s="230"/>
      <c r="CY105" s="230"/>
      <c r="CZ105" s="230"/>
      <c r="DA105" s="230"/>
      <c r="DB105" s="230"/>
      <c r="DC105" s="230"/>
      <c r="DD105" s="230"/>
      <c r="DE105" s="230"/>
      <c r="DF105" s="230"/>
      <c r="DG105" s="230"/>
      <c r="DH105" s="230"/>
      <c r="DI105" s="230"/>
      <c r="DJ105" s="230"/>
      <c r="DK105" s="230"/>
      <c r="DL105" s="230"/>
      <c r="DM105" s="230"/>
      <c r="DN105" s="230"/>
      <c r="DO105" s="230"/>
      <c r="DP105" s="230"/>
      <c r="DQ105" s="230"/>
      <c r="DR105" s="230"/>
      <c r="DS105" s="230"/>
      <c r="DT105" s="230"/>
      <c r="DU105" s="230"/>
      <c r="DV105" s="230"/>
      <c r="DW105" s="230"/>
      <c r="DX105" s="230"/>
      <c r="DY105" s="230"/>
      <c r="DZ105" s="230"/>
      <c r="EA105" s="230"/>
    </row>
    <row r="106" spans="1:131" ht="11.25" customHeight="1" x14ac:dyDescent="0.15">
      <c r="A106" s="241"/>
      <c r="B106" s="241"/>
      <c r="C106" s="241"/>
      <c r="D106" s="241"/>
      <c r="E106" s="241"/>
      <c r="F106" s="241"/>
      <c r="G106" s="241"/>
      <c r="H106" s="241"/>
      <c r="I106" s="241"/>
      <c r="J106" s="241"/>
      <c r="K106" s="241"/>
      <c r="L106" s="241"/>
      <c r="M106" s="241"/>
      <c r="N106" s="241"/>
      <c r="O106" s="241"/>
      <c r="P106" s="241"/>
      <c r="Q106" s="241"/>
      <c r="R106" s="241"/>
      <c r="S106" s="241"/>
      <c r="T106" s="241"/>
      <c r="U106" s="241"/>
      <c r="V106" s="241"/>
      <c r="W106" s="241"/>
      <c r="X106" s="241"/>
      <c r="Y106" s="241"/>
      <c r="Z106" s="241"/>
      <c r="AA106" s="241"/>
      <c r="AB106" s="241"/>
      <c r="AC106" s="241"/>
      <c r="AD106" s="241"/>
      <c r="AE106" s="241"/>
      <c r="AF106" s="241"/>
      <c r="AG106" s="241"/>
      <c r="AH106" s="241"/>
      <c r="AI106" s="241"/>
      <c r="AJ106" s="241"/>
      <c r="AK106" s="241"/>
      <c r="AL106" s="241"/>
      <c r="AM106" s="241"/>
      <c r="AN106" s="241"/>
      <c r="AO106" s="241"/>
      <c r="AP106" s="241"/>
      <c r="AQ106" s="241"/>
      <c r="AR106" s="241"/>
      <c r="AS106" s="241"/>
      <c r="AT106" s="241"/>
      <c r="AU106" s="241"/>
      <c r="AV106" s="241"/>
      <c r="AW106" s="241"/>
      <c r="AX106" s="241"/>
      <c r="AY106" s="241"/>
      <c r="AZ106" s="241"/>
      <c r="BA106" s="241"/>
      <c r="BB106" s="241"/>
      <c r="BC106" s="241"/>
      <c r="BD106" s="241"/>
      <c r="BE106" s="241"/>
      <c r="BF106" s="241"/>
      <c r="BG106" s="241"/>
      <c r="BH106" s="241"/>
      <c r="BI106" s="241"/>
      <c r="BJ106" s="241"/>
      <c r="BK106" s="241"/>
      <c r="BL106" s="241"/>
      <c r="BM106" s="241"/>
      <c r="BN106" s="241"/>
      <c r="BO106" s="241"/>
      <c r="BP106" s="241"/>
      <c r="BQ106" s="230"/>
      <c r="BR106" s="230"/>
      <c r="BS106" s="230"/>
      <c r="BT106" s="230"/>
      <c r="BU106" s="230"/>
      <c r="BV106" s="230"/>
      <c r="BW106" s="230"/>
      <c r="BX106" s="230"/>
      <c r="BY106" s="230"/>
      <c r="BZ106" s="230"/>
      <c r="CA106" s="230"/>
      <c r="CB106" s="230"/>
      <c r="CC106" s="230"/>
      <c r="CD106" s="230"/>
      <c r="CE106" s="230"/>
      <c r="CF106" s="230"/>
      <c r="CG106" s="230"/>
      <c r="CH106" s="230"/>
      <c r="CI106" s="230"/>
      <c r="CJ106" s="230"/>
      <c r="CK106" s="230"/>
      <c r="CL106" s="230"/>
      <c r="CM106" s="230"/>
      <c r="CN106" s="230"/>
      <c r="CO106" s="230"/>
      <c r="CP106" s="230"/>
      <c r="CQ106" s="230"/>
      <c r="CR106" s="230"/>
      <c r="CS106" s="230"/>
      <c r="CT106" s="230"/>
      <c r="CU106" s="230"/>
      <c r="CV106" s="230"/>
      <c r="CW106" s="230"/>
      <c r="CX106" s="230"/>
      <c r="CY106" s="230"/>
      <c r="CZ106" s="230"/>
      <c r="DA106" s="230"/>
      <c r="DB106" s="230"/>
      <c r="DC106" s="230"/>
      <c r="DD106" s="230"/>
      <c r="DE106" s="230"/>
      <c r="DF106" s="230"/>
      <c r="DG106" s="230"/>
      <c r="DH106" s="230"/>
      <c r="DI106" s="230"/>
      <c r="DJ106" s="230"/>
      <c r="DK106" s="230"/>
      <c r="DL106" s="230"/>
      <c r="DM106" s="230"/>
      <c r="DN106" s="230"/>
      <c r="DO106" s="230"/>
      <c r="DP106" s="230"/>
      <c r="DQ106" s="230"/>
      <c r="DR106" s="230"/>
      <c r="DS106" s="230"/>
      <c r="DT106" s="230"/>
      <c r="DU106" s="230"/>
      <c r="DV106" s="230"/>
      <c r="DW106" s="230"/>
      <c r="DX106" s="230"/>
      <c r="DY106" s="230"/>
      <c r="DZ106" s="230"/>
      <c r="EA106" s="230"/>
    </row>
    <row r="107" spans="1:131" s="230" customFormat="1" ht="26.25" customHeight="1" thickBot="1" x14ac:dyDescent="0.2">
      <c r="A107" s="249" t="s">
        <v>406</v>
      </c>
      <c r="B107" s="250"/>
      <c r="C107" s="250"/>
      <c r="D107" s="250"/>
      <c r="E107" s="250"/>
      <c r="F107" s="250"/>
      <c r="G107" s="250"/>
      <c r="H107" s="250"/>
      <c r="I107" s="250"/>
      <c r="J107" s="250"/>
      <c r="K107" s="250"/>
      <c r="L107" s="250"/>
      <c r="M107" s="250"/>
      <c r="N107" s="250"/>
      <c r="O107" s="250"/>
      <c r="P107" s="250"/>
      <c r="Q107" s="250"/>
      <c r="R107" s="250"/>
      <c r="S107" s="250"/>
      <c r="T107" s="250"/>
      <c r="U107" s="250"/>
      <c r="V107" s="250"/>
      <c r="W107" s="250"/>
      <c r="X107" s="250"/>
      <c r="Y107" s="250"/>
      <c r="Z107" s="250"/>
      <c r="AA107" s="250"/>
      <c r="AB107" s="250"/>
      <c r="AC107" s="250"/>
      <c r="AD107" s="250"/>
      <c r="AE107" s="250"/>
      <c r="AF107" s="250"/>
      <c r="AG107" s="250"/>
      <c r="AH107" s="250"/>
      <c r="AI107" s="250"/>
      <c r="AJ107" s="250"/>
      <c r="AK107" s="250"/>
      <c r="AL107" s="250"/>
      <c r="AM107" s="250"/>
      <c r="AN107" s="250"/>
      <c r="AO107" s="250"/>
      <c r="AP107" s="250"/>
      <c r="AQ107" s="250"/>
      <c r="AR107" s="250"/>
      <c r="AS107" s="250"/>
      <c r="AT107" s="250"/>
      <c r="AU107" s="249" t="s">
        <v>407</v>
      </c>
      <c r="AV107" s="250"/>
      <c r="AW107" s="250"/>
      <c r="AX107" s="250"/>
      <c r="AY107" s="250"/>
      <c r="AZ107" s="250"/>
      <c r="BA107" s="250"/>
      <c r="BB107" s="250"/>
      <c r="BC107" s="250"/>
      <c r="BD107" s="250"/>
      <c r="BE107" s="250"/>
      <c r="BF107" s="250"/>
      <c r="BG107" s="250"/>
      <c r="BH107" s="250"/>
      <c r="BI107" s="250"/>
      <c r="BJ107" s="250"/>
      <c r="BK107" s="250"/>
      <c r="BL107" s="250"/>
      <c r="BM107" s="250"/>
      <c r="BN107" s="250"/>
      <c r="BO107" s="250"/>
      <c r="BP107" s="250"/>
      <c r="BQ107" s="250"/>
      <c r="BR107" s="250"/>
      <c r="BS107" s="250"/>
      <c r="BT107" s="250"/>
      <c r="BU107" s="250"/>
      <c r="BV107" s="250"/>
      <c r="BW107" s="250"/>
      <c r="BX107" s="250"/>
      <c r="BY107" s="250"/>
      <c r="BZ107" s="250"/>
      <c r="CA107" s="250"/>
      <c r="CB107" s="250"/>
      <c r="CC107" s="250"/>
      <c r="CD107" s="250"/>
      <c r="CE107" s="250"/>
      <c r="CF107" s="250"/>
      <c r="CG107" s="250"/>
      <c r="CH107" s="250"/>
      <c r="CI107" s="250"/>
      <c r="CJ107" s="250"/>
      <c r="CK107" s="250"/>
      <c r="CL107" s="250"/>
      <c r="CM107" s="250"/>
      <c r="CN107" s="250"/>
      <c r="CO107" s="250"/>
      <c r="CP107" s="250"/>
      <c r="CQ107" s="250"/>
      <c r="CR107" s="250"/>
      <c r="CS107" s="250"/>
      <c r="CT107" s="250"/>
      <c r="CU107" s="250"/>
      <c r="CV107" s="250"/>
      <c r="CW107" s="250"/>
      <c r="CX107" s="250"/>
      <c r="CY107" s="250"/>
      <c r="CZ107" s="250"/>
      <c r="DA107" s="250"/>
      <c r="DB107" s="250"/>
      <c r="DC107" s="250"/>
      <c r="DD107" s="250"/>
      <c r="DE107" s="250"/>
      <c r="DF107" s="250"/>
      <c r="DG107" s="250"/>
      <c r="DH107" s="250"/>
      <c r="DI107" s="250"/>
      <c r="DJ107" s="250"/>
      <c r="DK107" s="250"/>
      <c r="DL107" s="250"/>
      <c r="DM107" s="250"/>
      <c r="DN107" s="250"/>
      <c r="DO107" s="250"/>
      <c r="DP107" s="250"/>
      <c r="DQ107" s="250"/>
      <c r="DR107" s="250"/>
      <c r="DS107" s="250"/>
      <c r="DT107" s="250"/>
      <c r="DU107" s="250"/>
      <c r="DV107" s="250"/>
      <c r="DW107" s="250"/>
      <c r="DX107" s="250"/>
      <c r="DY107" s="250"/>
      <c r="DZ107" s="250"/>
    </row>
    <row r="108" spans="1:131" s="230" customFormat="1" ht="26.25" customHeight="1" x14ac:dyDescent="0.15">
      <c r="A108" s="942" t="s">
        <v>408</v>
      </c>
      <c r="B108" s="943"/>
      <c r="C108" s="943"/>
      <c r="D108" s="943"/>
      <c r="E108" s="943"/>
      <c r="F108" s="943"/>
      <c r="G108" s="943"/>
      <c r="H108" s="943"/>
      <c r="I108" s="943"/>
      <c r="J108" s="943"/>
      <c r="K108" s="943"/>
      <c r="L108" s="943"/>
      <c r="M108" s="943"/>
      <c r="N108" s="943"/>
      <c r="O108" s="943"/>
      <c r="P108" s="943"/>
      <c r="Q108" s="943"/>
      <c r="R108" s="943"/>
      <c r="S108" s="943"/>
      <c r="T108" s="943"/>
      <c r="U108" s="943"/>
      <c r="V108" s="943"/>
      <c r="W108" s="943"/>
      <c r="X108" s="943"/>
      <c r="Y108" s="943"/>
      <c r="Z108" s="943"/>
      <c r="AA108" s="943"/>
      <c r="AB108" s="943"/>
      <c r="AC108" s="943"/>
      <c r="AD108" s="943"/>
      <c r="AE108" s="943"/>
      <c r="AF108" s="943"/>
      <c r="AG108" s="943"/>
      <c r="AH108" s="943"/>
      <c r="AI108" s="943"/>
      <c r="AJ108" s="943"/>
      <c r="AK108" s="943"/>
      <c r="AL108" s="943"/>
      <c r="AM108" s="943"/>
      <c r="AN108" s="943"/>
      <c r="AO108" s="943"/>
      <c r="AP108" s="943"/>
      <c r="AQ108" s="943"/>
      <c r="AR108" s="943"/>
      <c r="AS108" s="943"/>
      <c r="AT108" s="944"/>
      <c r="AU108" s="942" t="s">
        <v>409</v>
      </c>
      <c r="AV108" s="943"/>
      <c r="AW108" s="943"/>
      <c r="AX108" s="943"/>
      <c r="AY108" s="943"/>
      <c r="AZ108" s="943"/>
      <c r="BA108" s="943"/>
      <c r="BB108" s="943"/>
      <c r="BC108" s="943"/>
      <c r="BD108" s="943"/>
      <c r="BE108" s="943"/>
      <c r="BF108" s="943"/>
      <c r="BG108" s="943"/>
      <c r="BH108" s="943"/>
      <c r="BI108" s="943"/>
      <c r="BJ108" s="943"/>
      <c r="BK108" s="943"/>
      <c r="BL108" s="943"/>
      <c r="BM108" s="943"/>
      <c r="BN108" s="943"/>
      <c r="BO108" s="943"/>
      <c r="BP108" s="943"/>
      <c r="BQ108" s="943"/>
      <c r="BR108" s="943"/>
      <c r="BS108" s="943"/>
      <c r="BT108" s="943"/>
      <c r="BU108" s="943"/>
      <c r="BV108" s="943"/>
      <c r="BW108" s="943"/>
      <c r="BX108" s="943"/>
      <c r="BY108" s="943"/>
      <c r="BZ108" s="943"/>
      <c r="CA108" s="943"/>
      <c r="CB108" s="943"/>
      <c r="CC108" s="943"/>
      <c r="CD108" s="943"/>
      <c r="CE108" s="943"/>
      <c r="CF108" s="943"/>
      <c r="CG108" s="943"/>
      <c r="CH108" s="943"/>
      <c r="CI108" s="943"/>
      <c r="CJ108" s="943"/>
      <c r="CK108" s="943"/>
      <c r="CL108" s="943"/>
      <c r="CM108" s="943"/>
      <c r="CN108" s="943"/>
      <c r="CO108" s="943"/>
      <c r="CP108" s="943"/>
      <c r="CQ108" s="943"/>
      <c r="CR108" s="943"/>
      <c r="CS108" s="943"/>
      <c r="CT108" s="943"/>
      <c r="CU108" s="943"/>
      <c r="CV108" s="943"/>
      <c r="CW108" s="943"/>
      <c r="CX108" s="943"/>
      <c r="CY108" s="943"/>
      <c r="CZ108" s="943"/>
      <c r="DA108" s="943"/>
      <c r="DB108" s="943"/>
      <c r="DC108" s="943"/>
      <c r="DD108" s="943"/>
      <c r="DE108" s="943"/>
      <c r="DF108" s="943"/>
      <c r="DG108" s="943"/>
      <c r="DH108" s="943"/>
      <c r="DI108" s="943"/>
      <c r="DJ108" s="943"/>
      <c r="DK108" s="943"/>
      <c r="DL108" s="943"/>
      <c r="DM108" s="943"/>
      <c r="DN108" s="943"/>
      <c r="DO108" s="943"/>
      <c r="DP108" s="943"/>
      <c r="DQ108" s="943"/>
      <c r="DR108" s="943"/>
      <c r="DS108" s="943"/>
      <c r="DT108" s="943"/>
      <c r="DU108" s="943"/>
      <c r="DV108" s="943"/>
      <c r="DW108" s="943"/>
      <c r="DX108" s="943"/>
      <c r="DY108" s="943"/>
      <c r="DZ108" s="944"/>
    </row>
    <row r="109" spans="1:131" s="230" customFormat="1" ht="26.25" customHeight="1" x14ac:dyDescent="0.15">
      <c r="A109" s="895" t="s">
        <v>410</v>
      </c>
      <c r="B109" s="896"/>
      <c r="C109" s="896"/>
      <c r="D109" s="896"/>
      <c r="E109" s="896"/>
      <c r="F109" s="896"/>
      <c r="G109" s="896"/>
      <c r="H109" s="896"/>
      <c r="I109" s="896"/>
      <c r="J109" s="896"/>
      <c r="K109" s="896"/>
      <c r="L109" s="896"/>
      <c r="M109" s="896"/>
      <c r="N109" s="896"/>
      <c r="O109" s="896"/>
      <c r="P109" s="896"/>
      <c r="Q109" s="896"/>
      <c r="R109" s="896"/>
      <c r="S109" s="896"/>
      <c r="T109" s="896"/>
      <c r="U109" s="896"/>
      <c r="V109" s="896"/>
      <c r="W109" s="896"/>
      <c r="X109" s="896"/>
      <c r="Y109" s="896"/>
      <c r="Z109" s="897"/>
      <c r="AA109" s="898" t="s">
        <v>411</v>
      </c>
      <c r="AB109" s="896"/>
      <c r="AC109" s="896"/>
      <c r="AD109" s="896"/>
      <c r="AE109" s="897"/>
      <c r="AF109" s="898" t="s">
        <v>412</v>
      </c>
      <c r="AG109" s="896"/>
      <c r="AH109" s="896"/>
      <c r="AI109" s="896"/>
      <c r="AJ109" s="897"/>
      <c r="AK109" s="898" t="s">
        <v>294</v>
      </c>
      <c r="AL109" s="896"/>
      <c r="AM109" s="896"/>
      <c r="AN109" s="896"/>
      <c r="AO109" s="897"/>
      <c r="AP109" s="898" t="s">
        <v>413</v>
      </c>
      <c r="AQ109" s="896"/>
      <c r="AR109" s="896"/>
      <c r="AS109" s="896"/>
      <c r="AT109" s="929"/>
      <c r="AU109" s="895" t="s">
        <v>410</v>
      </c>
      <c r="AV109" s="896"/>
      <c r="AW109" s="896"/>
      <c r="AX109" s="896"/>
      <c r="AY109" s="896"/>
      <c r="AZ109" s="896"/>
      <c r="BA109" s="896"/>
      <c r="BB109" s="896"/>
      <c r="BC109" s="896"/>
      <c r="BD109" s="896"/>
      <c r="BE109" s="896"/>
      <c r="BF109" s="896"/>
      <c r="BG109" s="896"/>
      <c r="BH109" s="896"/>
      <c r="BI109" s="896"/>
      <c r="BJ109" s="896"/>
      <c r="BK109" s="896"/>
      <c r="BL109" s="896"/>
      <c r="BM109" s="896"/>
      <c r="BN109" s="896"/>
      <c r="BO109" s="896"/>
      <c r="BP109" s="897"/>
      <c r="BQ109" s="898" t="s">
        <v>411</v>
      </c>
      <c r="BR109" s="896"/>
      <c r="BS109" s="896"/>
      <c r="BT109" s="896"/>
      <c r="BU109" s="897"/>
      <c r="BV109" s="898" t="s">
        <v>412</v>
      </c>
      <c r="BW109" s="896"/>
      <c r="BX109" s="896"/>
      <c r="BY109" s="896"/>
      <c r="BZ109" s="897"/>
      <c r="CA109" s="898" t="s">
        <v>294</v>
      </c>
      <c r="CB109" s="896"/>
      <c r="CC109" s="896"/>
      <c r="CD109" s="896"/>
      <c r="CE109" s="897"/>
      <c r="CF109" s="936" t="s">
        <v>413</v>
      </c>
      <c r="CG109" s="936"/>
      <c r="CH109" s="936"/>
      <c r="CI109" s="936"/>
      <c r="CJ109" s="936"/>
      <c r="CK109" s="898" t="s">
        <v>414</v>
      </c>
      <c r="CL109" s="896"/>
      <c r="CM109" s="896"/>
      <c r="CN109" s="896"/>
      <c r="CO109" s="896"/>
      <c r="CP109" s="896"/>
      <c r="CQ109" s="896"/>
      <c r="CR109" s="896"/>
      <c r="CS109" s="896"/>
      <c r="CT109" s="896"/>
      <c r="CU109" s="896"/>
      <c r="CV109" s="896"/>
      <c r="CW109" s="896"/>
      <c r="CX109" s="896"/>
      <c r="CY109" s="896"/>
      <c r="CZ109" s="896"/>
      <c r="DA109" s="896"/>
      <c r="DB109" s="896"/>
      <c r="DC109" s="896"/>
      <c r="DD109" s="896"/>
      <c r="DE109" s="896"/>
      <c r="DF109" s="897"/>
      <c r="DG109" s="898" t="s">
        <v>411</v>
      </c>
      <c r="DH109" s="896"/>
      <c r="DI109" s="896"/>
      <c r="DJ109" s="896"/>
      <c r="DK109" s="897"/>
      <c r="DL109" s="898" t="s">
        <v>412</v>
      </c>
      <c r="DM109" s="896"/>
      <c r="DN109" s="896"/>
      <c r="DO109" s="896"/>
      <c r="DP109" s="897"/>
      <c r="DQ109" s="898" t="s">
        <v>294</v>
      </c>
      <c r="DR109" s="896"/>
      <c r="DS109" s="896"/>
      <c r="DT109" s="896"/>
      <c r="DU109" s="897"/>
      <c r="DV109" s="898" t="s">
        <v>413</v>
      </c>
      <c r="DW109" s="896"/>
      <c r="DX109" s="896"/>
      <c r="DY109" s="896"/>
      <c r="DZ109" s="929"/>
    </row>
    <row r="110" spans="1:131" s="230" customFormat="1" ht="26.25" customHeight="1" x14ac:dyDescent="0.15">
      <c r="A110" s="807" t="s">
        <v>415</v>
      </c>
      <c r="B110" s="808"/>
      <c r="C110" s="808"/>
      <c r="D110" s="808"/>
      <c r="E110" s="808"/>
      <c r="F110" s="808"/>
      <c r="G110" s="808"/>
      <c r="H110" s="808"/>
      <c r="I110" s="808"/>
      <c r="J110" s="808"/>
      <c r="K110" s="808"/>
      <c r="L110" s="808"/>
      <c r="M110" s="808"/>
      <c r="N110" s="808"/>
      <c r="O110" s="808"/>
      <c r="P110" s="808"/>
      <c r="Q110" s="808"/>
      <c r="R110" s="808"/>
      <c r="S110" s="808"/>
      <c r="T110" s="808"/>
      <c r="U110" s="808"/>
      <c r="V110" s="808"/>
      <c r="W110" s="808"/>
      <c r="X110" s="808"/>
      <c r="Y110" s="808"/>
      <c r="Z110" s="809"/>
      <c r="AA110" s="888">
        <v>448750</v>
      </c>
      <c r="AB110" s="889"/>
      <c r="AC110" s="889"/>
      <c r="AD110" s="889"/>
      <c r="AE110" s="890"/>
      <c r="AF110" s="891">
        <v>482228</v>
      </c>
      <c r="AG110" s="889"/>
      <c r="AH110" s="889"/>
      <c r="AI110" s="889"/>
      <c r="AJ110" s="890"/>
      <c r="AK110" s="891">
        <v>489445</v>
      </c>
      <c r="AL110" s="889"/>
      <c r="AM110" s="889"/>
      <c r="AN110" s="889"/>
      <c r="AO110" s="890"/>
      <c r="AP110" s="892">
        <v>12.4</v>
      </c>
      <c r="AQ110" s="893"/>
      <c r="AR110" s="893"/>
      <c r="AS110" s="893"/>
      <c r="AT110" s="894"/>
      <c r="AU110" s="930" t="s">
        <v>69</v>
      </c>
      <c r="AV110" s="931"/>
      <c r="AW110" s="931"/>
      <c r="AX110" s="931"/>
      <c r="AY110" s="931"/>
      <c r="AZ110" s="860" t="s">
        <v>416</v>
      </c>
      <c r="BA110" s="808"/>
      <c r="BB110" s="808"/>
      <c r="BC110" s="808"/>
      <c r="BD110" s="808"/>
      <c r="BE110" s="808"/>
      <c r="BF110" s="808"/>
      <c r="BG110" s="808"/>
      <c r="BH110" s="808"/>
      <c r="BI110" s="808"/>
      <c r="BJ110" s="808"/>
      <c r="BK110" s="808"/>
      <c r="BL110" s="808"/>
      <c r="BM110" s="808"/>
      <c r="BN110" s="808"/>
      <c r="BO110" s="808"/>
      <c r="BP110" s="809"/>
      <c r="BQ110" s="861">
        <v>5500118</v>
      </c>
      <c r="BR110" s="842"/>
      <c r="BS110" s="842"/>
      <c r="BT110" s="842"/>
      <c r="BU110" s="842"/>
      <c r="BV110" s="842">
        <v>5603053</v>
      </c>
      <c r="BW110" s="842"/>
      <c r="BX110" s="842"/>
      <c r="BY110" s="842"/>
      <c r="BZ110" s="842"/>
      <c r="CA110" s="842">
        <v>5574783</v>
      </c>
      <c r="CB110" s="842"/>
      <c r="CC110" s="842"/>
      <c r="CD110" s="842"/>
      <c r="CE110" s="842"/>
      <c r="CF110" s="866">
        <v>141.30000000000001</v>
      </c>
      <c r="CG110" s="867"/>
      <c r="CH110" s="867"/>
      <c r="CI110" s="867"/>
      <c r="CJ110" s="867"/>
      <c r="CK110" s="926" t="s">
        <v>417</v>
      </c>
      <c r="CL110" s="819"/>
      <c r="CM110" s="860" t="s">
        <v>418</v>
      </c>
      <c r="CN110" s="808"/>
      <c r="CO110" s="808"/>
      <c r="CP110" s="808"/>
      <c r="CQ110" s="808"/>
      <c r="CR110" s="808"/>
      <c r="CS110" s="808"/>
      <c r="CT110" s="808"/>
      <c r="CU110" s="808"/>
      <c r="CV110" s="808"/>
      <c r="CW110" s="808"/>
      <c r="CX110" s="808"/>
      <c r="CY110" s="808"/>
      <c r="CZ110" s="808"/>
      <c r="DA110" s="808"/>
      <c r="DB110" s="808"/>
      <c r="DC110" s="808"/>
      <c r="DD110" s="808"/>
      <c r="DE110" s="808"/>
      <c r="DF110" s="809"/>
      <c r="DG110" s="861" t="s">
        <v>121</v>
      </c>
      <c r="DH110" s="842"/>
      <c r="DI110" s="842"/>
      <c r="DJ110" s="842"/>
      <c r="DK110" s="842"/>
      <c r="DL110" s="842" t="s">
        <v>121</v>
      </c>
      <c r="DM110" s="842"/>
      <c r="DN110" s="842"/>
      <c r="DO110" s="842"/>
      <c r="DP110" s="842"/>
      <c r="DQ110" s="842" t="s">
        <v>121</v>
      </c>
      <c r="DR110" s="842"/>
      <c r="DS110" s="842"/>
      <c r="DT110" s="842"/>
      <c r="DU110" s="842"/>
      <c r="DV110" s="843" t="s">
        <v>121</v>
      </c>
      <c r="DW110" s="843"/>
      <c r="DX110" s="843"/>
      <c r="DY110" s="843"/>
      <c r="DZ110" s="844"/>
    </row>
    <row r="111" spans="1:131" s="230" customFormat="1" ht="26.25" customHeight="1" x14ac:dyDescent="0.15">
      <c r="A111" s="774" t="s">
        <v>419</v>
      </c>
      <c r="B111" s="775"/>
      <c r="C111" s="775"/>
      <c r="D111" s="775"/>
      <c r="E111" s="775"/>
      <c r="F111" s="775"/>
      <c r="G111" s="775"/>
      <c r="H111" s="775"/>
      <c r="I111" s="775"/>
      <c r="J111" s="775"/>
      <c r="K111" s="775"/>
      <c r="L111" s="775"/>
      <c r="M111" s="775"/>
      <c r="N111" s="775"/>
      <c r="O111" s="775"/>
      <c r="P111" s="775"/>
      <c r="Q111" s="775"/>
      <c r="R111" s="775"/>
      <c r="S111" s="775"/>
      <c r="T111" s="775"/>
      <c r="U111" s="775"/>
      <c r="V111" s="775"/>
      <c r="W111" s="775"/>
      <c r="X111" s="775"/>
      <c r="Y111" s="775"/>
      <c r="Z111" s="925"/>
      <c r="AA111" s="918" t="s">
        <v>121</v>
      </c>
      <c r="AB111" s="919"/>
      <c r="AC111" s="919"/>
      <c r="AD111" s="919"/>
      <c r="AE111" s="920"/>
      <c r="AF111" s="921" t="s">
        <v>121</v>
      </c>
      <c r="AG111" s="919"/>
      <c r="AH111" s="919"/>
      <c r="AI111" s="919"/>
      <c r="AJ111" s="920"/>
      <c r="AK111" s="921" t="s">
        <v>121</v>
      </c>
      <c r="AL111" s="919"/>
      <c r="AM111" s="919"/>
      <c r="AN111" s="919"/>
      <c r="AO111" s="920"/>
      <c r="AP111" s="922" t="s">
        <v>121</v>
      </c>
      <c r="AQ111" s="923"/>
      <c r="AR111" s="923"/>
      <c r="AS111" s="923"/>
      <c r="AT111" s="924"/>
      <c r="AU111" s="932"/>
      <c r="AV111" s="933"/>
      <c r="AW111" s="933"/>
      <c r="AX111" s="933"/>
      <c r="AY111" s="933"/>
      <c r="AZ111" s="815" t="s">
        <v>420</v>
      </c>
      <c r="BA111" s="752"/>
      <c r="BB111" s="752"/>
      <c r="BC111" s="752"/>
      <c r="BD111" s="752"/>
      <c r="BE111" s="752"/>
      <c r="BF111" s="752"/>
      <c r="BG111" s="752"/>
      <c r="BH111" s="752"/>
      <c r="BI111" s="752"/>
      <c r="BJ111" s="752"/>
      <c r="BK111" s="752"/>
      <c r="BL111" s="752"/>
      <c r="BM111" s="752"/>
      <c r="BN111" s="752"/>
      <c r="BO111" s="752"/>
      <c r="BP111" s="753"/>
      <c r="BQ111" s="816">
        <v>6269</v>
      </c>
      <c r="BR111" s="817"/>
      <c r="BS111" s="817"/>
      <c r="BT111" s="817"/>
      <c r="BU111" s="817"/>
      <c r="BV111" s="817">
        <v>20714</v>
      </c>
      <c r="BW111" s="817"/>
      <c r="BX111" s="817"/>
      <c r="BY111" s="817"/>
      <c r="BZ111" s="817"/>
      <c r="CA111" s="817">
        <v>23061</v>
      </c>
      <c r="CB111" s="817"/>
      <c r="CC111" s="817"/>
      <c r="CD111" s="817"/>
      <c r="CE111" s="817"/>
      <c r="CF111" s="875">
        <v>0.6</v>
      </c>
      <c r="CG111" s="876"/>
      <c r="CH111" s="876"/>
      <c r="CI111" s="876"/>
      <c r="CJ111" s="876"/>
      <c r="CK111" s="927"/>
      <c r="CL111" s="821"/>
      <c r="CM111" s="815" t="s">
        <v>421</v>
      </c>
      <c r="CN111" s="752"/>
      <c r="CO111" s="752"/>
      <c r="CP111" s="752"/>
      <c r="CQ111" s="752"/>
      <c r="CR111" s="752"/>
      <c r="CS111" s="752"/>
      <c r="CT111" s="752"/>
      <c r="CU111" s="752"/>
      <c r="CV111" s="752"/>
      <c r="CW111" s="752"/>
      <c r="CX111" s="752"/>
      <c r="CY111" s="752"/>
      <c r="CZ111" s="752"/>
      <c r="DA111" s="752"/>
      <c r="DB111" s="752"/>
      <c r="DC111" s="752"/>
      <c r="DD111" s="752"/>
      <c r="DE111" s="752"/>
      <c r="DF111" s="753"/>
      <c r="DG111" s="816" t="s">
        <v>121</v>
      </c>
      <c r="DH111" s="817"/>
      <c r="DI111" s="817"/>
      <c r="DJ111" s="817"/>
      <c r="DK111" s="817"/>
      <c r="DL111" s="817" t="s">
        <v>121</v>
      </c>
      <c r="DM111" s="817"/>
      <c r="DN111" s="817"/>
      <c r="DO111" s="817"/>
      <c r="DP111" s="817"/>
      <c r="DQ111" s="817" t="s">
        <v>121</v>
      </c>
      <c r="DR111" s="817"/>
      <c r="DS111" s="817"/>
      <c r="DT111" s="817"/>
      <c r="DU111" s="817"/>
      <c r="DV111" s="794" t="s">
        <v>121</v>
      </c>
      <c r="DW111" s="794"/>
      <c r="DX111" s="794"/>
      <c r="DY111" s="794"/>
      <c r="DZ111" s="795"/>
    </row>
    <row r="112" spans="1:131" s="230" customFormat="1" ht="26.25" customHeight="1" x14ac:dyDescent="0.15">
      <c r="A112" s="912" t="s">
        <v>422</v>
      </c>
      <c r="B112" s="913"/>
      <c r="C112" s="752" t="s">
        <v>423</v>
      </c>
      <c r="D112" s="752"/>
      <c r="E112" s="752"/>
      <c r="F112" s="752"/>
      <c r="G112" s="752"/>
      <c r="H112" s="752"/>
      <c r="I112" s="752"/>
      <c r="J112" s="752"/>
      <c r="K112" s="752"/>
      <c r="L112" s="752"/>
      <c r="M112" s="752"/>
      <c r="N112" s="752"/>
      <c r="O112" s="752"/>
      <c r="P112" s="752"/>
      <c r="Q112" s="752"/>
      <c r="R112" s="752"/>
      <c r="S112" s="752"/>
      <c r="T112" s="752"/>
      <c r="U112" s="752"/>
      <c r="V112" s="752"/>
      <c r="W112" s="752"/>
      <c r="X112" s="752"/>
      <c r="Y112" s="752"/>
      <c r="Z112" s="753"/>
      <c r="AA112" s="779" t="s">
        <v>121</v>
      </c>
      <c r="AB112" s="780"/>
      <c r="AC112" s="780"/>
      <c r="AD112" s="780"/>
      <c r="AE112" s="781"/>
      <c r="AF112" s="782" t="s">
        <v>121</v>
      </c>
      <c r="AG112" s="780"/>
      <c r="AH112" s="780"/>
      <c r="AI112" s="780"/>
      <c r="AJ112" s="781"/>
      <c r="AK112" s="782" t="s">
        <v>121</v>
      </c>
      <c r="AL112" s="780"/>
      <c r="AM112" s="780"/>
      <c r="AN112" s="780"/>
      <c r="AO112" s="781"/>
      <c r="AP112" s="824" t="s">
        <v>121</v>
      </c>
      <c r="AQ112" s="825"/>
      <c r="AR112" s="825"/>
      <c r="AS112" s="825"/>
      <c r="AT112" s="826"/>
      <c r="AU112" s="932"/>
      <c r="AV112" s="933"/>
      <c r="AW112" s="933"/>
      <c r="AX112" s="933"/>
      <c r="AY112" s="933"/>
      <c r="AZ112" s="815" t="s">
        <v>424</v>
      </c>
      <c r="BA112" s="752"/>
      <c r="BB112" s="752"/>
      <c r="BC112" s="752"/>
      <c r="BD112" s="752"/>
      <c r="BE112" s="752"/>
      <c r="BF112" s="752"/>
      <c r="BG112" s="752"/>
      <c r="BH112" s="752"/>
      <c r="BI112" s="752"/>
      <c r="BJ112" s="752"/>
      <c r="BK112" s="752"/>
      <c r="BL112" s="752"/>
      <c r="BM112" s="752"/>
      <c r="BN112" s="752"/>
      <c r="BO112" s="752"/>
      <c r="BP112" s="753"/>
      <c r="BQ112" s="816">
        <v>4947843</v>
      </c>
      <c r="BR112" s="817"/>
      <c r="BS112" s="817"/>
      <c r="BT112" s="817"/>
      <c r="BU112" s="817"/>
      <c r="BV112" s="817">
        <v>4886571</v>
      </c>
      <c r="BW112" s="817"/>
      <c r="BX112" s="817"/>
      <c r="BY112" s="817"/>
      <c r="BZ112" s="817"/>
      <c r="CA112" s="817">
        <v>4623886</v>
      </c>
      <c r="CB112" s="817"/>
      <c r="CC112" s="817"/>
      <c r="CD112" s="817"/>
      <c r="CE112" s="817"/>
      <c r="CF112" s="875">
        <v>117.2</v>
      </c>
      <c r="CG112" s="876"/>
      <c r="CH112" s="876"/>
      <c r="CI112" s="876"/>
      <c r="CJ112" s="876"/>
      <c r="CK112" s="927"/>
      <c r="CL112" s="821"/>
      <c r="CM112" s="815" t="s">
        <v>425</v>
      </c>
      <c r="CN112" s="752"/>
      <c r="CO112" s="752"/>
      <c r="CP112" s="752"/>
      <c r="CQ112" s="752"/>
      <c r="CR112" s="752"/>
      <c r="CS112" s="752"/>
      <c r="CT112" s="752"/>
      <c r="CU112" s="752"/>
      <c r="CV112" s="752"/>
      <c r="CW112" s="752"/>
      <c r="CX112" s="752"/>
      <c r="CY112" s="752"/>
      <c r="CZ112" s="752"/>
      <c r="DA112" s="752"/>
      <c r="DB112" s="752"/>
      <c r="DC112" s="752"/>
      <c r="DD112" s="752"/>
      <c r="DE112" s="752"/>
      <c r="DF112" s="753"/>
      <c r="DG112" s="816" t="s">
        <v>121</v>
      </c>
      <c r="DH112" s="817"/>
      <c r="DI112" s="817"/>
      <c r="DJ112" s="817"/>
      <c r="DK112" s="817"/>
      <c r="DL112" s="817" t="s">
        <v>121</v>
      </c>
      <c r="DM112" s="817"/>
      <c r="DN112" s="817"/>
      <c r="DO112" s="817"/>
      <c r="DP112" s="817"/>
      <c r="DQ112" s="817" t="s">
        <v>121</v>
      </c>
      <c r="DR112" s="817"/>
      <c r="DS112" s="817"/>
      <c r="DT112" s="817"/>
      <c r="DU112" s="817"/>
      <c r="DV112" s="794" t="s">
        <v>121</v>
      </c>
      <c r="DW112" s="794"/>
      <c r="DX112" s="794"/>
      <c r="DY112" s="794"/>
      <c r="DZ112" s="795"/>
    </row>
    <row r="113" spans="1:130" s="230" customFormat="1" ht="26.25" customHeight="1" x14ac:dyDescent="0.15">
      <c r="A113" s="914"/>
      <c r="B113" s="915"/>
      <c r="C113" s="752" t="s">
        <v>426</v>
      </c>
      <c r="D113" s="752"/>
      <c r="E113" s="752"/>
      <c r="F113" s="752"/>
      <c r="G113" s="752"/>
      <c r="H113" s="752"/>
      <c r="I113" s="752"/>
      <c r="J113" s="752"/>
      <c r="K113" s="752"/>
      <c r="L113" s="752"/>
      <c r="M113" s="752"/>
      <c r="N113" s="752"/>
      <c r="O113" s="752"/>
      <c r="P113" s="752"/>
      <c r="Q113" s="752"/>
      <c r="R113" s="752"/>
      <c r="S113" s="752"/>
      <c r="T113" s="752"/>
      <c r="U113" s="752"/>
      <c r="V113" s="752"/>
      <c r="W113" s="752"/>
      <c r="X113" s="752"/>
      <c r="Y113" s="752"/>
      <c r="Z113" s="753"/>
      <c r="AA113" s="918">
        <v>333573</v>
      </c>
      <c r="AB113" s="919"/>
      <c r="AC113" s="919"/>
      <c r="AD113" s="919"/>
      <c r="AE113" s="920"/>
      <c r="AF113" s="921">
        <v>338922</v>
      </c>
      <c r="AG113" s="919"/>
      <c r="AH113" s="919"/>
      <c r="AI113" s="919"/>
      <c r="AJ113" s="920"/>
      <c r="AK113" s="921">
        <v>355716</v>
      </c>
      <c r="AL113" s="919"/>
      <c r="AM113" s="919"/>
      <c r="AN113" s="919"/>
      <c r="AO113" s="920"/>
      <c r="AP113" s="922">
        <v>9</v>
      </c>
      <c r="AQ113" s="923"/>
      <c r="AR113" s="923"/>
      <c r="AS113" s="923"/>
      <c r="AT113" s="924"/>
      <c r="AU113" s="932"/>
      <c r="AV113" s="933"/>
      <c r="AW113" s="933"/>
      <c r="AX113" s="933"/>
      <c r="AY113" s="933"/>
      <c r="AZ113" s="815" t="s">
        <v>427</v>
      </c>
      <c r="BA113" s="752"/>
      <c r="BB113" s="752"/>
      <c r="BC113" s="752"/>
      <c r="BD113" s="752"/>
      <c r="BE113" s="752"/>
      <c r="BF113" s="752"/>
      <c r="BG113" s="752"/>
      <c r="BH113" s="752"/>
      <c r="BI113" s="752"/>
      <c r="BJ113" s="752"/>
      <c r="BK113" s="752"/>
      <c r="BL113" s="752"/>
      <c r="BM113" s="752"/>
      <c r="BN113" s="752"/>
      <c r="BO113" s="752"/>
      <c r="BP113" s="753"/>
      <c r="BQ113" s="816">
        <v>89907</v>
      </c>
      <c r="BR113" s="817"/>
      <c r="BS113" s="817"/>
      <c r="BT113" s="817"/>
      <c r="BU113" s="817"/>
      <c r="BV113" s="817">
        <v>73110</v>
      </c>
      <c r="BW113" s="817"/>
      <c r="BX113" s="817"/>
      <c r="BY113" s="817"/>
      <c r="BZ113" s="817"/>
      <c r="CA113" s="817">
        <v>56663</v>
      </c>
      <c r="CB113" s="817"/>
      <c r="CC113" s="817"/>
      <c r="CD113" s="817"/>
      <c r="CE113" s="817"/>
      <c r="CF113" s="875">
        <v>1.4</v>
      </c>
      <c r="CG113" s="876"/>
      <c r="CH113" s="876"/>
      <c r="CI113" s="876"/>
      <c r="CJ113" s="876"/>
      <c r="CK113" s="927"/>
      <c r="CL113" s="821"/>
      <c r="CM113" s="815" t="s">
        <v>428</v>
      </c>
      <c r="CN113" s="752"/>
      <c r="CO113" s="752"/>
      <c r="CP113" s="752"/>
      <c r="CQ113" s="752"/>
      <c r="CR113" s="752"/>
      <c r="CS113" s="752"/>
      <c r="CT113" s="752"/>
      <c r="CU113" s="752"/>
      <c r="CV113" s="752"/>
      <c r="CW113" s="752"/>
      <c r="CX113" s="752"/>
      <c r="CY113" s="752"/>
      <c r="CZ113" s="752"/>
      <c r="DA113" s="752"/>
      <c r="DB113" s="752"/>
      <c r="DC113" s="752"/>
      <c r="DD113" s="752"/>
      <c r="DE113" s="752"/>
      <c r="DF113" s="753"/>
      <c r="DG113" s="779" t="s">
        <v>121</v>
      </c>
      <c r="DH113" s="780"/>
      <c r="DI113" s="780"/>
      <c r="DJ113" s="780"/>
      <c r="DK113" s="781"/>
      <c r="DL113" s="782" t="s">
        <v>121</v>
      </c>
      <c r="DM113" s="780"/>
      <c r="DN113" s="780"/>
      <c r="DO113" s="780"/>
      <c r="DP113" s="781"/>
      <c r="DQ113" s="782" t="s">
        <v>121</v>
      </c>
      <c r="DR113" s="780"/>
      <c r="DS113" s="780"/>
      <c r="DT113" s="780"/>
      <c r="DU113" s="781"/>
      <c r="DV113" s="824" t="s">
        <v>121</v>
      </c>
      <c r="DW113" s="825"/>
      <c r="DX113" s="825"/>
      <c r="DY113" s="825"/>
      <c r="DZ113" s="826"/>
    </row>
    <row r="114" spans="1:130" s="230" customFormat="1" ht="26.25" customHeight="1" x14ac:dyDescent="0.15">
      <c r="A114" s="914"/>
      <c r="B114" s="915"/>
      <c r="C114" s="752" t="s">
        <v>429</v>
      </c>
      <c r="D114" s="752"/>
      <c r="E114" s="752"/>
      <c r="F114" s="752"/>
      <c r="G114" s="752"/>
      <c r="H114" s="752"/>
      <c r="I114" s="752"/>
      <c r="J114" s="752"/>
      <c r="K114" s="752"/>
      <c r="L114" s="752"/>
      <c r="M114" s="752"/>
      <c r="N114" s="752"/>
      <c r="O114" s="752"/>
      <c r="P114" s="752"/>
      <c r="Q114" s="752"/>
      <c r="R114" s="752"/>
      <c r="S114" s="752"/>
      <c r="T114" s="752"/>
      <c r="U114" s="752"/>
      <c r="V114" s="752"/>
      <c r="W114" s="752"/>
      <c r="X114" s="752"/>
      <c r="Y114" s="752"/>
      <c r="Z114" s="753"/>
      <c r="AA114" s="779">
        <v>18970</v>
      </c>
      <c r="AB114" s="780"/>
      <c r="AC114" s="780"/>
      <c r="AD114" s="780"/>
      <c r="AE114" s="781"/>
      <c r="AF114" s="782">
        <v>19289</v>
      </c>
      <c r="AG114" s="780"/>
      <c r="AH114" s="780"/>
      <c r="AI114" s="780"/>
      <c r="AJ114" s="781"/>
      <c r="AK114" s="782">
        <v>21120</v>
      </c>
      <c r="AL114" s="780"/>
      <c r="AM114" s="780"/>
      <c r="AN114" s="780"/>
      <c r="AO114" s="781"/>
      <c r="AP114" s="824">
        <v>0.5</v>
      </c>
      <c r="AQ114" s="825"/>
      <c r="AR114" s="825"/>
      <c r="AS114" s="825"/>
      <c r="AT114" s="826"/>
      <c r="AU114" s="932"/>
      <c r="AV114" s="933"/>
      <c r="AW114" s="933"/>
      <c r="AX114" s="933"/>
      <c r="AY114" s="933"/>
      <c r="AZ114" s="815" t="s">
        <v>430</v>
      </c>
      <c r="BA114" s="752"/>
      <c r="BB114" s="752"/>
      <c r="BC114" s="752"/>
      <c r="BD114" s="752"/>
      <c r="BE114" s="752"/>
      <c r="BF114" s="752"/>
      <c r="BG114" s="752"/>
      <c r="BH114" s="752"/>
      <c r="BI114" s="752"/>
      <c r="BJ114" s="752"/>
      <c r="BK114" s="752"/>
      <c r="BL114" s="752"/>
      <c r="BM114" s="752"/>
      <c r="BN114" s="752"/>
      <c r="BO114" s="752"/>
      <c r="BP114" s="753"/>
      <c r="BQ114" s="816">
        <v>113894</v>
      </c>
      <c r="BR114" s="817"/>
      <c r="BS114" s="817"/>
      <c r="BT114" s="817"/>
      <c r="BU114" s="817"/>
      <c r="BV114" s="817">
        <v>1834</v>
      </c>
      <c r="BW114" s="817"/>
      <c r="BX114" s="817"/>
      <c r="BY114" s="817"/>
      <c r="BZ114" s="817"/>
      <c r="CA114" s="817" t="s">
        <v>121</v>
      </c>
      <c r="CB114" s="817"/>
      <c r="CC114" s="817"/>
      <c r="CD114" s="817"/>
      <c r="CE114" s="817"/>
      <c r="CF114" s="875" t="s">
        <v>121</v>
      </c>
      <c r="CG114" s="876"/>
      <c r="CH114" s="876"/>
      <c r="CI114" s="876"/>
      <c r="CJ114" s="876"/>
      <c r="CK114" s="927"/>
      <c r="CL114" s="821"/>
      <c r="CM114" s="815" t="s">
        <v>431</v>
      </c>
      <c r="CN114" s="752"/>
      <c r="CO114" s="752"/>
      <c r="CP114" s="752"/>
      <c r="CQ114" s="752"/>
      <c r="CR114" s="752"/>
      <c r="CS114" s="752"/>
      <c r="CT114" s="752"/>
      <c r="CU114" s="752"/>
      <c r="CV114" s="752"/>
      <c r="CW114" s="752"/>
      <c r="CX114" s="752"/>
      <c r="CY114" s="752"/>
      <c r="CZ114" s="752"/>
      <c r="DA114" s="752"/>
      <c r="DB114" s="752"/>
      <c r="DC114" s="752"/>
      <c r="DD114" s="752"/>
      <c r="DE114" s="752"/>
      <c r="DF114" s="753"/>
      <c r="DG114" s="779" t="s">
        <v>121</v>
      </c>
      <c r="DH114" s="780"/>
      <c r="DI114" s="780"/>
      <c r="DJ114" s="780"/>
      <c r="DK114" s="781"/>
      <c r="DL114" s="782" t="s">
        <v>121</v>
      </c>
      <c r="DM114" s="780"/>
      <c r="DN114" s="780"/>
      <c r="DO114" s="780"/>
      <c r="DP114" s="781"/>
      <c r="DQ114" s="782" t="s">
        <v>121</v>
      </c>
      <c r="DR114" s="780"/>
      <c r="DS114" s="780"/>
      <c r="DT114" s="780"/>
      <c r="DU114" s="781"/>
      <c r="DV114" s="824" t="s">
        <v>121</v>
      </c>
      <c r="DW114" s="825"/>
      <c r="DX114" s="825"/>
      <c r="DY114" s="825"/>
      <c r="DZ114" s="826"/>
    </row>
    <row r="115" spans="1:130" s="230" customFormat="1" ht="26.25" customHeight="1" x14ac:dyDescent="0.15">
      <c r="A115" s="914"/>
      <c r="B115" s="915"/>
      <c r="C115" s="752" t="s">
        <v>432</v>
      </c>
      <c r="D115" s="752"/>
      <c r="E115" s="752"/>
      <c r="F115" s="752"/>
      <c r="G115" s="752"/>
      <c r="H115" s="752"/>
      <c r="I115" s="752"/>
      <c r="J115" s="752"/>
      <c r="K115" s="752"/>
      <c r="L115" s="752"/>
      <c r="M115" s="752"/>
      <c r="N115" s="752"/>
      <c r="O115" s="752"/>
      <c r="P115" s="752"/>
      <c r="Q115" s="752"/>
      <c r="R115" s="752"/>
      <c r="S115" s="752"/>
      <c r="T115" s="752"/>
      <c r="U115" s="752"/>
      <c r="V115" s="752"/>
      <c r="W115" s="752"/>
      <c r="X115" s="752"/>
      <c r="Y115" s="752"/>
      <c r="Z115" s="753"/>
      <c r="AA115" s="918" t="s">
        <v>121</v>
      </c>
      <c r="AB115" s="919"/>
      <c r="AC115" s="919"/>
      <c r="AD115" s="919"/>
      <c r="AE115" s="920"/>
      <c r="AF115" s="921" t="s">
        <v>121</v>
      </c>
      <c r="AG115" s="919"/>
      <c r="AH115" s="919"/>
      <c r="AI115" s="919"/>
      <c r="AJ115" s="920"/>
      <c r="AK115" s="921" t="s">
        <v>121</v>
      </c>
      <c r="AL115" s="919"/>
      <c r="AM115" s="919"/>
      <c r="AN115" s="919"/>
      <c r="AO115" s="920"/>
      <c r="AP115" s="922" t="s">
        <v>121</v>
      </c>
      <c r="AQ115" s="923"/>
      <c r="AR115" s="923"/>
      <c r="AS115" s="923"/>
      <c r="AT115" s="924"/>
      <c r="AU115" s="932"/>
      <c r="AV115" s="933"/>
      <c r="AW115" s="933"/>
      <c r="AX115" s="933"/>
      <c r="AY115" s="933"/>
      <c r="AZ115" s="815" t="s">
        <v>433</v>
      </c>
      <c r="BA115" s="752"/>
      <c r="BB115" s="752"/>
      <c r="BC115" s="752"/>
      <c r="BD115" s="752"/>
      <c r="BE115" s="752"/>
      <c r="BF115" s="752"/>
      <c r="BG115" s="752"/>
      <c r="BH115" s="752"/>
      <c r="BI115" s="752"/>
      <c r="BJ115" s="752"/>
      <c r="BK115" s="752"/>
      <c r="BL115" s="752"/>
      <c r="BM115" s="752"/>
      <c r="BN115" s="752"/>
      <c r="BO115" s="752"/>
      <c r="BP115" s="753"/>
      <c r="BQ115" s="816">
        <v>10566</v>
      </c>
      <c r="BR115" s="817"/>
      <c r="BS115" s="817"/>
      <c r="BT115" s="817"/>
      <c r="BU115" s="817"/>
      <c r="BV115" s="817" t="s">
        <v>121</v>
      </c>
      <c r="BW115" s="817"/>
      <c r="BX115" s="817"/>
      <c r="BY115" s="817"/>
      <c r="BZ115" s="817"/>
      <c r="CA115" s="817" t="s">
        <v>121</v>
      </c>
      <c r="CB115" s="817"/>
      <c r="CC115" s="817"/>
      <c r="CD115" s="817"/>
      <c r="CE115" s="817"/>
      <c r="CF115" s="875" t="s">
        <v>121</v>
      </c>
      <c r="CG115" s="876"/>
      <c r="CH115" s="876"/>
      <c r="CI115" s="876"/>
      <c r="CJ115" s="876"/>
      <c r="CK115" s="927"/>
      <c r="CL115" s="821"/>
      <c r="CM115" s="815" t="s">
        <v>434</v>
      </c>
      <c r="CN115" s="752"/>
      <c r="CO115" s="752"/>
      <c r="CP115" s="752"/>
      <c r="CQ115" s="752"/>
      <c r="CR115" s="752"/>
      <c r="CS115" s="752"/>
      <c r="CT115" s="752"/>
      <c r="CU115" s="752"/>
      <c r="CV115" s="752"/>
      <c r="CW115" s="752"/>
      <c r="CX115" s="752"/>
      <c r="CY115" s="752"/>
      <c r="CZ115" s="752"/>
      <c r="DA115" s="752"/>
      <c r="DB115" s="752"/>
      <c r="DC115" s="752"/>
      <c r="DD115" s="752"/>
      <c r="DE115" s="752"/>
      <c r="DF115" s="753"/>
      <c r="DG115" s="779">
        <v>6269</v>
      </c>
      <c r="DH115" s="780"/>
      <c r="DI115" s="780"/>
      <c r="DJ115" s="780"/>
      <c r="DK115" s="781"/>
      <c r="DL115" s="782">
        <v>20714</v>
      </c>
      <c r="DM115" s="780"/>
      <c r="DN115" s="780"/>
      <c r="DO115" s="780"/>
      <c r="DP115" s="781"/>
      <c r="DQ115" s="782">
        <v>23061</v>
      </c>
      <c r="DR115" s="780"/>
      <c r="DS115" s="780"/>
      <c r="DT115" s="780"/>
      <c r="DU115" s="781"/>
      <c r="DV115" s="824">
        <v>0.6</v>
      </c>
      <c r="DW115" s="825"/>
      <c r="DX115" s="825"/>
      <c r="DY115" s="825"/>
      <c r="DZ115" s="826"/>
    </row>
    <row r="116" spans="1:130" s="230" customFormat="1" ht="26.25" customHeight="1" x14ac:dyDescent="0.15">
      <c r="A116" s="916"/>
      <c r="B116" s="917"/>
      <c r="C116" s="839" t="s">
        <v>435</v>
      </c>
      <c r="D116" s="839"/>
      <c r="E116" s="839"/>
      <c r="F116" s="839"/>
      <c r="G116" s="839"/>
      <c r="H116" s="839"/>
      <c r="I116" s="839"/>
      <c r="J116" s="839"/>
      <c r="K116" s="839"/>
      <c r="L116" s="839"/>
      <c r="M116" s="839"/>
      <c r="N116" s="839"/>
      <c r="O116" s="839"/>
      <c r="P116" s="839"/>
      <c r="Q116" s="839"/>
      <c r="R116" s="839"/>
      <c r="S116" s="839"/>
      <c r="T116" s="839"/>
      <c r="U116" s="839"/>
      <c r="V116" s="839"/>
      <c r="W116" s="839"/>
      <c r="X116" s="839"/>
      <c r="Y116" s="839"/>
      <c r="Z116" s="840"/>
      <c r="AA116" s="779">
        <v>100</v>
      </c>
      <c r="AB116" s="780"/>
      <c r="AC116" s="780"/>
      <c r="AD116" s="780"/>
      <c r="AE116" s="781"/>
      <c r="AF116" s="782">
        <v>82</v>
      </c>
      <c r="AG116" s="780"/>
      <c r="AH116" s="780"/>
      <c r="AI116" s="780"/>
      <c r="AJ116" s="781"/>
      <c r="AK116" s="782" t="s">
        <v>121</v>
      </c>
      <c r="AL116" s="780"/>
      <c r="AM116" s="780"/>
      <c r="AN116" s="780"/>
      <c r="AO116" s="781"/>
      <c r="AP116" s="824" t="s">
        <v>121</v>
      </c>
      <c r="AQ116" s="825"/>
      <c r="AR116" s="825"/>
      <c r="AS116" s="825"/>
      <c r="AT116" s="826"/>
      <c r="AU116" s="932"/>
      <c r="AV116" s="933"/>
      <c r="AW116" s="933"/>
      <c r="AX116" s="933"/>
      <c r="AY116" s="933"/>
      <c r="AZ116" s="909" t="s">
        <v>436</v>
      </c>
      <c r="BA116" s="910"/>
      <c r="BB116" s="910"/>
      <c r="BC116" s="910"/>
      <c r="BD116" s="910"/>
      <c r="BE116" s="910"/>
      <c r="BF116" s="910"/>
      <c r="BG116" s="910"/>
      <c r="BH116" s="910"/>
      <c r="BI116" s="910"/>
      <c r="BJ116" s="910"/>
      <c r="BK116" s="910"/>
      <c r="BL116" s="910"/>
      <c r="BM116" s="910"/>
      <c r="BN116" s="910"/>
      <c r="BO116" s="910"/>
      <c r="BP116" s="911"/>
      <c r="BQ116" s="816" t="s">
        <v>121</v>
      </c>
      <c r="BR116" s="817"/>
      <c r="BS116" s="817"/>
      <c r="BT116" s="817"/>
      <c r="BU116" s="817"/>
      <c r="BV116" s="817" t="s">
        <v>121</v>
      </c>
      <c r="BW116" s="817"/>
      <c r="BX116" s="817"/>
      <c r="BY116" s="817"/>
      <c r="BZ116" s="817"/>
      <c r="CA116" s="817" t="s">
        <v>121</v>
      </c>
      <c r="CB116" s="817"/>
      <c r="CC116" s="817"/>
      <c r="CD116" s="817"/>
      <c r="CE116" s="817"/>
      <c r="CF116" s="875" t="s">
        <v>121</v>
      </c>
      <c r="CG116" s="876"/>
      <c r="CH116" s="876"/>
      <c r="CI116" s="876"/>
      <c r="CJ116" s="876"/>
      <c r="CK116" s="927"/>
      <c r="CL116" s="821"/>
      <c r="CM116" s="815" t="s">
        <v>437</v>
      </c>
      <c r="CN116" s="752"/>
      <c r="CO116" s="752"/>
      <c r="CP116" s="752"/>
      <c r="CQ116" s="752"/>
      <c r="CR116" s="752"/>
      <c r="CS116" s="752"/>
      <c r="CT116" s="752"/>
      <c r="CU116" s="752"/>
      <c r="CV116" s="752"/>
      <c r="CW116" s="752"/>
      <c r="CX116" s="752"/>
      <c r="CY116" s="752"/>
      <c r="CZ116" s="752"/>
      <c r="DA116" s="752"/>
      <c r="DB116" s="752"/>
      <c r="DC116" s="752"/>
      <c r="DD116" s="752"/>
      <c r="DE116" s="752"/>
      <c r="DF116" s="753"/>
      <c r="DG116" s="779" t="s">
        <v>121</v>
      </c>
      <c r="DH116" s="780"/>
      <c r="DI116" s="780"/>
      <c r="DJ116" s="780"/>
      <c r="DK116" s="781"/>
      <c r="DL116" s="782" t="s">
        <v>121</v>
      </c>
      <c r="DM116" s="780"/>
      <c r="DN116" s="780"/>
      <c r="DO116" s="780"/>
      <c r="DP116" s="781"/>
      <c r="DQ116" s="782" t="s">
        <v>121</v>
      </c>
      <c r="DR116" s="780"/>
      <c r="DS116" s="780"/>
      <c r="DT116" s="780"/>
      <c r="DU116" s="781"/>
      <c r="DV116" s="824" t="s">
        <v>121</v>
      </c>
      <c r="DW116" s="825"/>
      <c r="DX116" s="825"/>
      <c r="DY116" s="825"/>
      <c r="DZ116" s="826"/>
    </row>
    <row r="117" spans="1:130" s="230" customFormat="1" ht="26.25" customHeight="1" x14ac:dyDescent="0.15">
      <c r="A117" s="895" t="s">
        <v>177</v>
      </c>
      <c r="B117" s="896"/>
      <c r="C117" s="896"/>
      <c r="D117" s="896"/>
      <c r="E117" s="896"/>
      <c r="F117" s="896"/>
      <c r="G117" s="896"/>
      <c r="H117" s="896"/>
      <c r="I117" s="896"/>
      <c r="J117" s="896"/>
      <c r="K117" s="896"/>
      <c r="L117" s="896"/>
      <c r="M117" s="896"/>
      <c r="N117" s="896"/>
      <c r="O117" s="896"/>
      <c r="P117" s="896"/>
      <c r="Q117" s="896"/>
      <c r="R117" s="896"/>
      <c r="S117" s="896"/>
      <c r="T117" s="896"/>
      <c r="U117" s="896"/>
      <c r="V117" s="896"/>
      <c r="W117" s="896"/>
      <c r="X117" s="896"/>
      <c r="Y117" s="877" t="s">
        <v>438</v>
      </c>
      <c r="Z117" s="897"/>
      <c r="AA117" s="902">
        <v>801393</v>
      </c>
      <c r="AB117" s="903"/>
      <c r="AC117" s="903"/>
      <c r="AD117" s="903"/>
      <c r="AE117" s="904"/>
      <c r="AF117" s="905">
        <v>840521</v>
      </c>
      <c r="AG117" s="903"/>
      <c r="AH117" s="903"/>
      <c r="AI117" s="903"/>
      <c r="AJ117" s="904"/>
      <c r="AK117" s="905">
        <v>866281</v>
      </c>
      <c r="AL117" s="903"/>
      <c r="AM117" s="903"/>
      <c r="AN117" s="903"/>
      <c r="AO117" s="904"/>
      <c r="AP117" s="906"/>
      <c r="AQ117" s="907"/>
      <c r="AR117" s="907"/>
      <c r="AS117" s="907"/>
      <c r="AT117" s="908"/>
      <c r="AU117" s="932"/>
      <c r="AV117" s="933"/>
      <c r="AW117" s="933"/>
      <c r="AX117" s="933"/>
      <c r="AY117" s="933"/>
      <c r="AZ117" s="863" t="s">
        <v>439</v>
      </c>
      <c r="BA117" s="864"/>
      <c r="BB117" s="864"/>
      <c r="BC117" s="864"/>
      <c r="BD117" s="864"/>
      <c r="BE117" s="864"/>
      <c r="BF117" s="864"/>
      <c r="BG117" s="864"/>
      <c r="BH117" s="864"/>
      <c r="BI117" s="864"/>
      <c r="BJ117" s="864"/>
      <c r="BK117" s="864"/>
      <c r="BL117" s="864"/>
      <c r="BM117" s="864"/>
      <c r="BN117" s="864"/>
      <c r="BO117" s="864"/>
      <c r="BP117" s="865"/>
      <c r="BQ117" s="816" t="s">
        <v>121</v>
      </c>
      <c r="BR117" s="817"/>
      <c r="BS117" s="817"/>
      <c r="BT117" s="817"/>
      <c r="BU117" s="817"/>
      <c r="BV117" s="817" t="s">
        <v>121</v>
      </c>
      <c r="BW117" s="817"/>
      <c r="BX117" s="817"/>
      <c r="BY117" s="817"/>
      <c r="BZ117" s="817"/>
      <c r="CA117" s="817" t="s">
        <v>121</v>
      </c>
      <c r="CB117" s="817"/>
      <c r="CC117" s="817"/>
      <c r="CD117" s="817"/>
      <c r="CE117" s="817"/>
      <c r="CF117" s="875" t="s">
        <v>121</v>
      </c>
      <c r="CG117" s="876"/>
      <c r="CH117" s="876"/>
      <c r="CI117" s="876"/>
      <c r="CJ117" s="876"/>
      <c r="CK117" s="927"/>
      <c r="CL117" s="821"/>
      <c r="CM117" s="815" t="s">
        <v>440</v>
      </c>
      <c r="CN117" s="752"/>
      <c r="CO117" s="752"/>
      <c r="CP117" s="752"/>
      <c r="CQ117" s="752"/>
      <c r="CR117" s="752"/>
      <c r="CS117" s="752"/>
      <c r="CT117" s="752"/>
      <c r="CU117" s="752"/>
      <c r="CV117" s="752"/>
      <c r="CW117" s="752"/>
      <c r="CX117" s="752"/>
      <c r="CY117" s="752"/>
      <c r="CZ117" s="752"/>
      <c r="DA117" s="752"/>
      <c r="DB117" s="752"/>
      <c r="DC117" s="752"/>
      <c r="DD117" s="752"/>
      <c r="DE117" s="752"/>
      <c r="DF117" s="753"/>
      <c r="DG117" s="779" t="s">
        <v>121</v>
      </c>
      <c r="DH117" s="780"/>
      <c r="DI117" s="780"/>
      <c r="DJ117" s="780"/>
      <c r="DK117" s="781"/>
      <c r="DL117" s="782" t="s">
        <v>121</v>
      </c>
      <c r="DM117" s="780"/>
      <c r="DN117" s="780"/>
      <c r="DO117" s="780"/>
      <c r="DP117" s="781"/>
      <c r="DQ117" s="782" t="s">
        <v>121</v>
      </c>
      <c r="DR117" s="780"/>
      <c r="DS117" s="780"/>
      <c r="DT117" s="780"/>
      <c r="DU117" s="781"/>
      <c r="DV117" s="824" t="s">
        <v>121</v>
      </c>
      <c r="DW117" s="825"/>
      <c r="DX117" s="825"/>
      <c r="DY117" s="825"/>
      <c r="DZ117" s="826"/>
    </row>
    <row r="118" spans="1:130" s="230" customFormat="1" ht="26.25" customHeight="1" x14ac:dyDescent="0.15">
      <c r="A118" s="895" t="s">
        <v>414</v>
      </c>
      <c r="B118" s="896"/>
      <c r="C118" s="896"/>
      <c r="D118" s="896"/>
      <c r="E118" s="896"/>
      <c r="F118" s="896"/>
      <c r="G118" s="896"/>
      <c r="H118" s="896"/>
      <c r="I118" s="896"/>
      <c r="J118" s="896"/>
      <c r="K118" s="896"/>
      <c r="L118" s="896"/>
      <c r="M118" s="896"/>
      <c r="N118" s="896"/>
      <c r="O118" s="896"/>
      <c r="P118" s="896"/>
      <c r="Q118" s="896"/>
      <c r="R118" s="896"/>
      <c r="S118" s="896"/>
      <c r="T118" s="896"/>
      <c r="U118" s="896"/>
      <c r="V118" s="896"/>
      <c r="W118" s="896"/>
      <c r="X118" s="896"/>
      <c r="Y118" s="896"/>
      <c r="Z118" s="897"/>
      <c r="AA118" s="898" t="s">
        <v>411</v>
      </c>
      <c r="AB118" s="896"/>
      <c r="AC118" s="896"/>
      <c r="AD118" s="896"/>
      <c r="AE118" s="897"/>
      <c r="AF118" s="898" t="s">
        <v>412</v>
      </c>
      <c r="AG118" s="896"/>
      <c r="AH118" s="896"/>
      <c r="AI118" s="896"/>
      <c r="AJ118" s="897"/>
      <c r="AK118" s="898" t="s">
        <v>294</v>
      </c>
      <c r="AL118" s="896"/>
      <c r="AM118" s="896"/>
      <c r="AN118" s="896"/>
      <c r="AO118" s="897"/>
      <c r="AP118" s="899" t="s">
        <v>413</v>
      </c>
      <c r="AQ118" s="900"/>
      <c r="AR118" s="900"/>
      <c r="AS118" s="900"/>
      <c r="AT118" s="901"/>
      <c r="AU118" s="932"/>
      <c r="AV118" s="933"/>
      <c r="AW118" s="933"/>
      <c r="AX118" s="933"/>
      <c r="AY118" s="933"/>
      <c r="AZ118" s="838" t="s">
        <v>441</v>
      </c>
      <c r="BA118" s="839"/>
      <c r="BB118" s="839"/>
      <c r="BC118" s="839"/>
      <c r="BD118" s="839"/>
      <c r="BE118" s="839"/>
      <c r="BF118" s="839"/>
      <c r="BG118" s="839"/>
      <c r="BH118" s="839"/>
      <c r="BI118" s="839"/>
      <c r="BJ118" s="839"/>
      <c r="BK118" s="839"/>
      <c r="BL118" s="839"/>
      <c r="BM118" s="839"/>
      <c r="BN118" s="839"/>
      <c r="BO118" s="839"/>
      <c r="BP118" s="840"/>
      <c r="BQ118" s="879" t="s">
        <v>121</v>
      </c>
      <c r="BR118" s="845"/>
      <c r="BS118" s="845"/>
      <c r="BT118" s="845"/>
      <c r="BU118" s="845"/>
      <c r="BV118" s="845" t="s">
        <v>121</v>
      </c>
      <c r="BW118" s="845"/>
      <c r="BX118" s="845"/>
      <c r="BY118" s="845"/>
      <c r="BZ118" s="845"/>
      <c r="CA118" s="845" t="s">
        <v>121</v>
      </c>
      <c r="CB118" s="845"/>
      <c r="CC118" s="845"/>
      <c r="CD118" s="845"/>
      <c r="CE118" s="845"/>
      <c r="CF118" s="875" t="s">
        <v>121</v>
      </c>
      <c r="CG118" s="876"/>
      <c r="CH118" s="876"/>
      <c r="CI118" s="876"/>
      <c r="CJ118" s="876"/>
      <c r="CK118" s="927"/>
      <c r="CL118" s="821"/>
      <c r="CM118" s="815" t="s">
        <v>442</v>
      </c>
      <c r="CN118" s="752"/>
      <c r="CO118" s="752"/>
      <c r="CP118" s="752"/>
      <c r="CQ118" s="752"/>
      <c r="CR118" s="752"/>
      <c r="CS118" s="752"/>
      <c r="CT118" s="752"/>
      <c r="CU118" s="752"/>
      <c r="CV118" s="752"/>
      <c r="CW118" s="752"/>
      <c r="CX118" s="752"/>
      <c r="CY118" s="752"/>
      <c r="CZ118" s="752"/>
      <c r="DA118" s="752"/>
      <c r="DB118" s="752"/>
      <c r="DC118" s="752"/>
      <c r="DD118" s="752"/>
      <c r="DE118" s="752"/>
      <c r="DF118" s="753"/>
      <c r="DG118" s="779" t="s">
        <v>121</v>
      </c>
      <c r="DH118" s="780"/>
      <c r="DI118" s="780"/>
      <c r="DJ118" s="780"/>
      <c r="DK118" s="781"/>
      <c r="DL118" s="782" t="s">
        <v>121</v>
      </c>
      <c r="DM118" s="780"/>
      <c r="DN118" s="780"/>
      <c r="DO118" s="780"/>
      <c r="DP118" s="781"/>
      <c r="DQ118" s="782" t="s">
        <v>121</v>
      </c>
      <c r="DR118" s="780"/>
      <c r="DS118" s="780"/>
      <c r="DT118" s="780"/>
      <c r="DU118" s="781"/>
      <c r="DV118" s="824" t="s">
        <v>121</v>
      </c>
      <c r="DW118" s="825"/>
      <c r="DX118" s="825"/>
      <c r="DY118" s="825"/>
      <c r="DZ118" s="826"/>
    </row>
    <row r="119" spans="1:130" s="230" customFormat="1" ht="26.25" customHeight="1" x14ac:dyDescent="0.15">
      <c r="A119" s="818" t="s">
        <v>417</v>
      </c>
      <c r="B119" s="819"/>
      <c r="C119" s="860" t="s">
        <v>418</v>
      </c>
      <c r="D119" s="808"/>
      <c r="E119" s="808"/>
      <c r="F119" s="808"/>
      <c r="G119" s="808"/>
      <c r="H119" s="808"/>
      <c r="I119" s="808"/>
      <c r="J119" s="808"/>
      <c r="K119" s="808"/>
      <c r="L119" s="808"/>
      <c r="M119" s="808"/>
      <c r="N119" s="808"/>
      <c r="O119" s="808"/>
      <c r="P119" s="808"/>
      <c r="Q119" s="808"/>
      <c r="R119" s="808"/>
      <c r="S119" s="808"/>
      <c r="T119" s="808"/>
      <c r="U119" s="808"/>
      <c r="V119" s="808"/>
      <c r="W119" s="808"/>
      <c r="X119" s="808"/>
      <c r="Y119" s="808"/>
      <c r="Z119" s="809"/>
      <c r="AA119" s="888" t="s">
        <v>121</v>
      </c>
      <c r="AB119" s="889"/>
      <c r="AC119" s="889"/>
      <c r="AD119" s="889"/>
      <c r="AE119" s="890"/>
      <c r="AF119" s="891" t="s">
        <v>121</v>
      </c>
      <c r="AG119" s="889"/>
      <c r="AH119" s="889"/>
      <c r="AI119" s="889"/>
      <c r="AJ119" s="890"/>
      <c r="AK119" s="891" t="s">
        <v>121</v>
      </c>
      <c r="AL119" s="889"/>
      <c r="AM119" s="889"/>
      <c r="AN119" s="889"/>
      <c r="AO119" s="890"/>
      <c r="AP119" s="892" t="s">
        <v>121</v>
      </c>
      <c r="AQ119" s="893"/>
      <c r="AR119" s="893"/>
      <c r="AS119" s="893"/>
      <c r="AT119" s="894"/>
      <c r="AU119" s="934"/>
      <c r="AV119" s="935"/>
      <c r="AW119" s="935"/>
      <c r="AX119" s="935"/>
      <c r="AY119" s="935"/>
      <c r="AZ119" s="251" t="s">
        <v>177</v>
      </c>
      <c r="BA119" s="251"/>
      <c r="BB119" s="251"/>
      <c r="BC119" s="251"/>
      <c r="BD119" s="251"/>
      <c r="BE119" s="251"/>
      <c r="BF119" s="251"/>
      <c r="BG119" s="251"/>
      <c r="BH119" s="251"/>
      <c r="BI119" s="251"/>
      <c r="BJ119" s="251"/>
      <c r="BK119" s="251"/>
      <c r="BL119" s="251"/>
      <c r="BM119" s="251"/>
      <c r="BN119" s="251"/>
      <c r="BO119" s="877" t="s">
        <v>443</v>
      </c>
      <c r="BP119" s="878"/>
      <c r="BQ119" s="879">
        <v>10668597</v>
      </c>
      <c r="BR119" s="845"/>
      <c r="BS119" s="845"/>
      <c r="BT119" s="845"/>
      <c r="BU119" s="845"/>
      <c r="BV119" s="845">
        <v>10585282</v>
      </c>
      <c r="BW119" s="845"/>
      <c r="BX119" s="845"/>
      <c r="BY119" s="845"/>
      <c r="BZ119" s="845"/>
      <c r="CA119" s="845">
        <v>10278393</v>
      </c>
      <c r="CB119" s="845"/>
      <c r="CC119" s="845"/>
      <c r="CD119" s="845"/>
      <c r="CE119" s="845"/>
      <c r="CF119" s="748"/>
      <c r="CG119" s="749"/>
      <c r="CH119" s="749"/>
      <c r="CI119" s="749"/>
      <c r="CJ119" s="834"/>
      <c r="CK119" s="928"/>
      <c r="CL119" s="823"/>
      <c r="CM119" s="838" t="s">
        <v>444</v>
      </c>
      <c r="CN119" s="839"/>
      <c r="CO119" s="839"/>
      <c r="CP119" s="839"/>
      <c r="CQ119" s="839"/>
      <c r="CR119" s="839"/>
      <c r="CS119" s="839"/>
      <c r="CT119" s="839"/>
      <c r="CU119" s="839"/>
      <c r="CV119" s="839"/>
      <c r="CW119" s="839"/>
      <c r="CX119" s="839"/>
      <c r="CY119" s="839"/>
      <c r="CZ119" s="839"/>
      <c r="DA119" s="839"/>
      <c r="DB119" s="839"/>
      <c r="DC119" s="839"/>
      <c r="DD119" s="839"/>
      <c r="DE119" s="839"/>
      <c r="DF119" s="840"/>
      <c r="DG119" s="763" t="s">
        <v>121</v>
      </c>
      <c r="DH119" s="764"/>
      <c r="DI119" s="764"/>
      <c r="DJ119" s="764"/>
      <c r="DK119" s="765"/>
      <c r="DL119" s="766" t="s">
        <v>121</v>
      </c>
      <c r="DM119" s="764"/>
      <c r="DN119" s="764"/>
      <c r="DO119" s="764"/>
      <c r="DP119" s="765"/>
      <c r="DQ119" s="766" t="s">
        <v>121</v>
      </c>
      <c r="DR119" s="764"/>
      <c r="DS119" s="764"/>
      <c r="DT119" s="764"/>
      <c r="DU119" s="765"/>
      <c r="DV119" s="848" t="s">
        <v>121</v>
      </c>
      <c r="DW119" s="849"/>
      <c r="DX119" s="849"/>
      <c r="DY119" s="849"/>
      <c r="DZ119" s="850"/>
    </row>
    <row r="120" spans="1:130" s="230" customFormat="1" ht="26.25" customHeight="1" x14ac:dyDescent="0.15">
      <c r="A120" s="820"/>
      <c r="B120" s="821"/>
      <c r="C120" s="815" t="s">
        <v>421</v>
      </c>
      <c r="D120" s="752"/>
      <c r="E120" s="752"/>
      <c r="F120" s="752"/>
      <c r="G120" s="752"/>
      <c r="H120" s="752"/>
      <c r="I120" s="752"/>
      <c r="J120" s="752"/>
      <c r="K120" s="752"/>
      <c r="L120" s="752"/>
      <c r="M120" s="752"/>
      <c r="N120" s="752"/>
      <c r="O120" s="752"/>
      <c r="P120" s="752"/>
      <c r="Q120" s="752"/>
      <c r="R120" s="752"/>
      <c r="S120" s="752"/>
      <c r="T120" s="752"/>
      <c r="U120" s="752"/>
      <c r="V120" s="752"/>
      <c r="W120" s="752"/>
      <c r="X120" s="752"/>
      <c r="Y120" s="752"/>
      <c r="Z120" s="753"/>
      <c r="AA120" s="779" t="s">
        <v>121</v>
      </c>
      <c r="AB120" s="780"/>
      <c r="AC120" s="780"/>
      <c r="AD120" s="780"/>
      <c r="AE120" s="781"/>
      <c r="AF120" s="782" t="s">
        <v>121</v>
      </c>
      <c r="AG120" s="780"/>
      <c r="AH120" s="780"/>
      <c r="AI120" s="780"/>
      <c r="AJ120" s="781"/>
      <c r="AK120" s="782" t="s">
        <v>121</v>
      </c>
      <c r="AL120" s="780"/>
      <c r="AM120" s="780"/>
      <c r="AN120" s="780"/>
      <c r="AO120" s="781"/>
      <c r="AP120" s="824" t="s">
        <v>121</v>
      </c>
      <c r="AQ120" s="825"/>
      <c r="AR120" s="825"/>
      <c r="AS120" s="825"/>
      <c r="AT120" s="826"/>
      <c r="AU120" s="880" t="s">
        <v>445</v>
      </c>
      <c r="AV120" s="881"/>
      <c r="AW120" s="881"/>
      <c r="AX120" s="881"/>
      <c r="AY120" s="882"/>
      <c r="AZ120" s="860" t="s">
        <v>446</v>
      </c>
      <c r="BA120" s="808"/>
      <c r="BB120" s="808"/>
      <c r="BC120" s="808"/>
      <c r="BD120" s="808"/>
      <c r="BE120" s="808"/>
      <c r="BF120" s="808"/>
      <c r="BG120" s="808"/>
      <c r="BH120" s="808"/>
      <c r="BI120" s="808"/>
      <c r="BJ120" s="808"/>
      <c r="BK120" s="808"/>
      <c r="BL120" s="808"/>
      <c r="BM120" s="808"/>
      <c r="BN120" s="808"/>
      <c r="BO120" s="808"/>
      <c r="BP120" s="809"/>
      <c r="BQ120" s="861">
        <v>2706400</v>
      </c>
      <c r="BR120" s="842"/>
      <c r="BS120" s="842"/>
      <c r="BT120" s="842"/>
      <c r="BU120" s="842"/>
      <c r="BV120" s="842">
        <v>2857286</v>
      </c>
      <c r="BW120" s="842"/>
      <c r="BX120" s="842"/>
      <c r="BY120" s="842"/>
      <c r="BZ120" s="842"/>
      <c r="CA120" s="842">
        <v>2737892</v>
      </c>
      <c r="CB120" s="842"/>
      <c r="CC120" s="842"/>
      <c r="CD120" s="842"/>
      <c r="CE120" s="842"/>
      <c r="CF120" s="866">
        <v>69.400000000000006</v>
      </c>
      <c r="CG120" s="867"/>
      <c r="CH120" s="867"/>
      <c r="CI120" s="867"/>
      <c r="CJ120" s="867"/>
      <c r="CK120" s="868" t="s">
        <v>447</v>
      </c>
      <c r="CL120" s="852"/>
      <c r="CM120" s="852"/>
      <c r="CN120" s="852"/>
      <c r="CO120" s="853"/>
      <c r="CP120" s="872" t="s">
        <v>394</v>
      </c>
      <c r="CQ120" s="873"/>
      <c r="CR120" s="873"/>
      <c r="CS120" s="873"/>
      <c r="CT120" s="873"/>
      <c r="CU120" s="873"/>
      <c r="CV120" s="873"/>
      <c r="CW120" s="873"/>
      <c r="CX120" s="873"/>
      <c r="CY120" s="873"/>
      <c r="CZ120" s="873"/>
      <c r="DA120" s="873"/>
      <c r="DB120" s="873"/>
      <c r="DC120" s="873"/>
      <c r="DD120" s="873"/>
      <c r="DE120" s="873"/>
      <c r="DF120" s="874"/>
      <c r="DG120" s="861">
        <v>4175401</v>
      </c>
      <c r="DH120" s="842"/>
      <c r="DI120" s="842"/>
      <c r="DJ120" s="842"/>
      <c r="DK120" s="842"/>
      <c r="DL120" s="842">
        <v>4085360</v>
      </c>
      <c r="DM120" s="842"/>
      <c r="DN120" s="842"/>
      <c r="DO120" s="842"/>
      <c r="DP120" s="842"/>
      <c r="DQ120" s="842">
        <v>4354275</v>
      </c>
      <c r="DR120" s="842"/>
      <c r="DS120" s="842"/>
      <c r="DT120" s="842"/>
      <c r="DU120" s="842"/>
      <c r="DV120" s="843">
        <v>110.4</v>
      </c>
      <c r="DW120" s="843"/>
      <c r="DX120" s="843"/>
      <c r="DY120" s="843"/>
      <c r="DZ120" s="844"/>
    </row>
    <row r="121" spans="1:130" s="230" customFormat="1" ht="26.25" customHeight="1" x14ac:dyDescent="0.15">
      <c r="A121" s="820"/>
      <c r="B121" s="821"/>
      <c r="C121" s="863" t="s">
        <v>448</v>
      </c>
      <c r="D121" s="864"/>
      <c r="E121" s="864"/>
      <c r="F121" s="864"/>
      <c r="G121" s="864"/>
      <c r="H121" s="864"/>
      <c r="I121" s="864"/>
      <c r="J121" s="864"/>
      <c r="K121" s="864"/>
      <c r="L121" s="864"/>
      <c r="M121" s="864"/>
      <c r="N121" s="864"/>
      <c r="O121" s="864"/>
      <c r="P121" s="864"/>
      <c r="Q121" s="864"/>
      <c r="R121" s="864"/>
      <c r="S121" s="864"/>
      <c r="T121" s="864"/>
      <c r="U121" s="864"/>
      <c r="V121" s="864"/>
      <c r="W121" s="864"/>
      <c r="X121" s="864"/>
      <c r="Y121" s="864"/>
      <c r="Z121" s="865"/>
      <c r="AA121" s="779" t="s">
        <v>121</v>
      </c>
      <c r="AB121" s="780"/>
      <c r="AC121" s="780"/>
      <c r="AD121" s="780"/>
      <c r="AE121" s="781"/>
      <c r="AF121" s="782" t="s">
        <v>121</v>
      </c>
      <c r="AG121" s="780"/>
      <c r="AH121" s="780"/>
      <c r="AI121" s="780"/>
      <c r="AJ121" s="781"/>
      <c r="AK121" s="782" t="s">
        <v>121</v>
      </c>
      <c r="AL121" s="780"/>
      <c r="AM121" s="780"/>
      <c r="AN121" s="780"/>
      <c r="AO121" s="781"/>
      <c r="AP121" s="824" t="s">
        <v>121</v>
      </c>
      <c r="AQ121" s="825"/>
      <c r="AR121" s="825"/>
      <c r="AS121" s="825"/>
      <c r="AT121" s="826"/>
      <c r="AU121" s="883"/>
      <c r="AV121" s="884"/>
      <c r="AW121" s="884"/>
      <c r="AX121" s="884"/>
      <c r="AY121" s="885"/>
      <c r="AZ121" s="815" t="s">
        <v>449</v>
      </c>
      <c r="BA121" s="752"/>
      <c r="BB121" s="752"/>
      <c r="BC121" s="752"/>
      <c r="BD121" s="752"/>
      <c r="BE121" s="752"/>
      <c r="BF121" s="752"/>
      <c r="BG121" s="752"/>
      <c r="BH121" s="752"/>
      <c r="BI121" s="752"/>
      <c r="BJ121" s="752"/>
      <c r="BK121" s="752"/>
      <c r="BL121" s="752"/>
      <c r="BM121" s="752"/>
      <c r="BN121" s="752"/>
      <c r="BO121" s="752"/>
      <c r="BP121" s="753"/>
      <c r="BQ121" s="816">
        <v>9727</v>
      </c>
      <c r="BR121" s="817"/>
      <c r="BS121" s="817"/>
      <c r="BT121" s="817"/>
      <c r="BU121" s="817"/>
      <c r="BV121" s="817">
        <v>5076</v>
      </c>
      <c r="BW121" s="817"/>
      <c r="BX121" s="817"/>
      <c r="BY121" s="817"/>
      <c r="BZ121" s="817"/>
      <c r="CA121" s="817" t="s">
        <v>121</v>
      </c>
      <c r="CB121" s="817"/>
      <c r="CC121" s="817"/>
      <c r="CD121" s="817"/>
      <c r="CE121" s="817"/>
      <c r="CF121" s="875" t="s">
        <v>121</v>
      </c>
      <c r="CG121" s="876"/>
      <c r="CH121" s="876"/>
      <c r="CI121" s="876"/>
      <c r="CJ121" s="876"/>
      <c r="CK121" s="869"/>
      <c r="CL121" s="855"/>
      <c r="CM121" s="855"/>
      <c r="CN121" s="855"/>
      <c r="CO121" s="856"/>
      <c r="CP121" s="835" t="s">
        <v>395</v>
      </c>
      <c r="CQ121" s="836"/>
      <c r="CR121" s="836"/>
      <c r="CS121" s="836"/>
      <c r="CT121" s="836"/>
      <c r="CU121" s="836"/>
      <c r="CV121" s="836"/>
      <c r="CW121" s="836"/>
      <c r="CX121" s="836"/>
      <c r="CY121" s="836"/>
      <c r="CZ121" s="836"/>
      <c r="DA121" s="836"/>
      <c r="DB121" s="836"/>
      <c r="DC121" s="836"/>
      <c r="DD121" s="836"/>
      <c r="DE121" s="836"/>
      <c r="DF121" s="837"/>
      <c r="DG121" s="816">
        <v>292009</v>
      </c>
      <c r="DH121" s="817"/>
      <c r="DI121" s="817"/>
      <c r="DJ121" s="817"/>
      <c r="DK121" s="817"/>
      <c r="DL121" s="817">
        <v>351401</v>
      </c>
      <c r="DM121" s="817"/>
      <c r="DN121" s="817"/>
      <c r="DO121" s="817"/>
      <c r="DP121" s="817"/>
      <c r="DQ121" s="817">
        <v>266265</v>
      </c>
      <c r="DR121" s="817"/>
      <c r="DS121" s="817"/>
      <c r="DT121" s="817"/>
      <c r="DU121" s="817"/>
      <c r="DV121" s="794">
        <v>6.8</v>
      </c>
      <c r="DW121" s="794"/>
      <c r="DX121" s="794"/>
      <c r="DY121" s="794"/>
      <c r="DZ121" s="795"/>
    </row>
    <row r="122" spans="1:130" s="230" customFormat="1" ht="26.25" customHeight="1" x14ac:dyDescent="0.15">
      <c r="A122" s="820"/>
      <c r="B122" s="821"/>
      <c r="C122" s="815" t="s">
        <v>431</v>
      </c>
      <c r="D122" s="752"/>
      <c r="E122" s="752"/>
      <c r="F122" s="752"/>
      <c r="G122" s="752"/>
      <c r="H122" s="752"/>
      <c r="I122" s="752"/>
      <c r="J122" s="752"/>
      <c r="K122" s="752"/>
      <c r="L122" s="752"/>
      <c r="M122" s="752"/>
      <c r="N122" s="752"/>
      <c r="O122" s="752"/>
      <c r="P122" s="752"/>
      <c r="Q122" s="752"/>
      <c r="R122" s="752"/>
      <c r="S122" s="752"/>
      <c r="T122" s="752"/>
      <c r="U122" s="752"/>
      <c r="V122" s="752"/>
      <c r="W122" s="752"/>
      <c r="X122" s="752"/>
      <c r="Y122" s="752"/>
      <c r="Z122" s="753"/>
      <c r="AA122" s="779" t="s">
        <v>121</v>
      </c>
      <c r="AB122" s="780"/>
      <c r="AC122" s="780"/>
      <c r="AD122" s="780"/>
      <c r="AE122" s="781"/>
      <c r="AF122" s="782" t="s">
        <v>121</v>
      </c>
      <c r="AG122" s="780"/>
      <c r="AH122" s="780"/>
      <c r="AI122" s="780"/>
      <c r="AJ122" s="781"/>
      <c r="AK122" s="782" t="s">
        <v>121</v>
      </c>
      <c r="AL122" s="780"/>
      <c r="AM122" s="780"/>
      <c r="AN122" s="780"/>
      <c r="AO122" s="781"/>
      <c r="AP122" s="824" t="s">
        <v>121</v>
      </c>
      <c r="AQ122" s="825"/>
      <c r="AR122" s="825"/>
      <c r="AS122" s="825"/>
      <c r="AT122" s="826"/>
      <c r="AU122" s="883"/>
      <c r="AV122" s="884"/>
      <c r="AW122" s="884"/>
      <c r="AX122" s="884"/>
      <c r="AY122" s="885"/>
      <c r="AZ122" s="838" t="s">
        <v>450</v>
      </c>
      <c r="BA122" s="839"/>
      <c r="BB122" s="839"/>
      <c r="BC122" s="839"/>
      <c r="BD122" s="839"/>
      <c r="BE122" s="839"/>
      <c r="BF122" s="839"/>
      <c r="BG122" s="839"/>
      <c r="BH122" s="839"/>
      <c r="BI122" s="839"/>
      <c r="BJ122" s="839"/>
      <c r="BK122" s="839"/>
      <c r="BL122" s="839"/>
      <c r="BM122" s="839"/>
      <c r="BN122" s="839"/>
      <c r="BO122" s="839"/>
      <c r="BP122" s="840"/>
      <c r="BQ122" s="879">
        <v>6793645</v>
      </c>
      <c r="BR122" s="845"/>
      <c r="BS122" s="845"/>
      <c r="BT122" s="845"/>
      <c r="BU122" s="845"/>
      <c r="BV122" s="845">
        <v>6617683</v>
      </c>
      <c r="BW122" s="845"/>
      <c r="BX122" s="845"/>
      <c r="BY122" s="845"/>
      <c r="BZ122" s="845"/>
      <c r="CA122" s="845">
        <v>6556603</v>
      </c>
      <c r="CB122" s="845"/>
      <c r="CC122" s="845"/>
      <c r="CD122" s="845"/>
      <c r="CE122" s="845"/>
      <c r="CF122" s="846">
        <v>166.2</v>
      </c>
      <c r="CG122" s="847"/>
      <c r="CH122" s="847"/>
      <c r="CI122" s="847"/>
      <c r="CJ122" s="847"/>
      <c r="CK122" s="869"/>
      <c r="CL122" s="855"/>
      <c r="CM122" s="855"/>
      <c r="CN122" s="855"/>
      <c r="CO122" s="856"/>
      <c r="CP122" s="835" t="s">
        <v>392</v>
      </c>
      <c r="CQ122" s="836"/>
      <c r="CR122" s="836"/>
      <c r="CS122" s="836"/>
      <c r="CT122" s="836"/>
      <c r="CU122" s="836"/>
      <c r="CV122" s="836"/>
      <c r="CW122" s="836"/>
      <c r="CX122" s="836"/>
      <c r="CY122" s="836"/>
      <c r="CZ122" s="836"/>
      <c r="DA122" s="836"/>
      <c r="DB122" s="836"/>
      <c r="DC122" s="836"/>
      <c r="DD122" s="836"/>
      <c r="DE122" s="836"/>
      <c r="DF122" s="837"/>
      <c r="DG122" s="816">
        <v>26623</v>
      </c>
      <c r="DH122" s="817"/>
      <c r="DI122" s="817"/>
      <c r="DJ122" s="817"/>
      <c r="DK122" s="817"/>
      <c r="DL122" s="817">
        <v>27517</v>
      </c>
      <c r="DM122" s="817"/>
      <c r="DN122" s="817"/>
      <c r="DO122" s="817"/>
      <c r="DP122" s="817"/>
      <c r="DQ122" s="817">
        <v>3346</v>
      </c>
      <c r="DR122" s="817"/>
      <c r="DS122" s="817"/>
      <c r="DT122" s="817"/>
      <c r="DU122" s="817"/>
      <c r="DV122" s="794">
        <v>0.1</v>
      </c>
      <c r="DW122" s="794"/>
      <c r="DX122" s="794"/>
      <c r="DY122" s="794"/>
      <c r="DZ122" s="795"/>
    </row>
    <row r="123" spans="1:130" s="230" customFormat="1" ht="26.25" customHeight="1" x14ac:dyDescent="0.15">
      <c r="A123" s="820"/>
      <c r="B123" s="821"/>
      <c r="C123" s="815" t="s">
        <v>437</v>
      </c>
      <c r="D123" s="752"/>
      <c r="E123" s="752"/>
      <c r="F123" s="752"/>
      <c r="G123" s="752"/>
      <c r="H123" s="752"/>
      <c r="I123" s="752"/>
      <c r="J123" s="752"/>
      <c r="K123" s="752"/>
      <c r="L123" s="752"/>
      <c r="M123" s="752"/>
      <c r="N123" s="752"/>
      <c r="O123" s="752"/>
      <c r="P123" s="752"/>
      <c r="Q123" s="752"/>
      <c r="R123" s="752"/>
      <c r="S123" s="752"/>
      <c r="T123" s="752"/>
      <c r="U123" s="752"/>
      <c r="V123" s="752"/>
      <c r="W123" s="752"/>
      <c r="X123" s="752"/>
      <c r="Y123" s="752"/>
      <c r="Z123" s="753"/>
      <c r="AA123" s="779" t="s">
        <v>121</v>
      </c>
      <c r="AB123" s="780"/>
      <c r="AC123" s="780"/>
      <c r="AD123" s="780"/>
      <c r="AE123" s="781"/>
      <c r="AF123" s="782" t="s">
        <v>121</v>
      </c>
      <c r="AG123" s="780"/>
      <c r="AH123" s="780"/>
      <c r="AI123" s="780"/>
      <c r="AJ123" s="781"/>
      <c r="AK123" s="782" t="s">
        <v>121</v>
      </c>
      <c r="AL123" s="780"/>
      <c r="AM123" s="780"/>
      <c r="AN123" s="780"/>
      <c r="AO123" s="781"/>
      <c r="AP123" s="824" t="s">
        <v>121</v>
      </c>
      <c r="AQ123" s="825"/>
      <c r="AR123" s="825"/>
      <c r="AS123" s="825"/>
      <c r="AT123" s="826"/>
      <c r="AU123" s="886"/>
      <c r="AV123" s="887"/>
      <c r="AW123" s="887"/>
      <c r="AX123" s="887"/>
      <c r="AY123" s="887"/>
      <c r="AZ123" s="251" t="s">
        <v>177</v>
      </c>
      <c r="BA123" s="251"/>
      <c r="BB123" s="251"/>
      <c r="BC123" s="251"/>
      <c r="BD123" s="251"/>
      <c r="BE123" s="251"/>
      <c r="BF123" s="251"/>
      <c r="BG123" s="251"/>
      <c r="BH123" s="251"/>
      <c r="BI123" s="251"/>
      <c r="BJ123" s="251"/>
      <c r="BK123" s="251"/>
      <c r="BL123" s="251"/>
      <c r="BM123" s="251"/>
      <c r="BN123" s="251"/>
      <c r="BO123" s="877" t="s">
        <v>451</v>
      </c>
      <c r="BP123" s="878"/>
      <c r="BQ123" s="832">
        <v>9509772</v>
      </c>
      <c r="BR123" s="833"/>
      <c r="BS123" s="833"/>
      <c r="BT123" s="833"/>
      <c r="BU123" s="833"/>
      <c r="BV123" s="833">
        <v>9480045</v>
      </c>
      <c r="BW123" s="833"/>
      <c r="BX123" s="833"/>
      <c r="BY123" s="833"/>
      <c r="BZ123" s="833"/>
      <c r="CA123" s="833">
        <v>9294495</v>
      </c>
      <c r="CB123" s="833"/>
      <c r="CC123" s="833"/>
      <c r="CD123" s="833"/>
      <c r="CE123" s="833"/>
      <c r="CF123" s="748"/>
      <c r="CG123" s="749"/>
      <c r="CH123" s="749"/>
      <c r="CI123" s="749"/>
      <c r="CJ123" s="834"/>
      <c r="CK123" s="869"/>
      <c r="CL123" s="855"/>
      <c r="CM123" s="855"/>
      <c r="CN123" s="855"/>
      <c r="CO123" s="856"/>
      <c r="CP123" s="835" t="s">
        <v>390</v>
      </c>
      <c r="CQ123" s="836"/>
      <c r="CR123" s="836"/>
      <c r="CS123" s="836"/>
      <c r="CT123" s="836"/>
      <c r="CU123" s="836"/>
      <c r="CV123" s="836"/>
      <c r="CW123" s="836"/>
      <c r="CX123" s="836"/>
      <c r="CY123" s="836"/>
      <c r="CZ123" s="836"/>
      <c r="DA123" s="836"/>
      <c r="DB123" s="836"/>
      <c r="DC123" s="836"/>
      <c r="DD123" s="836"/>
      <c r="DE123" s="836"/>
      <c r="DF123" s="837"/>
      <c r="DG123" s="779" t="s">
        <v>121</v>
      </c>
      <c r="DH123" s="780"/>
      <c r="DI123" s="780"/>
      <c r="DJ123" s="780"/>
      <c r="DK123" s="781"/>
      <c r="DL123" s="782" t="s">
        <v>121</v>
      </c>
      <c r="DM123" s="780"/>
      <c r="DN123" s="780"/>
      <c r="DO123" s="780"/>
      <c r="DP123" s="781"/>
      <c r="DQ123" s="782" t="s">
        <v>121</v>
      </c>
      <c r="DR123" s="780"/>
      <c r="DS123" s="780"/>
      <c r="DT123" s="780"/>
      <c r="DU123" s="781"/>
      <c r="DV123" s="824" t="s">
        <v>121</v>
      </c>
      <c r="DW123" s="825"/>
      <c r="DX123" s="825"/>
      <c r="DY123" s="825"/>
      <c r="DZ123" s="826"/>
    </row>
    <row r="124" spans="1:130" s="230" customFormat="1" ht="26.25" customHeight="1" thickBot="1" x14ac:dyDescent="0.2">
      <c r="A124" s="820"/>
      <c r="B124" s="821"/>
      <c r="C124" s="815" t="s">
        <v>440</v>
      </c>
      <c r="D124" s="752"/>
      <c r="E124" s="752"/>
      <c r="F124" s="752"/>
      <c r="G124" s="752"/>
      <c r="H124" s="752"/>
      <c r="I124" s="752"/>
      <c r="J124" s="752"/>
      <c r="K124" s="752"/>
      <c r="L124" s="752"/>
      <c r="M124" s="752"/>
      <c r="N124" s="752"/>
      <c r="O124" s="752"/>
      <c r="P124" s="752"/>
      <c r="Q124" s="752"/>
      <c r="R124" s="752"/>
      <c r="S124" s="752"/>
      <c r="T124" s="752"/>
      <c r="U124" s="752"/>
      <c r="V124" s="752"/>
      <c r="W124" s="752"/>
      <c r="X124" s="752"/>
      <c r="Y124" s="752"/>
      <c r="Z124" s="753"/>
      <c r="AA124" s="779" t="s">
        <v>121</v>
      </c>
      <c r="AB124" s="780"/>
      <c r="AC124" s="780"/>
      <c r="AD124" s="780"/>
      <c r="AE124" s="781"/>
      <c r="AF124" s="782" t="s">
        <v>121</v>
      </c>
      <c r="AG124" s="780"/>
      <c r="AH124" s="780"/>
      <c r="AI124" s="780"/>
      <c r="AJ124" s="781"/>
      <c r="AK124" s="782" t="s">
        <v>121</v>
      </c>
      <c r="AL124" s="780"/>
      <c r="AM124" s="780"/>
      <c r="AN124" s="780"/>
      <c r="AO124" s="781"/>
      <c r="AP124" s="824" t="s">
        <v>121</v>
      </c>
      <c r="AQ124" s="825"/>
      <c r="AR124" s="825"/>
      <c r="AS124" s="825"/>
      <c r="AT124" s="826"/>
      <c r="AU124" s="827" t="s">
        <v>452</v>
      </c>
      <c r="AV124" s="828"/>
      <c r="AW124" s="828"/>
      <c r="AX124" s="828"/>
      <c r="AY124" s="828"/>
      <c r="AZ124" s="828"/>
      <c r="BA124" s="828"/>
      <c r="BB124" s="828"/>
      <c r="BC124" s="828"/>
      <c r="BD124" s="828"/>
      <c r="BE124" s="828"/>
      <c r="BF124" s="828"/>
      <c r="BG124" s="828"/>
      <c r="BH124" s="828"/>
      <c r="BI124" s="828"/>
      <c r="BJ124" s="828"/>
      <c r="BK124" s="828"/>
      <c r="BL124" s="828"/>
      <c r="BM124" s="828"/>
      <c r="BN124" s="828"/>
      <c r="BO124" s="828"/>
      <c r="BP124" s="829"/>
      <c r="BQ124" s="830">
        <v>28.5</v>
      </c>
      <c r="BR124" s="831"/>
      <c r="BS124" s="831"/>
      <c r="BT124" s="831"/>
      <c r="BU124" s="831"/>
      <c r="BV124" s="831">
        <v>28.4</v>
      </c>
      <c r="BW124" s="831"/>
      <c r="BX124" s="831"/>
      <c r="BY124" s="831"/>
      <c r="BZ124" s="831"/>
      <c r="CA124" s="831">
        <v>24.9</v>
      </c>
      <c r="CB124" s="831"/>
      <c r="CC124" s="831"/>
      <c r="CD124" s="831"/>
      <c r="CE124" s="831"/>
      <c r="CF124" s="726"/>
      <c r="CG124" s="727"/>
      <c r="CH124" s="727"/>
      <c r="CI124" s="727"/>
      <c r="CJ124" s="862"/>
      <c r="CK124" s="870"/>
      <c r="CL124" s="870"/>
      <c r="CM124" s="870"/>
      <c r="CN124" s="870"/>
      <c r="CO124" s="871"/>
      <c r="CP124" s="835" t="s">
        <v>453</v>
      </c>
      <c r="CQ124" s="836"/>
      <c r="CR124" s="836"/>
      <c r="CS124" s="836"/>
      <c r="CT124" s="836"/>
      <c r="CU124" s="836"/>
      <c r="CV124" s="836"/>
      <c r="CW124" s="836"/>
      <c r="CX124" s="836"/>
      <c r="CY124" s="836"/>
      <c r="CZ124" s="836"/>
      <c r="DA124" s="836"/>
      <c r="DB124" s="836"/>
      <c r="DC124" s="836"/>
      <c r="DD124" s="836"/>
      <c r="DE124" s="836"/>
      <c r="DF124" s="837"/>
      <c r="DG124" s="763">
        <v>453810</v>
      </c>
      <c r="DH124" s="764"/>
      <c r="DI124" s="764"/>
      <c r="DJ124" s="764"/>
      <c r="DK124" s="765"/>
      <c r="DL124" s="766">
        <v>422293</v>
      </c>
      <c r="DM124" s="764"/>
      <c r="DN124" s="764"/>
      <c r="DO124" s="764"/>
      <c r="DP124" s="765"/>
      <c r="DQ124" s="766" t="s">
        <v>121</v>
      </c>
      <c r="DR124" s="764"/>
      <c r="DS124" s="764"/>
      <c r="DT124" s="764"/>
      <c r="DU124" s="765"/>
      <c r="DV124" s="848" t="s">
        <v>121</v>
      </c>
      <c r="DW124" s="849"/>
      <c r="DX124" s="849"/>
      <c r="DY124" s="849"/>
      <c r="DZ124" s="850"/>
    </row>
    <row r="125" spans="1:130" s="230" customFormat="1" ht="26.25" customHeight="1" x14ac:dyDescent="0.15">
      <c r="A125" s="820"/>
      <c r="B125" s="821"/>
      <c r="C125" s="815" t="s">
        <v>442</v>
      </c>
      <c r="D125" s="752"/>
      <c r="E125" s="752"/>
      <c r="F125" s="752"/>
      <c r="G125" s="752"/>
      <c r="H125" s="752"/>
      <c r="I125" s="752"/>
      <c r="J125" s="752"/>
      <c r="K125" s="752"/>
      <c r="L125" s="752"/>
      <c r="M125" s="752"/>
      <c r="N125" s="752"/>
      <c r="O125" s="752"/>
      <c r="P125" s="752"/>
      <c r="Q125" s="752"/>
      <c r="R125" s="752"/>
      <c r="S125" s="752"/>
      <c r="T125" s="752"/>
      <c r="U125" s="752"/>
      <c r="V125" s="752"/>
      <c r="W125" s="752"/>
      <c r="X125" s="752"/>
      <c r="Y125" s="752"/>
      <c r="Z125" s="753"/>
      <c r="AA125" s="779" t="s">
        <v>121</v>
      </c>
      <c r="AB125" s="780"/>
      <c r="AC125" s="780"/>
      <c r="AD125" s="780"/>
      <c r="AE125" s="781"/>
      <c r="AF125" s="782" t="s">
        <v>121</v>
      </c>
      <c r="AG125" s="780"/>
      <c r="AH125" s="780"/>
      <c r="AI125" s="780"/>
      <c r="AJ125" s="781"/>
      <c r="AK125" s="782" t="s">
        <v>121</v>
      </c>
      <c r="AL125" s="780"/>
      <c r="AM125" s="780"/>
      <c r="AN125" s="780"/>
      <c r="AO125" s="781"/>
      <c r="AP125" s="824" t="s">
        <v>121</v>
      </c>
      <c r="AQ125" s="825"/>
      <c r="AR125" s="825"/>
      <c r="AS125" s="825"/>
      <c r="AT125" s="826"/>
      <c r="AU125" s="252"/>
      <c r="AV125" s="253"/>
      <c r="AW125" s="253"/>
      <c r="AX125" s="253"/>
      <c r="AY125" s="253"/>
      <c r="AZ125" s="253"/>
      <c r="BA125" s="253"/>
      <c r="BB125" s="253"/>
      <c r="BC125" s="253"/>
      <c r="BD125" s="253"/>
      <c r="BE125" s="253"/>
      <c r="BF125" s="253"/>
      <c r="BG125" s="253"/>
      <c r="BH125" s="253"/>
      <c r="BI125" s="253"/>
      <c r="BJ125" s="253"/>
      <c r="BK125" s="253"/>
      <c r="BL125" s="253"/>
      <c r="BM125" s="253"/>
      <c r="BN125" s="253"/>
      <c r="BO125" s="253"/>
      <c r="BP125" s="253"/>
      <c r="BQ125" s="232"/>
      <c r="BR125" s="232"/>
      <c r="BS125" s="232"/>
      <c r="BT125" s="232"/>
      <c r="BU125" s="232"/>
      <c r="BV125" s="232"/>
      <c r="BW125" s="232"/>
      <c r="BX125" s="232"/>
      <c r="BY125" s="232"/>
      <c r="BZ125" s="232"/>
      <c r="CA125" s="232"/>
      <c r="CB125" s="232"/>
      <c r="CC125" s="232"/>
      <c r="CD125" s="232"/>
      <c r="CE125" s="232"/>
      <c r="CF125" s="232"/>
      <c r="CG125" s="232"/>
      <c r="CH125" s="232"/>
      <c r="CI125" s="232"/>
      <c r="CJ125" s="254"/>
      <c r="CK125" s="851" t="s">
        <v>454</v>
      </c>
      <c r="CL125" s="852"/>
      <c r="CM125" s="852"/>
      <c r="CN125" s="852"/>
      <c r="CO125" s="853"/>
      <c r="CP125" s="860" t="s">
        <v>455</v>
      </c>
      <c r="CQ125" s="808"/>
      <c r="CR125" s="808"/>
      <c r="CS125" s="808"/>
      <c r="CT125" s="808"/>
      <c r="CU125" s="808"/>
      <c r="CV125" s="808"/>
      <c r="CW125" s="808"/>
      <c r="CX125" s="808"/>
      <c r="CY125" s="808"/>
      <c r="CZ125" s="808"/>
      <c r="DA125" s="808"/>
      <c r="DB125" s="808"/>
      <c r="DC125" s="808"/>
      <c r="DD125" s="808"/>
      <c r="DE125" s="808"/>
      <c r="DF125" s="809"/>
      <c r="DG125" s="861" t="s">
        <v>121</v>
      </c>
      <c r="DH125" s="842"/>
      <c r="DI125" s="842"/>
      <c r="DJ125" s="842"/>
      <c r="DK125" s="842"/>
      <c r="DL125" s="842" t="s">
        <v>121</v>
      </c>
      <c r="DM125" s="842"/>
      <c r="DN125" s="842"/>
      <c r="DO125" s="842"/>
      <c r="DP125" s="842"/>
      <c r="DQ125" s="842" t="s">
        <v>121</v>
      </c>
      <c r="DR125" s="842"/>
      <c r="DS125" s="842"/>
      <c r="DT125" s="842"/>
      <c r="DU125" s="842"/>
      <c r="DV125" s="843" t="s">
        <v>121</v>
      </c>
      <c r="DW125" s="843"/>
      <c r="DX125" s="843"/>
      <c r="DY125" s="843"/>
      <c r="DZ125" s="844"/>
    </row>
    <row r="126" spans="1:130" s="230" customFormat="1" ht="26.25" customHeight="1" thickBot="1" x14ac:dyDescent="0.2">
      <c r="A126" s="820"/>
      <c r="B126" s="821"/>
      <c r="C126" s="815" t="s">
        <v>444</v>
      </c>
      <c r="D126" s="752"/>
      <c r="E126" s="752"/>
      <c r="F126" s="752"/>
      <c r="G126" s="752"/>
      <c r="H126" s="752"/>
      <c r="I126" s="752"/>
      <c r="J126" s="752"/>
      <c r="K126" s="752"/>
      <c r="L126" s="752"/>
      <c r="M126" s="752"/>
      <c r="N126" s="752"/>
      <c r="O126" s="752"/>
      <c r="P126" s="752"/>
      <c r="Q126" s="752"/>
      <c r="R126" s="752"/>
      <c r="S126" s="752"/>
      <c r="T126" s="752"/>
      <c r="U126" s="752"/>
      <c r="V126" s="752"/>
      <c r="W126" s="752"/>
      <c r="X126" s="752"/>
      <c r="Y126" s="752"/>
      <c r="Z126" s="753"/>
      <c r="AA126" s="779" t="s">
        <v>121</v>
      </c>
      <c r="AB126" s="780"/>
      <c r="AC126" s="780"/>
      <c r="AD126" s="780"/>
      <c r="AE126" s="781"/>
      <c r="AF126" s="782" t="s">
        <v>121</v>
      </c>
      <c r="AG126" s="780"/>
      <c r="AH126" s="780"/>
      <c r="AI126" s="780"/>
      <c r="AJ126" s="781"/>
      <c r="AK126" s="782" t="s">
        <v>121</v>
      </c>
      <c r="AL126" s="780"/>
      <c r="AM126" s="780"/>
      <c r="AN126" s="780"/>
      <c r="AO126" s="781"/>
      <c r="AP126" s="824" t="s">
        <v>121</v>
      </c>
      <c r="AQ126" s="825"/>
      <c r="AR126" s="825"/>
      <c r="AS126" s="825"/>
      <c r="AT126" s="826"/>
      <c r="AU126" s="232"/>
      <c r="AV126" s="232"/>
      <c r="AW126" s="232"/>
      <c r="AX126" s="232"/>
      <c r="AY126" s="232"/>
      <c r="AZ126" s="232"/>
      <c r="BA126" s="232"/>
      <c r="BB126" s="232"/>
      <c r="BC126" s="232"/>
      <c r="BD126" s="232"/>
      <c r="BE126" s="232"/>
      <c r="BF126" s="232"/>
      <c r="BG126" s="232"/>
      <c r="BH126" s="232"/>
      <c r="BI126" s="232"/>
      <c r="BJ126" s="232"/>
      <c r="BK126" s="232"/>
      <c r="BL126" s="232"/>
      <c r="BM126" s="232"/>
      <c r="BN126" s="232"/>
      <c r="BO126" s="232"/>
      <c r="BP126" s="232"/>
      <c r="BQ126" s="232"/>
      <c r="BR126" s="232"/>
      <c r="BS126" s="232"/>
      <c r="BT126" s="232"/>
      <c r="BU126" s="232"/>
      <c r="BV126" s="232"/>
      <c r="BW126" s="232"/>
      <c r="BX126" s="232"/>
      <c r="BY126" s="232"/>
      <c r="BZ126" s="232"/>
      <c r="CA126" s="232"/>
      <c r="CB126" s="232"/>
      <c r="CC126" s="232"/>
      <c r="CD126" s="255"/>
      <c r="CE126" s="255"/>
      <c r="CF126" s="255"/>
      <c r="CG126" s="232"/>
      <c r="CH126" s="232"/>
      <c r="CI126" s="232"/>
      <c r="CJ126" s="254"/>
      <c r="CK126" s="854"/>
      <c r="CL126" s="855"/>
      <c r="CM126" s="855"/>
      <c r="CN126" s="855"/>
      <c r="CO126" s="856"/>
      <c r="CP126" s="815" t="s">
        <v>456</v>
      </c>
      <c r="CQ126" s="752"/>
      <c r="CR126" s="752"/>
      <c r="CS126" s="752"/>
      <c r="CT126" s="752"/>
      <c r="CU126" s="752"/>
      <c r="CV126" s="752"/>
      <c r="CW126" s="752"/>
      <c r="CX126" s="752"/>
      <c r="CY126" s="752"/>
      <c r="CZ126" s="752"/>
      <c r="DA126" s="752"/>
      <c r="DB126" s="752"/>
      <c r="DC126" s="752"/>
      <c r="DD126" s="752"/>
      <c r="DE126" s="752"/>
      <c r="DF126" s="753"/>
      <c r="DG126" s="816">
        <v>10566</v>
      </c>
      <c r="DH126" s="817"/>
      <c r="DI126" s="817"/>
      <c r="DJ126" s="817"/>
      <c r="DK126" s="817"/>
      <c r="DL126" s="817" t="s">
        <v>121</v>
      </c>
      <c r="DM126" s="817"/>
      <c r="DN126" s="817"/>
      <c r="DO126" s="817"/>
      <c r="DP126" s="817"/>
      <c r="DQ126" s="817" t="s">
        <v>121</v>
      </c>
      <c r="DR126" s="817"/>
      <c r="DS126" s="817"/>
      <c r="DT126" s="817"/>
      <c r="DU126" s="817"/>
      <c r="DV126" s="794" t="s">
        <v>121</v>
      </c>
      <c r="DW126" s="794"/>
      <c r="DX126" s="794"/>
      <c r="DY126" s="794"/>
      <c r="DZ126" s="795"/>
    </row>
    <row r="127" spans="1:130" s="230" customFormat="1" ht="26.25" customHeight="1" x14ac:dyDescent="0.15">
      <c r="A127" s="822"/>
      <c r="B127" s="823"/>
      <c r="C127" s="838" t="s">
        <v>457</v>
      </c>
      <c r="D127" s="839"/>
      <c r="E127" s="839"/>
      <c r="F127" s="839"/>
      <c r="G127" s="839"/>
      <c r="H127" s="839"/>
      <c r="I127" s="839"/>
      <c r="J127" s="839"/>
      <c r="K127" s="839"/>
      <c r="L127" s="839"/>
      <c r="M127" s="839"/>
      <c r="N127" s="839"/>
      <c r="O127" s="839"/>
      <c r="P127" s="839"/>
      <c r="Q127" s="839"/>
      <c r="R127" s="839"/>
      <c r="S127" s="839"/>
      <c r="T127" s="839"/>
      <c r="U127" s="839"/>
      <c r="V127" s="839"/>
      <c r="W127" s="839"/>
      <c r="X127" s="839"/>
      <c r="Y127" s="839"/>
      <c r="Z127" s="840"/>
      <c r="AA127" s="779" t="s">
        <v>121</v>
      </c>
      <c r="AB127" s="780"/>
      <c r="AC127" s="780"/>
      <c r="AD127" s="780"/>
      <c r="AE127" s="781"/>
      <c r="AF127" s="782" t="s">
        <v>121</v>
      </c>
      <c r="AG127" s="780"/>
      <c r="AH127" s="780"/>
      <c r="AI127" s="780"/>
      <c r="AJ127" s="781"/>
      <c r="AK127" s="782" t="s">
        <v>121</v>
      </c>
      <c r="AL127" s="780"/>
      <c r="AM127" s="780"/>
      <c r="AN127" s="780"/>
      <c r="AO127" s="781"/>
      <c r="AP127" s="824" t="s">
        <v>121</v>
      </c>
      <c r="AQ127" s="825"/>
      <c r="AR127" s="825"/>
      <c r="AS127" s="825"/>
      <c r="AT127" s="826"/>
      <c r="AU127" s="232"/>
      <c r="AV127" s="232"/>
      <c r="AW127" s="232"/>
      <c r="AX127" s="841" t="s">
        <v>458</v>
      </c>
      <c r="AY127" s="812"/>
      <c r="AZ127" s="812"/>
      <c r="BA127" s="812"/>
      <c r="BB127" s="812"/>
      <c r="BC127" s="812"/>
      <c r="BD127" s="812"/>
      <c r="BE127" s="813"/>
      <c r="BF127" s="811" t="s">
        <v>459</v>
      </c>
      <c r="BG127" s="812"/>
      <c r="BH127" s="812"/>
      <c r="BI127" s="812"/>
      <c r="BJ127" s="812"/>
      <c r="BK127" s="812"/>
      <c r="BL127" s="813"/>
      <c r="BM127" s="811" t="s">
        <v>460</v>
      </c>
      <c r="BN127" s="812"/>
      <c r="BO127" s="812"/>
      <c r="BP127" s="812"/>
      <c r="BQ127" s="812"/>
      <c r="BR127" s="812"/>
      <c r="BS127" s="813"/>
      <c r="BT127" s="811" t="s">
        <v>461</v>
      </c>
      <c r="BU127" s="812"/>
      <c r="BV127" s="812"/>
      <c r="BW127" s="812"/>
      <c r="BX127" s="812"/>
      <c r="BY127" s="812"/>
      <c r="BZ127" s="814"/>
      <c r="CA127" s="232"/>
      <c r="CB127" s="232"/>
      <c r="CC127" s="232"/>
      <c r="CD127" s="255"/>
      <c r="CE127" s="255"/>
      <c r="CF127" s="255"/>
      <c r="CG127" s="232"/>
      <c r="CH127" s="232"/>
      <c r="CI127" s="232"/>
      <c r="CJ127" s="254"/>
      <c r="CK127" s="854"/>
      <c r="CL127" s="855"/>
      <c r="CM127" s="855"/>
      <c r="CN127" s="855"/>
      <c r="CO127" s="856"/>
      <c r="CP127" s="815" t="s">
        <v>462</v>
      </c>
      <c r="CQ127" s="752"/>
      <c r="CR127" s="752"/>
      <c r="CS127" s="752"/>
      <c r="CT127" s="752"/>
      <c r="CU127" s="752"/>
      <c r="CV127" s="752"/>
      <c r="CW127" s="752"/>
      <c r="CX127" s="752"/>
      <c r="CY127" s="752"/>
      <c r="CZ127" s="752"/>
      <c r="DA127" s="752"/>
      <c r="DB127" s="752"/>
      <c r="DC127" s="752"/>
      <c r="DD127" s="752"/>
      <c r="DE127" s="752"/>
      <c r="DF127" s="753"/>
      <c r="DG127" s="816" t="s">
        <v>121</v>
      </c>
      <c r="DH127" s="817"/>
      <c r="DI127" s="817"/>
      <c r="DJ127" s="817"/>
      <c r="DK127" s="817"/>
      <c r="DL127" s="817" t="s">
        <v>121</v>
      </c>
      <c r="DM127" s="817"/>
      <c r="DN127" s="817"/>
      <c r="DO127" s="817"/>
      <c r="DP127" s="817"/>
      <c r="DQ127" s="817" t="s">
        <v>121</v>
      </c>
      <c r="DR127" s="817"/>
      <c r="DS127" s="817"/>
      <c r="DT127" s="817"/>
      <c r="DU127" s="817"/>
      <c r="DV127" s="794" t="s">
        <v>121</v>
      </c>
      <c r="DW127" s="794"/>
      <c r="DX127" s="794"/>
      <c r="DY127" s="794"/>
      <c r="DZ127" s="795"/>
    </row>
    <row r="128" spans="1:130" s="230" customFormat="1" ht="26.25" customHeight="1" thickBot="1" x14ac:dyDescent="0.2">
      <c r="A128" s="796" t="s">
        <v>463</v>
      </c>
      <c r="B128" s="797"/>
      <c r="C128" s="797"/>
      <c r="D128" s="797"/>
      <c r="E128" s="797"/>
      <c r="F128" s="797"/>
      <c r="G128" s="797"/>
      <c r="H128" s="797"/>
      <c r="I128" s="797"/>
      <c r="J128" s="797"/>
      <c r="K128" s="797"/>
      <c r="L128" s="797"/>
      <c r="M128" s="797"/>
      <c r="N128" s="797"/>
      <c r="O128" s="797"/>
      <c r="P128" s="797"/>
      <c r="Q128" s="797"/>
      <c r="R128" s="797"/>
      <c r="S128" s="797"/>
      <c r="T128" s="797"/>
      <c r="U128" s="797"/>
      <c r="V128" s="797"/>
      <c r="W128" s="798" t="s">
        <v>464</v>
      </c>
      <c r="X128" s="798"/>
      <c r="Y128" s="798"/>
      <c r="Z128" s="799"/>
      <c r="AA128" s="800">
        <v>4955</v>
      </c>
      <c r="AB128" s="801"/>
      <c r="AC128" s="801"/>
      <c r="AD128" s="801"/>
      <c r="AE128" s="802"/>
      <c r="AF128" s="803">
        <v>6110</v>
      </c>
      <c r="AG128" s="801"/>
      <c r="AH128" s="801"/>
      <c r="AI128" s="801"/>
      <c r="AJ128" s="802"/>
      <c r="AK128" s="803">
        <v>4718</v>
      </c>
      <c r="AL128" s="801"/>
      <c r="AM128" s="801"/>
      <c r="AN128" s="801"/>
      <c r="AO128" s="802"/>
      <c r="AP128" s="804"/>
      <c r="AQ128" s="805"/>
      <c r="AR128" s="805"/>
      <c r="AS128" s="805"/>
      <c r="AT128" s="806"/>
      <c r="AU128" s="232"/>
      <c r="AV128" s="232"/>
      <c r="AW128" s="232"/>
      <c r="AX128" s="807" t="s">
        <v>465</v>
      </c>
      <c r="AY128" s="808"/>
      <c r="AZ128" s="808"/>
      <c r="BA128" s="808"/>
      <c r="BB128" s="808"/>
      <c r="BC128" s="808"/>
      <c r="BD128" s="808"/>
      <c r="BE128" s="809"/>
      <c r="BF128" s="786" t="s">
        <v>121</v>
      </c>
      <c r="BG128" s="787"/>
      <c r="BH128" s="787"/>
      <c r="BI128" s="787"/>
      <c r="BJ128" s="787"/>
      <c r="BK128" s="787"/>
      <c r="BL128" s="810"/>
      <c r="BM128" s="786">
        <v>15</v>
      </c>
      <c r="BN128" s="787"/>
      <c r="BO128" s="787"/>
      <c r="BP128" s="787"/>
      <c r="BQ128" s="787"/>
      <c r="BR128" s="787"/>
      <c r="BS128" s="810"/>
      <c r="BT128" s="786">
        <v>20</v>
      </c>
      <c r="BU128" s="787"/>
      <c r="BV128" s="787"/>
      <c r="BW128" s="787"/>
      <c r="BX128" s="787"/>
      <c r="BY128" s="787"/>
      <c r="BZ128" s="788"/>
      <c r="CA128" s="255"/>
      <c r="CB128" s="255"/>
      <c r="CC128" s="255"/>
      <c r="CD128" s="255"/>
      <c r="CE128" s="255"/>
      <c r="CF128" s="255"/>
      <c r="CG128" s="232"/>
      <c r="CH128" s="232"/>
      <c r="CI128" s="232"/>
      <c r="CJ128" s="254"/>
      <c r="CK128" s="857"/>
      <c r="CL128" s="858"/>
      <c r="CM128" s="858"/>
      <c r="CN128" s="858"/>
      <c r="CO128" s="859"/>
      <c r="CP128" s="789" t="s">
        <v>466</v>
      </c>
      <c r="CQ128" s="730"/>
      <c r="CR128" s="730"/>
      <c r="CS128" s="730"/>
      <c r="CT128" s="730"/>
      <c r="CU128" s="730"/>
      <c r="CV128" s="730"/>
      <c r="CW128" s="730"/>
      <c r="CX128" s="730"/>
      <c r="CY128" s="730"/>
      <c r="CZ128" s="730"/>
      <c r="DA128" s="730"/>
      <c r="DB128" s="730"/>
      <c r="DC128" s="730"/>
      <c r="DD128" s="730"/>
      <c r="DE128" s="730"/>
      <c r="DF128" s="731"/>
      <c r="DG128" s="790" t="s">
        <v>121</v>
      </c>
      <c r="DH128" s="791"/>
      <c r="DI128" s="791"/>
      <c r="DJ128" s="791"/>
      <c r="DK128" s="791"/>
      <c r="DL128" s="791" t="s">
        <v>121</v>
      </c>
      <c r="DM128" s="791"/>
      <c r="DN128" s="791"/>
      <c r="DO128" s="791"/>
      <c r="DP128" s="791"/>
      <c r="DQ128" s="791" t="s">
        <v>121</v>
      </c>
      <c r="DR128" s="791"/>
      <c r="DS128" s="791"/>
      <c r="DT128" s="791"/>
      <c r="DU128" s="791"/>
      <c r="DV128" s="792" t="s">
        <v>121</v>
      </c>
      <c r="DW128" s="792"/>
      <c r="DX128" s="792"/>
      <c r="DY128" s="792"/>
      <c r="DZ128" s="793"/>
    </row>
    <row r="129" spans="1:131" s="230" customFormat="1" ht="26.25" customHeight="1" x14ac:dyDescent="0.15">
      <c r="A129" s="774" t="s">
        <v>102</v>
      </c>
      <c r="B129" s="775"/>
      <c r="C129" s="775"/>
      <c r="D129" s="775"/>
      <c r="E129" s="775"/>
      <c r="F129" s="775"/>
      <c r="G129" s="775"/>
      <c r="H129" s="775"/>
      <c r="I129" s="775"/>
      <c r="J129" s="775"/>
      <c r="K129" s="775"/>
      <c r="L129" s="775"/>
      <c r="M129" s="775"/>
      <c r="N129" s="775"/>
      <c r="O129" s="775"/>
      <c r="P129" s="775"/>
      <c r="Q129" s="775"/>
      <c r="R129" s="775"/>
      <c r="S129" s="775"/>
      <c r="T129" s="775"/>
      <c r="U129" s="775"/>
      <c r="V129" s="775"/>
      <c r="W129" s="776" t="s">
        <v>467</v>
      </c>
      <c r="X129" s="777"/>
      <c r="Y129" s="777"/>
      <c r="Z129" s="778"/>
      <c r="AA129" s="779">
        <v>4638890</v>
      </c>
      <c r="AB129" s="780"/>
      <c r="AC129" s="780"/>
      <c r="AD129" s="780"/>
      <c r="AE129" s="781"/>
      <c r="AF129" s="782">
        <v>4464276</v>
      </c>
      <c r="AG129" s="780"/>
      <c r="AH129" s="780"/>
      <c r="AI129" s="780"/>
      <c r="AJ129" s="781"/>
      <c r="AK129" s="782">
        <v>4504558</v>
      </c>
      <c r="AL129" s="780"/>
      <c r="AM129" s="780"/>
      <c r="AN129" s="780"/>
      <c r="AO129" s="781"/>
      <c r="AP129" s="783"/>
      <c r="AQ129" s="784"/>
      <c r="AR129" s="784"/>
      <c r="AS129" s="784"/>
      <c r="AT129" s="785"/>
      <c r="AU129" s="233"/>
      <c r="AV129" s="233"/>
      <c r="AW129" s="233"/>
      <c r="AX129" s="751" t="s">
        <v>468</v>
      </c>
      <c r="AY129" s="752"/>
      <c r="AZ129" s="752"/>
      <c r="BA129" s="752"/>
      <c r="BB129" s="752"/>
      <c r="BC129" s="752"/>
      <c r="BD129" s="752"/>
      <c r="BE129" s="753"/>
      <c r="BF129" s="770" t="s">
        <v>121</v>
      </c>
      <c r="BG129" s="771"/>
      <c r="BH129" s="771"/>
      <c r="BI129" s="771"/>
      <c r="BJ129" s="771"/>
      <c r="BK129" s="771"/>
      <c r="BL129" s="772"/>
      <c r="BM129" s="770">
        <v>20</v>
      </c>
      <c r="BN129" s="771"/>
      <c r="BO129" s="771"/>
      <c r="BP129" s="771"/>
      <c r="BQ129" s="771"/>
      <c r="BR129" s="771"/>
      <c r="BS129" s="772"/>
      <c r="BT129" s="770">
        <v>30</v>
      </c>
      <c r="BU129" s="771"/>
      <c r="BV129" s="771"/>
      <c r="BW129" s="771"/>
      <c r="BX129" s="771"/>
      <c r="BY129" s="771"/>
      <c r="BZ129" s="773"/>
      <c r="CA129" s="256"/>
      <c r="CB129" s="256"/>
      <c r="CC129" s="256"/>
      <c r="CD129" s="256"/>
      <c r="CE129" s="256"/>
      <c r="CF129" s="256"/>
      <c r="CG129" s="256"/>
      <c r="CH129" s="256"/>
      <c r="CI129" s="256"/>
      <c r="CJ129" s="256"/>
      <c r="CK129" s="256"/>
      <c r="CL129" s="256"/>
      <c r="CM129" s="256"/>
      <c r="CN129" s="256"/>
      <c r="CO129" s="256"/>
      <c r="CP129" s="256"/>
      <c r="CQ129" s="256"/>
      <c r="CR129" s="256"/>
      <c r="CS129" s="256"/>
      <c r="CT129" s="256"/>
      <c r="CU129" s="256"/>
      <c r="CV129" s="256"/>
      <c r="CW129" s="256"/>
      <c r="CX129" s="256"/>
      <c r="CY129" s="256"/>
      <c r="CZ129" s="256"/>
      <c r="DA129" s="256"/>
      <c r="DB129" s="256"/>
      <c r="DC129" s="256"/>
      <c r="DD129" s="256"/>
      <c r="DE129" s="256"/>
      <c r="DF129" s="256"/>
      <c r="DG129" s="256"/>
      <c r="DH129" s="256"/>
      <c r="DI129" s="256"/>
      <c r="DJ129" s="256"/>
      <c r="DK129" s="256"/>
      <c r="DL129" s="256"/>
      <c r="DM129" s="256"/>
      <c r="DN129" s="256"/>
      <c r="DO129" s="256"/>
      <c r="DP129" s="233"/>
      <c r="DQ129" s="233"/>
      <c r="DR129" s="233"/>
      <c r="DS129" s="233"/>
      <c r="DT129" s="233"/>
      <c r="DU129" s="233"/>
      <c r="DV129" s="233"/>
      <c r="DW129" s="233"/>
      <c r="DX129" s="233"/>
      <c r="DY129" s="233"/>
      <c r="DZ129" s="233"/>
    </row>
    <row r="130" spans="1:131" s="230" customFormat="1" ht="26.25" customHeight="1" x14ac:dyDescent="0.15">
      <c r="A130" s="774" t="s">
        <v>469</v>
      </c>
      <c r="B130" s="775"/>
      <c r="C130" s="775"/>
      <c r="D130" s="775"/>
      <c r="E130" s="775"/>
      <c r="F130" s="775"/>
      <c r="G130" s="775"/>
      <c r="H130" s="775"/>
      <c r="I130" s="775"/>
      <c r="J130" s="775"/>
      <c r="K130" s="775"/>
      <c r="L130" s="775"/>
      <c r="M130" s="775"/>
      <c r="N130" s="775"/>
      <c r="O130" s="775"/>
      <c r="P130" s="775"/>
      <c r="Q130" s="775"/>
      <c r="R130" s="775"/>
      <c r="S130" s="775"/>
      <c r="T130" s="775"/>
      <c r="U130" s="775"/>
      <c r="V130" s="775"/>
      <c r="W130" s="776" t="s">
        <v>470</v>
      </c>
      <c r="X130" s="777"/>
      <c r="Y130" s="777"/>
      <c r="Z130" s="778"/>
      <c r="AA130" s="779">
        <v>583873</v>
      </c>
      <c r="AB130" s="780"/>
      <c r="AC130" s="780"/>
      <c r="AD130" s="780"/>
      <c r="AE130" s="781"/>
      <c r="AF130" s="782">
        <v>584493</v>
      </c>
      <c r="AG130" s="780"/>
      <c r="AH130" s="780"/>
      <c r="AI130" s="780"/>
      <c r="AJ130" s="781"/>
      <c r="AK130" s="782">
        <v>560535</v>
      </c>
      <c r="AL130" s="780"/>
      <c r="AM130" s="780"/>
      <c r="AN130" s="780"/>
      <c r="AO130" s="781"/>
      <c r="AP130" s="783"/>
      <c r="AQ130" s="784"/>
      <c r="AR130" s="784"/>
      <c r="AS130" s="784"/>
      <c r="AT130" s="785"/>
      <c r="AU130" s="233"/>
      <c r="AV130" s="233"/>
      <c r="AW130" s="233"/>
      <c r="AX130" s="751" t="s">
        <v>471</v>
      </c>
      <c r="AY130" s="752"/>
      <c r="AZ130" s="752"/>
      <c r="BA130" s="752"/>
      <c r="BB130" s="752"/>
      <c r="BC130" s="752"/>
      <c r="BD130" s="752"/>
      <c r="BE130" s="753"/>
      <c r="BF130" s="754">
        <v>6.4</v>
      </c>
      <c r="BG130" s="755"/>
      <c r="BH130" s="755"/>
      <c r="BI130" s="755"/>
      <c r="BJ130" s="755"/>
      <c r="BK130" s="755"/>
      <c r="BL130" s="756"/>
      <c r="BM130" s="754">
        <v>25</v>
      </c>
      <c r="BN130" s="755"/>
      <c r="BO130" s="755"/>
      <c r="BP130" s="755"/>
      <c r="BQ130" s="755"/>
      <c r="BR130" s="755"/>
      <c r="BS130" s="756"/>
      <c r="BT130" s="754">
        <v>35</v>
      </c>
      <c r="BU130" s="755"/>
      <c r="BV130" s="755"/>
      <c r="BW130" s="755"/>
      <c r="BX130" s="755"/>
      <c r="BY130" s="755"/>
      <c r="BZ130" s="757"/>
      <c r="CA130" s="256"/>
      <c r="CB130" s="256"/>
      <c r="CC130" s="256"/>
      <c r="CD130" s="256"/>
      <c r="CE130" s="256"/>
      <c r="CF130" s="256"/>
      <c r="CG130" s="256"/>
      <c r="CH130" s="256"/>
      <c r="CI130" s="256"/>
      <c r="CJ130" s="256"/>
      <c r="CK130" s="256"/>
      <c r="CL130" s="256"/>
      <c r="CM130" s="256"/>
      <c r="CN130" s="256"/>
      <c r="CO130" s="256"/>
      <c r="CP130" s="256"/>
      <c r="CQ130" s="256"/>
      <c r="CR130" s="256"/>
      <c r="CS130" s="256"/>
      <c r="CT130" s="256"/>
      <c r="CU130" s="256"/>
      <c r="CV130" s="256"/>
      <c r="CW130" s="256"/>
      <c r="CX130" s="256"/>
      <c r="CY130" s="256"/>
      <c r="CZ130" s="256"/>
      <c r="DA130" s="256"/>
      <c r="DB130" s="256"/>
      <c r="DC130" s="256"/>
      <c r="DD130" s="256"/>
      <c r="DE130" s="256"/>
      <c r="DF130" s="256"/>
      <c r="DG130" s="256"/>
      <c r="DH130" s="256"/>
      <c r="DI130" s="256"/>
      <c r="DJ130" s="256"/>
      <c r="DK130" s="256"/>
      <c r="DL130" s="256"/>
      <c r="DM130" s="256"/>
      <c r="DN130" s="256"/>
      <c r="DO130" s="256"/>
      <c r="DP130" s="233"/>
      <c r="DQ130" s="233"/>
      <c r="DR130" s="233"/>
      <c r="DS130" s="233"/>
      <c r="DT130" s="233"/>
      <c r="DU130" s="233"/>
      <c r="DV130" s="233"/>
      <c r="DW130" s="233"/>
      <c r="DX130" s="233"/>
      <c r="DY130" s="233"/>
      <c r="DZ130" s="233"/>
    </row>
    <row r="131" spans="1:131" s="230" customFormat="1" ht="26.25" customHeight="1" thickBot="1" x14ac:dyDescent="0.2">
      <c r="A131" s="758"/>
      <c r="B131" s="759"/>
      <c r="C131" s="759"/>
      <c r="D131" s="759"/>
      <c r="E131" s="759"/>
      <c r="F131" s="759"/>
      <c r="G131" s="759"/>
      <c r="H131" s="759"/>
      <c r="I131" s="759"/>
      <c r="J131" s="759"/>
      <c r="K131" s="759"/>
      <c r="L131" s="759"/>
      <c r="M131" s="759"/>
      <c r="N131" s="759"/>
      <c r="O131" s="759"/>
      <c r="P131" s="759"/>
      <c r="Q131" s="759"/>
      <c r="R131" s="759"/>
      <c r="S131" s="759"/>
      <c r="T131" s="759"/>
      <c r="U131" s="759"/>
      <c r="V131" s="759"/>
      <c r="W131" s="760" t="s">
        <v>472</v>
      </c>
      <c r="X131" s="761"/>
      <c r="Y131" s="761"/>
      <c r="Z131" s="762"/>
      <c r="AA131" s="763">
        <v>4055017</v>
      </c>
      <c r="AB131" s="764"/>
      <c r="AC131" s="764"/>
      <c r="AD131" s="764"/>
      <c r="AE131" s="765"/>
      <c r="AF131" s="766">
        <v>3879783</v>
      </c>
      <c r="AG131" s="764"/>
      <c r="AH131" s="764"/>
      <c r="AI131" s="764"/>
      <c r="AJ131" s="765"/>
      <c r="AK131" s="766">
        <v>3944023</v>
      </c>
      <c r="AL131" s="764"/>
      <c r="AM131" s="764"/>
      <c r="AN131" s="764"/>
      <c r="AO131" s="765"/>
      <c r="AP131" s="767"/>
      <c r="AQ131" s="768"/>
      <c r="AR131" s="768"/>
      <c r="AS131" s="768"/>
      <c r="AT131" s="769"/>
      <c r="AU131" s="233"/>
      <c r="AV131" s="233"/>
      <c r="AW131" s="233"/>
      <c r="AX131" s="729" t="s">
        <v>473</v>
      </c>
      <c r="AY131" s="730"/>
      <c r="AZ131" s="730"/>
      <c r="BA131" s="730"/>
      <c r="BB131" s="730"/>
      <c r="BC131" s="730"/>
      <c r="BD131" s="730"/>
      <c r="BE131" s="731"/>
      <c r="BF131" s="732">
        <v>24.9</v>
      </c>
      <c r="BG131" s="733"/>
      <c r="BH131" s="733"/>
      <c r="BI131" s="733"/>
      <c r="BJ131" s="733"/>
      <c r="BK131" s="733"/>
      <c r="BL131" s="734"/>
      <c r="BM131" s="732">
        <v>350</v>
      </c>
      <c r="BN131" s="733"/>
      <c r="BO131" s="733"/>
      <c r="BP131" s="733"/>
      <c r="BQ131" s="733"/>
      <c r="BR131" s="733"/>
      <c r="BS131" s="734"/>
      <c r="BT131" s="735"/>
      <c r="BU131" s="736"/>
      <c r="BV131" s="736"/>
      <c r="BW131" s="736"/>
      <c r="BX131" s="736"/>
      <c r="BY131" s="736"/>
      <c r="BZ131" s="737"/>
      <c r="CA131" s="256"/>
      <c r="CB131" s="256"/>
      <c r="CC131" s="256"/>
      <c r="CD131" s="256"/>
      <c r="CE131" s="256"/>
      <c r="CF131" s="256"/>
      <c r="CG131" s="256"/>
      <c r="CH131" s="256"/>
      <c r="CI131" s="256"/>
      <c r="CJ131" s="256"/>
      <c r="CK131" s="256"/>
      <c r="CL131" s="256"/>
      <c r="CM131" s="256"/>
      <c r="CN131" s="256"/>
      <c r="CO131" s="256"/>
      <c r="CP131" s="256"/>
      <c r="CQ131" s="256"/>
      <c r="CR131" s="256"/>
      <c r="CS131" s="256"/>
      <c r="CT131" s="256"/>
      <c r="CU131" s="256"/>
      <c r="CV131" s="256"/>
      <c r="CW131" s="256"/>
      <c r="CX131" s="256"/>
      <c r="CY131" s="256"/>
      <c r="CZ131" s="256"/>
      <c r="DA131" s="256"/>
      <c r="DB131" s="256"/>
      <c r="DC131" s="256"/>
      <c r="DD131" s="256"/>
      <c r="DE131" s="256"/>
      <c r="DF131" s="256"/>
      <c r="DG131" s="256"/>
      <c r="DH131" s="256"/>
      <c r="DI131" s="256"/>
      <c r="DJ131" s="256"/>
      <c r="DK131" s="256"/>
      <c r="DL131" s="256"/>
      <c r="DM131" s="256"/>
      <c r="DN131" s="256"/>
      <c r="DO131" s="256"/>
      <c r="DP131" s="233"/>
      <c r="DQ131" s="233"/>
      <c r="DR131" s="233"/>
      <c r="DS131" s="233"/>
      <c r="DT131" s="233"/>
      <c r="DU131" s="233"/>
      <c r="DV131" s="233"/>
      <c r="DW131" s="233"/>
      <c r="DX131" s="233"/>
      <c r="DY131" s="233"/>
      <c r="DZ131" s="233"/>
    </row>
    <row r="132" spans="1:131" s="230" customFormat="1" ht="26.25" customHeight="1" x14ac:dyDescent="0.15">
      <c r="A132" s="738" t="s">
        <v>474</v>
      </c>
      <c r="B132" s="739"/>
      <c r="C132" s="739"/>
      <c r="D132" s="739"/>
      <c r="E132" s="739"/>
      <c r="F132" s="739"/>
      <c r="G132" s="739"/>
      <c r="H132" s="739"/>
      <c r="I132" s="739"/>
      <c r="J132" s="739"/>
      <c r="K132" s="739"/>
      <c r="L132" s="739"/>
      <c r="M132" s="739"/>
      <c r="N132" s="739"/>
      <c r="O132" s="739"/>
      <c r="P132" s="739"/>
      <c r="Q132" s="739"/>
      <c r="R132" s="739"/>
      <c r="S132" s="739"/>
      <c r="T132" s="739"/>
      <c r="U132" s="739"/>
      <c r="V132" s="742" t="s">
        <v>475</v>
      </c>
      <c r="W132" s="742"/>
      <c r="X132" s="742"/>
      <c r="Y132" s="742"/>
      <c r="Z132" s="743"/>
      <c r="AA132" s="744">
        <v>5.2420248789999997</v>
      </c>
      <c r="AB132" s="745"/>
      <c r="AC132" s="745"/>
      <c r="AD132" s="745"/>
      <c r="AE132" s="746"/>
      <c r="AF132" s="747">
        <v>6.4415458289999998</v>
      </c>
      <c r="AG132" s="745"/>
      <c r="AH132" s="745"/>
      <c r="AI132" s="745"/>
      <c r="AJ132" s="746"/>
      <c r="AK132" s="747">
        <v>7.6325112710000003</v>
      </c>
      <c r="AL132" s="745"/>
      <c r="AM132" s="745"/>
      <c r="AN132" s="745"/>
      <c r="AO132" s="746"/>
      <c r="AP132" s="748"/>
      <c r="AQ132" s="749"/>
      <c r="AR132" s="749"/>
      <c r="AS132" s="749"/>
      <c r="AT132" s="750"/>
      <c r="AU132" s="257"/>
      <c r="AV132" s="233"/>
      <c r="AW132" s="233"/>
      <c r="AX132" s="233"/>
      <c r="AY132" s="233"/>
      <c r="AZ132" s="233"/>
      <c r="BA132" s="233"/>
      <c r="BB132" s="233"/>
      <c r="BC132" s="233"/>
      <c r="BD132" s="233"/>
      <c r="BE132" s="233"/>
      <c r="BF132" s="233"/>
      <c r="BG132" s="233"/>
      <c r="BH132" s="233"/>
      <c r="BI132" s="233"/>
      <c r="BJ132" s="233"/>
      <c r="BK132" s="233"/>
      <c r="BL132" s="233"/>
      <c r="BM132" s="233"/>
      <c r="BN132" s="233"/>
      <c r="BO132" s="233"/>
      <c r="BP132" s="233"/>
      <c r="BQ132" s="233"/>
      <c r="BR132" s="233"/>
      <c r="BS132" s="234"/>
      <c r="BT132" s="233"/>
      <c r="BU132" s="233"/>
      <c r="BV132" s="233"/>
      <c r="BW132" s="233"/>
      <c r="BX132" s="233"/>
      <c r="BY132" s="233"/>
      <c r="BZ132" s="233"/>
      <c r="CA132" s="256"/>
      <c r="CB132" s="256"/>
      <c r="CC132" s="256"/>
      <c r="CD132" s="256"/>
      <c r="CE132" s="256"/>
      <c r="CF132" s="256"/>
      <c r="CG132" s="256"/>
      <c r="CH132" s="256"/>
      <c r="CI132" s="256"/>
      <c r="CJ132" s="256"/>
      <c r="CK132" s="256"/>
      <c r="CL132" s="256"/>
      <c r="CM132" s="256"/>
      <c r="CN132" s="256"/>
      <c r="CO132" s="256"/>
      <c r="CP132" s="256"/>
      <c r="CQ132" s="256"/>
      <c r="CR132" s="256"/>
      <c r="CS132" s="256"/>
      <c r="CT132" s="256"/>
      <c r="CU132" s="256"/>
      <c r="CV132" s="256"/>
      <c r="CW132" s="256"/>
      <c r="CX132" s="256"/>
      <c r="CY132" s="256"/>
      <c r="CZ132" s="256"/>
      <c r="DA132" s="256"/>
      <c r="DB132" s="256"/>
      <c r="DC132" s="256"/>
      <c r="DD132" s="256"/>
      <c r="DE132" s="256"/>
      <c r="DF132" s="256"/>
      <c r="DG132" s="256"/>
      <c r="DH132" s="256"/>
      <c r="DI132" s="256"/>
      <c r="DJ132" s="256"/>
      <c r="DK132" s="256"/>
      <c r="DL132" s="256"/>
      <c r="DM132" s="256"/>
      <c r="DN132" s="256"/>
      <c r="DO132" s="256"/>
      <c r="DP132" s="233"/>
      <c r="DQ132" s="233"/>
      <c r="DR132" s="233"/>
      <c r="DS132" s="233"/>
      <c r="DT132" s="233"/>
      <c r="DU132" s="233"/>
      <c r="DV132" s="233"/>
      <c r="DW132" s="233"/>
      <c r="DX132" s="233"/>
      <c r="DY132" s="233"/>
      <c r="DZ132" s="233"/>
    </row>
    <row r="133" spans="1:131" s="230" customFormat="1" ht="26.25" customHeight="1" thickBot="1" x14ac:dyDescent="0.2">
      <c r="A133" s="740"/>
      <c r="B133" s="741"/>
      <c r="C133" s="741"/>
      <c r="D133" s="741"/>
      <c r="E133" s="741"/>
      <c r="F133" s="741"/>
      <c r="G133" s="741"/>
      <c r="H133" s="741"/>
      <c r="I133" s="741"/>
      <c r="J133" s="741"/>
      <c r="K133" s="741"/>
      <c r="L133" s="741"/>
      <c r="M133" s="741"/>
      <c r="N133" s="741"/>
      <c r="O133" s="741"/>
      <c r="P133" s="741"/>
      <c r="Q133" s="741"/>
      <c r="R133" s="741"/>
      <c r="S133" s="741"/>
      <c r="T133" s="741"/>
      <c r="U133" s="741"/>
      <c r="V133" s="721" t="s">
        <v>476</v>
      </c>
      <c r="W133" s="721"/>
      <c r="X133" s="721"/>
      <c r="Y133" s="721"/>
      <c r="Z133" s="722"/>
      <c r="AA133" s="723">
        <v>6.1</v>
      </c>
      <c r="AB133" s="724"/>
      <c r="AC133" s="724"/>
      <c r="AD133" s="724"/>
      <c r="AE133" s="725"/>
      <c r="AF133" s="723">
        <v>5.9</v>
      </c>
      <c r="AG133" s="724"/>
      <c r="AH133" s="724"/>
      <c r="AI133" s="724"/>
      <c r="AJ133" s="725"/>
      <c r="AK133" s="723">
        <v>6.4</v>
      </c>
      <c r="AL133" s="724"/>
      <c r="AM133" s="724"/>
      <c r="AN133" s="724"/>
      <c r="AO133" s="725"/>
      <c r="AP133" s="726"/>
      <c r="AQ133" s="727"/>
      <c r="AR133" s="727"/>
      <c r="AS133" s="727"/>
      <c r="AT133" s="728"/>
      <c r="AU133" s="233"/>
      <c r="AV133" s="233"/>
      <c r="AW133" s="233"/>
      <c r="AX133" s="233"/>
      <c r="AY133" s="233"/>
      <c r="AZ133" s="233"/>
      <c r="BA133" s="233"/>
      <c r="BB133" s="233"/>
      <c r="BC133" s="233"/>
      <c r="BD133" s="233"/>
      <c r="BE133" s="233"/>
      <c r="BF133" s="233"/>
      <c r="BG133" s="233"/>
      <c r="BH133" s="233"/>
      <c r="BI133" s="233"/>
      <c r="BJ133" s="233"/>
      <c r="BK133" s="233"/>
      <c r="BL133" s="233"/>
      <c r="BM133" s="233"/>
      <c r="BN133" s="256"/>
      <c r="BO133" s="256"/>
      <c r="BP133" s="256"/>
      <c r="BQ133" s="256"/>
      <c r="BR133" s="256"/>
      <c r="BS133" s="256"/>
      <c r="BT133" s="256"/>
      <c r="BU133" s="256"/>
      <c r="BV133" s="256"/>
      <c r="BW133" s="256"/>
      <c r="BX133" s="256"/>
      <c r="BY133" s="256"/>
      <c r="BZ133" s="256"/>
      <c r="CA133" s="256"/>
      <c r="CB133" s="256"/>
      <c r="CC133" s="256"/>
      <c r="CD133" s="256"/>
      <c r="CE133" s="256"/>
      <c r="CF133" s="256"/>
      <c r="CG133" s="256"/>
      <c r="CH133" s="256"/>
      <c r="CI133" s="256"/>
      <c r="CJ133" s="256"/>
      <c r="CK133" s="256"/>
      <c r="CL133" s="256"/>
      <c r="CM133" s="256"/>
      <c r="CN133" s="256"/>
      <c r="CO133" s="256"/>
      <c r="CP133" s="256"/>
      <c r="CQ133" s="256"/>
      <c r="CR133" s="256"/>
      <c r="CS133" s="256"/>
      <c r="CT133" s="256"/>
      <c r="CU133" s="256"/>
      <c r="CV133" s="256"/>
      <c r="CW133" s="256"/>
      <c r="CX133" s="256"/>
      <c r="CY133" s="256"/>
      <c r="CZ133" s="256"/>
      <c r="DA133" s="256"/>
      <c r="DB133" s="256"/>
      <c r="DC133" s="256"/>
      <c r="DD133" s="256"/>
      <c r="DE133" s="256"/>
      <c r="DF133" s="256"/>
      <c r="DG133" s="256"/>
      <c r="DH133" s="256"/>
      <c r="DI133" s="256"/>
      <c r="DJ133" s="256"/>
      <c r="DK133" s="256"/>
      <c r="DL133" s="256"/>
      <c r="DM133" s="256"/>
      <c r="DN133" s="256"/>
      <c r="DO133" s="256"/>
      <c r="DP133" s="233"/>
      <c r="DQ133" s="233"/>
      <c r="DR133" s="233"/>
      <c r="DS133" s="233"/>
      <c r="DT133" s="233"/>
      <c r="DU133" s="233"/>
      <c r="DV133" s="233"/>
      <c r="DW133" s="233"/>
      <c r="DX133" s="233"/>
      <c r="DY133" s="233"/>
      <c r="DZ133" s="233"/>
    </row>
    <row r="134" spans="1:131" ht="11.25" customHeight="1" x14ac:dyDescent="0.15">
      <c r="A134" s="258"/>
      <c r="B134" s="258"/>
      <c r="C134" s="258"/>
      <c r="D134" s="258"/>
      <c r="E134" s="258"/>
      <c r="F134" s="258"/>
      <c r="G134" s="258"/>
      <c r="H134" s="258"/>
      <c r="I134" s="258"/>
      <c r="J134" s="258"/>
      <c r="K134" s="258"/>
      <c r="L134" s="258"/>
      <c r="M134" s="258"/>
      <c r="N134" s="258"/>
      <c r="O134" s="258"/>
      <c r="P134" s="258"/>
      <c r="Q134" s="258"/>
      <c r="R134" s="258"/>
      <c r="S134" s="258"/>
      <c r="T134" s="258"/>
      <c r="U134" s="258"/>
      <c r="V134" s="258"/>
      <c r="W134" s="258"/>
      <c r="X134" s="258"/>
      <c r="Y134" s="258"/>
      <c r="Z134" s="258"/>
      <c r="AA134" s="258"/>
      <c r="AB134" s="258"/>
      <c r="AC134" s="258"/>
      <c r="AD134" s="258"/>
      <c r="AE134" s="258"/>
      <c r="AF134" s="258"/>
      <c r="AG134" s="258"/>
      <c r="AH134" s="258"/>
      <c r="AI134" s="258"/>
      <c r="AJ134" s="258"/>
      <c r="AK134" s="258"/>
      <c r="AL134" s="258"/>
      <c r="AM134" s="258"/>
      <c r="AN134" s="258"/>
      <c r="AO134" s="258"/>
      <c r="AP134" s="258"/>
      <c r="AQ134" s="258"/>
      <c r="AR134" s="258"/>
      <c r="AS134" s="258"/>
      <c r="AT134" s="258"/>
      <c r="AU134" s="233"/>
      <c r="AV134" s="233"/>
      <c r="AW134" s="233"/>
      <c r="AX134" s="233"/>
      <c r="AY134" s="233"/>
      <c r="AZ134" s="233"/>
      <c r="BA134" s="233"/>
      <c r="BB134" s="233"/>
      <c r="BC134" s="233"/>
      <c r="BD134" s="233"/>
      <c r="BE134" s="233"/>
      <c r="BF134" s="233"/>
      <c r="BG134" s="233"/>
      <c r="BH134" s="233"/>
      <c r="BI134" s="233"/>
      <c r="BJ134" s="233"/>
      <c r="BK134" s="233"/>
      <c r="BL134" s="233"/>
      <c r="BM134" s="233"/>
      <c r="BN134" s="256"/>
      <c r="BO134" s="256"/>
      <c r="BP134" s="256"/>
      <c r="BQ134" s="256"/>
      <c r="BR134" s="256"/>
      <c r="BS134" s="256"/>
      <c r="BT134" s="256"/>
      <c r="BU134" s="256"/>
      <c r="BV134" s="256"/>
      <c r="BW134" s="256"/>
      <c r="BX134" s="256"/>
      <c r="BY134" s="256"/>
      <c r="BZ134" s="256"/>
      <c r="CA134" s="256"/>
      <c r="CB134" s="256"/>
      <c r="CC134" s="256"/>
      <c r="CD134" s="256"/>
      <c r="CE134" s="256"/>
      <c r="CF134" s="256"/>
      <c r="CG134" s="256"/>
      <c r="CH134" s="256"/>
      <c r="CI134" s="256"/>
      <c r="CJ134" s="256"/>
      <c r="CK134" s="256"/>
      <c r="CL134" s="256"/>
      <c r="CM134" s="256"/>
      <c r="CN134" s="256"/>
      <c r="CO134" s="256"/>
      <c r="CP134" s="256"/>
      <c r="CQ134" s="256"/>
      <c r="CR134" s="256"/>
      <c r="CS134" s="256"/>
      <c r="CT134" s="256"/>
      <c r="CU134" s="256"/>
      <c r="CV134" s="256"/>
      <c r="CW134" s="256"/>
      <c r="CX134" s="256"/>
      <c r="CY134" s="256"/>
      <c r="CZ134" s="256"/>
      <c r="DA134" s="256"/>
      <c r="DB134" s="256"/>
      <c r="DC134" s="256"/>
      <c r="DD134" s="256"/>
      <c r="DE134" s="256"/>
      <c r="DF134" s="256"/>
      <c r="DG134" s="256"/>
      <c r="DH134" s="256"/>
      <c r="DI134" s="256"/>
      <c r="DJ134" s="256"/>
      <c r="DK134" s="256"/>
      <c r="DL134" s="256"/>
      <c r="DM134" s="256"/>
      <c r="DN134" s="256"/>
      <c r="DO134" s="256"/>
      <c r="DP134" s="233"/>
      <c r="DQ134" s="233"/>
      <c r="DR134" s="233"/>
      <c r="DS134" s="233"/>
      <c r="DT134" s="233"/>
      <c r="DU134" s="233"/>
      <c r="DV134" s="233"/>
      <c r="DW134" s="233"/>
      <c r="DX134" s="233"/>
      <c r="DY134" s="233"/>
      <c r="DZ134" s="233"/>
      <c r="EA134" s="230"/>
    </row>
    <row r="135" spans="1:131" ht="14.25" hidden="1" x14ac:dyDescent="0.15">
      <c r="AU135" s="258"/>
      <c r="AV135" s="258"/>
      <c r="AW135" s="258"/>
      <c r="AX135" s="258"/>
      <c r="AY135" s="258"/>
      <c r="AZ135" s="258"/>
      <c r="BA135" s="258"/>
      <c r="BB135" s="258"/>
      <c r="BC135" s="258"/>
      <c r="BD135" s="258"/>
      <c r="BE135" s="258"/>
      <c r="BF135" s="258"/>
      <c r="BG135" s="258"/>
      <c r="BH135" s="258"/>
      <c r="BI135" s="258"/>
      <c r="BJ135" s="258"/>
      <c r="BK135" s="258"/>
      <c r="BL135" s="258"/>
      <c r="BM135" s="258"/>
      <c r="BN135" s="258"/>
      <c r="BO135" s="258"/>
      <c r="BP135" s="258"/>
      <c r="BQ135" s="258"/>
      <c r="BR135" s="258"/>
      <c r="BS135" s="258"/>
      <c r="BT135" s="258"/>
      <c r="BU135" s="258"/>
      <c r="BV135" s="258"/>
      <c r="BW135" s="258"/>
      <c r="BX135" s="258"/>
      <c r="BY135" s="258"/>
      <c r="BZ135" s="258"/>
      <c r="CA135" s="258"/>
      <c r="CB135" s="258"/>
      <c r="CC135" s="258"/>
      <c r="CD135" s="258"/>
      <c r="CE135" s="258"/>
      <c r="CF135" s="258"/>
      <c r="CG135" s="258"/>
      <c r="CH135" s="258"/>
      <c r="CI135" s="258"/>
      <c r="CJ135" s="258"/>
      <c r="CK135" s="258"/>
      <c r="CL135" s="258"/>
      <c r="CM135" s="258"/>
      <c r="CN135" s="258"/>
      <c r="CO135" s="258"/>
      <c r="CP135" s="258"/>
      <c r="CQ135" s="258"/>
      <c r="CR135" s="258"/>
      <c r="CS135" s="258"/>
      <c r="CT135" s="258"/>
      <c r="CU135" s="258"/>
      <c r="CV135" s="258"/>
      <c r="CW135" s="258"/>
      <c r="CX135" s="258"/>
      <c r="CY135" s="258"/>
      <c r="CZ135" s="258"/>
      <c r="DA135" s="258"/>
      <c r="DB135" s="258"/>
      <c r="DC135" s="258"/>
      <c r="DD135" s="258"/>
      <c r="DE135" s="258"/>
      <c r="DF135" s="258"/>
      <c r="DG135" s="258"/>
      <c r="DH135" s="258"/>
      <c r="DI135" s="258"/>
      <c r="DJ135" s="258"/>
      <c r="DK135" s="258"/>
      <c r="DL135" s="258"/>
      <c r="DM135" s="258"/>
      <c r="DN135" s="258"/>
      <c r="DO135" s="258"/>
      <c r="DP135" s="258"/>
      <c r="DQ135" s="258"/>
      <c r="DR135" s="258"/>
      <c r="DS135" s="258"/>
      <c r="DT135" s="258"/>
      <c r="DU135" s="258"/>
      <c r="DV135" s="258"/>
      <c r="DW135" s="258"/>
      <c r="DX135" s="258"/>
      <c r="DY135" s="258"/>
      <c r="DZ135" s="258"/>
    </row>
  </sheetData>
  <sheetProtection algorithmName="SHA-512" hashValue="FdcFDDUoGLqSPbXHIm537VJRku0AWGXz9Kn8icBod8Xp+Oafq6ZqvP++Lc8EkpJnye1dkLxCfgRKpvsvYeqo9g==" saltValue="GIQJvCpBrY7LKVQ2S2A/Tw==" spinCount="100000" sheet="1" objects="1" scenarios="1" formatRows="0"/>
  <mergeCells count="2035">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zoomScaleNormal="85" zoomScaleSheetLayoutView="100" workbookViewId="0"/>
  </sheetViews>
  <sheetFormatPr defaultColWidth="0" defaultRowHeight="13.5" customHeight="1" zeroHeight="1" x14ac:dyDescent="0.15"/>
  <cols>
    <col min="1" max="120" width="2.75" style="260" customWidth="1"/>
    <col min="121" max="121" width="0" style="259" hidden="1" customWidth="1"/>
    <col min="122" max="16384" width="9" style="259" hidden="1"/>
  </cols>
  <sheetData>
    <row r="1" spans="1:120" x14ac:dyDescent="0.15">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59"/>
    </row>
    <row r="17" spans="119:120" x14ac:dyDescent="0.15">
      <c r="DP17" s="259"/>
    </row>
    <row r="18" spans="119:120" x14ac:dyDescent="0.15"/>
    <row r="19" spans="119:120" x14ac:dyDescent="0.15"/>
    <row r="20" spans="119:120" x14ac:dyDescent="0.15">
      <c r="DO20" s="259"/>
      <c r="DP20" s="259"/>
    </row>
    <row r="21" spans="119:120" x14ac:dyDescent="0.15">
      <c r="DP21" s="259"/>
    </row>
    <row r="22" spans="119:120" x14ac:dyDescent="0.15"/>
    <row r="23" spans="119:120" x14ac:dyDescent="0.15">
      <c r="DO23" s="259"/>
      <c r="DP23" s="259"/>
    </row>
    <row r="24" spans="119:120" x14ac:dyDescent="0.15">
      <c r="DP24" s="259"/>
    </row>
    <row r="25" spans="119:120" x14ac:dyDescent="0.15">
      <c r="DP25" s="259"/>
    </row>
    <row r="26" spans="119:120" x14ac:dyDescent="0.15">
      <c r="DO26" s="259"/>
      <c r="DP26" s="259"/>
    </row>
    <row r="27" spans="119:120" x14ac:dyDescent="0.15"/>
    <row r="28" spans="119:120" x14ac:dyDescent="0.15">
      <c r="DO28" s="259"/>
      <c r="DP28" s="259"/>
    </row>
    <row r="29" spans="119:120" x14ac:dyDescent="0.15">
      <c r="DP29" s="259"/>
    </row>
    <row r="30" spans="119:120" x14ac:dyDescent="0.15"/>
    <row r="31" spans="119:120" x14ac:dyDescent="0.15">
      <c r="DO31" s="259"/>
      <c r="DP31" s="259"/>
    </row>
    <row r="32" spans="119:120" x14ac:dyDescent="0.15"/>
    <row r="33" spans="98:120" x14ac:dyDescent="0.15">
      <c r="DO33" s="259"/>
      <c r="DP33" s="259"/>
    </row>
    <row r="34" spans="98:120" x14ac:dyDescent="0.15">
      <c r="DM34" s="259"/>
    </row>
    <row r="35" spans="98:120" x14ac:dyDescent="0.15">
      <c r="CT35" s="259"/>
      <c r="CU35" s="259"/>
      <c r="CV35" s="259"/>
      <c r="CY35" s="259"/>
      <c r="CZ35" s="259"/>
      <c r="DA35" s="259"/>
      <c r="DD35" s="259"/>
      <c r="DE35" s="259"/>
      <c r="DF35" s="259"/>
      <c r="DI35" s="259"/>
      <c r="DJ35" s="259"/>
      <c r="DK35" s="259"/>
      <c r="DM35" s="259"/>
      <c r="DN35" s="259"/>
      <c r="DO35" s="259"/>
      <c r="DP35" s="259"/>
    </row>
    <row r="36" spans="98:120" x14ac:dyDescent="0.15"/>
    <row r="37" spans="98:120" x14ac:dyDescent="0.15">
      <c r="CW37" s="259"/>
      <c r="DB37" s="259"/>
      <c r="DG37" s="259"/>
      <c r="DL37" s="259"/>
      <c r="DP37" s="259"/>
    </row>
    <row r="38" spans="98:120" x14ac:dyDescent="0.15">
      <c r="CT38" s="259"/>
      <c r="CU38" s="259"/>
      <c r="CV38" s="259"/>
      <c r="CW38" s="259"/>
      <c r="CY38" s="259"/>
      <c r="CZ38" s="259"/>
      <c r="DA38" s="259"/>
      <c r="DB38" s="259"/>
      <c r="DD38" s="259"/>
      <c r="DE38" s="259"/>
      <c r="DF38" s="259"/>
      <c r="DG38" s="259"/>
      <c r="DI38" s="259"/>
      <c r="DJ38" s="259"/>
      <c r="DK38" s="259"/>
      <c r="DL38" s="259"/>
      <c r="DN38" s="259"/>
      <c r="DO38" s="259"/>
      <c r="DP38" s="259"/>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59"/>
      <c r="DO49" s="259"/>
      <c r="DP49" s="259"/>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59"/>
      <c r="CS63" s="259"/>
      <c r="CX63" s="259"/>
      <c r="DC63" s="259"/>
      <c r="DH63" s="259"/>
    </row>
    <row r="64" spans="22:120" x14ac:dyDescent="0.15">
      <c r="V64" s="259"/>
    </row>
    <row r="65" spans="15:120" x14ac:dyDescent="0.15">
      <c r="X65" s="259"/>
      <c r="Z65" s="259"/>
      <c r="AA65" s="259"/>
      <c r="AB65" s="259"/>
      <c r="AC65" s="259"/>
      <c r="AD65" s="259"/>
      <c r="AE65" s="259"/>
      <c r="AF65" s="259"/>
      <c r="AG65" s="259"/>
      <c r="AH65" s="259"/>
      <c r="AI65" s="259"/>
      <c r="AJ65" s="259"/>
      <c r="AK65" s="259"/>
      <c r="AL65" s="259"/>
      <c r="AM65" s="259"/>
      <c r="AN65" s="259"/>
      <c r="AO65" s="259"/>
      <c r="AP65" s="259"/>
      <c r="AQ65" s="259"/>
      <c r="AR65" s="259"/>
      <c r="AS65" s="259"/>
      <c r="AT65" s="259"/>
      <c r="AU65" s="259"/>
      <c r="AV65" s="259"/>
      <c r="AW65" s="259"/>
      <c r="AX65" s="259"/>
      <c r="AY65" s="259"/>
      <c r="AZ65" s="259"/>
      <c r="BA65" s="259"/>
      <c r="BB65" s="259"/>
      <c r="BC65" s="259"/>
      <c r="BD65" s="259"/>
      <c r="BE65" s="259"/>
      <c r="BF65" s="259"/>
      <c r="BG65" s="259"/>
      <c r="BH65" s="259"/>
      <c r="BI65" s="259"/>
      <c r="BJ65" s="259"/>
      <c r="BK65" s="259"/>
      <c r="BL65" s="259"/>
      <c r="BM65" s="259"/>
      <c r="BN65" s="259"/>
      <c r="BO65" s="259"/>
      <c r="BP65" s="259"/>
      <c r="BQ65" s="259"/>
      <c r="BR65" s="259"/>
      <c r="BS65" s="259"/>
      <c r="BT65" s="259"/>
      <c r="BU65" s="259"/>
      <c r="BV65" s="259"/>
      <c r="BW65" s="259"/>
      <c r="BX65" s="259"/>
      <c r="BY65" s="259"/>
      <c r="BZ65" s="259"/>
      <c r="CA65" s="259"/>
      <c r="CB65" s="259"/>
      <c r="CC65" s="259"/>
      <c r="CD65" s="259"/>
      <c r="CE65" s="259"/>
      <c r="CF65" s="259"/>
      <c r="CG65" s="259"/>
      <c r="CH65" s="259"/>
      <c r="CI65" s="259"/>
      <c r="CJ65" s="259"/>
      <c r="CK65" s="259"/>
      <c r="CL65" s="259"/>
      <c r="CM65" s="259"/>
      <c r="CN65" s="259"/>
      <c r="CO65" s="259"/>
      <c r="CP65" s="259"/>
      <c r="CQ65" s="259"/>
      <c r="CR65" s="259"/>
      <c r="CU65" s="259"/>
      <c r="CZ65" s="259"/>
      <c r="DE65" s="259"/>
      <c r="DJ65" s="259"/>
    </row>
    <row r="66" spans="15:120" x14ac:dyDescent="0.15">
      <c r="Q66" s="259"/>
      <c r="S66" s="259"/>
      <c r="U66" s="259"/>
      <c r="DM66" s="259"/>
    </row>
    <row r="67" spans="15:120" x14ac:dyDescent="0.15">
      <c r="O67" s="259"/>
      <c r="P67" s="259"/>
      <c r="R67" s="259"/>
      <c r="T67" s="259"/>
      <c r="Y67" s="259"/>
      <c r="CT67" s="259"/>
      <c r="CV67" s="259"/>
      <c r="CW67" s="259"/>
      <c r="CY67" s="259"/>
      <c r="DA67" s="259"/>
      <c r="DB67" s="259"/>
      <c r="DD67" s="259"/>
      <c r="DF67" s="259"/>
      <c r="DG67" s="259"/>
      <c r="DI67" s="259"/>
      <c r="DK67" s="259"/>
      <c r="DL67" s="259"/>
      <c r="DN67" s="259"/>
      <c r="DO67" s="259"/>
      <c r="DP67" s="259"/>
    </row>
    <row r="68" spans="15:120" x14ac:dyDescent="0.15"/>
    <row r="69" spans="15:120" x14ac:dyDescent="0.15"/>
    <row r="70" spans="15:120" x14ac:dyDescent="0.15"/>
    <row r="71" spans="15:120" x14ac:dyDescent="0.15"/>
    <row r="72" spans="15:120" x14ac:dyDescent="0.15">
      <c r="DP72" s="259"/>
    </row>
    <row r="73" spans="15:120" x14ac:dyDescent="0.15">
      <c r="DP73" s="259"/>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59"/>
      <c r="CX96" s="259"/>
      <c r="DC96" s="259"/>
      <c r="DH96" s="259"/>
    </row>
    <row r="97" spans="24:120" x14ac:dyDescent="0.15">
      <c r="CS97" s="259"/>
      <c r="CX97" s="259"/>
      <c r="DC97" s="259"/>
      <c r="DH97" s="259"/>
      <c r="DP97" s="260" t="s">
        <v>477</v>
      </c>
    </row>
    <row r="98" spans="24:120" hidden="1" x14ac:dyDescent="0.15">
      <c r="CS98" s="259"/>
      <c r="CX98" s="259"/>
      <c r="DC98" s="259"/>
      <c r="DH98" s="259"/>
    </row>
    <row r="99" spans="24:120" hidden="1" x14ac:dyDescent="0.15">
      <c r="CS99" s="259"/>
      <c r="CX99" s="259"/>
      <c r="DC99" s="259"/>
      <c r="DH99" s="259"/>
    </row>
    <row r="101" spans="24:120" ht="12" hidden="1" customHeight="1" x14ac:dyDescent="0.15">
      <c r="X101" s="259"/>
      <c r="Y101" s="259"/>
      <c r="Z101" s="259"/>
      <c r="AA101" s="259"/>
      <c r="AB101" s="259"/>
      <c r="AC101" s="259"/>
      <c r="AD101" s="259"/>
      <c r="AE101" s="259"/>
      <c r="AF101" s="259"/>
      <c r="AG101" s="259"/>
      <c r="AH101" s="259"/>
      <c r="AI101" s="259"/>
      <c r="AJ101" s="259"/>
      <c r="AK101" s="259"/>
      <c r="AL101" s="259"/>
      <c r="AM101" s="259"/>
      <c r="AN101" s="259"/>
      <c r="AO101" s="259"/>
      <c r="AP101" s="259"/>
      <c r="AQ101" s="259"/>
      <c r="AR101" s="259"/>
      <c r="AS101" s="259"/>
      <c r="AT101" s="259"/>
      <c r="AU101" s="259"/>
      <c r="AV101" s="259"/>
      <c r="AW101" s="259"/>
      <c r="AX101" s="259"/>
      <c r="AY101" s="259"/>
      <c r="AZ101" s="259"/>
      <c r="BA101" s="259"/>
      <c r="BB101" s="259"/>
      <c r="BC101" s="259"/>
      <c r="BD101" s="259"/>
      <c r="BE101" s="259"/>
      <c r="BF101" s="259"/>
      <c r="BG101" s="259"/>
      <c r="BH101" s="259"/>
      <c r="BI101" s="259"/>
      <c r="BJ101" s="259"/>
      <c r="BK101" s="259"/>
      <c r="BL101" s="259"/>
      <c r="BM101" s="259"/>
      <c r="BN101" s="259"/>
      <c r="BO101" s="259"/>
      <c r="BP101" s="259"/>
      <c r="BQ101" s="259"/>
      <c r="BR101" s="259"/>
      <c r="BS101" s="259"/>
      <c r="BT101" s="259"/>
      <c r="BU101" s="259"/>
      <c r="BV101" s="259"/>
      <c r="BW101" s="259"/>
      <c r="BX101" s="259"/>
      <c r="BY101" s="259"/>
      <c r="BZ101" s="259"/>
      <c r="CA101" s="259"/>
      <c r="CB101" s="259"/>
      <c r="CC101" s="259"/>
      <c r="CD101" s="259"/>
      <c r="CE101" s="259"/>
      <c r="CF101" s="259"/>
      <c r="CG101" s="259"/>
      <c r="CH101" s="259"/>
      <c r="CI101" s="259"/>
      <c r="CJ101" s="259"/>
      <c r="CK101" s="259"/>
      <c r="CL101" s="259"/>
      <c r="CM101" s="259"/>
      <c r="CN101" s="259"/>
      <c r="CO101" s="259"/>
      <c r="CP101" s="259"/>
      <c r="CQ101" s="259"/>
      <c r="CR101" s="259"/>
      <c r="CU101" s="259"/>
      <c r="CZ101" s="259"/>
      <c r="DE101" s="259"/>
      <c r="DJ101" s="259"/>
    </row>
    <row r="102" spans="24:120" ht="1.5" hidden="1" customHeight="1" x14ac:dyDescent="0.15">
      <c r="CU102" s="259"/>
      <c r="CZ102" s="259"/>
      <c r="DE102" s="259"/>
      <c r="DJ102" s="259"/>
      <c r="DM102" s="259"/>
    </row>
    <row r="103" spans="24:120" hidden="1" x14ac:dyDescent="0.15">
      <c r="CT103" s="259"/>
      <c r="CV103" s="259"/>
      <c r="CW103" s="259"/>
      <c r="CY103" s="259"/>
      <c r="DA103" s="259"/>
      <c r="DB103" s="259"/>
      <c r="DD103" s="259"/>
      <c r="DF103" s="259"/>
      <c r="DG103" s="259"/>
      <c r="DI103" s="259"/>
      <c r="DK103" s="259"/>
      <c r="DL103" s="259"/>
      <c r="DM103" s="259"/>
      <c r="DN103" s="259"/>
      <c r="DO103" s="259"/>
      <c r="DP103" s="259"/>
    </row>
    <row r="104" spans="24:120" hidden="1" x14ac:dyDescent="0.15">
      <c r="CV104" s="259"/>
      <c r="CW104" s="259"/>
      <c r="DA104" s="259"/>
      <c r="DB104" s="259"/>
      <c r="DF104" s="259"/>
      <c r="DG104" s="259"/>
      <c r="DK104" s="259"/>
      <c r="DL104" s="259"/>
      <c r="DN104" s="259"/>
      <c r="DO104" s="259"/>
      <c r="DP104" s="259"/>
    </row>
    <row r="105" spans="24:120" ht="12.75" hidden="1" customHeight="1" x14ac:dyDescent="0.15"/>
  </sheetData>
  <sheetProtection algorithmName="SHA-512" hashValue="oc9O0YkvYcUO+KEbuTX+jrs6XUQEgwGyGrc5gBz1XgLdiM2Vdzp7w+lUOF6Y7iRPFIZRpQnpyWwMQcYScn5RRg==" saltValue="1phIV4QPPuVXS9KUMSWEZw=="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zoomScaleNormal="100" zoomScaleSheetLayoutView="55" workbookViewId="0"/>
  </sheetViews>
  <sheetFormatPr defaultColWidth="0" defaultRowHeight="13.5" customHeight="1" zeroHeight="1" x14ac:dyDescent="0.15"/>
  <cols>
    <col min="1" max="116" width="2.625" style="260" customWidth="1"/>
    <col min="117" max="16384" width="9" style="259" hidden="1"/>
  </cols>
  <sheetData>
    <row r="1" spans="2:116" x14ac:dyDescent="0.15">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row>
    <row r="2" spans="2:116" x14ac:dyDescent="0.15"/>
    <row r="3" spans="2:116" x14ac:dyDescent="0.15"/>
    <row r="4" spans="2:116" x14ac:dyDescent="0.15">
      <c r="R4" s="259"/>
      <c r="S4" s="259"/>
      <c r="T4" s="259"/>
      <c r="U4" s="259"/>
      <c r="V4" s="259"/>
      <c r="W4" s="259"/>
      <c r="X4" s="259"/>
      <c r="Y4" s="259"/>
      <c r="Z4" s="259"/>
      <c r="AA4" s="259"/>
      <c r="AB4" s="259"/>
      <c r="AC4" s="259"/>
      <c r="AD4" s="259"/>
      <c r="AE4" s="259"/>
      <c r="AF4" s="259"/>
      <c r="AG4" s="259"/>
      <c r="AH4" s="259"/>
      <c r="AI4" s="259"/>
      <c r="AJ4" s="259"/>
      <c r="AK4" s="259"/>
      <c r="AL4" s="259"/>
      <c r="AM4" s="259"/>
      <c r="AN4" s="259"/>
      <c r="AO4" s="259"/>
      <c r="AP4" s="259"/>
      <c r="AQ4" s="259"/>
      <c r="AR4" s="259"/>
      <c r="AS4" s="259"/>
      <c r="AT4" s="259"/>
      <c r="AU4" s="259"/>
      <c r="AV4" s="259"/>
      <c r="AW4" s="259"/>
      <c r="AX4" s="259"/>
      <c r="AY4" s="259"/>
      <c r="AZ4" s="259"/>
      <c r="BA4" s="259"/>
      <c r="BB4" s="259"/>
      <c r="BC4" s="259"/>
      <c r="BD4" s="259"/>
      <c r="BE4" s="259"/>
      <c r="BF4" s="259"/>
      <c r="BG4" s="259"/>
      <c r="BH4" s="259"/>
      <c r="BI4" s="259"/>
      <c r="BJ4" s="259"/>
      <c r="BK4" s="259"/>
      <c r="BL4" s="259"/>
      <c r="BM4" s="259"/>
      <c r="BN4" s="259"/>
      <c r="BO4" s="259"/>
      <c r="BP4" s="259"/>
      <c r="BQ4" s="259"/>
      <c r="BR4" s="259"/>
      <c r="BS4" s="259"/>
      <c r="BT4" s="259"/>
      <c r="BU4" s="259"/>
      <c r="BV4" s="259"/>
      <c r="BW4" s="259"/>
      <c r="BX4" s="259"/>
      <c r="BY4" s="259"/>
      <c r="BZ4" s="259"/>
      <c r="CA4" s="259"/>
      <c r="CB4" s="259"/>
      <c r="CC4" s="259"/>
      <c r="CD4" s="259"/>
      <c r="CE4" s="259"/>
      <c r="CF4" s="259"/>
      <c r="CG4" s="259"/>
      <c r="CH4" s="259"/>
      <c r="CI4" s="259"/>
      <c r="CJ4" s="259"/>
      <c r="CK4" s="259"/>
      <c r="CL4" s="259"/>
      <c r="CM4" s="259"/>
      <c r="CN4" s="259"/>
      <c r="CO4" s="259"/>
      <c r="CP4" s="259"/>
      <c r="CQ4" s="259"/>
      <c r="CR4" s="259"/>
      <c r="CS4" s="259"/>
      <c r="CT4" s="259"/>
      <c r="CU4" s="259"/>
      <c r="CV4" s="259"/>
      <c r="CW4" s="259"/>
      <c r="CX4" s="259"/>
      <c r="CY4" s="259"/>
      <c r="CZ4" s="259"/>
      <c r="DA4" s="259"/>
      <c r="DB4" s="259"/>
      <c r="DC4" s="259"/>
      <c r="DD4" s="259"/>
      <c r="DE4" s="259"/>
      <c r="DF4" s="259"/>
      <c r="DG4" s="259"/>
      <c r="DH4" s="259"/>
      <c r="DI4" s="259"/>
      <c r="DJ4" s="259"/>
      <c r="DK4" s="259"/>
      <c r="DL4" s="259"/>
    </row>
    <row r="5" spans="2:116" x14ac:dyDescent="0.15">
      <c r="R5" s="259"/>
      <c r="S5" s="259"/>
      <c r="T5" s="259"/>
      <c r="U5" s="259"/>
      <c r="V5" s="259"/>
      <c r="W5" s="259"/>
      <c r="X5" s="259"/>
      <c r="Y5" s="259"/>
      <c r="Z5" s="259"/>
      <c r="AA5" s="259"/>
      <c r="AB5" s="259"/>
      <c r="AC5" s="259"/>
      <c r="AD5" s="259"/>
      <c r="AE5" s="259"/>
      <c r="AF5" s="259"/>
      <c r="AG5" s="259"/>
      <c r="AH5" s="259"/>
      <c r="AI5" s="259"/>
      <c r="AJ5" s="259"/>
      <c r="AK5" s="259"/>
      <c r="AL5" s="259"/>
      <c r="AM5" s="259"/>
      <c r="AN5" s="259"/>
      <c r="AO5" s="259"/>
      <c r="AP5" s="259"/>
      <c r="AQ5" s="259"/>
      <c r="AR5" s="259"/>
      <c r="AS5" s="259"/>
      <c r="AT5" s="259"/>
      <c r="AU5" s="259"/>
      <c r="AV5" s="259"/>
      <c r="AW5" s="259"/>
      <c r="AX5" s="259"/>
      <c r="AY5" s="259"/>
      <c r="AZ5" s="259"/>
      <c r="BA5" s="259"/>
      <c r="BB5" s="259"/>
      <c r="BC5" s="259"/>
      <c r="BD5" s="259"/>
      <c r="BE5" s="259"/>
      <c r="BF5" s="259"/>
      <c r="BG5" s="259"/>
      <c r="BH5" s="259"/>
      <c r="BI5" s="259"/>
      <c r="BJ5" s="259"/>
      <c r="BK5" s="259"/>
      <c r="BL5" s="259"/>
      <c r="BM5" s="259"/>
      <c r="BN5" s="259"/>
      <c r="BO5" s="259"/>
      <c r="BP5" s="259"/>
      <c r="BQ5" s="259"/>
      <c r="BR5" s="259"/>
      <c r="BS5" s="259"/>
      <c r="BT5" s="259"/>
      <c r="BU5" s="259"/>
      <c r="BV5" s="259"/>
      <c r="BW5" s="259"/>
      <c r="BX5" s="259"/>
      <c r="BY5" s="259"/>
      <c r="BZ5" s="259"/>
      <c r="CA5" s="259"/>
      <c r="CB5" s="259"/>
      <c r="CC5" s="259"/>
      <c r="CD5" s="259"/>
      <c r="CE5" s="259"/>
      <c r="CF5" s="259"/>
      <c r="CG5" s="259"/>
      <c r="CH5" s="259"/>
      <c r="CI5" s="259"/>
      <c r="CJ5" s="259"/>
      <c r="CK5" s="259"/>
      <c r="CL5" s="259"/>
      <c r="CM5" s="259"/>
      <c r="CN5" s="259"/>
      <c r="CO5" s="259"/>
      <c r="CP5" s="259"/>
      <c r="CQ5" s="259"/>
      <c r="CR5" s="259"/>
      <c r="CS5" s="259"/>
      <c r="CT5" s="259"/>
      <c r="CU5" s="259"/>
      <c r="CV5" s="259"/>
      <c r="CW5" s="259"/>
      <c r="CX5" s="259"/>
      <c r="CY5" s="259"/>
      <c r="CZ5" s="259"/>
      <c r="DA5" s="259"/>
      <c r="DB5" s="259"/>
      <c r="DC5" s="259"/>
      <c r="DD5" s="259"/>
      <c r="DE5" s="259"/>
      <c r="DF5" s="259"/>
      <c r="DG5" s="259"/>
      <c r="DH5" s="259"/>
      <c r="DI5" s="259"/>
      <c r="DJ5" s="259"/>
      <c r="DK5" s="259"/>
      <c r="DL5" s="259"/>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59"/>
      <c r="J18" s="259"/>
      <c r="K18" s="259"/>
      <c r="L18" s="259"/>
      <c r="M18" s="259"/>
      <c r="N18" s="259"/>
      <c r="O18" s="259"/>
      <c r="P18" s="259"/>
      <c r="Q18" s="259"/>
      <c r="R18" s="259"/>
      <c r="S18" s="259"/>
      <c r="T18" s="259"/>
      <c r="U18" s="259"/>
      <c r="V18" s="259"/>
      <c r="W18" s="259"/>
      <c r="X18" s="259"/>
      <c r="Y18" s="259"/>
      <c r="Z18" s="259"/>
      <c r="AA18" s="259"/>
      <c r="AB18" s="259"/>
      <c r="AC18" s="259"/>
      <c r="AD18" s="259"/>
      <c r="AE18" s="259"/>
      <c r="AF18" s="259"/>
      <c r="AG18" s="259"/>
      <c r="AH18" s="259"/>
      <c r="AI18" s="259"/>
      <c r="AJ18" s="259"/>
      <c r="AK18" s="259"/>
      <c r="AL18" s="259"/>
      <c r="AM18" s="259"/>
      <c r="AN18" s="259"/>
      <c r="AO18" s="259"/>
      <c r="AP18" s="259"/>
      <c r="AQ18" s="259"/>
      <c r="AR18" s="259"/>
      <c r="AS18" s="259"/>
      <c r="AT18" s="259"/>
      <c r="AU18" s="259"/>
      <c r="AV18" s="259"/>
      <c r="AW18" s="259"/>
      <c r="AX18" s="259"/>
      <c r="AY18" s="259"/>
      <c r="AZ18" s="259"/>
      <c r="BA18" s="259"/>
      <c r="BB18" s="259"/>
      <c r="BC18" s="259"/>
      <c r="BD18" s="259"/>
      <c r="BE18" s="259"/>
      <c r="BF18" s="259"/>
      <c r="BG18" s="259"/>
      <c r="BH18" s="259"/>
      <c r="BI18" s="259"/>
      <c r="BJ18" s="259"/>
      <c r="BK18" s="259"/>
      <c r="BL18" s="259"/>
      <c r="BM18" s="259"/>
      <c r="BN18" s="259"/>
      <c r="BO18" s="259"/>
      <c r="BP18" s="259"/>
      <c r="BQ18" s="259"/>
      <c r="BR18" s="259"/>
      <c r="BS18" s="259"/>
      <c r="BT18" s="259"/>
      <c r="BU18" s="259"/>
      <c r="BV18" s="259"/>
      <c r="BW18" s="259"/>
      <c r="BX18" s="259"/>
      <c r="BY18" s="259"/>
      <c r="BZ18" s="259"/>
      <c r="CA18" s="259"/>
      <c r="CB18" s="259"/>
      <c r="CC18" s="259"/>
      <c r="CD18" s="259"/>
      <c r="CE18" s="259"/>
      <c r="CF18" s="259"/>
      <c r="CG18" s="259"/>
      <c r="CH18" s="259"/>
      <c r="CI18" s="259"/>
      <c r="CJ18" s="259"/>
      <c r="CK18" s="259"/>
      <c r="CL18" s="259"/>
      <c r="CM18" s="259"/>
      <c r="CN18" s="259"/>
      <c r="CO18" s="259"/>
      <c r="CP18" s="259"/>
      <c r="CQ18" s="259"/>
      <c r="CR18" s="259"/>
      <c r="CS18" s="259"/>
      <c r="CT18" s="259"/>
      <c r="CU18" s="259"/>
      <c r="CV18" s="259"/>
      <c r="CW18" s="259"/>
      <c r="CX18" s="259"/>
      <c r="CY18" s="259"/>
      <c r="CZ18" s="259"/>
      <c r="DA18" s="259"/>
      <c r="DB18" s="259"/>
      <c r="DC18" s="259"/>
      <c r="DD18" s="259"/>
      <c r="DE18" s="259"/>
      <c r="DF18" s="259"/>
      <c r="DG18" s="259"/>
      <c r="DH18" s="259"/>
      <c r="DI18" s="259"/>
      <c r="DJ18" s="259"/>
      <c r="DK18" s="259"/>
      <c r="DL18" s="259"/>
    </row>
    <row r="19" spans="9:116" x14ac:dyDescent="0.15"/>
    <row r="20" spans="9:116" x14ac:dyDescent="0.15"/>
    <row r="21" spans="9:116" x14ac:dyDescent="0.15">
      <c r="DL21" s="259"/>
    </row>
    <row r="22" spans="9:116" x14ac:dyDescent="0.15">
      <c r="DI22" s="259"/>
      <c r="DJ22" s="259"/>
      <c r="DK22" s="259"/>
      <c r="DL22" s="259"/>
    </row>
    <row r="23" spans="9:116" x14ac:dyDescent="0.15">
      <c r="CY23" s="259"/>
      <c r="CZ23" s="259"/>
      <c r="DA23" s="259"/>
      <c r="DB23" s="259"/>
      <c r="DC23" s="259"/>
      <c r="DD23" s="259"/>
      <c r="DE23" s="259"/>
      <c r="DF23" s="259"/>
      <c r="DG23" s="259"/>
      <c r="DH23" s="259"/>
      <c r="DI23" s="259"/>
      <c r="DJ23" s="259"/>
      <c r="DK23" s="259"/>
      <c r="DL23" s="259"/>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59"/>
      <c r="DA35" s="259"/>
      <c r="DB35" s="259"/>
      <c r="DC35" s="259"/>
      <c r="DD35" s="259"/>
      <c r="DE35" s="259"/>
      <c r="DF35" s="259"/>
      <c r="DG35" s="259"/>
      <c r="DH35" s="259"/>
      <c r="DI35" s="259"/>
      <c r="DJ35" s="259"/>
      <c r="DK35" s="259"/>
      <c r="DL35" s="259"/>
    </row>
    <row r="36" spans="15:116" x14ac:dyDescent="0.15"/>
    <row r="37" spans="15:116" x14ac:dyDescent="0.15">
      <c r="DL37" s="259"/>
    </row>
    <row r="38" spans="15:116" x14ac:dyDescent="0.15">
      <c r="DI38" s="259"/>
      <c r="DJ38" s="259"/>
      <c r="DK38" s="259"/>
      <c r="DL38" s="259"/>
    </row>
    <row r="39" spans="15:116" x14ac:dyDescent="0.15"/>
    <row r="40" spans="15:116" x14ac:dyDescent="0.15"/>
    <row r="41" spans="15:116" x14ac:dyDescent="0.15"/>
    <row r="42" spans="15:116" x14ac:dyDescent="0.15"/>
    <row r="43" spans="15:116" x14ac:dyDescent="0.15">
      <c r="O43" s="259"/>
      <c r="P43" s="259"/>
      <c r="Q43" s="259"/>
      <c r="R43" s="259"/>
      <c r="S43" s="259"/>
      <c r="T43" s="259"/>
      <c r="U43" s="259"/>
      <c r="V43" s="259"/>
      <c r="W43" s="259"/>
      <c r="X43" s="259"/>
      <c r="Y43" s="259"/>
      <c r="Z43" s="259"/>
      <c r="AA43" s="259"/>
      <c r="AB43" s="259"/>
      <c r="AC43" s="259"/>
      <c r="AD43" s="259"/>
      <c r="AE43" s="259"/>
      <c r="AF43" s="259"/>
      <c r="AG43" s="259"/>
      <c r="AH43" s="259"/>
      <c r="AI43" s="259"/>
      <c r="AJ43" s="259"/>
      <c r="AK43" s="259"/>
      <c r="AL43" s="259"/>
      <c r="AM43" s="259"/>
      <c r="AN43" s="259"/>
      <c r="AO43" s="259"/>
      <c r="AP43" s="259"/>
      <c r="AQ43" s="259"/>
      <c r="AR43" s="259"/>
      <c r="AS43" s="259"/>
      <c r="AT43" s="259"/>
      <c r="AU43" s="259"/>
      <c r="AV43" s="259"/>
      <c r="AW43" s="259"/>
      <c r="AX43" s="259"/>
      <c r="AY43" s="259"/>
      <c r="AZ43" s="259"/>
      <c r="BA43" s="259"/>
      <c r="BB43" s="259"/>
      <c r="BC43" s="259"/>
      <c r="BD43" s="259"/>
      <c r="BE43" s="259"/>
      <c r="BF43" s="259"/>
      <c r="BG43" s="259"/>
      <c r="BH43" s="259"/>
      <c r="BI43" s="259"/>
      <c r="BJ43" s="259"/>
      <c r="BK43" s="259"/>
      <c r="BL43" s="259"/>
      <c r="BM43" s="259"/>
      <c r="BN43" s="259"/>
      <c r="BO43" s="259"/>
      <c r="BP43" s="259"/>
      <c r="BQ43" s="259"/>
      <c r="BR43" s="259"/>
      <c r="BS43" s="259"/>
      <c r="BT43" s="259"/>
      <c r="BU43" s="259"/>
      <c r="BV43" s="259"/>
      <c r="BW43" s="259"/>
      <c r="BX43" s="259"/>
      <c r="BY43" s="259"/>
      <c r="BZ43" s="259"/>
      <c r="CA43" s="259"/>
      <c r="CB43" s="259"/>
      <c r="CC43" s="259"/>
      <c r="CD43" s="259"/>
      <c r="CE43" s="259"/>
      <c r="CF43" s="259"/>
      <c r="CG43" s="259"/>
      <c r="CH43" s="259"/>
      <c r="CI43" s="259"/>
      <c r="CJ43" s="259"/>
      <c r="CK43" s="259"/>
      <c r="CL43" s="259"/>
      <c r="CM43" s="259"/>
      <c r="CN43" s="259"/>
      <c r="CO43" s="259"/>
      <c r="CP43" s="259"/>
      <c r="CQ43" s="259"/>
      <c r="CR43" s="259"/>
      <c r="CS43" s="259"/>
      <c r="CT43" s="259"/>
      <c r="CU43" s="259"/>
      <c r="CV43" s="259"/>
      <c r="CW43" s="259"/>
      <c r="CX43" s="259"/>
      <c r="CY43" s="259"/>
      <c r="CZ43" s="259"/>
      <c r="DA43" s="259"/>
      <c r="DB43" s="259"/>
      <c r="DC43" s="259"/>
      <c r="DD43" s="259"/>
      <c r="DE43" s="259"/>
      <c r="DF43" s="259"/>
      <c r="DG43" s="259"/>
      <c r="DH43" s="259"/>
      <c r="DI43" s="259"/>
      <c r="DJ43" s="259"/>
      <c r="DK43" s="259"/>
      <c r="DL43" s="259"/>
    </row>
    <row r="44" spans="15:116" x14ac:dyDescent="0.15">
      <c r="DL44" s="259"/>
    </row>
    <row r="45" spans="15:116" x14ac:dyDescent="0.15"/>
    <row r="46" spans="15:116" x14ac:dyDescent="0.15">
      <c r="DA46" s="259"/>
      <c r="DB46" s="259"/>
      <c r="DC46" s="259"/>
      <c r="DD46" s="259"/>
      <c r="DE46" s="259"/>
      <c r="DF46" s="259"/>
      <c r="DG46" s="259"/>
      <c r="DH46" s="259"/>
      <c r="DI46" s="259"/>
      <c r="DJ46" s="259"/>
      <c r="DK46" s="259"/>
      <c r="DL46" s="259"/>
    </row>
    <row r="47" spans="15:116" x14ac:dyDescent="0.15"/>
    <row r="48" spans="15:116" x14ac:dyDescent="0.15"/>
    <row r="49" spans="104:116" x14ac:dyDescent="0.15"/>
    <row r="50" spans="104:116" x14ac:dyDescent="0.15">
      <c r="CZ50" s="259"/>
      <c r="DA50" s="259"/>
      <c r="DB50" s="259"/>
      <c r="DC50" s="259"/>
      <c r="DD50" s="259"/>
      <c r="DE50" s="259"/>
      <c r="DF50" s="259"/>
      <c r="DG50" s="259"/>
      <c r="DH50" s="259"/>
      <c r="DI50" s="259"/>
      <c r="DJ50" s="259"/>
      <c r="DK50" s="259"/>
      <c r="DL50" s="259"/>
    </row>
    <row r="51" spans="104:116" x14ac:dyDescent="0.15"/>
    <row r="52" spans="104:116" x14ac:dyDescent="0.15"/>
    <row r="53" spans="104:116" x14ac:dyDescent="0.15">
      <c r="DL53" s="259"/>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59"/>
      <c r="DD67" s="259"/>
      <c r="DE67" s="259"/>
      <c r="DF67" s="259"/>
      <c r="DG67" s="259"/>
      <c r="DH67" s="259"/>
      <c r="DI67" s="259"/>
      <c r="DJ67" s="259"/>
      <c r="DK67" s="259"/>
      <c r="DL67" s="259"/>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rMwOnYlxoYfdesmgFGcpBUp/mKRCkt2/t9TK0okbTJ5oxqE6G9PEkhKWgSDuDC0lzvcLN0L73oixWtywf/rqfA==" saltValue="OuSyIapBdbZF/v5F8fmeHQ==" spinCount="100000" sheet="1" objects="1" scenarios="1"/>
  <dataConsolidate/>
  <phoneticPr fontId="2"/>
  <printOptions horizontalCentered="1" verticalCentered="1"/>
  <pageMargins left="0" right="0" top="0" bottom="0" header="0" footer="0"/>
  <pageSetup paperSize="9" scale="46"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workbookViewId="0"/>
  </sheetViews>
  <sheetFormatPr defaultColWidth="0" defaultRowHeight="13.5" customHeight="1" zeroHeight="1" x14ac:dyDescent="0.15"/>
  <cols>
    <col min="1" max="36" width="2.5" style="261" customWidth="1"/>
    <col min="37" max="44" width="17" style="261" customWidth="1"/>
    <col min="45" max="45" width="6.125" style="268" customWidth="1"/>
    <col min="46" max="46" width="3" style="266" customWidth="1"/>
    <col min="47" max="47" width="19.125" style="261" hidden="1" customWidth="1"/>
    <col min="48" max="52" width="12.625" style="261" hidden="1" customWidth="1"/>
    <col min="53" max="16384" width="8.625" style="261" hidden="1"/>
  </cols>
  <sheetData>
    <row r="1" spans="1:46" x14ac:dyDescent="0.15">
      <c r="AS1" s="262"/>
      <c r="AT1" s="262"/>
    </row>
    <row r="2" spans="1:46" x14ac:dyDescent="0.15">
      <c r="AS2" s="262"/>
      <c r="AT2" s="262"/>
    </row>
    <row r="3" spans="1:46" x14ac:dyDescent="0.15">
      <c r="AS3" s="262"/>
      <c r="AT3" s="262"/>
    </row>
    <row r="4" spans="1:46" x14ac:dyDescent="0.15">
      <c r="AS4" s="262"/>
      <c r="AT4" s="262"/>
    </row>
    <row r="5" spans="1:46" ht="17.25" x14ac:dyDescent="0.15">
      <c r="A5" s="263" t="s">
        <v>478</v>
      </c>
      <c r="B5" s="264"/>
      <c r="C5" s="264"/>
      <c r="D5" s="264"/>
      <c r="E5" s="264"/>
      <c r="F5" s="264"/>
      <c r="G5" s="264"/>
      <c r="H5" s="264"/>
      <c r="I5" s="264"/>
      <c r="J5" s="264"/>
      <c r="K5" s="264"/>
      <c r="L5" s="264"/>
      <c r="M5" s="264"/>
      <c r="N5" s="264"/>
      <c r="O5" s="264"/>
      <c r="P5" s="264"/>
      <c r="Q5" s="264"/>
      <c r="R5" s="264"/>
      <c r="S5" s="264"/>
      <c r="T5" s="264"/>
      <c r="U5" s="264"/>
      <c r="V5" s="264"/>
      <c r="W5" s="264"/>
      <c r="X5" s="264"/>
      <c r="Y5" s="264"/>
      <c r="Z5" s="264"/>
      <c r="AA5" s="264"/>
      <c r="AB5" s="264"/>
      <c r="AC5" s="264"/>
      <c r="AD5" s="264"/>
      <c r="AE5" s="264"/>
      <c r="AF5" s="264"/>
      <c r="AG5" s="264"/>
      <c r="AH5" s="264"/>
      <c r="AI5" s="264"/>
      <c r="AJ5" s="264"/>
      <c r="AK5" s="264"/>
      <c r="AL5" s="264"/>
      <c r="AM5" s="264"/>
      <c r="AN5" s="264"/>
      <c r="AO5" s="264"/>
      <c r="AP5" s="264"/>
      <c r="AQ5" s="264"/>
      <c r="AR5" s="264"/>
      <c r="AS5" s="265"/>
    </row>
    <row r="6" spans="1:46" x14ac:dyDescent="0.15">
      <c r="A6" s="266"/>
      <c r="B6" s="262"/>
      <c r="C6" s="262"/>
      <c r="D6" s="262"/>
      <c r="E6" s="262"/>
      <c r="F6" s="262"/>
      <c r="G6" s="262"/>
      <c r="H6" s="262"/>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7" t="s">
        <v>479</v>
      </c>
      <c r="AL6" s="267"/>
      <c r="AM6" s="267"/>
      <c r="AN6" s="267"/>
      <c r="AO6" s="262"/>
      <c r="AP6" s="262"/>
      <c r="AQ6" s="262"/>
      <c r="AR6" s="262"/>
    </row>
    <row r="7" spans="1:46" ht="13.5" customHeight="1" x14ac:dyDescent="0.15">
      <c r="A7" s="266"/>
      <c r="B7" s="262"/>
      <c r="C7" s="262"/>
      <c r="D7" s="262"/>
      <c r="E7" s="262"/>
      <c r="F7" s="262"/>
      <c r="G7" s="262"/>
      <c r="H7" s="262"/>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9"/>
      <c r="AL7" s="270"/>
      <c r="AM7" s="270"/>
      <c r="AN7" s="271"/>
      <c r="AO7" s="1118" t="s">
        <v>480</v>
      </c>
      <c r="AP7" s="272"/>
      <c r="AQ7" s="273" t="s">
        <v>481</v>
      </c>
      <c r="AR7" s="274"/>
    </row>
    <row r="8" spans="1:46" x14ac:dyDescent="0.15">
      <c r="A8" s="266"/>
      <c r="B8" s="262"/>
      <c r="C8" s="262"/>
      <c r="D8" s="262"/>
      <c r="E8" s="262"/>
      <c r="F8" s="262"/>
      <c r="G8" s="262"/>
      <c r="H8" s="262"/>
      <c r="I8" s="262"/>
      <c r="J8" s="262"/>
      <c r="K8" s="262"/>
      <c r="L8" s="262"/>
      <c r="M8" s="262"/>
      <c r="N8" s="262"/>
      <c r="O8" s="262"/>
      <c r="P8" s="262"/>
      <c r="Q8" s="262"/>
      <c r="R8" s="262"/>
      <c r="S8" s="262"/>
      <c r="T8" s="262"/>
      <c r="U8" s="262"/>
      <c r="V8" s="262"/>
      <c r="W8" s="262"/>
      <c r="X8" s="262"/>
      <c r="Y8" s="262"/>
      <c r="Z8" s="262"/>
      <c r="AA8" s="262"/>
      <c r="AB8" s="262"/>
      <c r="AC8" s="262"/>
      <c r="AD8" s="262"/>
      <c r="AE8" s="262"/>
      <c r="AF8" s="262"/>
      <c r="AG8" s="262"/>
      <c r="AH8" s="262"/>
      <c r="AI8" s="262"/>
      <c r="AJ8" s="262"/>
      <c r="AK8" s="275"/>
      <c r="AL8" s="276"/>
      <c r="AM8" s="276"/>
      <c r="AN8" s="277"/>
      <c r="AO8" s="1119"/>
      <c r="AP8" s="278" t="s">
        <v>482</v>
      </c>
      <c r="AQ8" s="279" t="s">
        <v>483</v>
      </c>
      <c r="AR8" s="280" t="s">
        <v>484</v>
      </c>
    </row>
    <row r="9" spans="1:46" x14ac:dyDescent="0.15">
      <c r="A9" s="266"/>
      <c r="B9" s="262"/>
      <c r="C9" s="262"/>
      <c r="D9" s="262"/>
      <c r="E9" s="262"/>
      <c r="F9" s="262"/>
      <c r="G9" s="262"/>
      <c r="H9" s="262"/>
      <c r="I9" s="262"/>
      <c r="J9" s="262"/>
      <c r="K9" s="262"/>
      <c r="L9" s="262"/>
      <c r="M9" s="262"/>
      <c r="N9" s="262"/>
      <c r="O9" s="262"/>
      <c r="P9" s="262"/>
      <c r="Q9" s="262"/>
      <c r="R9" s="262"/>
      <c r="S9" s="262"/>
      <c r="T9" s="262"/>
      <c r="U9" s="262"/>
      <c r="V9" s="262"/>
      <c r="W9" s="262"/>
      <c r="X9" s="262"/>
      <c r="Y9" s="262"/>
      <c r="Z9" s="262"/>
      <c r="AA9" s="262"/>
      <c r="AB9" s="262"/>
      <c r="AC9" s="262"/>
      <c r="AD9" s="262"/>
      <c r="AE9" s="262"/>
      <c r="AF9" s="262"/>
      <c r="AG9" s="262"/>
      <c r="AH9" s="262"/>
      <c r="AI9" s="262"/>
      <c r="AJ9" s="262"/>
      <c r="AK9" s="1130" t="s">
        <v>485</v>
      </c>
      <c r="AL9" s="1131"/>
      <c r="AM9" s="1131"/>
      <c r="AN9" s="1132"/>
      <c r="AO9" s="281">
        <v>1110132</v>
      </c>
      <c r="AP9" s="281">
        <v>73485</v>
      </c>
      <c r="AQ9" s="282">
        <v>102178</v>
      </c>
      <c r="AR9" s="283">
        <v>-28.1</v>
      </c>
    </row>
    <row r="10" spans="1:46" ht="13.5" customHeight="1" x14ac:dyDescent="0.15">
      <c r="A10" s="266"/>
      <c r="B10" s="262"/>
      <c r="C10" s="262"/>
      <c r="D10" s="262"/>
      <c r="E10" s="262"/>
      <c r="F10" s="262"/>
      <c r="G10" s="262"/>
      <c r="H10" s="262"/>
      <c r="I10" s="262"/>
      <c r="J10" s="262"/>
      <c r="K10" s="262"/>
      <c r="L10" s="262"/>
      <c r="M10" s="262"/>
      <c r="N10" s="262"/>
      <c r="O10" s="262"/>
      <c r="P10" s="262"/>
      <c r="Q10" s="262"/>
      <c r="R10" s="262"/>
      <c r="S10" s="262"/>
      <c r="T10" s="262"/>
      <c r="U10" s="262"/>
      <c r="V10" s="262"/>
      <c r="W10" s="262"/>
      <c r="X10" s="262"/>
      <c r="Y10" s="262"/>
      <c r="Z10" s="262"/>
      <c r="AA10" s="262"/>
      <c r="AB10" s="262"/>
      <c r="AC10" s="262"/>
      <c r="AD10" s="262"/>
      <c r="AE10" s="262"/>
      <c r="AF10" s="262"/>
      <c r="AG10" s="262"/>
      <c r="AH10" s="262"/>
      <c r="AI10" s="262"/>
      <c r="AJ10" s="262"/>
      <c r="AK10" s="1130" t="s">
        <v>486</v>
      </c>
      <c r="AL10" s="1131"/>
      <c r="AM10" s="1131"/>
      <c r="AN10" s="1132"/>
      <c r="AO10" s="284">
        <v>16480</v>
      </c>
      <c r="AP10" s="284">
        <v>1091</v>
      </c>
      <c r="AQ10" s="285">
        <v>12375</v>
      </c>
      <c r="AR10" s="286">
        <v>-91.2</v>
      </c>
    </row>
    <row r="11" spans="1:46" ht="13.5" customHeight="1" x14ac:dyDescent="0.15">
      <c r="A11" s="266"/>
      <c r="B11" s="262"/>
      <c r="C11" s="262"/>
      <c r="D11" s="262"/>
      <c r="E11" s="262"/>
      <c r="F11" s="262"/>
      <c r="G11" s="262"/>
      <c r="H11" s="262"/>
      <c r="I11" s="262"/>
      <c r="J11" s="262"/>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1130" t="s">
        <v>487</v>
      </c>
      <c r="AL11" s="1131"/>
      <c r="AM11" s="1131"/>
      <c r="AN11" s="1132"/>
      <c r="AO11" s="284">
        <v>3040</v>
      </c>
      <c r="AP11" s="284">
        <v>201</v>
      </c>
      <c r="AQ11" s="285">
        <v>998</v>
      </c>
      <c r="AR11" s="286">
        <v>-79.900000000000006</v>
      </c>
    </row>
    <row r="12" spans="1:46" ht="13.5" customHeight="1" x14ac:dyDescent="0.15">
      <c r="A12" s="266"/>
      <c r="B12" s="262"/>
      <c r="C12" s="262"/>
      <c r="D12" s="262"/>
      <c r="E12" s="262"/>
      <c r="F12" s="262"/>
      <c r="G12" s="262"/>
      <c r="H12" s="262"/>
      <c r="I12" s="262"/>
      <c r="J12" s="262"/>
      <c r="K12" s="262"/>
      <c r="L12" s="262"/>
      <c r="M12" s="262"/>
      <c r="N12" s="262"/>
      <c r="O12" s="262"/>
      <c r="P12" s="262"/>
      <c r="Q12" s="262"/>
      <c r="R12" s="262"/>
      <c r="S12" s="262"/>
      <c r="T12" s="262"/>
      <c r="U12" s="262"/>
      <c r="V12" s="262"/>
      <c r="W12" s="262"/>
      <c r="X12" s="262"/>
      <c r="Y12" s="262"/>
      <c r="Z12" s="262"/>
      <c r="AA12" s="262"/>
      <c r="AB12" s="262"/>
      <c r="AC12" s="262"/>
      <c r="AD12" s="262"/>
      <c r="AE12" s="262"/>
      <c r="AF12" s="262"/>
      <c r="AG12" s="262"/>
      <c r="AH12" s="262"/>
      <c r="AI12" s="262"/>
      <c r="AJ12" s="262"/>
      <c r="AK12" s="1130" t="s">
        <v>488</v>
      </c>
      <c r="AL12" s="1131"/>
      <c r="AM12" s="1131"/>
      <c r="AN12" s="1132"/>
      <c r="AO12" s="284" t="s">
        <v>489</v>
      </c>
      <c r="AP12" s="284" t="s">
        <v>489</v>
      </c>
      <c r="AQ12" s="285">
        <v>0</v>
      </c>
      <c r="AR12" s="286" t="s">
        <v>489</v>
      </c>
    </row>
    <row r="13" spans="1:46" ht="13.5" customHeight="1" x14ac:dyDescent="0.15">
      <c r="A13" s="266"/>
      <c r="B13" s="262"/>
      <c r="C13" s="262"/>
      <c r="D13" s="262"/>
      <c r="E13" s="262"/>
      <c r="F13" s="262"/>
      <c r="G13" s="262"/>
      <c r="H13" s="262"/>
      <c r="I13" s="262"/>
      <c r="J13" s="262"/>
      <c r="K13" s="262"/>
      <c r="L13" s="262"/>
      <c r="M13" s="262"/>
      <c r="N13" s="262"/>
      <c r="O13" s="262"/>
      <c r="P13" s="262"/>
      <c r="Q13" s="262"/>
      <c r="R13" s="262"/>
      <c r="S13" s="262"/>
      <c r="T13" s="262"/>
      <c r="U13" s="262"/>
      <c r="V13" s="262"/>
      <c r="W13" s="262"/>
      <c r="X13" s="262"/>
      <c r="Y13" s="262"/>
      <c r="Z13" s="262"/>
      <c r="AA13" s="262"/>
      <c r="AB13" s="262"/>
      <c r="AC13" s="262"/>
      <c r="AD13" s="262"/>
      <c r="AE13" s="262"/>
      <c r="AF13" s="262"/>
      <c r="AG13" s="262"/>
      <c r="AH13" s="262"/>
      <c r="AI13" s="262"/>
      <c r="AJ13" s="262"/>
      <c r="AK13" s="1130" t="s">
        <v>490</v>
      </c>
      <c r="AL13" s="1131"/>
      <c r="AM13" s="1131"/>
      <c r="AN13" s="1132"/>
      <c r="AO13" s="284" t="s">
        <v>489</v>
      </c>
      <c r="AP13" s="284" t="s">
        <v>489</v>
      </c>
      <c r="AQ13" s="285">
        <v>3569</v>
      </c>
      <c r="AR13" s="286" t="s">
        <v>489</v>
      </c>
    </row>
    <row r="14" spans="1:46" ht="13.5" customHeight="1" x14ac:dyDescent="0.15">
      <c r="A14" s="266"/>
      <c r="B14" s="262"/>
      <c r="C14" s="262"/>
      <c r="D14" s="262"/>
      <c r="E14" s="262"/>
      <c r="F14" s="262"/>
      <c r="G14" s="262"/>
      <c r="H14" s="262"/>
      <c r="I14" s="262"/>
      <c r="J14" s="262"/>
      <c r="K14" s="262"/>
      <c r="L14" s="262"/>
      <c r="M14" s="262"/>
      <c r="N14" s="262"/>
      <c r="O14" s="262"/>
      <c r="P14" s="262"/>
      <c r="Q14" s="262"/>
      <c r="R14" s="262"/>
      <c r="S14" s="262"/>
      <c r="T14" s="262"/>
      <c r="U14" s="262"/>
      <c r="V14" s="262"/>
      <c r="W14" s="262"/>
      <c r="X14" s="262"/>
      <c r="Y14" s="262"/>
      <c r="Z14" s="262"/>
      <c r="AA14" s="262"/>
      <c r="AB14" s="262"/>
      <c r="AC14" s="262"/>
      <c r="AD14" s="262"/>
      <c r="AE14" s="262"/>
      <c r="AF14" s="262"/>
      <c r="AG14" s="262"/>
      <c r="AH14" s="262"/>
      <c r="AI14" s="262"/>
      <c r="AJ14" s="262"/>
      <c r="AK14" s="1130" t="s">
        <v>491</v>
      </c>
      <c r="AL14" s="1131"/>
      <c r="AM14" s="1131"/>
      <c r="AN14" s="1132"/>
      <c r="AO14" s="284">
        <v>15640</v>
      </c>
      <c r="AP14" s="284">
        <v>1035</v>
      </c>
      <c r="AQ14" s="285">
        <v>2201</v>
      </c>
      <c r="AR14" s="286">
        <v>-53</v>
      </c>
    </row>
    <row r="15" spans="1:46" ht="13.5" customHeight="1" x14ac:dyDescent="0.15">
      <c r="A15" s="266"/>
      <c r="B15" s="262"/>
      <c r="C15" s="262"/>
      <c r="D15" s="262"/>
      <c r="E15" s="262"/>
      <c r="F15" s="262"/>
      <c r="G15" s="262"/>
      <c r="H15" s="262"/>
      <c r="I15" s="262"/>
      <c r="J15" s="262"/>
      <c r="K15" s="262"/>
      <c r="L15" s="262"/>
      <c r="M15" s="262"/>
      <c r="N15" s="262"/>
      <c r="O15" s="262"/>
      <c r="P15" s="262"/>
      <c r="Q15" s="262"/>
      <c r="R15" s="262"/>
      <c r="S15" s="262"/>
      <c r="T15" s="262"/>
      <c r="U15" s="262"/>
      <c r="V15" s="262"/>
      <c r="W15" s="262"/>
      <c r="X15" s="262"/>
      <c r="Y15" s="262"/>
      <c r="Z15" s="262"/>
      <c r="AA15" s="262"/>
      <c r="AB15" s="262"/>
      <c r="AC15" s="262"/>
      <c r="AD15" s="262"/>
      <c r="AE15" s="262"/>
      <c r="AF15" s="262"/>
      <c r="AG15" s="262"/>
      <c r="AH15" s="262"/>
      <c r="AI15" s="262"/>
      <c r="AJ15" s="262"/>
      <c r="AK15" s="1133" t="s">
        <v>492</v>
      </c>
      <c r="AL15" s="1134"/>
      <c r="AM15" s="1134"/>
      <c r="AN15" s="1135"/>
      <c r="AO15" s="284">
        <v>-69728</v>
      </c>
      <c r="AP15" s="284">
        <v>-4616</v>
      </c>
      <c r="AQ15" s="285">
        <v>-6242</v>
      </c>
      <c r="AR15" s="286">
        <v>-26</v>
      </c>
    </row>
    <row r="16" spans="1:46" x14ac:dyDescent="0.15">
      <c r="A16" s="266"/>
      <c r="B16" s="262"/>
      <c r="C16" s="262"/>
      <c r="D16" s="262"/>
      <c r="E16" s="262"/>
      <c r="F16" s="262"/>
      <c r="G16" s="262"/>
      <c r="H16" s="262"/>
      <c r="I16" s="262"/>
      <c r="J16" s="262"/>
      <c r="K16" s="262"/>
      <c r="L16" s="262"/>
      <c r="M16" s="262"/>
      <c r="N16" s="262"/>
      <c r="O16" s="262"/>
      <c r="P16" s="262"/>
      <c r="Q16" s="262"/>
      <c r="R16" s="262"/>
      <c r="S16" s="262"/>
      <c r="T16" s="262"/>
      <c r="U16" s="262"/>
      <c r="V16" s="262"/>
      <c r="W16" s="262"/>
      <c r="X16" s="262"/>
      <c r="Y16" s="262"/>
      <c r="Z16" s="262"/>
      <c r="AA16" s="262"/>
      <c r="AB16" s="262"/>
      <c r="AC16" s="262"/>
      <c r="AD16" s="262"/>
      <c r="AE16" s="262"/>
      <c r="AF16" s="262"/>
      <c r="AG16" s="262"/>
      <c r="AH16" s="262"/>
      <c r="AI16" s="262"/>
      <c r="AJ16" s="262"/>
      <c r="AK16" s="1133" t="s">
        <v>177</v>
      </c>
      <c r="AL16" s="1134"/>
      <c r="AM16" s="1134"/>
      <c r="AN16" s="1135"/>
      <c r="AO16" s="284">
        <v>1075564</v>
      </c>
      <c r="AP16" s="284">
        <v>71196</v>
      </c>
      <c r="AQ16" s="285">
        <v>115079</v>
      </c>
      <c r="AR16" s="286">
        <v>-38.1</v>
      </c>
    </row>
    <row r="17" spans="1:46" x14ac:dyDescent="0.15">
      <c r="A17" s="266"/>
      <c r="B17" s="262"/>
      <c r="C17" s="262"/>
      <c r="D17" s="262"/>
      <c r="E17" s="262"/>
      <c r="F17" s="262"/>
      <c r="G17" s="262"/>
      <c r="H17" s="262"/>
      <c r="I17" s="262"/>
      <c r="J17" s="262"/>
      <c r="K17" s="262"/>
      <c r="L17" s="262"/>
      <c r="M17" s="262"/>
      <c r="N17" s="262"/>
      <c r="O17" s="262"/>
      <c r="P17" s="262"/>
      <c r="Q17" s="262"/>
      <c r="R17" s="262"/>
      <c r="S17" s="262"/>
      <c r="T17" s="262"/>
      <c r="U17" s="262"/>
      <c r="V17" s="262"/>
      <c r="W17" s="262"/>
      <c r="X17" s="262"/>
      <c r="Y17" s="262"/>
      <c r="Z17" s="262"/>
      <c r="AA17" s="262"/>
      <c r="AB17" s="262"/>
      <c r="AC17" s="262"/>
      <c r="AD17" s="262"/>
      <c r="AE17" s="262"/>
      <c r="AF17" s="262"/>
      <c r="AG17" s="262"/>
      <c r="AH17" s="262"/>
      <c r="AI17" s="262"/>
      <c r="AJ17" s="262"/>
      <c r="AK17" s="262"/>
      <c r="AL17" s="262"/>
      <c r="AM17" s="262"/>
      <c r="AN17" s="262"/>
      <c r="AO17" s="262"/>
      <c r="AP17" s="262"/>
      <c r="AQ17" s="262"/>
      <c r="AR17" s="287"/>
    </row>
    <row r="18" spans="1:46" x14ac:dyDescent="0.15">
      <c r="A18" s="266"/>
      <c r="B18" s="262"/>
      <c r="C18" s="262"/>
      <c r="D18" s="262"/>
      <c r="E18" s="262"/>
      <c r="F18" s="262"/>
      <c r="G18" s="262"/>
      <c r="H18" s="262"/>
      <c r="I18" s="262"/>
      <c r="J18" s="262"/>
      <c r="K18" s="262"/>
      <c r="L18" s="262"/>
      <c r="M18" s="262"/>
      <c r="N18" s="262"/>
      <c r="O18" s="262"/>
      <c r="P18" s="262"/>
      <c r="Q18" s="262"/>
      <c r="R18" s="262"/>
      <c r="S18" s="262"/>
      <c r="T18" s="262"/>
      <c r="U18" s="262"/>
      <c r="V18" s="262"/>
      <c r="W18" s="262"/>
      <c r="X18" s="262"/>
      <c r="Y18" s="262"/>
      <c r="Z18" s="262"/>
      <c r="AA18" s="262"/>
      <c r="AB18" s="262"/>
      <c r="AC18" s="262"/>
      <c r="AD18" s="262"/>
      <c r="AE18" s="262"/>
      <c r="AF18" s="262"/>
      <c r="AG18" s="262"/>
      <c r="AH18" s="262"/>
      <c r="AI18" s="262"/>
      <c r="AJ18" s="262"/>
      <c r="AK18" s="262"/>
      <c r="AL18" s="262"/>
      <c r="AM18" s="262"/>
      <c r="AN18" s="262"/>
      <c r="AO18" s="262"/>
      <c r="AP18" s="262"/>
      <c r="AQ18" s="288"/>
      <c r="AR18" s="288"/>
    </row>
    <row r="19" spans="1:46" x14ac:dyDescent="0.15">
      <c r="A19" s="266"/>
      <c r="B19" s="262"/>
      <c r="C19" s="262"/>
      <c r="D19" s="262"/>
      <c r="E19" s="262"/>
      <c r="F19" s="262"/>
      <c r="G19" s="262"/>
      <c r="H19" s="262"/>
      <c r="I19" s="262"/>
      <c r="J19" s="262"/>
      <c r="K19" s="262"/>
      <c r="L19" s="262"/>
      <c r="M19" s="262"/>
      <c r="N19" s="262"/>
      <c r="O19" s="262"/>
      <c r="P19" s="262"/>
      <c r="Q19" s="262"/>
      <c r="R19" s="262"/>
      <c r="S19" s="262"/>
      <c r="T19" s="262"/>
      <c r="U19" s="262"/>
      <c r="V19" s="262"/>
      <c r="W19" s="262"/>
      <c r="X19" s="262"/>
      <c r="Y19" s="262"/>
      <c r="Z19" s="262"/>
      <c r="AA19" s="262"/>
      <c r="AB19" s="262"/>
      <c r="AC19" s="262"/>
      <c r="AD19" s="262"/>
      <c r="AE19" s="262"/>
      <c r="AF19" s="262"/>
      <c r="AG19" s="262"/>
      <c r="AH19" s="262"/>
      <c r="AI19" s="262"/>
      <c r="AJ19" s="262"/>
      <c r="AK19" s="262" t="s">
        <v>493</v>
      </c>
      <c r="AL19" s="262"/>
      <c r="AM19" s="262"/>
      <c r="AN19" s="262"/>
      <c r="AO19" s="262"/>
      <c r="AP19" s="262"/>
      <c r="AQ19" s="262"/>
      <c r="AR19" s="262"/>
    </row>
    <row r="20" spans="1:46" x14ac:dyDescent="0.15">
      <c r="A20" s="266"/>
      <c r="B20" s="262"/>
      <c r="C20" s="262"/>
      <c r="D20" s="262"/>
      <c r="E20" s="262"/>
      <c r="F20" s="262"/>
      <c r="G20" s="262"/>
      <c r="H20" s="262"/>
      <c r="I20" s="262"/>
      <c r="J20" s="262"/>
      <c r="K20" s="262"/>
      <c r="L20" s="262"/>
      <c r="M20" s="262"/>
      <c r="N20" s="262"/>
      <c r="O20" s="262"/>
      <c r="P20" s="262"/>
      <c r="Q20" s="262"/>
      <c r="R20" s="262"/>
      <c r="S20" s="262"/>
      <c r="T20" s="262"/>
      <c r="U20" s="262"/>
      <c r="V20" s="262"/>
      <c r="W20" s="262"/>
      <c r="X20" s="262"/>
      <c r="Y20" s="262"/>
      <c r="Z20" s="262"/>
      <c r="AA20" s="262"/>
      <c r="AB20" s="262"/>
      <c r="AC20" s="262"/>
      <c r="AD20" s="262"/>
      <c r="AE20" s="262"/>
      <c r="AF20" s="262"/>
      <c r="AG20" s="262"/>
      <c r="AH20" s="262"/>
      <c r="AI20" s="262"/>
      <c r="AJ20" s="262"/>
      <c r="AK20" s="289"/>
      <c r="AL20" s="290"/>
      <c r="AM20" s="290"/>
      <c r="AN20" s="291"/>
      <c r="AO20" s="292" t="s">
        <v>494</v>
      </c>
      <c r="AP20" s="293" t="s">
        <v>495</v>
      </c>
      <c r="AQ20" s="294" t="s">
        <v>496</v>
      </c>
      <c r="AR20" s="295"/>
    </row>
    <row r="21" spans="1:46" s="301" customFormat="1" x14ac:dyDescent="0.15">
      <c r="A21" s="296"/>
      <c r="B21" s="267"/>
      <c r="C21" s="267"/>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7"/>
      <c r="AI21" s="267"/>
      <c r="AJ21" s="267"/>
      <c r="AK21" s="1136" t="s">
        <v>497</v>
      </c>
      <c r="AL21" s="1137"/>
      <c r="AM21" s="1137"/>
      <c r="AN21" s="1138"/>
      <c r="AO21" s="297">
        <v>7.08</v>
      </c>
      <c r="AP21" s="298">
        <v>9.93</v>
      </c>
      <c r="AQ21" s="299">
        <v>-2.85</v>
      </c>
      <c r="AR21" s="267"/>
      <c r="AS21" s="300"/>
      <c r="AT21" s="296"/>
    </row>
    <row r="22" spans="1:46" s="301" customFormat="1" x14ac:dyDescent="0.15">
      <c r="A22" s="296"/>
      <c r="B22" s="267"/>
      <c r="C22" s="267"/>
      <c r="D22" s="267"/>
      <c r="E22" s="267"/>
      <c r="F22" s="267"/>
      <c r="G22" s="267"/>
      <c r="H22" s="267"/>
      <c r="I22" s="267"/>
      <c r="J22" s="267"/>
      <c r="K22" s="267"/>
      <c r="L22" s="267"/>
      <c r="M22" s="267"/>
      <c r="N22" s="267"/>
      <c r="O22" s="267"/>
      <c r="P22" s="267"/>
      <c r="Q22" s="267"/>
      <c r="R22" s="267"/>
      <c r="S22" s="267"/>
      <c r="T22" s="267"/>
      <c r="U22" s="267"/>
      <c r="V22" s="267"/>
      <c r="W22" s="267"/>
      <c r="X22" s="267"/>
      <c r="Y22" s="267"/>
      <c r="Z22" s="267"/>
      <c r="AA22" s="267"/>
      <c r="AB22" s="267"/>
      <c r="AC22" s="267"/>
      <c r="AD22" s="267"/>
      <c r="AE22" s="267"/>
      <c r="AF22" s="267"/>
      <c r="AG22" s="267"/>
      <c r="AH22" s="267"/>
      <c r="AI22" s="267"/>
      <c r="AJ22" s="267"/>
      <c r="AK22" s="1136" t="s">
        <v>498</v>
      </c>
      <c r="AL22" s="1137"/>
      <c r="AM22" s="1137"/>
      <c r="AN22" s="1138"/>
      <c r="AO22" s="302">
        <v>95.5</v>
      </c>
      <c r="AP22" s="303">
        <v>96.1</v>
      </c>
      <c r="AQ22" s="304">
        <v>-0.6</v>
      </c>
      <c r="AR22" s="288"/>
      <c r="AS22" s="300"/>
      <c r="AT22" s="296"/>
    </row>
    <row r="23" spans="1:46" s="301" customFormat="1" x14ac:dyDescent="0.15">
      <c r="A23" s="296"/>
      <c r="B23" s="267"/>
      <c r="C23" s="267"/>
      <c r="D23" s="267"/>
      <c r="E23" s="267"/>
      <c r="F23" s="267"/>
      <c r="G23" s="267"/>
      <c r="H23" s="267"/>
      <c r="I23" s="267"/>
      <c r="J23" s="267"/>
      <c r="K23" s="267"/>
      <c r="L23" s="267"/>
      <c r="M23" s="267"/>
      <c r="N23" s="267"/>
      <c r="O23" s="267"/>
      <c r="P23" s="267"/>
      <c r="Q23" s="267"/>
      <c r="R23" s="267"/>
      <c r="S23" s="267"/>
      <c r="T23" s="267"/>
      <c r="U23" s="267"/>
      <c r="V23" s="267"/>
      <c r="W23" s="267"/>
      <c r="X23" s="267"/>
      <c r="Y23" s="267"/>
      <c r="Z23" s="267"/>
      <c r="AA23" s="267"/>
      <c r="AB23" s="267"/>
      <c r="AC23" s="267"/>
      <c r="AD23" s="267"/>
      <c r="AE23" s="267"/>
      <c r="AF23" s="267"/>
      <c r="AG23" s="267"/>
      <c r="AH23" s="267"/>
      <c r="AI23" s="267"/>
      <c r="AJ23" s="267"/>
      <c r="AK23" s="267"/>
      <c r="AL23" s="267"/>
      <c r="AM23" s="267"/>
      <c r="AN23" s="267"/>
      <c r="AO23" s="267"/>
      <c r="AP23" s="288"/>
      <c r="AQ23" s="288"/>
      <c r="AR23" s="288"/>
      <c r="AS23" s="300"/>
      <c r="AT23" s="296"/>
    </row>
    <row r="24" spans="1:46" s="301" customFormat="1" x14ac:dyDescent="0.15">
      <c r="A24" s="296"/>
      <c r="B24" s="267"/>
      <c r="C24" s="267"/>
      <c r="D24" s="267"/>
      <c r="E24" s="267"/>
      <c r="F24" s="267"/>
      <c r="G24" s="267"/>
      <c r="H24" s="267"/>
      <c r="I24" s="267"/>
      <c r="J24" s="267"/>
      <c r="K24" s="267"/>
      <c r="L24" s="267"/>
      <c r="M24" s="267"/>
      <c r="N24" s="267"/>
      <c r="O24" s="267"/>
      <c r="P24" s="267"/>
      <c r="Q24" s="267"/>
      <c r="R24" s="267"/>
      <c r="S24" s="267"/>
      <c r="T24" s="267"/>
      <c r="U24" s="267"/>
      <c r="V24" s="267"/>
      <c r="W24" s="267"/>
      <c r="X24" s="267"/>
      <c r="Y24" s="267"/>
      <c r="Z24" s="267"/>
      <c r="AA24" s="267"/>
      <c r="AB24" s="267"/>
      <c r="AC24" s="267"/>
      <c r="AD24" s="267"/>
      <c r="AE24" s="267"/>
      <c r="AF24" s="267"/>
      <c r="AG24" s="267"/>
      <c r="AH24" s="267"/>
      <c r="AI24" s="267"/>
      <c r="AJ24" s="267"/>
      <c r="AK24" s="267"/>
      <c r="AL24" s="267"/>
      <c r="AM24" s="267"/>
      <c r="AN24" s="267"/>
      <c r="AO24" s="267"/>
      <c r="AP24" s="288"/>
      <c r="AQ24" s="288"/>
      <c r="AR24" s="288"/>
      <c r="AS24" s="300"/>
      <c r="AT24" s="296"/>
    </row>
    <row r="25" spans="1:46" s="301" customFormat="1" x14ac:dyDescent="0.15">
      <c r="A25" s="305"/>
      <c r="B25" s="306"/>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H25" s="306"/>
      <c r="AI25" s="306"/>
      <c r="AJ25" s="306"/>
      <c r="AK25" s="306"/>
      <c r="AL25" s="306"/>
      <c r="AM25" s="306"/>
      <c r="AN25" s="306"/>
      <c r="AO25" s="306"/>
      <c r="AP25" s="307"/>
      <c r="AQ25" s="307"/>
      <c r="AR25" s="307"/>
      <c r="AS25" s="308"/>
      <c r="AT25" s="296"/>
    </row>
    <row r="26" spans="1:46" s="301" customFormat="1" x14ac:dyDescent="0.15">
      <c r="A26" s="1129" t="s">
        <v>499</v>
      </c>
      <c r="B26" s="1129"/>
      <c r="C26" s="1129"/>
      <c r="D26" s="1129"/>
      <c r="E26" s="1129"/>
      <c r="F26" s="1129"/>
      <c r="G26" s="1129"/>
      <c r="H26" s="1129"/>
      <c r="I26" s="1129"/>
      <c r="J26" s="1129"/>
      <c r="K26" s="1129"/>
      <c r="L26" s="1129"/>
      <c r="M26" s="1129"/>
      <c r="N26" s="1129"/>
      <c r="O26" s="1129"/>
      <c r="P26" s="1129"/>
      <c r="Q26" s="1129"/>
      <c r="R26" s="1129"/>
      <c r="S26" s="1129"/>
      <c r="T26" s="1129"/>
      <c r="U26" s="1129"/>
      <c r="V26" s="1129"/>
      <c r="W26" s="1129"/>
      <c r="X26" s="1129"/>
      <c r="Y26" s="1129"/>
      <c r="Z26" s="1129"/>
      <c r="AA26" s="1129"/>
      <c r="AB26" s="1129"/>
      <c r="AC26" s="1129"/>
      <c r="AD26" s="1129"/>
      <c r="AE26" s="1129"/>
      <c r="AF26" s="1129"/>
      <c r="AG26" s="1129"/>
      <c r="AH26" s="1129"/>
      <c r="AI26" s="1129"/>
      <c r="AJ26" s="1129"/>
      <c r="AK26" s="1129"/>
      <c r="AL26" s="1129"/>
      <c r="AM26" s="1129"/>
      <c r="AN26" s="1129"/>
      <c r="AO26" s="1129"/>
      <c r="AP26" s="1129"/>
      <c r="AQ26" s="1129"/>
      <c r="AR26" s="1129"/>
      <c r="AS26" s="1129"/>
      <c r="AT26" s="267"/>
    </row>
    <row r="27" spans="1:46" x14ac:dyDescent="0.15">
      <c r="A27" s="309"/>
      <c r="AO27" s="262"/>
      <c r="AP27" s="262"/>
      <c r="AQ27" s="262"/>
      <c r="AR27" s="262"/>
      <c r="AS27" s="262"/>
      <c r="AT27" s="262"/>
    </row>
    <row r="28" spans="1:46" ht="17.25" x14ac:dyDescent="0.15">
      <c r="A28" s="263" t="s">
        <v>500</v>
      </c>
      <c r="B28" s="264"/>
      <c r="C28" s="264"/>
      <c r="D28" s="264"/>
      <c r="E28" s="264"/>
      <c r="F28" s="264"/>
      <c r="G28" s="264"/>
      <c r="H28" s="264"/>
      <c r="I28" s="264"/>
      <c r="J28" s="264"/>
      <c r="K28" s="264"/>
      <c r="L28" s="264"/>
      <c r="M28" s="264"/>
      <c r="N28" s="264"/>
      <c r="O28" s="264"/>
      <c r="P28" s="264"/>
      <c r="Q28" s="264"/>
      <c r="R28" s="264"/>
      <c r="S28" s="264"/>
      <c r="T28" s="264"/>
      <c r="U28" s="264"/>
      <c r="V28" s="264"/>
      <c r="W28" s="264"/>
      <c r="X28" s="264"/>
      <c r="Y28" s="264"/>
      <c r="Z28" s="264"/>
      <c r="AA28" s="264"/>
      <c r="AB28" s="264"/>
      <c r="AC28" s="264"/>
      <c r="AD28" s="264"/>
      <c r="AE28" s="264"/>
      <c r="AF28" s="264"/>
      <c r="AG28" s="264"/>
      <c r="AH28" s="264"/>
      <c r="AI28" s="264"/>
      <c r="AJ28" s="264"/>
      <c r="AK28" s="264"/>
      <c r="AL28" s="264"/>
      <c r="AM28" s="264"/>
      <c r="AN28" s="264"/>
      <c r="AO28" s="264"/>
      <c r="AP28" s="264"/>
      <c r="AQ28" s="264"/>
      <c r="AR28" s="264"/>
      <c r="AS28" s="310"/>
    </row>
    <row r="29" spans="1:46" x14ac:dyDescent="0.15">
      <c r="A29" s="266"/>
      <c r="B29" s="262"/>
      <c r="C29" s="262"/>
      <c r="D29" s="262"/>
      <c r="E29" s="262"/>
      <c r="F29" s="262"/>
      <c r="G29" s="262"/>
      <c r="H29" s="262"/>
      <c r="I29" s="262"/>
      <c r="J29" s="262"/>
      <c r="K29" s="262"/>
      <c r="L29" s="262"/>
      <c r="M29" s="262"/>
      <c r="N29" s="262"/>
      <c r="O29" s="262"/>
      <c r="P29" s="262"/>
      <c r="Q29" s="262"/>
      <c r="R29" s="262"/>
      <c r="S29" s="262"/>
      <c r="T29" s="262"/>
      <c r="U29" s="262"/>
      <c r="V29" s="262"/>
      <c r="W29" s="262"/>
      <c r="X29" s="262"/>
      <c r="Y29" s="262"/>
      <c r="Z29" s="262"/>
      <c r="AA29" s="262"/>
      <c r="AB29" s="262"/>
      <c r="AC29" s="262"/>
      <c r="AD29" s="262"/>
      <c r="AE29" s="262"/>
      <c r="AF29" s="262"/>
      <c r="AG29" s="262"/>
      <c r="AH29" s="262"/>
      <c r="AI29" s="262"/>
      <c r="AJ29" s="262"/>
      <c r="AK29" s="267" t="s">
        <v>501</v>
      </c>
      <c r="AL29" s="267"/>
      <c r="AM29" s="267"/>
      <c r="AN29" s="267"/>
      <c r="AO29" s="262"/>
      <c r="AP29" s="262"/>
      <c r="AQ29" s="262"/>
      <c r="AR29" s="262"/>
      <c r="AS29" s="311"/>
    </row>
    <row r="30" spans="1:46" ht="13.5" customHeight="1" x14ac:dyDescent="0.15">
      <c r="A30" s="266"/>
      <c r="B30" s="262"/>
      <c r="C30" s="262"/>
      <c r="D30" s="262"/>
      <c r="E30" s="262"/>
      <c r="F30" s="262"/>
      <c r="G30" s="262"/>
      <c r="H30" s="262"/>
      <c r="I30" s="262"/>
      <c r="J30" s="262"/>
      <c r="K30" s="262"/>
      <c r="L30" s="262"/>
      <c r="M30" s="262"/>
      <c r="N30" s="262"/>
      <c r="O30" s="262"/>
      <c r="P30" s="262"/>
      <c r="Q30" s="262"/>
      <c r="R30" s="262"/>
      <c r="S30" s="262"/>
      <c r="T30" s="262"/>
      <c r="U30" s="262"/>
      <c r="V30" s="262"/>
      <c r="W30" s="262"/>
      <c r="X30" s="262"/>
      <c r="Y30" s="262"/>
      <c r="Z30" s="262"/>
      <c r="AA30" s="262"/>
      <c r="AB30" s="262"/>
      <c r="AC30" s="262"/>
      <c r="AD30" s="262"/>
      <c r="AE30" s="262"/>
      <c r="AF30" s="262"/>
      <c r="AG30" s="262"/>
      <c r="AH30" s="262"/>
      <c r="AI30" s="262"/>
      <c r="AJ30" s="262"/>
      <c r="AK30" s="269"/>
      <c r="AL30" s="270"/>
      <c r="AM30" s="270"/>
      <c r="AN30" s="271"/>
      <c r="AO30" s="1118" t="s">
        <v>480</v>
      </c>
      <c r="AP30" s="272"/>
      <c r="AQ30" s="273" t="s">
        <v>481</v>
      </c>
      <c r="AR30" s="274"/>
    </row>
    <row r="31" spans="1:46" x14ac:dyDescent="0.15">
      <c r="A31" s="266"/>
      <c r="B31" s="262"/>
      <c r="C31" s="262"/>
      <c r="D31" s="262"/>
      <c r="E31" s="262"/>
      <c r="F31" s="262"/>
      <c r="G31" s="262"/>
      <c r="H31" s="262"/>
      <c r="I31" s="262"/>
      <c r="J31" s="262"/>
      <c r="K31" s="262"/>
      <c r="L31" s="262"/>
      <c r="M31" s="262"/>
      <c r="N31" s="262"/>
      <c r="O31" s="262"/>
      <c r="P31" s="262"/>
      <c r="Q31" s="262"/>
      <c r="R31" s="262"/>
      <c r="S31" s="262"/>
      <c r="T31" s="262"/>
      <c r="U31" s="262"/>
      <c r="V31" s="262"/>
      <c r="W31" s="262"/>
      <c r="X31" s="262"/>
      <c r="Y31" s="262"/>
      <c r="Z31" s="262"/>
      <c r="AA31" s="262"/>
      <c r="AB31" s="262"/>
      <c r="AC31" s="262"/>
      <c r="AD31" s="262"/>
      <c r="AE31" s="262"/>
      <c r="AF31" s="262"/>
      <c r="AG31" s="262"/>
      <c r="AH31" s="262"/>
      <c r="AI31" s="262"/>
      <c r="AJ31" s="262"/>
      <c r="AK31" s="275"/>
      <c r="AL31" s="276"/>
      <c r="AM31" s="276"/>
      <c r="AN31" s="277"/>
      <c r="AO31" s="1119"/>
      <c r="AP31" s="278" t="s">
        <v>482</v>
      </c>
      <c r="AQ31" s="279" t="s">
        <v>483</v>
      </c>
      <c r="AR31" s="280" t="s">
        <v>484</v>
      </c>
    </row>
    <row r="32" spans="1:46" ht="27" customHeight="1" x14ac:dyDescent="0.15">
      <c r="A32" s="266"/>
      <c r="B32" s="262"/>
      <c r="C32" s="262"/>
      <c r="D32" s="262"/>
      <c r="E32" s="262"/>
      <c r="F32" s="262"/>
      <c r="G32" s="262"/>
      <c r="H32" s="262"/>
      <c r="I32" s="262"/>
      <c r="J32" s="262"/>
      <c r="K32" s="262"/>
      <c r="L32" s="262"/>
      <c r="M32" s="262"/>
      <c r="N32" s="262"/>
      <c r="O32" s="262"/>
      <c r="P32" s="262"/>
      <c r="Q32" s="262"/>
      <c r="R32" s="262"/>
      <c r="S32" s="262"/>
      <c r="T32" s="262"/>
      <c r="U32" s="262"/>
      <c r="V32" s="262"/>
      <c r="W32" s="262"/>
      <c r="X32" s="262"/>
      <c r="Y32" s="262"/>
      <c r="Z32" s="262"/>
      <c r="AA32" s="262"/>
      <c r="AB32" s="262"/>
      <c r="AC32" s="262"/>
      <c r="AD32" s="262"/>
      <c r="AE32" s="262"/>
      <c r="AF32" s="262"/>
      <c r="AG32" s="262"/>
      <c r="AH32" s="262"/>
      <c r="AI32" s="262"/>
      <c r="AJ32" s="262"/>
      <c r="AK32" s="1120" t="s">
        <v>502</v>
      </c>
      <c r="AL32" s="1121"/>
      <c r="AM32" s="1121"/>
      <c r="AN32" s="1122"/>
      <c r="AO32" s="312">
        <v>489445</v>
      </c>
      <c r="AP32" s="312">
        <v>32399</v>
      </c>
      <c r="AQ32" s="313">
        <v>55825</v>
      </c>
      <c r="AR32" s="314">
        <v>-42</v>
      </c>
    </row>
    <row r="33" spans="1:46" ht="13.5" customHeight="1" x14ac:dyDescent="0.15">
      <c r="A33" s="266"/>
      <c r="B33" s="262"/>
      <c r="C33" s="262"/>
      <c r="D33" s="262"/>
      <c r="E33" s="262"/>
      <c r="F33" s="262"/>
      <c r="G33" s="262"/>
      <c r="H33" s="262"/>
      <c r="I33" s="262"/>
      <c r="J33" s="262"/>
      <c r="K33" s="262"/>
      <c r="L33" s="262"/>
      <c r="M33" s="262"/>
      <c r="N33" s="262"/>
      <c r="O33" s="262"/>
      <c r="P33" s="262"/>
      <c r="Q33" s="262"/>
      <c r="R33" s="262"/>
      <c r="S33" s="262"/>
      <c r="T33" s="262"/>
      <c r="U33" s="262"/>
      <c r="V33" s="262"/>
      <c r="W33" s="262"/>
      <c r="X33" s="262"/>
      <c r="Y33" s="262"/>
      <c r="Z33" s="262"/>
      <c r="AA33" s="262"/>
      <c r="AB33" s="262"/>
      <c r="AC33" s="262"/>
      <c r="AD33" s="262"/>
      <c r="AE33" s="262"/>
      <c r="AF33" s="262"/>
      <c r="AG33" s="262"/>
      <c r="AH33" s="262"/>
      <c r="AI33" s="262"/>
      <c r="AJ33" s="262"/>
      <c r="AK33" s="1120" t="s">
        <v>503</v>
      </c>
      <c r="AL33" s="1121"/>
      <c r="AM33" s="1121"/>
      <c r="AN33" s="1122"/>
      <c r="AO33" s="312" t="s">
        <v>489</v>
      </c>
      <c r="AP33" s="312" t="s">
        <v>489</v>
      </c>
      <c r="AQ33" s="313">
        <v>10</v>
      </c>
      <c r="AR33" s="314" t="s">
        <v>489</v>
      </c>
    </row>
    <row r="34" spans="1:46" ht="27" customHeight="1" x14ac:dyDescent="0.15">
      <c r="A34" s="266"/>
      <c r="B34" s="262"/>
      <c r="C34" s="262"/>
      <c r="D34" s="262"/>
      <c r="E34" s="262"/>
      <c r="F34" s="262"/>
      <c r="G34" s="262"/>
      <c r="H34" s="262"/>
      <c r="I34" s="262"/>
      <c r="J34" s="262"/>
      <c r="K34" s="262"/>
      <c r="L34" s="262"/>
      <c r="M34" s="262"/>
      <c r="N34" s="262"/>
      <c r="O34" s="262"/>
      <c r="P34" s="262"/>
      <c r="Q34" s="262"/>
      <c r="R34" s="262"/>
      <c r="S34" s="262"/>
      <c r="T34" s="262"/>
      <c r="U34" s="262"/>
      <c r="V34" s="262"/>
      <c r="W34" s="262"/>
      <c r="X34" s="262"/>
      <c r="Y34" s="262"/>
      <c r="Z34" s="262"/>
      <c r="AA34" s="262"/>
      <c r="AB34" s="262"/>
      <c r="AC34" s="262"/>
      <c r="AD34" s="262"/>
      <c r="AE34" s="262"/>
      <c r="AF34" s="262"/>
      <c r="AG34" s="262"/>
      <c r="AH34" s="262"/>
      <c r="AI34" s="262"/>
      <c r="AJ34" s="262"/>
      <c r="AK34" s="1120" t="s">
        <v>504</v>
      </c>
      <c r="AL34" s="1121"/>
      <c r="AM34" s="1121"/>
      <c r="AN34" s="1122"/>
      <c r="AO34" s="312" t="s">
        <v>489</v>
      </c>
      <c r="AP34" s="312" t="s">
        <v>489</v>
      </c>
      <c r="AQ34" s="313">
        <v>2</v>
      </c>
      <c r="AR34" s="314" t="s">
        <v>489</v>
      </c>
    </row>
    <row r="35" spans="1:46" ht="27" customHeight="1" x14ac:dyDescent="0.15">
      <c r="A35" s="266"/>
      <c r="B35" s="262"/>
      <c r="C35" s="262"/>
      <c r="D35" s="262"/>
      <c r="E35" s="262"/>
      <c r="F35" s="262"/>
      <c r="G35" s="262"/>
      <c r="H35" s="262"/>
      <c r="I35" s="262"/>
      <c r="J35" s="262"/>
      <c r="K35" s="262"/>
      <c r="L35" s="262"/>
      <c r="M35" s="262"/>
      <c r="N35" s="262"/>
      <c r="O35" s="262"/>
      <c r="P35" s="262"/>
      <c r="Q35" s="262"/>
      <c r="R35" s="262"/>
      <c r="S35" s="262"/>
      <c r="T35" s="262"/>
      <c r="U35" s="262"/>
      <c r="V35" s="262"/>
      <c r="W35" s="262"/>
      <c r="X35" s="262"/>
      <c r="Y35" s="262"/>
      <c r="Z35" s="262"/>
      <c r="AA35" s="262"/>
      <c r="AB35" s="262"/>
      <c r="AC35" s="262"/>
      <c r="AD35" s="262"/>
      <c r="AE35" s="262"/>
      <c r="AF35" s="262"/>
      <c r="AG35" s="262"/>
      <c r="AH35" s="262"/>
      <c r="AI35" s="262"/>
      <c r="AJ35" s="262"/>
      <c r="AK35" s="1120" t="s">
        <v>505</v>
      </c>
      <c r="AL35" s="1121"/>
      <c r="AM35" s="1121"/>
      <c r="AN35" s="1122"/>
      <c r="AO35" s="312">
        <v>355716</v>
      </c>
      <c r="AP35" s="312">
        <v>23546</v>
      </c>
      <c r="AQ35" s="313">
        <v>20336</v>
      </c>
      <c r="AR35" s="314">
        <v>15.8</v>
      </c>
    </row>
    <row r="36" spans="1:46" ht="27" customHeight="1" x14ac:dyDescent="0.15">
      <c r="A36" s="266"/>
      <c r="B36" s="262"/>
      <c r="C36" s="262"/>
      <c r="D36" s="262"/>
      <c r="E36" s="262"/>
      <c r="F36" s="262"/>
      <c r="G36" s="262"/>
      <c r="H36" s="262"/>
      <c r="I36" s="262"/>
      <c r="J36" s="262"/>
      <c r="K36" s="262"/>
      <c r="L36" s="262"/>
      <c r="M36" s="262"/>
      <c r="N36" s="262"/>
      <c r="O36" s="262"/>
      <c r="P36" s="262"/>
      <c r="Q36" s="262"/>
      <c r="R36" s="262"/>
      <c r="S36" s="262"/>
      <c r="T36" s="262"/>
      <c r="U36" s="262"/>
      <c r="V36" s="262"/>
      <c r="W36" s="262"/>
      <c r="X36" s="262"/>
      <c r="Y36" s="262"/>
      <c r="Z36" s="262"/>
      <c r="AA36" s="262"/>
      <c r="AB36" s="262"/>
      <c r="AC36" s="262"/>
      <c r="AD36" s="262"/>
      <c r="AE36" s="262"/>
      <c r="AF36" s="262"/>
      <c r="AG36" s="262"/>
      <c r="AH36" s="262"/>
      <c r="AI36" s="262"/>
      <c r="AJ36" s="262"/>
      <c r="AK36" s="1120" t="s">
        <v>506</v>
      </c>
      <c r="AL36" s="1121"/>
      <c r="AM36" s="1121"/>
      <c r="AN36" s="1122"/>
      <c r="AO36" s="312">
        <v>21120</v>
      </c>
      <c r="AP36" s="312">
        <v>1398</v>
      </c>
      <c r="AQ36" s="313">
        <v>2951</v>
      </c>
      <c r="AR36" s="314">
        <v>-52.6</v>
      </c>
    </row>
    <row r="37" spans="1:46" ht="13.5" customHeight="1" x14ac:dyDescent="0.15">
      <c r="A37" s="266"/>
      <c r="B37" s="262"/>
      <c r="C37" s="262"/>
      <c r="D37" s="262"/>
      <c r="E37" s="262"/>
      <c r="F37" s="262"/>
      <c r="G37" s="262"/>
      <c r="H37" s="262"/>
      <c r="I37" s="262"/>
      <c r="J37" s="262"/>
      <c r="K37" s="262"/>
      <c r="L37" s="262"/>
      <c r="M37" s="262"/>
      <c r="N37" s="262"/>
      <c r="O37" s="262"/>
      <c r="P37" s="262"/>
      <c r="Q37" s="262"/>
      <c r="R37" s="262"/>
      <c r="S37" s="262"/>
      <c r="T37" s="262"/>
      <c r="U37" s="262"/>
      <c r="V37" s="262"/>
      <c r="W37" s="262"/>
      <c r="X37" s="262"/>
      <c r="Y37" s="262"/>
      <c r="Z37" s="262"/>
      <c r="AA37" s="262"/>
      <c r="AB37" s="262"/>
      <c r="AC37" s="262"/>
      <c r="AD37" s="262"/>
      <c r="AE37" s="262"/>
      <c r="AF37" s="262"/>
      <c r="AG37" s="262"/>
      <c r="AH37" s="262"/>
      <c r="AI37" s="262"/>
      <c r="AJ37" s="262"/>
      <c r="AK37" s="1120" t="s">
        <v>507</v>
      </c>
      <c r="AL37" s="1121"/>
      <c r="AM37" s="1121"/>
      <c r="AN37" s="1122"/>
      <c r="AO37" s="312" t="s">
        <v>489</v>
      </c>
      <c r="AP37" s="312" t="s">
        <v>489</v>
      </c>
      <c r="AQ37" s="313">
        <v>682</v>
      </c>
      <c r="AR37" s="314" t="s">
        <v>489</v>
      </c>
    </row>
    <row r="38" spans="1:46" ht="27" customHeight="1" x14ac:dyDescent="0.15">
      <c r="A38" s="266"/>
      <c r="B38" s="262"/>
      <c r="C38" s="262"/>
      <c r="D38" s="262"/>
      <c r="E38" s="262"/>
      <c r="F38" s="262"/>
      <c r="G38" s="262"/>
      <c r="H38" s="262"/>
      <c r="I38" s="262"/>
      <c r="J38" s="262"/>
      <c r="K38" s="262"/>
      <c r="L38" s="262"/>
      <c r="M38" s="262"/>
      <c r="N38" s="262"/>
      <c r="O38" s="262"/>
      <c r="P38" s="262"/>
      <c r="Q38" s="262"/>
      <c r="R38" s="262"/>
      <c r="S38" s="262"/>
      <c r="T38" s="262"/>
      <c r="U38" s="262"/>
      <c r="V38" s="262"/>
      <c r="W38" s="262"/>
      <c r="X38" s="262"/>
      <c r="Y38" s="262"/>
      <c r="Z38" s="262"/>
      <c r="AA38" s="262"/>
      <c r="AB38" s="262"/>
      <c r="AC38" s="262"/>
      <c r="AD38" s="262"/>
      <c r="AE38" s="262"/>
      <c r="AF38" s="262"/>
      <c r="AG38" s="262"/>
      <c r="AH38" s="262"/>
      <c r="AI38" s="262"/>
      <c r="AJ38" s="262"/>
      <c r="AK38" s="1123" t="s">
        <v>508</v>
      </c>
      <c r="AL38" s="1124"/>
      <c r="AM38" s="1124"/>
      <c r="AN38" s="1125"/>
      <c r="AO38" s="315" t="s">
        <v>489</v>
      </c>
      <c r="AP38" s="315" t="s">
        <v>489</v>
      </c>
      <c r="AQ38" s="316">
        <v>2</v>
      </c>
      <c r="AR38" s="304" t="s">
        <v>489</v>
      </c>
      <c r="AS38" s="311"/>
    </row>
    <row r="39" spans="1:46" x14ac:dyDescent="0.15">
      <c r="A39" s="266"/>
      <c r="B39" s="262"/>
      <c r="C39" s="262"/>
      <c r="D39" s="262"/>
      <c r="E39" s="262"/>
      <c r="F39" s="262"/>
      <c r="G39" s="262"/>
      <c r="H39" s="262"/>
      <c r="I39" s="262"/>
      <c r="J39" s="262"/>
      <c r="K39" s="262"/>
      <c r="L39" s="262"/>
      <c r="M39" s="262"/>
      <c r="N39" s="262"/>
      <c r="O39" s="262"/>
      <c r="P39" s="262"/>
      <c r="Q39" s="262"/>
      <c r="R39" s="262"/>
      <c r="S39" s="262"/>
      <c r="T39" s="262"/>
      <c r="U39" s="262"/>
      <c r="V39" s="262"/>
      <c r="W39" s="262"/>
      <c r="X39" s="262"/>
      <c r="Y39" s="262"/>
      <c r="Z39" s="262"/>
      <c r="AA39" s="262"/>
      <c r="AB39" s="262"/>
      <c r="AC39" s="262"/>
      <c r="AD39" s="262"/>
      <c r="AE39" s="262"/>
      <c r="AF39" s="262"/>
      <c r="AG39" s="262"/>
      <c r="AH39" s="262"/>
      <c r="AI39" s="262"/>
      <c r="AJ39" s="262"/>
      <c r="AK39" s="1123" t="s">
        <v>509</v>
      </c>
      <c r="AL39" s="1124"/>
      <c r="AM39" s="1124"/>
      <c r="AN39" s="1125"/>
      <c r="AO39" s="312">
        <v>-4718</v>
      </c>
      <c r="AP39" s="312">
        <v>-312</v>
      </c>
      <c r="AQ39" s="313">
        <v>-2058</v>
      </c>
      <c r="AR39" s="314">
        <v>-84.8</v>
      </c>
      <c r="AS39" s="311"/>
    </row>
    <row r="40" spans="1:46" ht="27" customHeight="1" x14ac:dyDescent="0.15">
      <c r="A40" s="266"/>
      <c r="B40" s="262"/>
      <c r="C40" s="262"/>
      <c r="D40" s="262"/>
      <c r="E40" s="262"/>
      <c r="F40" s="262"/>
      <c r="G40" s="262"/>
      <c r="H40" s="262"/>
      <c r="I40" s="262"/>
      <c r="J40" s="262"/>
      <c r="K40" s="262"/>
      <c r="L40" s="262"/>
      <c r="M40" s="262"/>
      <c r="N40" s="262"/>
      <c r="O40" s="262"/>
      <c r="P40" s="262"/>
      <c r="Q40" s="262"/>
      <c r="R40" s="262"/>
      <c r="S40" s="262"/>
      <c r="T40" s="262"/>
      <c r="U40" s="262"/>
      <c r="V40" s="262"/>
      <c r="W40" s="262"/>
      <c r="X40" s="262"/>
      <c r="Y40" s="262"/>
      <c r="Z40" s="262"/>
      <c r="AA40" s="262"/>
      <c r="AB40" s="262"/>
      <c r="AC40" s="262"/>
      <c r="AD40" s="262"/>
      <c r="AE40" s="262"/>
      <c r="AF40" s="262"/>
      <c r="AG40" s="262"/>
      <c r="AH40" s="262"/>
      <c r="AI40" s="262"/>
      <c r="AJ40" s="262"/>
      <c r="AK40" s="1120" t="s">
        <v>510</v>
      </c>
      <c r="AL40" s="1121"/>
      <c r="AM40" s="1121"/>
      <c r="AN40" s="1122"/>
      <c r="AO40" s="312">
        <v>-560535</v>
      </c>
      <c r="AP40" s="312">
        <v>-37104</v>
      </c>
      <c r="AQ40" s="313">
        <v>-53145</v>
      </c>
      <c r="AR40" s="314">
        <v>-30.2</v>
      </c>
      <c r="AS40" s="311"/>
    </row>
    <row r="41" spans="1:46" x14ac:dyDescent="0.15">
      <c r="A41" s="266"/>
      <c r="B41" s="262"/>
      <c r="C41" s="262"/>
      <c r="D41" s="262"/>
      <c r="E41" s="262"/>
      <c r="F41" s="262"/>
      <c r="G41" s="262"/>
      <c r="H41" s="262"/>
      <c r="I41" s="262"/>
      <c r="J41" s="262"/>
      <c r="K41" s="262"/>
      <c r="L41" s="262"/>
      <c r="M41" s="262"/>
      <c r="N41" s="262"/>
      <c r="O41" s="262"/>
      <c r="P41" s="262"/>
      <c r="Q41" s="262"/>
      <c r="R41" s="262"/>
      <c r="S41" s="262"/>
      <c r="T41" s="262"/>
      <c r="U41" s="262"/>
      <c r="V41" s="262"/>
      <c r="W41" s="262"/>
      <c r="X41" s="262"/>
      <c r="Y41" s="262"/>
      <c r="Z41" s="262"/>
      <c r="AA41" s="262"/>
      <c r="AB41" s="262"/>
      <c r="AC41" s="262"/>
      <c r="AD41" s="262"/>
      <c r="AE41" s="262"/>
      <c r="AF41" s="262"/>
      <c r="AG41" s="262"/>
      <c r="AH41" s="262"/>
      <c r="AI41" s="262"/>
      <c r="AJ41" s="262"/>
      <c r="AK41" s="1126" t="s">
        <v>287</v>
      </c>
      <c r="AL41" s="1127"/>
      <c r="AM41" s="1127"/>
      <c r="AN41" s="1128"/>
      <c r="AO41" s="312">
        <v>301028</v>
      </c>
      <c r="AP41" s="312">
        <v>19926</v>
      </c>
      <c r="AQ41" s="313">
        <v>24606</v>
      </c>
      <c r="AR41" s="314">
        <v>-19</v>
      </c>
      <c r="AS41" s="311"/>
    </row>
    <row r="42" spans="1:46" x14ac:dyDescent="0.15">
      <c r="A42" s="266"/>
      <c r="B42" s="262"/>
      <c r="C42" s="262"/>
      <c r="D42" s="262"/>
      <c r="E42" s="262"/>
      <c r="F42" s="262"/>
      <c r="G42" s="262"/>
      <c r="H42" s="262"/>
      <c r="I42" s="262"/>
      <c r="J42" s="262"/>
      <c r="K42" s="262"/>
      <c r="L42" s="262"/>
      <c r="M42" s="262"/>
      <c r="N42" s="262"/>
      <c r="O42" s="262"/>
      <c r="P42" s="262"/>
      <c r="Q42" s="262"/>
      <c r="R42" s="262"/>
      <c r="S42" s="262"/>
      <c r="T42" s="262"/>
      <c r="U42" s="262"/>
      <c r="V42" s="262"/>
      <c r="W42" s="262"/>
      <c r="X42" s="262"/>
      <c r="Y42" s="262"/>
      <c r="Z42" s="262"/>
      <c r="AA42" s="262"/>
      <c r="AB42" s="262"/>
      <c r="AC42" s="262"/>
      <c r="AD42" s="262"/>
      <c r="AE42" s="262"/>
      <c r="AF42" s="262"/>
      <c r="AG42" s="262"/>
      <c r="AH42" s="262"/>
      <c r="AI42" s="262"/>
      <c r="AJ42" s="262"/>
      <c r="AK42" s="317"/>
      <c r="AL42" s="262"/>
      <c r="AM42" s="262"/>
      <c r="AN42" s="262"/>
      <c r="AO42" s="262"/>
      <c r="AP42" s="262"/>
      <c r="AQ42" s="288"/>
      <c r="AR42" s="288"/>
      <c r="AS42" s="311"/>
    </row>
    <row r="43" spans="1:46" x14ac:dyDescent="0.15">
      <c r="A43" s="266"/>
      <c r="B43" s="262"/>
      <c r="C43" s="262"/>
      <c r="D43" s="262"/>
      <c r="E43" s="262"/>
      <c r="F43" s="262"/>
      <c r="G43" s="262"/>
      <c r="H43" s="262"/>
      <c r="I43" s="262"/>
      <c r="J43" s="262"/>
      <c r="K43" s="262"/>
      <c r="L43" s="262"/>
      <c r="M43" s="262"/>
      <c r="N43" s="262"/>
      <c r="O43" s="262"/>
      <c r="P43" s="262"/>
      <c r="Q43" s="262"/>
      <c r="R43" s="262"/>
      <c r="S43" s="262"/>
      <c r="T43" s="262"/>
      <c r="U43" s="262"/>
      <c r="V43" s="262"/>
      <c r="W43" s="262"/>
      <c r="X43" s="262"/>
      <c r="Y43" s="262"/>
      <c r="Z43" s="262"/>
      <c r="AA43" s="262"/>
      <c r="AB43" s="262"/>
      <c r="AC43" s="262"/>
      <c r="AD43" s="262"/>
      <c r="AE43" s="262"/>
      <c r="AF43" s="262"/>
      <c r="AG43" s="262"/>
      <c r="AH43" s="262"/>
      <c r="AI43" s="262"/>
      <c r="AJ43" s="262"/>
      <c r="AK43" s="262"/>
      <c r="AL43" s="262"/>
      <c r="AM43" s="262"/>
      <c r="AN43" s="262"/>
      <c r="AO43" s="262"/>
      <c r="AP43" s="318"/>
      <c r="AQ43" s="288"/>
      <c r="AR43" s="262"/>
      <c r="AS43" s="311"/>
    </row>
    <row r="44" spans="1:46" x14ac:dyDescent="0.15">
      <c r="A44" s="266"/>
      <c r="B44" s="262"/>
      <c r="C44" s="262"/>
      <c r="D44" s="262"/>
      <c r="E44" s="262"/>
      <c r="F44" s="262"/>
      <c r="G44" s="262"/>
      <c r="H44" s="262"/>
      <c r="I44" s="262"/>
      <c r="J44" s="262"/>
      <c r="K44" s="262"/>
      <c r="L44" s="262"/>
      <c r="M44" s="262"/>
      <c r="N44" s="262"/>
      <c r="O44" s="262"/>
      <c r="P44" s="262"/>
      <c r="Q44" s="262"/>
      <c r="R44" s="262"/>
      <c r="S44" s="262"/>
      <c r="T44" s="262"/>
      <c r="U44" s="262"/>
      <c r="V44" s="262"/>
      <c r="W44" s="262"/>
      <c r="X44" s="262"/>
      <c r="Y44" s="262"/>
      <c r="Z44" s="262"/>
      <c r="AA44" s="262"/>
      <c r="AB44" s="262"/>
      <c r="AC44" s="262"/>
      <c r="AD44" s="262"/>
      <c r="AE44" s="262"/>
      <c r="AF44" s="262"/>
      <c r="AG44" s="262"/>
      <c r="AH44" s="262"/>
      <c r="AI44" s="262"/>
      <c r="AJ44" s="262"/>
      <c r="AK44" s="262"/>
      <c r="AL44" s="262"/>
      <c r="AM44" s="262"/>
      <c r="AN44" s="262"/>
      <c r="AO44" s="262"/>
      <c r="AP44" s="262"/>
      <c r="AQ44" s="288"/>
      <c r="AR44" s="262"/>
    </row>
    <row r="45" spans="1:46" x14ac:dyDescent="0.15">
      <c r="A45" s="264"/>
      <c r="B45" s="264"/>
      <c r="C45" s="264"/>
      <c r="D45" s="264"/>
      <c r="E45" s="264"/>
      <c r="F45" s="264"/>
      <c r="G45" s="264"/>
      <c r="H45" s="264"/>
      <c r="I45" s="264"/>
      <c r="J45" s="264"/>
      <c r="K45" s="264"/>
      <c r="L45" s="264"/>
      <c r="M45" s="264"/>
      <c r="N45" s="264"/>
      <c r="O45" s="264"/>
      <c r="P45" s="264"/>
      <c r="Q45" s="264"/>
      <c r="R45" s="264"/>
      <c r="S45" s="264"/>
      <c r="T45" s="264"/>
      <c r="U45" s="264"/>
      <c r="V45" s="264"/>
      <c r="W45" s="264"/>
      <c r="X45" s="264"/>
      <c r="Y45" s="264"/>
      <c r="Z45" s="264"/>
      <c r="AA45" s="264"/>
      <c r="AB45" s="264"/>
      <c r="AC45" s="264"/>
      <c r="AD45" s="264"/>
      <c r="AE45" s="264"/>
      <c r="AF45" s="264"/>
      <c r="AG45" s="264"/>
      <c r="AH45" s="264"/>
      <c r="AI45" s="264"/>
      <c r="AJ45" s="264"/>
      <c r="AK45" s="264"/>
      <c r="AL45" s="264"/>
      <c r="AM45" s="264"/>
      <c r="AN45" s="264"/>
      <c r="AO45" s="264"/>
      <c r="AP45" s="264"/>
      <c r="AQ45" s="319"/>
      <c r="AR45" s="264"/>
      <c r="AS45" s="264"/>
      <c r="AT45" s="262"/>
    </row>
    <row r="46" spans="1:46" x14ac:dyDescent="0.15">
      <c r="A46" s="320"/>
      <c r="B46" s="320"/>
      <c r="C46" s="320"/>
      <c r="D46" s="320"/>
      <c r="E46" s="320"/>
      <c r="F46" s="320"/>
      <c r="G46" s="320"/>
      <c r="H46" s="320"/>
      <c r="I46" s="320"/>
      <c r="J46" s="320"/>
      <c r="K46" s="320"/>
      <c r="L46" s="320"/>
      <c r="M46" s="320"/>
      <c r="N46" s="320"/>
      <c r="O46" s="320"/>
      <c r="P46" s="320"/>
      <c r="Q46" s="320"/>
      <c r="R46" s="320"/>
      <c r="S46" s="320"/>
      <c r="T46" s="320"/>
      <c r="U46" s="320"/>
      <c r="V46" s="320"/>
      <c r="W46" s="320"/>
      <c r="X46" s="320"/>
      <c r="Y46" s="320"/>
      <c r="Z46" s="320"/>
      <c r="AA46" s="320"/>
      <c r="AB46" s="320"/>
      <c r="AC46" s="320"/>
      <c r="AD46" s="320"/>
      <c r="AE46" s="320"/>
      <c r="AF46" s="320"/>
      <c r="AG46" s="320"/>
      <c r="AH46" s="320"/>
      <c r="AI46" s="320"/>
      <c r="AJ46" s="320"/>
      <c r="AK46" s="320"/>
      <c r="AL46" s="320"/>
      <c r="AM46" s="320"/>
      <c r="AN46" s="320"/>
      <c r="AO46" s="320"/>
      <c r="AP46" s="320"/>
      <c r="AQ46" s="320"/>
      <c r="AR46" s="320"/>
      <c r="AS46" s="320"/>
      <c r="AT46" s="262"/>
    </row>
    <row r="47" spans="1:46" ht="17.25" customHeight="1" x14ac:dyDescent="0.15">
      <c r="A47" s="321" t="s">
        <v>511</v>
      </c>
      <c r="B47" s="262"/>
      <c r="C47" s="262"/>
      <c r="D47" s="262"/>
      <c r="E47" s="262"/>
      <c r="F47" s="262"/>
      <c r="G47" s="262"/>
      <c r="H47" s="262"/>
      <c r="I47" s="262"/>
      <c r="J47" s="262"/>
      <c r="K47" s="262"/>
      <c r="L47" s="262"/>
      <c r="M47" s="262"/>
      <c r="N47" s="262"/>
      <c r="O47" s="262"/>
      <c r="P47" s="262"/>
      <c r="Q47" s="262"/>
      <c r="R47" s="262"/>
      <c r="S47" s="262"/>
      <c r="T47" s="262"/>
      <c r="U47" s="262"/>
      <c r="V47" s="262"/>
      <c r="W47" s="262"/>
      <c r="X47" s="262"/>
      <c r="Y47" s="262"/>
      <c r="Z47" s="262"/>
      <c r="AA47" s="262"/>
      <c r="AB47" s="262"/>
      <c r="AC47" s="262"/>
      <c r="AD47" s="262"/>
      <c r="AE47" s="262"/>
      <c r="AF47" s="262"/>
      <c r="AG47" s="262"/>
      <c r="AH47" s="262"/>
      <c r="AI47" s="262"/>
      <c r="AJ47" s="262"/>
      <c r="AK47" s="262"/>
      <c r="AL47" s="262"/>
      <c r="AM47" s="262"/>
      <c r="AN47" s="262"/>
      <c r="AO47" s="262"/>
      <c r="AP47" s="262"/>
      <c r="AQ47" s="262"/>
      <c r="AR47" s="262"/>
    </row>
    <row r="48" spans="1:46" x14ac:dyDescent="0.15">
      <c r="A48" s="266"/>
      <c r="B48" s="262"/>
      <c r="C48" s="262"/>
      <c r="D48" s="262"/>
      <c r="E48" s="262"/>
      <c r="F48" s="262"/>
      <c r="G48" s="262"/>
      <c r="H48" s="262"/>
      <c r="I48" s="262"/>
      <c r="J48" s="262"/>
      <c r="K48" s="262"/>
      <c r="L48" s="262"/>
      <c r="M48" s="262"/>
      <c r="N48" s="262"/>
      <c r="O48" s="262"/>
      <c r="P48" s="262"/>
      <c r="Q48" s="262"/>
      <c r="R48" s="262"/>
      <c r="S48" s="262"/>
      <c r="T48" s="262"/>
      <c r="U48" s="262"/>
      <c r="V48" s="262"/>
      <c r="W48" s="262"/>
      <c r="X48" s="262"/>
      <c r="Y48" s="262"/>
      <c r="Z48" s="262"/>
      <c r="AA48" s="262"/>
      <c r="AB48" s="262"/>
      <c r="AC48" s="262"/>
      <c r="AD48" s="262"/>
      <c r="AE48" s="262"/>
      <c r="AF48" s="262"/>
      <c r="AG48" s="262"/>
      <c r="AH48" s="262"/>
      <c r="AI48" s="262"/>
      <c r="AJ48" s="262"/>
      <c r="AK48" s="322" t="s">
        <v>512</v>
      </c>
      <c r="AL48" s="322"/>
      <c r="AM48" s="322"/>
      <c r="AN48" s="322"/>
      <c r="AO48" s="322"/>
      <c r="AP48" s="322"/>
      <c r="AQ48" s="323"/>
      <c r="AR48" s="322"/>
    </row>
    <row r="49" spans="1:44" ht="13.5" customHeight="1" x14ac:dyDescent="0.15">
      <c r="A49" s="266"/>
      <c r="B49" s="262"/>
      <c r="C49" s="262"/>
      <c r="D49" s="262"/>
      <c r="E49" s="262"/>
      <c r="F49" s="262"/>
      <c r="G49" s="262"/>
      <c r="H49" s="262"/>
      <c r="I49" s="262"/>
      <c r="J49" s="262"/>
      <c r="K49" s="262"/>
      <c r="L49" s="262"/>
      <c r="M49" s="262"/>
      <c r="N49" s="262"/>
      <c r="O49" s="262"/>
      <c r="P49" s="262"/>
      <c r="Q49" s="262"/>
      <c r="R49" s="262"/>
      <c r="S49" s="262"/>
      <c r="T49" s="262"/>
      <c r="U49" s="262"/>
      <c r="V49" s="262"/>
      <c r="W49" s="262"/>
      <c r="X49" s="262"/>
      <c r="Y49" s="262"/>
      <c r="Z49" s="262"/>
      <c r="AA49" s="262"/>
      <c r="AB49" s="262"/>
      <c r="AC49" s="262"/>
      <c r="AD49" s="262"/>
      <c r="AE49" s="262"/>
      <c r="AF49" s="262"/>
      <c r="AG49" s="262"/>
      <c r="AH49" s="262"/>
      <c r="AI49" s="262"/>
      <c r="AJ49" s="262"/>
      <c r="AK49" s="324"/>
      <c r="AL49" s="325"/>
      <c r="AM49" s="1113" t="s">
        <v>480</v>
      </c>
      <c r="AN49" s="1115" t="s">
        <v>513</v>
      </c>
      <c r="AO49" s="1116"/>
      <c r="AP49" s="1116"/>
      <c r="AQ49" s="1116"/>
      <c r="AR49" s="1117"/>
    </row>
    <row r="50" spans="1:44" x14ac:dyDescent="0.15">
      <c r="A50" s="266"/>
      <c r="B50" s="262"/>
      <c r="C50" s="262"/>
      <c r="D50" s="262"/>
      <c r="E50" s="262"/>
      <c r="F50" s="262"/>
      <c r="G50" s="262"/>
      <c r="H50" s="262"/>
      <c r="I50" s="262"/>
      <c r="J50" s="262"/>
      <c r="K50" s="262"/>
      <c r="L50" s="262"/>
      <c r="M50" s="262"/>
      <c r="N50" s="262"/>
      <c r="O50" s="262"/>
      <c r="P50" s="262"/>
      <c r="Q50" s="262"/>
      <c r="R50" s="262"/>
      <c r="S50" s="262"/>
      <c r="T50" s="262"/>
      <c r="U50" s="262"/>
      <c r="V50" s="262"/>
      <c r="W50" s="262"/>
      <c r="X50" s="262"/>
      <c r="Y50" s="262"/>
      <c r="Z50" s="262"/>
      <c r="AA50" s="262"/>
      <c r="AB50" s="262"/>
      <c r="AC50" s="262"/>
      <c r="AD50" s="262"/>
      <c r="AE50" s="262"/>
      <c r="AF50" s="262"/>
      <c r="AG50" s="262"/>
      <c r="AH50" s="262"/>
      <c r="AI50" s="262"/>
      <c r="AJ50" s="262"/>
      <c r="AK50" s="326"/>
      <c r="AL50" s="327"/>
      <c r="AM50" s="1114"/>
      <c r="AN50" s="328" t="s">
        <v>514</v>
      </c>
      <c r="AO50" s="329" t="s">
        <v>515</v>
      </c>
      <c r="AP50" s="330" t="s">
        <v>516</v>
      </c>
      <c r="AQ50" s="331" t="s">
        <v>517</v>
      </c>
      <c r="AR50" s="332" t="s">
        <v>518</v>
      </c>
    </row>
    <row r="51" spans="1:44" x14ac:dyDescent="0.15">
      <c r="A51" s="266"/>
      <c r="B51" s="262"/>
      <c r="C51" s="262"/>
      <c r="D51" s="262"/>
      <c r="E51" s="262"/>
      <c r="F51" s="262"/>
      <c r="G51" s="262"/>
      <c r="H51" s="262"/>
      <c r="I51" s="262"/>
      <c r="J51" s="262"/>
      <c r="K51" s="262"/>
      <c r="L51" s="262"/>
      <c r="M51" s="262"/>
      <c r="N51" s="262"/>
      <c r="O51" s="262"/>
      <c r="P51" s="262"/>
      <c r="Q51" s="262"/>
      <c r="R51" s="262"/>
      <c r="S51" s="262"/>
      <c r="T51" s="262"/>
      <c r="U51" s="262"/>
      <c r="V51" s="262"/>
      <c r="W51" s="262"/>
      <c r="X51" s="262"/>
      <c r="Y51" s="262"/>
      <c r="Z51" s="262"/>
      <c r="AA51" s="262"/>
      <c r="AB51" s="262"/>
      <c r="AC51" s="262"/>
      <c r="AD51" s="262"/>
      <c r="AE51" s="262"/>
      <c r="AF51" s="262"/>
      <c r="AG51" s="262"/>
      <c r="AH51" s="262"/>
      <c r="AI51" s="262"/>
      <c r="AJ51" s="262"/>
      <c r="AK51" s="324" t="s">
        <v>519</v>
      </c>
      <c r="AL51" s="325"/>
      <c r="AM51" s="333">
        <v>444464</v>
      </c>
      <c r="AN51" s="334">
        <v>28764</v>
      </c>
      <c r="AO51" s="335">
        <v>3.5</v>
      </c>
      <c r="AP51" s="336">
        <v>83103</v>
      </c>
      <c r="AQ51" s="337">
        <v>-13.8</v>
      </c>
      <c r="AR51" s="338">
        <v>17.3</v>
      </c>
    </row>
    <row r="52" spans="1:44" x14ac:dyDescent="0.15">
      <c r="A52" s="266"/>
      <c r="B52" s="262"/>
      <c r="C52" s="262"/>
      <c r="D52" s="262"/>
      <c r="E52" s="262"/>
      <c r="F52" s="262"/>
      <c r="G52" s="262"/>
      <c r="H52" s="262"/>
      <c r="I52" s="262"/>
      <c r="J52" s="262"/>
      <c r="K52" s="262"/>
      <c r="L52" s="262"/>
      <c r="M52" s="262"/>
      <c r="N52" s="262"/>
      <c r="O52" s="262"/>
      <c r="P52" s="262"/>
      <c r="Q52" s="262"/>
      <c r="R52" s="262"/>
      <c r="S52" s="262"/>
      <c r="T52" s="262"/>
      <c r="U52" s="262"/>
      <c r="V52" s="262"/>
      <c r="W52" s="262"/>
      <c r="X52" s="262"/>
      <c r="Y52" s="262"/>
      <c r="Z52" s="262"/>
      <c r="AA52" s="262"/>
      <c r="AB52" s="262"/>
      <c r="AC52" s="262"/>
      <c r="AD52" s="262"/>
      <c r="AE52" s="262"/>
      <c r="AF52" s="262"/>
      <c r="AG52" s="262"/>
      <c r="AH52" s="262"/>
      <c r="AI52" s="262"/>
      <c r="AJ52" s="262"/>
      <c r="AK52" s="339"/>
      <c r="AL52" s="340" t="s">
        <v>520</v>
      </c>
      <c r="AM52" s="341">
        <v>279946</v>
      </c>
      <c r="AN52" s="342">
        <v>18117</v>
      </c>
      <c r="AO52" s="343">
        <v>18.3</v>
      </c>
      <c r="AP52" s="344">
        <v>41378</v>
      </c>
      <c r="AQ52" s="345">
        <v>3.7</v>
      </c>
      <c r="AR52" s="346">
        <v>14.6</v>
      </c>
    </row>
    <row r="53" spans="1:44" x14ac:dyDescent="0.15">
      <c r="A53" s="266"/>
      <c r="B53" s="262"/>
      <c r="C53" s="262"/>
      <c r="D53" s="262"/>
      <c r="E53" s="262"/>
      <c r="F53" s="262"/>
      <c r="G53" s="262"/>
      <c r="H53" s="262"/>
      <c r="I53" s="262"/>
      <c r="J53" s="262"/>
      <c r="K53" s="262"/>
      <c r="L53" s="262"/>
      <c r="M53" s="262"/>
      <c r="N53" s="262"/>
      <c r="O53" s="262"/>
      <c r="P53" s="262"/>
      <c r="Q53" s="262"/>
      <c r="R53" s="262"/>
      <c r="S53" s="262"/>
      <c r="T53" s="262"/>
      <c r="U53" s="262"/>
      <c r="V53" s="262"/>
      <c r="W53" s="262"/>
      <c r="X53" s="262"/>
      <c r="Y53" s="262"/>
      <c r="Z53" s="262"/>
      <c r="AA53" s="262"/>
      <c r="AB53" s="262"/>
      <c r="AC53" s="262"/>
      <c r="AD53" s="262"/>
      <c r="AE53" s="262"/>
      <c r="AF53" s="262"/>
      <c r="AG53" s="262"/>
      <c r="AH53" s="262"/>
      <c r="AI53" s="262"/>
      <c r="AJ53" s="262"/>
      <c r="AK53" s="324" t="s">
        <v>521</v>
      </c>
      <c r="AL53" s="325"/>
      <c r="AM53" s="333">
        <v>642525</v>
      </c>
      <c r="AN53" s="334">
        <v>41782</v>
      </c>
      <c r="AO53" s="335">
        <v>45.3</v>
      </c>
      <c r="AP53" s="336">
        <v>84459</v>
      </c>
      <c r="AQ53" s="337">
        <v>1.6</v>
      </c>
      <c r="AR53" s="338">
        <v>43.7</v>
      </c>
    </row>
    <row r="54" spans="1:44" x14ac:dyDescent="0.15">
      <c r="A54" s="266"/>
      <c r="B54" s="262"/>
      <c r="C54" s="262"/>
      <c r="D54" s="262"/>
      <c r="E54" s="262"/>
      <c r="F54" s="262"/>
      <c r="G54" s="262"/>
      <c r="H54" s="262"/>
      <c r="I54" s="262"/>
      <c r="J54" s="262"/>
      <c r="K54" s="262"/>
      <c r="L54" s="262"/>
      <c r="M54" s="262"/>
      <c r="N54" s="262"/>
      <c r="O54" s="262"/>
      <c r="P54" s="262"/>
      <c r="Q54" s="262"/>
      <c r="R54" s="262"/>
      <c r="S54" s="262"/>
      <c r="T54" s="262"/>
      <c r="U54" s="262"/>
      <c r="V54" s="262"/>
      <c r="W54" s="262"/>
      <c r="X54" s="262"/>
      <c r="Y54" s="262"/>
      <c r="Z54" s="262"/>
      <c r="AA54" s="262"/>
      <c r="AB54" s="262"/>
      <c r="AC54" s="262"/>
      <c r="AD54" s="262"/>
      <c r="AE54" s="262"/>
      <c r="AF54" s="262"/>
      <c r="AG54" s="262"/>
      <c r="AH54" s="262"/>
      <c r="AI54" s="262"/>
      <c r="AJ54" s="262"/>
      <c r="AK54" s="339"/>
      <c r="AL54" s="340" t="s">
        <v>520</v>
      </c>
      <c r="AM54" s="341">
        <v>347971</v>
      </c>
      <c r="AN54" s="342">
        <v>22628</v>
      </c>
      <c r="AO54" s="343">
        <v>24.9</v>
      </c>
      <c r="AP54" s="344">
        <v>47314</v>
      </c>
      <c r="AQ54" s="345">
        <v>14.3</v>
      </c>
      <c r="AR54" s="346">
        <v>10.6</v>
      </c>
    </row>
    <row r="55" spans="1:44" x14ac:dyDescent="0.15">
      <c r="A55" s="266"/>
      <c r="B55" s="262"/>
      <c r="C55" s="262"/>
      <c r="D55" s="262"/>
      <c r="E55" s="262"/>
      <c r="F55" s="262"/>
      <c r="G55" s="262"/>
      <c r="H55" s="262"/>
      <c r="I55" s="262"/>
      <c r="J55" s="262"/>
      <c r="K55" s="262"/>
      <c r="L55" s="262"/>
      <c r="M55" s="262"/>
      <c r="N55" s="262"/>
      <c r="O55" s="262"/>
      <c r="P55" s="262"/>
      <c r="Q55" s="262"/>
      <c r="R55" s="262"/>
      <c r="S55" s="262"/>
      <c r="T55" s="262"/>
      <c r="U55" s="262"/>
      <c r="V55" s="262"/>
      <c r="W55" s="262"/>
      <c r="X55" s="262"/>
      <c r="Y55" s="262"/>
      <c r="Z55" s="262"/>
      <c r="AA55" s="262"/>
      <c r="AB55" s="262"/>
      <c r="AC55" s="262"/>
      <c r="AD55" s="262"/>
      <c r="AE55" s="262"/>
      <c r="AF55" s="262"/>
      <c r="AG55" s="262"/>
      <c r="AH55" s="262"/>
      <c r="AI55" s="262"/>
      <c r="AJ55" s="262"/>
      <c r="AK55" s="324" t="s">
        <v>522</v>
      </c>
      <c r="AL55" s="325"/>
      <c r="AM55" s="333">
        <v>853455</v>
      </c>
      <c r="AN55" s="334">
        <v>55887</v>
      </c>
      <c r="AO55" s="335">
        <v>33.799999999999997</v>
      </c>
      <c r="AP55" s="336">
        <v>74568</v>
      </c>
      <c r="AQ55" s="337">
        <v>-11.7</v>
      </c>
      <c r="AR55" s="338">
        <v>45.5</v>
      </c>
    </row>
    <row r="56" spans="1:44" x14ac:dyDescent="0.15">
      <c r="A56" s="266"/>
      <c r="B56" s="262"/>
      <c r="C56" s="262"/>
      <c r="D56" s="262"/>
      <c r="E56" s="262"/>
      <c r="F56" s="262"/>
      <c r="G56" s="262"/>
      <c r="H56" s="262"/>
      <c r="I56" s="262"/>
      <c r="J56" s="262"/>
      <c r="K56" s="262"/>
      <c r="L56" s="262"/>
      <c r="M56" s="262"/>
      <c r="N56" s="262"/>
      <c r="O56" s="262"/>
      <c r="P56" s="262"/>
      <c r="Q56" s="262"/>
      <c r="R56" s="262"/>
      <c r="S56" s="262"/>
      <c r="T56" s="262"/>
      <c r="U56" s="262"/>
      <c r="V56" s="262"/>
      <c r="W56" s="262"/>
      <c r="X56" s="262"/>
      <c r="Y56" s="262"/>
      <c r="Z56" s="262"/>
      <c r="AA56" s="262"/>
      <c r="AB56" s="262"/>
      <c r="AC56" s="262"/>
      <c r="AD56" s="262"/>
      <c r="AE56" s="262"/>
      <c r="AF56" s="262"/>
      <c r="AG56" s="262"/>
      <c r="AH56" s="262"/>
      <c r="AI56" s="262"/>
      <c r="AJ56" s="262"/>
      <c r="AK56" s="339"/>
      <c r="AL56" s="340" t="s">
        <v>520</v>
      </c>
      <c r="AM56" s="341">
        <v>491913</v>
      </c>
      <c r="AN56" s="342">
        <v>32212</v>
      </c>
      <c r="AO56" s="343">
        <v>42.4</v>
      </c>
      <c r="AP56" s="344">
        <v>42558</v>
      </c>
      <c r="AQ56" s="345">
        <v>-10.1</v>
      </c>
      <c r="AR56" s="346">
        <v>52.5</v>
      </c>
    </row>
    <row r="57" spans="1:44" x14ac:dyDescent="0.15">
      <c r="A57" s="266"/>
      <c r="B57" s="262"/>
      <c r="C57" s="262"/>
      <c r="D57" s="262"/>
      <c r="E57" s="262"/>
      <c r="F57" s="262"/>
      <c r="G57" s="262"/>
      <c r="H57" s="262"/>
      <c r="I57" s="262"/>
      <c r="J57" s="262"/>
      <c r="K57" s="262"/>
      <c r="L57" s="262"/>
      <c r="M57" s="262"/>
      <c r="N57" s="262"/>
      <c r="O57" s="262"/>
      <c r="P57" s="262"/>
      <c r="Q57" s="262"/>
      <c r="R57" s="262"/>
      <c r="S57" s="262"/>
      <c r="T57" s="262"/>
      <c r="U57" s="262"/>
      <c r="V57" s="262"/>
      <c r="W57" s="262"/>
      <c r="X57" s="262"/>
      <c r="Y57" s="262"/>
      <c r="Z57" s="262"/>
      <c r="AA57" s="262"/>
      <c r="AB57" s="262"/>
      <c r="AC57" s="262"/>
      <c r="AD57" s="262"/>
      <c r="AE57" s="262"/>
      <c r="AF57" s="262"/>
      <c r="AG57" s="262"/>
      <c r="AH57" s="262"/>
      <c r="AI57" s="262"/>
      <c r="AJ57" s="262"/>
      <c r="AK57" s="324" t="s">
        <v>523</v>
      </c>
      <c r="AL57" s="325"/>
      <c r="AM57" s="333">
        <v>786583</v>
      </c>
      <c r="AN57" s="334">
        <v>51879</v>
      </c>
      <c r="AO57" s="335">
        <v>-7.2</v>
      </c>
      <c r="AP57" s="336">
        <v>73693</v>
      </c>
      <c r="AQ57" s="337">
        <v>-1.2</v>
      </c>
      <c r="AR57" s="338">
        <v>-6</v>
      </c>
    </row>
    <row r="58" spans="1:44" x14ac:dyDescent="0.15">
      <c r="A58" s="266"/>
      <c r="B58" s="262"/>
      <c r="C58" s="262"/>
      <c r="D58" s="262"/>
      <c r="E58" s="262"/>
      <c r="F58" s="262"/>
      <c r="G58" s="262"/>
      <c r="H58" s="262"/>
      <c r="I58" s="262"/>
      <c r="J58" s="262"/>
      <c r="K58" s="262"/>
      <c r="L58" s="262"/>
      <c r="M58" s="262"/>
      <c r="N58" s="262"/>
      <c r="O58" s="262"/>
      <c r="P58" s="262"/>
      <c r="Q58" s="262"/>
      <c r="R58" s="262"/>
      <c r="S58" s="262"/>
      <c r="T58" s="262"/>
      <c r="U58" s="262"/>
      <c r="V58" s="262"/>
      <c r="W58" s="262"/>
      <c r="X58" s="262"/>
      <c r="Y58" s="262"/>
      <c r="Z58" s="262"/>
      <c r="AA58" s="262"/>
      <c r="AB58" s="262"/>
      <c r="AC58" s="262"/>
      <c r="AD58" s="262"/>
      <c r="AE58" s="262"/>
      <c r="AF58" s="262"/>
      <c r="AG58" s="262"/>
      <c r="AH58" s="262"/>
      <c r="AI58" s="262"/>
      <c r="AJ58" s="262"/>
      <c r="AK58" s="339"/>
      <c r="AL58" s="340" t="s">
        <v>520</v>
      </c>
      <c r="AM58" s="341">
        <v>506663</v>
      </c>
      <c r="AN58" s="342">
        <v>33417</v>
      </c>
      <c r="AO58" s="343">
        <v>3.7</v>
      </c>
      <c r="AP58" s="344">
        <v>44203</v>
      </c>
      <c r="AQ58" s="345">
        <v>3.9</v>
      </c>
      <c r="AR58" s="346">
        <v>-0.2</v>
      </c>
    </row>
    <row r="59" spans="1:44" x14ac:dyDescent="0.15">
      <c r="A59" s="266"/>
      <c r="B59" s="262"/>
      <c r="C59" s="262"/>
      <c r="D59" s="262"/>
      <c r="E59" s="262"/>
      <c r="F59" s="262"/>
      <c r="G59" s="262"/>
      <c r="H59" s="262"/>
      <c r="I59" s="262"/>
      <c r="J59" s="262"/>
      <c r="K59" s="262"/>
      <c r="L59" s="262"/>
      <c r="M59" s="262"/>
      <c r="N59" s="262"/>
      <c r="O59" s="262"/>
      <c r="P59" s="262"/>
      <c r="Q59" s="262"/>
      <c r="R59" s="262"/>
      <c r="S59" s="262"/>
      <c r="T59" s="262"/>
      <c r="U59" s="262"/>
      <c r="V59" s="262"/>
      <c r="W59" s="262"/>
      <c r="X59" s="262"/>
      <c r="Y59" s="262"/>
      <c r="Z59" s="262"/>
      <c r="AA59" s="262"/>
      <c r="AB59" s="262"/>
      <c r="AC59" s="262"/>
      <c r="AD59" s="262"/>
      <c r="AE59" s="262"/>
      <c r="AF59" s="262"/>
      <c r="AG59" s="262"/>
      <c r="AH59" s="262"/>
      <c r="AI59" s="262"/>
      <c r="AJ59" s="262"/>
      <c r="AK59" s="324" t="s">
        <v>524</v>
      </c>
      <c r="AL59" s="325"/>
      <c r="AM59" s="333">
        <v>859122</v>
      </c>
      <c r="AN59" s="334">
        <v>56869</v>
      </c>
      <c r="AO59" s="335">
        <v>9.6</v>
      </c>
      <c r="AP59" s="336">
        <v>79401</v>
      </c>
      <c r="AQ59" s="337">
        <v>7.7</v>
      </c>
      <c r="AR59" s="338">
        <v>1.9</v>
      </c>
    </row>
    <row r="60" spans="1:44" x14ac:dyDescent="0.15">
      <c r="A60" s="266"/>
      <c r="B60" s="262"/>
      <c r="C60" s="262"/>
      <c r="D60" s="262"/>
      <c r="E60" s="262"/>
      <c r="F60" s="262"/>
      <c r="G60" s="262"/>
      <c r="H60" s="262"/>
      <c r="I60" s="262"/>
      <c r="J60" s="262"/>
      <c r="K60" s="262"/>
      <c r="L60" s="262"/>
      <c r="M60" s="262"/>
      <c r="N60" s="262"/>
      <c r="O60" s="262"/>
      <c r="P60" s="262"/>
      <c r="Q60" s="262"/>
      <c r="R60" s="262"/>
      <c r="S60" s="262"/>
      <c r="T60" s="262"/>
      <c r="U60" s="262"/>
      <c r="V60" s="262"/>
      <c r="W60" s="262"/>
      <c r="X60" s="262"/>
      <c r="Y60" s="262"/>
      <c r="Z60" s="262"/>
      <c r="AA60" s="262"/>
      <c r="AB60" s="262"/>
      <c r="AC60" s="262"/>
      <c r="AD60" s="262"/>
      <c r="AE60" s="262"/>
      <c r="AF60" s="262"/>
      <c r="AG60" s="262"/>
      <c r="AH60" s="262"/>
      <c r="AI60" s="262"/>
      <c r="AJ60" s="262"/>
      <c r="AK60" s="339"/>
      <c r="AL60" s="340" t="s">
        <v>520</v>
      </c>
      <c r="AM60" s="341">
        <v>579754</v>
      </c>
      <c r="AN60" s="342">
        <v>38377</v>
      </c>
      <c r="AO60" s="343">
        <v>14.8</v>
      </c>
      <c r="AP60" s="344">
        <v>49347</v>
      </c>
      <c r="AQ60" s="345">
        <v>11.6</v>
      </c>
      <c r="AR60" s="346">
        <v>3.2</v>
      </c>
    </row>
    <row r="61" spans="1:44" x14ac:dyDescent="0.15">
      <c r="A61" s="266"/>
      <c r="B61" s="262"/>
      <c r="C61" s="262"/>
      <c r="D61" s="262"/>
      <c r="E61" s="262"/>
      <c r="F61" s="262"/>
      <c r="G61" s="262"/>
      <c r="H61" s="262"/>
      <c r="I61" s="262"/>
      <c r="J61" s="262"/>
      <c r="K61" s="262"/>
      <c r="L61" s="262"/>
      <c r="M61" s="262"/>
      <c r="N61" s="262"/>
      <c r="O61" s="262"/>
      <c r="P61" s="262"/>
      <c r="Q61" s="262"/>
      <c r="R61" s="262"/>
      <c r="S61" s="262"/>
      <c r="T61" s="262"/>
      <c r="U61" s="262"/>
      <c r="V61" s="262"/>
      <c r="W61" s="262"/>
      <c r="X61" s="262"/>
      <c r="Y61" s="262"/>
      <c r="Z61" s="262"/>
      <c r="AA61" s="262"/>
      <c r="AB61" s="262"/>
      <c r="AC61" s="262"/>
      <c r="AD61" s="262"/>
      <c r="AE61" s="262"/>
      <c r="AF61" s="262"/>
      <c r="AG61" s="262"/>
      <c r="AH61" s="262"/>
      <c r="AI61" s="262"/>
      <c r="AJ61" s="262"/>
      <c r="AK61" s="324" t="s">
        <v>525</v>
      </c>
      <c r="AL61" s="347"/>
      <c r="AM61" s="348">
        <v>717230</v>
      </c>
      <c r="AN61" s="349">
        <v>47036</v>
      </c>
      <c r="AO61" s="350">
        <v>17</v>
      </c>
      <c r="AP61" s="351">
        <v>79045</v>
      </c>
      <c r="AQ61" s="352">
        <v>-3.5</v>
      </c>
      <c r="AR61" s="338">
        <v>20.5</v>
      </c>
    </row>
    <row r="62" spans="1:44" x14ac:dyDescent="0.15">
      <c r="A62" s="266"/>
      <c r="B62" s="262"/>
      <c r="C62" s="262"/>
      <c r="D62" s="262"/>
      <c r="E62" s="262"/>
      <c r="F62" s="262"/>
      <c r="G62" s="262"/>
      <c r="H62" s="262"/>
      <c r="I62" s="262"/>
      <c r="J62" s="262"/>
      <c r="K62" s="262"/>
      <c r="L62" s="262"/>
      <c r="M62" s="262"/>
      <c r="N62" s="262"/>
      <c r="O62" s="262"/>
      <c r="P62" s="262"/>
      <c r="Q62" s="262"/>
      <c r="R62" s="262"/>
      <c r="S62" s="262"/>
      <c r="T62" s="262"/>
      <c r="U62" s="262"/>
      <c r="V62" s="262"/>
      <c r="W62" s="262"/>
      <c r="X62" s="262"/>
      <c r="Y62" s="262"/>
      <c r="Z62" s="262"/>
      <c r="AA62" s="262"/>
      <c r="AB62" s="262"/>
      <c r="AC62" s="262"/>
      <c r="AD62" s="262"/>
      <c r="AE62" s="262"/>
      <c r="AF62" s="262"/>
      <c r="AG62" s="262"/>
      <c r="AH62" s="262"/>
      <c r="AI62" s="262"/>
      <c r="AJ62" s="262"/>
      <c r="AK62" s="339"/>
      <c r="AL62" s="340" t="s">
        <v>520</v>
      </c>
      <c r="AM62" s="341">
        <v>441249</v>
      </c>
      <c r="AN62" s="342">
        <v>28950</v>
      </c>
      <c r="AO62" s="343">
        <v>20.8</v>
      </c>
      <c r="AP62" s="344">
        <v>44960</v>
      </c>
      <c r="AQ62" s="345">
        <v>4.7</v>
      </c>
      <c r="AR62" s="346">
        <v>16.100000000000001</v>
      </c>
    </row>
    <row r="63" spans="1:44" x14ac:dyDescent="0.15">
      <c r="A63" s="266"/>
      <c r="B63" s="262"/>
      <c r="C63" s="262"/>
      <c r="D63" s="262"/>
      <c r="E63" s="262"/>
      <c r="F63" s="262"/>
      <c r="G63" s="262"/>
      <c r="H63" s="262"/>
      <c r="I63" s="262"/>
      <c r="J63" s="262"/>
      <c r="K63" s="262"/>
      <c r="L63" s="262"/>
      <c r="M63" s="262"/>
      <c r="N63" s="262"/>
      <c r="O63" s="262"/>
      <c r="P63" s="262"/>
      <c r="Q63" s="262"/>
      <c r="R63" s="262"/>
      <c r="S63" s="262"/>
      <c r="T63" s="262"/>
      <c r="U63" s="262"/>
      <c r="V63" s="262"/>
      <c r="W63" s="262"/>
      <c r="X63" s="262"/>
      <c r="Y63" s="262"/>
      <c r="Z63" s="262"/>
      <c r="AA63" s="262"/>
      <c r="AB63" s="262"/>
      <c r="AC63" s="262"/>
      <c r="AD63" s="262"/>
      <c r="AE63" s="262"/>
      <c r="AF63" s="262"/>
      <c r="AG63" s="262"/>
      <c r="AH63" s="262"/>
      <c r="AI63" s="262"/>
      <c r="AJ63" s="262"/>
      <c r="AK63" s="262"/>
      <c r="AL63" s="262"/>
      <c r="AM63" s="262"/>
      <c r="AN63" s="262"/>
      <c r="AO63" s="262"/>
      <c r="AP63" s="262"/>
      <c r="AQ63" s="262"/>
      <c r="AR63" s="262"/>
    </row>
    <row r="64" spans="1:44" x14ac:dyDescent="0.15">
      <c r="A64" s="266"/>
      <c r="B64" s="262"/>
      <c r="C64" s="262"/>
      <c r="D64" s="262"/>
      <c r="E64" s="262"/>
      <c r="F64" s="262"/>
      <c r="G64" s="262"/>
      <c r="H64" s="262"/>
      <c r="I64" s="262"/>
      <c r="J64" s="262"/>
      <c r="K64" s="262"/>
      <c r="L64" s="262"/>
      <c r="M64" s="262"/>
      <c r="N64" s="262"/>
      <c r="O64" s="262"/>
      <c r="P64" s="262"/>
      <c r="Q64" s="262"/>
      <c r="R64" s="262"/>
      <c r="S64" s="262"/>
      <c r="T64" s="262"/>
      <c r="U64" s="262"/>
      <c r="V64" s="262"/>
      <c r="W64" s="262"/>
      <c r="X64" s="262"/>
      <c r="Y64" s="262"/>
      <c r="Z64" s="262"/>
      <c r="AA64" s="262"/>
      <c r="AB64" s="262"/>
      <c r="AC64" s="262"/>
      <c r="AD64" s="262"/>
      <c r="AE64" s="262"/>
      <c r="AF64" s="262"/>
      <c r="AG64" s="262"/>
      <c r="AH64" s="262"/>
      <c r="AI64" s="262"/>
      <c r="AJ64" s="262"/>
      <c r="AK64" s="262"/>
      <c r="AL64" s="262"/>
      <c r="AM64" s="262"/>
      <c r="AN64" s="262"/>
      <c r="AO64" s="262"/>
      <c r="AP64" s="262"/>
      <c r="AQ64" s="262"/>
      <c r="AR64" s="262"/>
    </row>
    <row r="65" spans="1:46" x14ac:dyDescent="0.15">
      <c r="A65" s="266"/>
      <c r="B65" s="262"/>
      <c r="C65" s="262"/>
      <c r="D65" s="262"/>
      <c r="E65" s="262"/>
      <c r="F65" s="262"/>
      <c r="G65" s="262"/>
      <c r="H65" s="262"/>
      <c r="I65" s="262"/>
      <c r="J65" s="262"/>
      <c r="K65" s="262"/>
      <c r="L65" s="262"/>
      <c r="M65" s="262"/>
      <c r="N65" s="262"/>
      <c r="O65" s="262"/>
      <c r="P65" s="262"/>
      <c r="Q65" s="262"/>
      <c r="R65" s="262"/>
      <c r="S65" s="262"/>
      <c r="T65" s="262"/>
      <c r="U65" s="262"/>
      <c r="V65" s="262"/>
      <c r="W65" s="262"/>
      <c r="X65" s="262"/>
      <c r="Y65" s="262"/>
      <c r="Z65" s="262"/>
      <c r="AA65" s="262"/>
      <c r="AB65" s="262"/>
      <c r="AC65" s="262"/>
      <c r="AD65" s="262"/>
      <c r="AE65" s="262"/>
      <c r="AF65" s="262"/>
      <c r="AG65" s="262"/>
      <c r="AH65" s="262"/>
      <c r="AI65" s="262"/>
      <c r="AJ65" s="262"/>
      <c r="AK65" s="262"/>
      <c r="AL65" s="262"/>
      <c r="AM65" s="262"/>
      <c r="AN65" s="262"/>
      <c r="AO65" s="262"/>
      <c r="AP65" s="262"/>
      <c r="AQ65" s="262"/>
      <c r="AR65" s="262"/>
    </row>
    <row r="66" spans="1:46" x14ac:dyDescent="0.15">
      <c r="A66" s="353"/>
      <c r="B66" s="320"/>
      <c r="C66" s="320"/>
      <c r="D66" s="320"/>
      <c r="E66" s="320"/>
      <c r="F66" s="320"/>
      <c r="G66" s="320"/>
      <c r="H66" s="320"/>
      <c r="I66" s="320"/>
      <c r="J66" s="320"/>
      <c r="K66" s="320"/>
      <c r="L66" s="320"/>
      <c r="M66" s="320"/>
      <c r="N66" s="320"/>
      <c r="O66" s="320"/>
      <c r="P66" s="320"/>
      <c r="Q66" s="320"/>
      <c r="R66" s="320"/>
      <c r="S66" s="320"/>
      <c r="T66" s="320"/>
      <c r="U66" s="320"/>
      <c r="V66" s="320"/>
      <c r="W66" s="320"/>
      <c r="X66" s="320"/>
      <c r="Y66" s="320"/>
      <c r="Z66" s="320"/>
      <c r="AA66" s="320"/>
      <c r="AB66" s="320"/>
      <c r="AC66" s="320"/>
      <c r="AD66" s="320"/>
      <c r="AE66" s="320"/>
      <c r="AF66" s="320"/>
      <c r="AG66" s="320"/>
      <c r="AH66" s="320"/>
      <c r="AI66" s="320"/>
      <c r="AJ66" s="320"/>
      <c r="AK66" s="320"/>
      <c r="AL66" s="320"/>
      <c r="AM66" s="320"/>
      <c r="AN66" s="320"/>
      <c r="AO66" s="320"/>
      <c r="AP66" s="320"/>
      <c r="AQ66" s="320"/>
      <c r="AR66" s="320"/>
      <c r="AS66" s="354"/>
    </row>
    <row r="67" spans="1:46" ht="13.5" hidden="1" customHeight="1" x14ac:dyDescent="0.15">
      <c r="AK67" s="262"/>
      <c r="AL67" s="262"/>
      <c r="AM67" s="262"/>
      <c r="AN67" s="262"/>
      <c r="AO67" s="262"/>
      <c r="AP67" s="262"/>
      <c r="AQ67" s="262"/>
      <c r="AR67" s="262"/>
      <c r="AS67" s="262"/>
      <c r="AT67" s="262"/>
    </row>
    <row r="68" spans="1:46" ht="13.5" hidden="1" customHeight="1" x14ac:dyDescent="0.15">
      <c r="AK68" s="262"/>
      <c r="AL68" s="262"/>
      <c r="AM68" s="262"/>
      <c r="AN68" s="262"/>
      <c r="AO68" s="262"/>
      <c r="AP68" s="262"/>
      <c r="AQ68" s="262"/>
      <c r="AR68" s="262"/>
    </row>
    <row r="69" spans="1:46" ht="13.5" hidden="1" customHeight="1" x14ac:dyDescent="0.15">
      <c r="AK69" s="262"/>
      <c r="AL69" s="262"/>
      <c r="AM69" s="262"/>
      <c r="AN69" s="262"/>
      <c r="AO69" s="262"/>
      <c r="AP69" s="262"/>
      <c r="AQ69" s="262"/>
      <c r="AR69" s="262"/>
    </row>
    <row r="70" spans="1:46" hidden="1" x14ac:dyDescent="0.15">
      <c r="AK70" s="262"/>
      <c r="AL70" s="262"/>
      <c r="AM70" s="262"/>
      <c r="AN70" s="262"/>
      <c r="AO70" s="262"/>
      <c r="AP70" s="262"/>
      <c r="AQ70" s="262"/>
      <c r="AR70" s="262"/>
    </row>
    <row r="71" spans="1:46" hidden="1" x14ac:dyDescent="0.15">
      <c r="AK71" s="262"/>
      <c r="AL71" s="262"/>
      <c r="AM71" s="262"/>
      <c r="AN71" s="262"/>
      <c r="AO71" s="262"/>
      <c r="AP71" s="262"/>
      <c r="AQ71" s="262"/>
      <c r="AR71" s="262"/>
    </row>
    <row r="72" spans="1:46" hidden="1" x14ac:dyDescent="0.15">
      <c r="AK72" s="262"/>
      <c r="AL72" s="262"/>
      <c r="AM72" s="262"/>
      <c r="AN72" s="262"/>
      <c r="AO72" s="262"/>
      <c r="AP72" s="262"/>
      <c r="AQ72" s="262"/>
      <c r="AR72" s="262"/>
    </row>
    <row r="73" spans="1:46" hidden="1" x14ac:dyDescent="0.15">
      <c r="AK73" s="262"/>
      <c r="AL73" s="262"/>
      <c r="AM73" s="262"/>
      <c r="AN73" s="262"/>
      <c r="AO73" s="262"/>
      <c r="AP73" s="262"/>
      <c r="AQ73" s="262"/>
      <c r="AR73" s="262"/>
    </row>
  </sheetData>
  <sheetProtection algorithmName="SHA-512" hashValue="z4sHwN8/u08oOwqevAyiepqCdsHln/qzqPKYM9/fIuS2Gzrlbfkz5ZkwholEluI2JCZZ0TdArcVE2SAx6xhSYQ==" saltValue="H3gsg4hmR6MlFv7HRuOlDA==" spinCount="100000" sheet="1" objects="1" scenarios="1"/>
  <mergeCells count="25">
    <mergeCell ref="A26:AS26"/>
    <mergeCell ref="AO7:AO8"/>
    <mergeCell ref="AK9:AN9"/>
    <mergeCell ref="AK10:AN10"/>
    <mergeCell ref="AK11:AN11"/>
    <mergeCell ref="AK12:AN12"/>
    <mergeCell ref="AK13:AN13"/>
    <mergeCell ref="AK14:AN14"/>
    <mergeCell ref="AK15:AN15"/>
    <mergeCell ref="AK16:AN16"/>
    <mergeCell ref="AK21:AN21"/>
    <mergeCell ref="AK22:AN22"/>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39370078740157483" right="0.19685039370078741" top="0.39370078740157483" bottom="0.31496062992125984" header="0.51181102362204722" footer="0"/>
  <pageSetup paperSize="9" scale="61"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zoomScaleNormal="100" zoomScaleSheetLayoutView="55" workbookViewId="0"/>
  </sheetViews>
  <sheetFormatPr defaultColWidth="0" defaultRowHeight="13.5" customHeight="1" zeroHeight="1" x14ac:dyDescent="0.15"/>
  <cols>
    <col min="1" max="125" width="2.5" style="260" customWidth="1"/>
    <col min="126" max="16384" width="9" style="259" hidden="1"/>
  </cols>
  <sheetData>
    <row r="1" spans="2:125" ht="13.5" customHeight="1" x14ac:dyDescent="0.15">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c r="DQ1" s="259"/>
      <c r="DR1" s="259"/>
      <c r="DS1" s="259"/>
      <c r="DT1" s="259"/>
      <c r="DU1" s="259"/>
    </row>
    <row r="2" spans="2:125" x14ac:dyDescent="0.15">
      <c r="B2" s="259"/>
      <c r="DG2" s="259"/>
    </row>
    <row r="3" spans="2:125" x14ac:dyDescent="0.15">
      <c r="C3" s="259"/>
      <c r="D3" s="259"/>
      <c r="E3" s="259"/>
      <c r="F3" s="259"/>
      <c r="G3" s="259"/>
      <c r="H3" s="259"/>
      <c r="I3" s="259"/>
      <c r="J3" s="259"/>
      <c r="K3" s="259"/>
      <c r="L3" s="259"/>
      <c r="M3" s="259"/>
      <c r="N3" s="259"/>
      <c r="O3" s="259"/>
      <c r="P3" s="259"/>
      <c r="Q3" s="259"/>
      <c r="R3" s="259"/>
      <c r="S3" s="259"/>
      <c r="T3" s="259"/>
      <c r="U3" s="259"/>
      <c r="V3" s="259"/>
      <c r="W3" s="259"/>
      <c r="X3" s="259"/>
      <c r="Y3" s="259"/>
      <c r="Z3" s="259"/>
      <c r="AA3" s="259"/>
      <c r="AB3" s="259"/>
      <c r="AC3" s="259"/>
      <c r="AD3" s="259"/>
      <c r="AE3" s="259"/>
      <c r="AF3" s="259"/>
      <c r="AG3" s="259"/>
      <c r="AH3" s="259"/>
      <c r="AI3" s="259"/>
      <c r="AJ3" s="259"/>
      <c r="AK3" s="259"/>
      <c r="AL3" s="259"/>
      <c r="AM3" s="259"/>
      <c r="AN3" s="259"/>
      <c r="AO3" s="259"/>
      <c r="AP3" s="259"/>
      <c r="AQ3" s="259"/>
      <c r="AR3" s="259"/>
      <c r="AS3" s="259"/>
      <c r="AT3" s="259"/>
      <c r="AU3" s="259"/>
      <c r="AV3" s="259"/>
      <c r="AW3" s="259"/>
      <c r="AX3" s="259"/>
      <c r="AY3" s="259"/>
      <c r="AZ3" s="259"/>
      <c r="BA3" s="259"/>
      <c r="BB3" s="259"/>
      <c r="BC3" s="259"/>
      <c r="BD3" s="259"/>
      <c r="BE3" s="259"/>
      <c r="BF3" s="259"/>
      <c r="BG3" s="259"/>
      <c r="BH3" s="259"/>
      <c r="BI3" s="259"/>
      <c r="BJ3" s="259"/>
      <c r="BK3" s="259"/>
      <c r="BL3" s="259"/>
      <c r="BM3" s="259"/>
      <c r="BN3" s="259"/>
      <c r="BO3" s="259"/>
      <c r="BP3" s="259"/>
      <c r="BQ3" s="259"/>
      <c r="BR3" s="259"/>
      <c r="BS3" s="259"/>
      <c r="BT3" s="259"/>
      <c r="BU3" s="259"/>
      <c r="BV3" s="259"/>
      <c r="BW3" s="259"/>
      <c r="BX3" s="259"/>
      <c r="BY3" s="259"/>
      <c r="BZ3" s="259"/>
      <c r="CA3" s="259"/>
      <c r="CB3" s="259"/>
      <c r="CC3" s="259"/>
      <c r="CD3" s="259"/>
      <c r="CE3" s="259"/>
      <c r="CF3" s="259"/>
      <c r="CG3" s="259"/>
      <c r="CH3" s="259"/>
      <c r="CI3" s="259"/>
      <c r="CJ3" s="259"/>
      <c r="CK3" s="259"/>
      <c r="CL3" s="259"/>
      <c r="CM3" s="259"/>
      <c r="CN3" s="259"/>
      <c r="CO3" s="259"/>
      <c r="CP3" s="259"/>
      <c r="CQ3" s="259"/>
      <c r="CR3" s="259"/>
      <c r="CS3" s="259"/>
      <c r="CT3" s="259"/>
      <c r="CU3" s="259"/>
      <c r="CV3" s="259"/>
      <c r="CW3" s="259"/>
      <c r="CX3" s="259"/>
      <c r="CY3" s="259"/>
      <c r="CZ3" s="259"/>
      <c r="DA3" s="259"/>
      <c r="DB3" s="259"/>
      <c r="DC3" s="259"/>
      <c r="DD3" s="259"/>
      <c r="DE3" s="259"/>
      <c r="DF3" s="259"/>
      <c r="DH3" s="259"/>
      <c r="DI3" s="259"/>
      <c r="DJ3" s="259"/>
      <c r="DK3" s="259"/>
      <c r="DL3" s="259"/>
      <c r="DM3" s="259"/>
      <c r="DN3" s="259"/>
      <c r="DO3" s="259"/>
      <c r="DP3" s="259"/>
      <c r="DQ3" s="259"/>
      <c r="DR3" s="259"/>
      <c r="DS3" s="259"/>
      <c r="DT3" s="259"/>
      <c r="DU3" s="259"/>
    </row>
    <row r="4" spans="2:125" x14ac:dyDescent="0.15"/>
    <row r="5" spans="2:125" x14ac:dyDescent="0.15"/>
    <row r="6" spans="2:125" x14ac:dyDescent="0.15"/>
    <row r="7" spans="2:125" x14ac:dyDescent="0.15"/>
    <row r="8" spans="2:125" x14ac:dyDescent="0.15"/>
    <row r="9" spans="2:125" x14ac:dyDescent="0.15">
      <c r="DU9" s="259"/>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59"/>
    </row>
    <row r="18" spans="125:125" x14ac:dyDescent="0.15"/>
    <row r="19" spans="125:125" x14ac:dyDescent="0.15"/>
    <row r="20" spans="125:125" x14ac:dyDescent="0.15">
      <c r="DU20" s="259"/>
    </row>
    <row r="21" spans="125:125" x14ac:dyDescent="0.15">
      <c r="DU21" s="259"/>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59"/>
    </row>
    <row r="29" spans="125:125" x14ac:dyDescent="0.15"/>
    <row r="30" spans="125:125" x14ac:dyDescent="0.15"/>
    <row r="31" spans="125:125" x14ac:dyDescent="0.15"/>
    <row r="32" spans="125:125" x14ac:dyDescent="0.15"/>
    <row r="33" spans="2:125" x14ac:dyDescent="0.15">
      <c r="B33" s="259"/>
      <c r="G33" s="259"/>
      <c r="I33" s="259"/>
    </row>
    <row r="34" spans="2:125" x14ac:dyDescent="0.15">
      <c r="C34" s="259"/>
      <c r="P34" s="259"/>
      <c r="DE34" s="259"/>
      <c r="DH34" s="259"/>
    </row>
    <row r="35" spans="2:125" x14ac:dyDescent="0.15">
      <c r="D35" s="259"/>
      <c r="E35" s="259"/>
      <c r="DG35" s="259"/>
      <c r="DJ35" s="259"/>
      <c r="DP35" s="259"/>
      <c r="DQ35" s="259"/>
      <c r="DR35" s="259"/>
      <c r="DS35" s="259"/>
      <c r="DT35" s="259"/>
      <c r="DU35" s="259"/>
    </row>
    <row r="36" spans="2:125" x14ac:dyDescent="0.15">
      <c r="F36" s="259"/>
      <c r="H36" s="259"/>
      <c r="J36" s="259"/>
      <c r="K36" s="259"/>
      <c r="L36" s="259"/>
      <c r="M36" s="259"/>
      <c r="N36" s="259"/>
      <c r="O36" s="259"/>
      <c r="Q36" s="259"/>
      <c r="R36" s="259"/>
      <c r="S36" s="259"/>
      <c r="T36" s="259"/>
      <c r="U36" s="259"/>
      <c r="V36" s="259"/>
      <c r="W36" s="259"/>
      <c r="X36" s="259"/>
      <c r="Y36" s="259"/>
      <c r="Z36" s="259"/>
      <c r="AA36" s="259"/>
      <c r="AB36" s="259"/>
      <c r="AC36" s="259"/>
      <c r="AD36" s="259"/>
      <c r="AE36" s="259"/>
      <c r="AF36" s="259"/>
      <c r="AG36" s="259"/>
      <c r="AH36" s="259"/>
      <c r="AI36" s="259"/>
      <c r="AJ36" s="259"/>
      <c r="AK36" s="259"/>
      <c r="AL36" s="259"/>
      <c r="AM36" s="259"/>
      <c r="AN36" s="259"/>
      <c r="AO36" s="259"/>
      <c r="AP36" s="259"/>
      <c r="AQ36" s="259"/>
      <c r="AR36" s="259"/>
      <c r="AS36" s="259"/>
      <c r="AT36" s="259"/>
      <c r="AU36" s="259"/>
      <c r="AV36" s="259"/>
      <c r="AW36" s="259"/>
      <c r="AX36" s="259"/>
      <c r="AY36" s="259"/>
      <c r="AZ36" s="259"/>
      <c r="BA36" s="259"/>
      <c r="BB36" s="259"/>
      <c r="BC36" s="259"/>
      <c r="BD36" s="259"/>
      <c r="BE36" s="259"/>
      <c r="BF36" s="259"/>
      <c r="BG36" s="259"/>
      <c r="BH36" s="259"/>
      <c r="BI36" s="259"/>
      <c r="BJ36" s="259"/>
      <c r="BK36" s="259"/>
      <c r="BL36" s="259"/>
      <c r="BM36" s="259"/>
      <c r="BN36" s="259"/>
      <c r="BO36" s="259"/>
      <c r="BP36" s="259"/>
      <c r="BQ36" s="259"/>
      <c r="BR36" s="259"/>
      <c r="BS36" s="259"/>
      <c r="BT36" s="259"/>
      <c r="BU36" s="259"/>
      <c r="BV36" s="259"/>
      <c r="BW36" s="259"/>
      <c r="BX36" s="259"/>
      <c r="BY36" s="259"/>
      <c r="BZ36" s="259"/>
      <c r="CA36" s="259"/>
      <c r="CB36" s="259"/>
      <c r="CC36" s="259"/>
      <c r="CD36" s="259"/>
      <c r="CE36" s="259"/>
      <c r="CF36" s="259"/>
      <c r="CG36" s="259"/>
      <c r="CH36" s="259"/>
      <c r="CI36" s="259"/>
      <c r="CJ36" s="259"/>
      <c r="CK36" s="259"/>
      <c r="CL36" s="259"/>
      <c r="CM36" s="259"/>
      <c r="CN36" s="259"/>
      <c r="CO36" s="259"/>
      <c r="CP36" s="259"/>
      <c r="CQ36" s="259"/>
      <c r="CR36" s="259"/>
      <c r="CS36" s="259"/>
      <c r="CT36" s="259"/>
      <c r="CU36" s="259"/>
      <c r="CV36" s="259"/>
      <c r="CW36" s="259"/>
      <c r="CX36" s="259"/>
      <c r="CY36" s="259"/>
      <c r="CZ36" s="259"/>
      <c r="DA36" s="259"/>
      <c r="DB36" s="259"/>
      <c r="DC36" s="259"/>
      <c r="DD36" s="259"/>
      <c r="DF36" s="259"/>
      <c r="DI36" s="259"/>
      <c r="DK36" s="259"/>
      <c r="DL36" s="259"/>
      <c r="DM36" s="259"/>
      <c r="DN36" s="259"/>
      <c r="DO36" s="259"/>
      <c r="DP36" s="259"/>
      <c r="DQ36" s="259"/>
      <c r="DR36" s="259"/>
      <c r="DS36" s="259"/>
      <c r="DT36" s="259"/>
      <c r="DU36" s="259"/>
    </row>
    <row r="37" spans="2:125" x14ac:dyDescent="0.15">
      <c r="DU37" s="259"/>
    </row>
    <row r="38" spans="2:125" x14ac:dyDescent="0.15">
      <c r="DT38" s="259"/>
      <c r="DU38" s="259"/>
    </row>
    <row r="39" spans="2:125" x14ac:dyDescent="0.15"/>
    <row r="40" spans="2:125" x14ac:dyDescent="0.15">
      <c r="DH40" s="259"/>
    </row>
    <row r="41" spans="2:125" x14ac:dyDescent="0.15">
      <c r="DE41" s="259"/>
    </row>
    <row r="42" spans="2:125" x14ac:dyDescent="0.15">
      <c r="DG42" s="259"/>
      <c r="DJ42" s="259"/>
    </row>
    <row r="43" spans="2:125" x14ac:dyDescent="0.15">
      <c r="Q43" s="259"/>
      <c r="R43" s="259"/>
      <c r="S43" s="259"/>
      <c r="T43" s="259"/>
      <c r="U43" s="259"/>
      <c r="V43" s="259"/>
      <c r="W43" s="259"/>
      <c r="X43" s="259"/>
      <c r="Y43" s="259"/>
      <c r="Z43" s="259"/>
      <c r="AA43" s="259"/>
      <c r="AB43" s="259"/>
      <c r="AC43" s="259"/>
      <c r="AD43" s="259"/>
      <c r="AE43" s="259"/>
      <c r="AF43" s="259"/>
      <c r="AG43" s="259"/>
      <c r="AH43" s="259"/>
      <c r="AI43" s="259"/>
      <c r="AJ43" s="259"/>
      <c r="AK43" s="259"/>
      <c r="AL43" s="259"/>
      <c r="AM43" s="259"/>
      <c r="AN43" s="259"/>
      <c r="AO43" s="259"/>
      <c r="AP43" s="259"/>
      <c r="AQ43" s="259"/>
      <c r="AR43" s="259"/>
      <c r="AS43" s="259"/>
      <c r="AT43" s="259"/>
      <c r="AU43" s="259"/>
      <c r="AV43" s="259"/>
      <c r="AW43" s="259"/>
      <c r="AX43" s="259"/>
      <c r="AY43" s="259"/>
      <c r="AZ43" s="259"/>
      <c r="BA43" s="259"/>
      <c r="BB43" s="259"/>
      <c r="BC43" s="259"/>
      <c r="BD43" s="259"/>
      <c r="BE43" s="259"/>
      <c r="BF43" s="259"/>
      <c r="BG43" s="259"/>
      <c r="BH43" s="259"/>
      <c r="BI43" s="259"/>
      <c r="BJ43" s="259"/>
      <c r="BK43" s="259"/>
      <c r="BL43" s="259"/>
      <c r="BM43" s="259"/>
      <c r="BN43" s="259"/>
      <c r="BO43" s="259"/>
      <c r="BP43" s="259"/>
      <c r="BQ43" s="259"/>
      <c r="BR43" s="259"/>
      <c r="BS43" s="259"/>
      <c r="BT43" s="259"/>
      <c r="BU43" s="259"/>
      <c r="BV43" s="259"/>
      <c r="BW43" s="259"/>
      <c r="BX43" s="259"/>
      <c r="BY43" s="259"/>
      <c r="BZ43" s="259"/>
      <c r="CA43" s="259"/>
      <c r="CB43" s="259"/>
      <c r="CC43" s="259"/>
      <c r="CD43" s="259"/>
      <c r="CE43" s="259"/>
      <c r="CF43" s="259"/>
      <c r="CG43" s="259"/>
      <c r="CH43" s="259"/>
      <c r="CI43" s="259"/>
      <c r="CJ43" s="259"/>
      <c r="CK43" s="259"/>
      <c r="CL43" s="259"/>
      <c r="CM43" s="259"/>
      <c r="CN43" s="259"/>
      <c r="CO43" s="259"/>
      <c r="CP43" s="259"/>
      <c r="CQ43" s="259"/>
      <c r="CR43" s="259"/>
      <c r="CS43" s="259"/>
      <c r="CT43" s="259"/>
      <c r="CU43" s="259"/>
      <c r="CV43" s="259"/>
      <c r="CW43" s="259"/>
      <c r="CX43" s="259"/>
      <c r="CY43" s="259"/>
      <c r="CZ43" s="259"/>
      <c r="DA43" s="259"/>
      <c r="DB43" s="259"/>
      <c r="DC43" s="259"/>
      <c r="DD43" s="259"/>
      <c r="DF43" s="259"/>
      <c r="DI43" s="259"/>
      <c r="DK43" s="259"/>
      <c r="DL43" s="259"/>
      <c r="DM43" s="259"/>
      <c r="DN43" s="259"/>
      <c r="DO43" s="259"/>
      <c r="DP43" s="259"/>
      <c r="DQ43" s="259"/>
      <c r="DR43" s="259"/>
      <c r="DS43" s="259"/>
      <c r="DT43" s="259"/>
      <c r="DU43" s="259"/>
    </row>
    <row r="44" spans="2:125" x14ac:dyDescent="0.15">
      <c r="DU44" s="259"/>
    </row>
    <row r="45" spans="2:125" x14ac:dyDescent="0.15"/>
    <row r="46" spans="2:125" x14ac:dyDescent="0.15"/>
    <row r="47" spans="2:125" x14ac:dyDescent="0.15"/>
    <row r="48" spans="2:125" x14ac:dyDescent="0.15">
      <c r="DT48" s="259"/>
      <c r="DU48" s="259"/>
    </row>
    <row r="49" spans="120:125" x14ac:dyDescent="0.15">
      <c r="DU49" s="259"/>
    </row>
    <row r="50" spans="120:125" x14ac:dyDescent="0.15">
      <c r="DU50" s="259"/>
    </row>
    <row r="51" spans="120:125" x14ac:dyDescent="0.15">
      <c r="DP51" s="259"/>
      <c r="DQ51" s="259"/>
      <c r="DR51" s="259"/>
      <c r="DS51" s="259"/>
      <c r="DT51" s="259"/>
      <c r="DU51" s="259"/>
    </row>
    <row r="52" spans="120:125" x14ac:dyDescent="0.15"/>
    <row r="53" spans="120:125" x14ac:dyDescent="0.15"/>
    <row r="54" spans="120:125" x14ac:dyDescent="0.15">
      <c r="DU54" s="259"/>
    </row>
    <row r="55" spans="120:125" x14ac:dyDescent="0.15"/>
    <row r="56" spans="120:125" x14ac:dyDescent="0.15"/>
    <row r="57" spans="120:125" x14ac:dyDescent="0.15"/>
    <row r="58" spans="120:125" x14ac:dyDescent="0.15">
      <c r="DU58" s="259"/>
    </row>
    <row r="59" spans="120:125" x14ac:dyDescent="0.15"/>
    <row r="60" spans="120:125" x14ac:dyDescent="0.15"/>
    <row r="61" spans="120:125" x14ac:dyDescent="0.15"/>
    <row r="62" spans="120:125" x14ac:dyDescent="0.15"/>
    <row r="63" spans="120:125" x14ac:dyDescent="0.15">
      <c r="DU63" s="259"/>
    </row>
    <row r="64" spans="120:125" x14ac:dyDescent="0.15">
      <c r="DT64" s="259"/>
      <c r="DU64" s="259"/>
    </row>
    <row r="65" spans="123:125" x14ac:dyDescent="0.15"/>
    <row r="66" spans="123:125" x14ac:dyDescent="0.15"/>
    <row r="67" spans="123:125" x14ac:dyDescent="0.15"/>
    <row r="68" spans="123:125" x14ac:dyDescent="0.15"/>
    <row r="69" spans="123:125" x14ac:dyDescent="0.15">
      <c r="DS69" s="259"/>
      <c r="DT69" s="259"/>
      <c r="DU69" s="259"/>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59"/>
    </row>
    <row r="83" spans="116:125" x14ac:dyDescent="0.15">
      <c r="DM83" s="259"/>
      <c r="DN83" s="259"/>
      <c r="DO83" s="259"/>
      <c r="DP83" s="259"/>
      <c r="DQ83" s="259"/>
      <c r="DR83" s="259"/>
      <c r="DS83" s="259"/>
      <c r="DT83" s="259"/>
      <c r="DU83" s="259"/>
    </row>
    <row r="84" spans="116:125" x14ac:dyDescent="0.15"/>
    <row r="85" spans="116:125" x14ac:dyDescent="0.15"/>
    <row r="86" spans="116:125" x14ac:dyDescent="0.15"/>
    <row r="87" spans="116:125" x14ac:dyDescent="0.15"/>
    <row r="88" spans="116:125" x14ac:dyDescent="0.15">
      <c r="DU88" s="259"/>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59"/>
      <c r="DT94" s="259"/>
      <c r="DU94" s="259"/>
    </row>
    <row r="95" spans="116:125" ht="13.5" customHeight="1" x14ac:dyDescent="0.15">
      <c r="DU95" s="259"/>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59"/>
    </row>
    <row r="102" spans="124:125" ht="13.5" customHeight="1" x14ac:dyDescent="0.15"/>
    <row r="103" spans="124:125" ht="13.5" customHeight="1" x14ac:dyDescent="0.15"/>
    <row r="104" spans="124:125" ht="13.5" customHeight="1" x14ac:dyDescent="0.15">
      <c r="DT104" s="259"/>
      <c r="DU104" s="259"/>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59" t="s">
        <v>477</v>
      </c>
    </row>
    <row r="121" spans="125:125" ht="13.5" hidden="1" customHeight="1" x14ac:dyDescent="0.15">
      <c r="DU121" s="259"/>
    </row>
  </sheetData>
  <sheetProtection algorithmName="SHA-512" hashValue="GuL9ftvSzqDTg1mnWdoga25lKAY/FC9PfdzQxYjePr23Fcuny8ByokErr2NMzT0mmEFi0IQN3b/SdKcs+jVqYg==" saltValue="4jp5fJe38na4BtyM1x073w==" spinCount="100000" sheet="1" objects="1" scenarios="1"/>
  <dataConsolidate/>
  <phoneticPr fontId="2"/>
  <printOptions horizontalCentered="1" verticalCentered="1"/>
  <pageMargins left="0" right="0" top="0.19685039370078741" bottom="0" header="0.39370078740157483" footer="0"/>
  <pageSetup paperSize="9" scale="38"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zoomScaleNormal="100" zoomScaleSheetLayoutView="55" workbookViewId="0"/>
  </sheetViews>
  <sheetFormatPr defaultColWidth="0" defaultRowHeight="13.5" customHeight="1" zeroHeight="1" x14ac:dyDescent="0.15"/>
  <cols>
    <col min="1" max="125" width="2.5" style="260" customWidth="1"/>
    <col min="126" max="142" width="0" style="259" hidden="1" customWidth="1"/>
    <col min="143" max="16384" width="9" style="259" hidden="1"/>
  </cols>
  <sheetData>
    <row r="1" spans="1:125" ht="13.5" customHeight="1" x14ac:dyDescent="0.15">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c r="DQ1" s="259"/>
      <c r="DR1" s="259"/>
      <c r="DS1" s="259"/>
      <c r="DT1" s="259"/>
      <c r="DU1" s="259"/>
    </row>
    <row r="2" spans="1:125" x14ac:dyDescent="0.15">
      <c r="B2" s="259"/>
      <c r="T2" s="259"/>
    </row>
    <row r="3" spans="1:125" x14ac:dyDescent="0.15">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c r="AI3" s="259"/>
      <c r="AJ3" s="259"/>
      <c r="AK3" s="259"/>
      <c r="AL3" s="259"/>
      <c r="AM3" s="259"/>
      <c r="AN3" s="259"/>
      <c r="AO3" s="259"/>
      <c r="AP3" s="259"/>
      <c r="AQ3" s="259"/>
      <c r="AR3" s="259"/>
      <c r="AS3" s="259"/>
      <c r="AT3" s="259"/>
      <c r="AU3" s="259"/>
      <c r="AV3" s="259"/>
      <c r="AW3" s="259"/>
      <c r="AX3" s="259"/>
      <c r="AY3" s="259"/>
      <c r="AZ3" s="259"/>
      <c r="BA3" s="259"/>
      <c r="BB3" s="259"/>
      <c r="BC3" s="259"/>
      <c r="BD3" s="259"/>
      <c r="BE3" s="259"/>
      <c r="BF3" s="259"/>
      <c r="BG3" s="259"/>
      <c r="BH3" s="259"/>
      <c r="BI3" s="259"/>
      <c r="BJ3" s="259"/>
      <c r="BK3" s="259"/>
      <c r="BL3" s="259"/>
      <c r="BM3" s="259"/>
      <c r="BN3" s="259"/>
      <c r="BO3" s="259"/>
      <c r="BP3" s="259"/>
      <c r="BQ3" s="259"/>
      <c r="BR3" s="259"/>
      <c r="BS3" s="259"/>
      <c r="BT3" s="259"/>
      <c r="BU3" s="259"/>
      <c r="BV3" s="259"/>
      <c r="BW3" s="259"/>
      <c r="BX3" s="259"/>
      <c r="BY3" s="259"/>
      <c r="BZ3" s="259"/>
      <c r="CA3" s="259"/>
      <c r="CB3" s="259"/>
      <c r="CC3" s="259"/>
      <c r="CD3" s="259"/>
      <c r="CE3" s="259"/>
      <c r="CF3" s="259"/>
      <c r="CG3" s="259"/>
      <c r="CH3" s="259"/>
      <c r="CI3" s="259"/>
      <c r="CJ3" s="259"/>
      <c r="CK3" s="259"/>
      <c r="CL3" s="259"/>
      <c r="CM3" s="259"/>
      <c r="CN3" s="259"/>
      <c r="CO3" s="259"/>
      <c r="CP3" s="259"/>
      <c r="CQ3" s="259"/>
      <c r="CR3" s="259"/>
      <c r="CS3" s="259"/>
      <c r="CT3" s="259"/>
      <c r="CU3" s="259"/>
      <c r="CV3" s="259"/>
      <c r="CW3" s="259"/>
      <c r="CX3" s="259"/>
      <c r="CY3" s="259"/>
      <c r="CZ3" s="259"/>
      <c r="DA3" s="259"/>
      <c r="DB3" s="259"/>
      <c r="DC3" s="259"/>
      <c r="DD3" s="259"/>
      <c r="DE3" s="259"/>
      <c r="DF3" s="259"/>
      <c r="DG3" s="259"/>
      <c r="DH3" s="259"/>
      <c r="DI3" s="259"/>
      <c r="DJ3" s="259"/>
      <c r="DK3" s="259"/>
      <c r="DL3" s="259"/>
      <c r="DM3" s="259"/>
      <c r="DN3" s="259"/>
      <c r="DO3" s="259"/>
      <c r="DP3" s="259"/>
      <c r="DQ3" s="259"/>
      <c r="DR3" s="259"/>
      <c r="DS3" s="259"/>
      <c r="DT3" s="259"/>
      <c r="DU3" s="259"/>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59"/>
      <c r="G33" s="259"/>
      <c r="I33" s="259"/>
    </row>
    <row r="34" spans="2:125" x14ac:dyDescent="0.15">
      <c r="C34" s="259"/>
      <c r="P34" s="259"/>
      <c r="R34" s="259"/>
      <c r="U34" s="259"/>
    </row>
    <row r="35" spans="2:125" x14ac:dyDescent="0.15">
      <c r="D35" s="259"/>
      <c r="E35" s="259"/>
      <c r="T35" s="259"/>
      <c r="W35" s="259"/>
      <c r="X35" s="259"/>
      <c r="Y35" s="259"/>
      <c r="Z35" s="259"/>
      <c r="AA35" s="259"/>
      <c r="AB35" s="259"/>
      <c r="AC35" s="259"/>
      <c r="AD35" s="259"/>
      <c r="AE35" s="259"/>
      <c r="AF35" s="259"/>
      <c r="AG35" s="259"/>
      <c r="AH35" s="259"/>
      <c r="AI35" s="259"/>
      <c r="AJ35" s="259"/>
      <c r="AK35" s="259"/>
      <c r="AL35" s="259"/>
      <c r="AM35" s="259"/>
      <c r="AN35" s="259"/>
      <c r="AO35" s="259"/>
      <c r="AP35" s="259"/>
      <c r="AQ35" s="259"/>
      <c r="AR35" s="259"/>
      <c r="AS35" s="259"/>
      <c r="AT35" s="259"/>
      <c r="AU35" s="259"/>
      <c r="AV35" s="259"/>
      <c r="AW35" s="259"/>
      <c r="AX35" s="259"/>
      <c r="AY35" s="259"/>
      <c r="AZ35" s="259"/>
      <c r="BA35" s="259"/>
      <c r="BB35" s="259"/>
      <c r="BC35" s="259"/>
      <c r="BD35" s="259"/>
      <c r="BE35" s="259"/>
      <c r="BF35" s="259"/>
      <c r="BG35" s="259"/>
      <c r="BH35" s="259"/>
      <c r="BI35" s="259"/>
      <c r="BJ35" s="259"/>
      <c r="BK35" s="259"/>
      <c r="BL35" s="259"/>
      <c r="BM35" s="259"/>
      <c r="BN35" s="259"/>
      <c r="BO35" s="259"/>
      <c r="BP35" s="259"/>
      <c r="BQ35" s="259"/>
      <c r="BR35" s="259"/>
      <c r="BS35" s="259"/>
      <c r="BT35" s="259"/>
      <c r="BU35" s="259"/>
      <c r="BV35" s="259"/>
      <c r="BW35" s="259"/>
      <c r="BX35" s="259"/>
      <c r="BY35" s="259"/>
      <c r="BZ35" s="259"/>
      <c r="CA35" s="259"/>
      <c r="CB35" s="259"/>
      <c r="CC35" s="259"/>
      <c r="CD35" s="259"/>
      <c r="CE35" s="259"/>
      <c r="CF35" s="259"/>
      <c r="CG35" s="259"/>
      <c r="CH35" s="259"/>
      <c r="CI35" s="259"/>
      <c r="CJ35" s="259"/>
      <c r="CK35" s="259"/>
      <c r="CL35" s="259"/>
      <c r="CM35" s="259"/>
      <c r="CN35" s="259"/>
      <c r="CO35" s="259"/>
      <c r="CP35" s="259"/>
      <c r="CQ35" s="259"/>
      <c r="CR35" s="259"/>
      <c r="CS35" s="259"/>
      <c r="CT35" s="259"/>
      <c r="CU35" s="259"/>
      <c r="CV35" s="259"/>
      <c r="CW35" s="259"/>
      <c r="CX35" s="259"/>
      <c r="CY35" s="259"/>
      <c r="CZ35" s="259"/>
      <c r="DA35" s="259"/>
      <c r="DB35" s="259"/>
      <c r="DC35" s="259"/>
      <c r="DD35" s="259"/>
      <c r="DE35" s="259"/>
      <c r="DF35" s="259"/>
      <c r="DG35" s="259"/>
      <c r="DH35" s="259"/>
      <c r="DI35" s="259"/>
      <c r="DJ35" s="259"/>
      <c r="DK35" s="259"/>
      <c r="DL35" s="259"/>
      <c r="DM35" s="259"/>
      <c r="DN35" s="259"/>
      <c r="DO35" s="259"/>
      <c r="DP35" s="259"/>
      <c r="DQ35" s="259"/>
      <c r="DR35" s="259"/>
      <c r="DS35" s="259"/>
      <c r="DT35" s="259"/>
      <c r="DU35" s="259"/>
    </row>
    <row r="36" spans="2:125" x14ac:dyDescent="0.15">
      <c r="F36" s="259"/>
      <c r="H36" s="259"/>
      <c r="J36" s="259"/>
      <c r="K36" s="259"/>
      <c r="L36" s="259"/>
      <c r="M36" s="259"/>
      <c r="N36" s="259"/>
      <c r="O36" s="259"/>
      <c r="Q36" s="259"/>
      <c r="S36" s="259"/>
      <c r="V36" s="259"/>
    </row>
    <row r="37" spans="2:125" x14ac:dyDescent="0.15"/>
    <row r="38" spans="2:125" x14ac:dyDescent="0.15"/>
    <row r="39" spans="2:125" x14ac:dyDescent="0.15"/>
    <row r="40" spans="2:125" x14ac:dyDescent="0.15">
      <c r="U40" s="259"/>
    </row>
    <row r="41" spans="2:125" x14ac:dyDescent="0.15">
      <c r="R41" s="259"/>
    </row>
    <row r="42" spans="2:125" x14ac:dyDescent="0.15">
      <c r="T42" s="259"/>
      <c r="W42" s="259"/>
      <c r="X42" s="259"/>
      <c r="Y42" s="259"/>
      <c r="Z42" s="259"/>
      <c r="AA42" s="259"/>
      <c r="AB42" s="259"/>
      <c r="AC42" s="259"/>
      <c r="AD42" s="259"/>
      <c r="AE42" s="259"/>
      <c r="AF42" s="259"/>
      <c r="AG42" s="259"/>
      <c r="AH42" s="259"/>
      <c r="AI42" s="259"/>
      <c r="AJ42" s="259"/>
      <c r="AK42" s="259"/>
      <c r="AL42" s="259"/>
      <c r="AM42" s="259"/>
      <c r="AN42" s="259"/>
      <c r="AO42" s="259"/>
      <c r="AP42" s="259"/>
      <c r="AQ42" s="259"/>
      <c r="AR42" s="259"/>
      <c r="AS42" s="259"/>
      <c r="AT42" s="259"/>
      <c r="AU42" s="259"/>
      <c r="AV42" s="259"/>
      <c r="AW42" s="259"/>
      <c r="AX42" s="259"/>
      <c r="AY42" s="259"/>
      <c r="AZ42" s="259"/>
      <c r="BA42" s="259"/>
      <c r="BB42" s="259"/>
      <c r="BC42" s="259"/>
      <c r="BD42" s="259"/>
      <c r="BE42" s="259"/>
      <c r="BF42" s="259"/>
      <c r="BG42" s="259"/>
      <c r="BH42" s="259"/>
      <c r="BI42" s="259"/>
      <c r="BJ42" s="259"/>
      <c r="BK42" s="259"/>
      <c r="BL42" s="259"/>
      <c r="BM42" s="259"/>
      <c r="BN42" s="259"/>
      <c r="BO42" s="259"/>
      <c r="BP42" s="259"/>
      <c r="BQ42" s="259"/>
      <c r="BR42" s="259"/>
      <c r="BS42" s="259"/>
      <c r="BT42" s="259"/>
      <c r="BU42" s="259"/>
      <c r="BV42" s="259"/>
      <c r="BW42" s="259"/>
      <c r="BX42" s="259"/>
      <c r="BY42" s="259"/>
      <c r="BZ42" s="259"/>
      <c r="CA42" s="259"/>
      <c r="CB42" s="259"/>
      <c r="CC42" s="259"/>
      <c r="CD42" s="259"/>
      <c r="CE42" s="259"/>
      <c r="CF42" s="259"/>
      <c r="CG42" s="259"/>
      <c r="CH42" s="259"/>
      <c r="CI42" s="259"/>
      <c r="CJ42" s="259"/>
      <c r="CK42" s="259"/>
      <c r="CL42" s="259"/>
      <c r="CM42" s="259"/>
      <c r="CN42" s="259"/>
      <c r="CO42" s="259"/>
      <c r="CP42" s="259"/>
      <c r="CQ42" s="259"/>
      <c r="CR42" s="259"/>
      <c r="CS42" s="259"/>
      <c r="CT42" s="259"/>
      <c r="CU42" s="259"/>
      <c r="CV42" s="259"/>
      <c r="CW42" s="259"/>
      <c r="CX42" s="259"/>
      <c r="CY42" s="259"/>
      <c r="CZ42" s="259"/>
      <c r="DA42" s="259"/>
      <c r="DB42" s="259"/>
      <c r="DC42" s="259"/>
      <c r="DD42" s="259"/>
      <c r="DE42" s="259"/>
      <c r="DF42" s="259"/>
      <c r="DG42" s="259"/>
      <c r="DH42" s="259"/>
      <c r="DI42" s="259"/>
      <c r="DJ42" s="259"/>
      <c r="DK42" s="259"/>
      <c r="DL42" s="259"/>
      <c r="DM42" s="259"/>
      <c r="DN42" s="259"/>
      <c r="DO42" s="259"/>
      <c r="DP42" s="259"/>
      <c r="DQ42" s="259"/>
      <c r="DR42" s="259"/>
      <c r="DS42" s="259"/>
      <c r="DT42" s="259"/>
      <c r="DU42" s="259"/>
    </row>
    <row r="43" spans="2:125" x14ac:dyDescent="0.15">
      <c r="Q43" s="259"/>
      <c r="S43" s="259"/>
      <c r="V43" s="259"/>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60" t="s">
        <v>477</v>
      </c>
    </row>
  </sheetData>
  <sheetProtection algorithmName="SHA-512" hashValue="kRvgGK1JZXATQW02/koqltEvzYN09ANWLWZrdiOy25rkBQ7gyeaxZLIJRkVqX/yQNgQLwe+/xflxkg0Ilnk1/w==" saltValue="U7OqCNZo0WE9tAoSDvKqgA=="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zoomScale="90" zoomScaleNormal="90" zoomScaleSheetLayoutView="100" workbookViewId="0"/>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527</v>
      </c>
      <c r="G46" s="8" t="s">
        <v>528</v>
      </c>
      <c r="H46" s="8" t="s">
        <v>529</v>
      </c>
      <c r="I46" s="8" t="s">
        <v>530</v>
      </c>
      <c r="J46" s="9" t="s">
        <v>531</v>
      </c>
    </row>
    <row r="47" spans="2:10" ht="57.75" customHeight="1" x14ac:dyDescent="0.15">
      <c r="B47" s="10"/>
      <c r="C47" s="1139" t="s">
        <v>3</v>
      </c>
      <c r="D47" s="1139"/>
      <c r="E47" s="1140"/>
      <c r="F47" s="11">
        <v>39.53</v>
      </c>
      <c r="G47" s="12">
        <v>39.049999999999997</v>
      </c>
      <c r="H47" s="12">
        <v>40.28</v>
      </c>
      <c r="I47" s="12">
        <v>43.66</v>
      </c>
      <c r="J47" s="13">
        <v>41.85</v>
      </c>
    </row>
    <row r="48" spans="2:10" ht="57.75" customHeight="1" x14ac:dyDescent="0.15">
      <c r="B48" s="14"/>
      <c r="C48" s="1141" t="s">
        <v>4</v>
      </c>
      <c r="D48" s="1141"/>
      <c r="E48" s="1142"/>
      <c r="F48" s="15">
        <v>4.1900000000000004</v>
      </c>
      <c r="G48" s="16">
        <v>4.4800000000000004</v>
      </c>
      <c r="H48" s="16">
        <v>5.85</v>
      </c>
      <c r="I48" s="16">
        <v>5.15</v>
      </c>
      <c r="J48" s="17">
        <v>4.42</v>
      </c>
    </row>
    <row r="49" spans="2:10" ht="57.75" customHeight="1" thickBot="1" x14ac:dyDescent="0.2">
      <c r="B49" s="18"/>
      <c r="C49" s="1143" t="s">
        <v>5</v>
      </c>
      <c r="D49" s="1143"/>
      <c r="E49" s="1144"/>
      <c r="F49" s="19" t="s">
        <v>532</v>
      </c>
      <c r="G49" s="20">
        <v>0.62</v>
      </c>
      <c r="H49" s="20">
        <v>2.34</v>
      </c>
      <c r="I49" s="20" t="s">
        <v>533</v>
      </c>
      <c r="J49" s="21" t="s">
        <v>534</v>
      </c>
    </row>
    <row r="50" spans="2:10" x14ac:dyDescent="0.15"/>
  </sheetData>
  <sheetProtection algorithmName="SHA-512" hashValue="BCOBBA6xz2+5zKTTJIDQ0xMTiQGfVdI793WgIUGdoCD1RWjdCdn3zb3qAjx8l7c5+jS1wbX8gPwJGF3lNxo/Eg==" saltValue="y8FIIYwxUQ4gDBLSakFurw=="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4" orientation="landscape"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zoomScaleSheetLayoutView="100" workbookViewId="0"/>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527</v>
      </c>
      <c r="G33" s="29" t="s">
        <v>528</v>
      </c>
      <c r="H33" s="29" t="s">
        <v>529</v>
      </c>
      <c r="I33" s="29" t="s">
        <v>530</v>
      </c>
      <c r="J33" s="30" t="s">
        <v>531</v>
      </c>
      <c r="K33" s="22"/>
      <c r="L33" s="22"/>
      <c r="M33" s="22"/>
      <c r="N33" s="22"/>
      <c r="O33" s="22"/>
      <c r="P33" s="22"/>
    </row>
    <row r="34" spans="1:16" ht="39" customHeight="1" x14ac:dyDescent="0.15">
      <c r="A34" s="22"/>
      <c r="B34" s="31"/>
      <c r="C34" s="1151" t="s">
        <v>535</v>
      </c>
      <c r="D34" s="1151"/>
      <c r="E34" s="1152"/>
      <c r="F34" s="32">
        <v>20.3</v>
      </c>
      <c r="G34" s="33">
        <v>19.940000000000001</v>
      </c>
      <c r="H34" s="33">
        <v>20.28</v>
      </c>
      <c r="I34" s="33">
        <v>21.74</v>
      </c>
      <c r="J34" s="34">
        <v>23.38</v>
      </c>
      <c r="K34" s="22"/>
      <c r="L34" s="22"/>
      <c r="M34" s="22"/>
      <c r="N34" s="22"/>
      <c r="O34" s="22"/>
      <c r="P34" s="22"/>
    </row>
    <row r="35" spans="1:16" ht="39" customHeight="1" x14ac:dyDescent="0.15">
      <c r="A35" s="22"/>
      <c r="B35" s="35"/>
      <c r="C35" s="1145" t="s">
        <v>536</v>
      </c>
      <c r="D35" s="1146"/>
      <c r="E35" s="1147"/>
      <c r="F35" s="36">
        <v>11.11</v>
      </c>
      <c r="G35" s="37">
        <v>11.11</v>
      </c>
      <c r="H35" s="37">
        <v>14.17</v>
      </c>
      <c r="I35" s="37">
        <v>17.489999999999998</v>
      </c>
      <c r="J35" s="38">
        <v>18.13</v>
      </c>
      <c r="K35" s="22"/>
      <c r="L35" s="22"/>
      <c r="M35" s="22"/>
      <c r="N35" s="22"/>
      <c r="O35" s="22"/>
      <c r="P35" s="22"/>
    </row>
    <row r="36" spans="1:16" ht="39" customHeight="1" x14ac:dyDescent="0.15">
      <c r="A36" s="22"/>
      <c r="B36" s="35"/>
      <c r="C36" s="1145" t="s">
        <v>537</v>
      </c>
      <c r="D36" s="1146"/>
      <c r="E36" s="1147"/>
      <c r="F36" s="36">
        <v>8.94</v>
      </c>
      <c r="G36" s="37">
        <v>8.67</v>
      </c>
      <c r="H36" s="37">
        <v>8.4</v>
      </c>
      <c r="I36" s="37">
        <v>9.0500000000000007</v>
      </c>
      <c r="J36" s="38">
        <v>9.08</v>
      </c>
      <c r="K36" s="22"/>
      <c r="L36" s="22"/>
      <c r="M36" s="22"/>
      <c r="N36" s="22"/>
      <c r="O36" s="22"/>
      <c r="P36" s="22"/>
    </row>
    <row r="37" spans="1:16" ht="39" customHeight="1" x14ac:dyDescent="0.15">
      <c r="A37" s="22"/>
      <c r="B37" s="35"/>
      <c r="C37" s="1145" t="s">
        <v>538</v>
      </c>
      <c r="D37" s="1146"/>
      <c r="E37" s="1147"/>
      <c r="F37" s="36">
        <v>4.8099999999999996</v>
      </c>
      <c r="G37" s="37">
        <v>5.08</v>
      </c>
      <c r="H37" s="37">
        <v>5.82</v>
      </c>
      <c r="I37" s="37">
        <v>5.0999999999999996</v>
      </c>
      <c r="J37" s="38">
        <v>4.3899999999999997</v>
      </c>
      <c r="K37" s="22"/>
      <c r="L37" s="22"/>
      <c r="M37" s="22"/>
      <c r="N37" s="22"/>
      <c r="O37" s="22"/>
      <c r="P37" s="22"/>
    </row>
    <row r="38" spans="1:16" ht="39" customHeight="1" x14ac:dyDescent="0.15">
      <c r="A38" s="22"/>
      <c r="B38" s="35"/>
      <c r="C38" s="1145" t="s">
        <v>539</v>
      </c>
      <c r="D38" s="1146"/>
      <c r="E38" s="1147"/>
      <c r="F38" s="36">
        <v>1</v>
      </c>
      <c r="G38" s="37">
        <v>0.57999999999999996</v>
      </c>
      <c r="H38" s="37">
        <v>0.68</v>
      </c>
      <c r="I38" s="37" t="s">
        <v>489</v>
      </c>
      <c r="J38" s="38">
        <v>0.79</v>
      </c>
      <c r="K38" s="22"/>
      <c r="L38" s="22"/>
      <c r="M38" s="22"/>
      <c r="N38" s="22"/>
      <c r="O38" s="22"/>
      <c r="P38" s="22"/>
    </row>
    <row r="39" spans="1:16" ht="39" customHeight="1" x14ac:dyDescent="0.15">
      <c r="A39" s="22"/>
      <c r="B39" s="35"/>
      <c r="C39" s="1145" t="s">
        <v>540</v>
      </c>
      <c r="D39" s="1146"/>
      <c r="E39" s="1147"/>
      <c r="F39" s="36">
        <v>1.33</v>
      </c>
      <c r="G39" s="37">
        <v>1.1200000000000001</v>
      </c>
      <c r="H39" s="37">
        <v>1.03</v>
      </c>
      <c r="I39" s="37">
        <v>1.04</v>
      </c>
      <c r="J39" s="38">
        <v>0.63</v>
      </c>
      <c r="K39" s="22"/>
      <c r="L39" s="22"/>
      <c r="M39" s="22"/>
      <c r="N39" s="22"/>
      <c r="O39" s="22"/>
      <c r="P39" s="22"/>
    </row>
    <row r="40" spans="1:16" ht="39" customHeight="1" x14ac:dyDescent="0.15">
      <c r="A40" s="22"/>
      <c r="B40" s="35"/>
      <c r="C40" s="1145" t="s">
        <v>541</v>
      </c>
      <c r="D40" s="1146"/>
      <c r="E40" s="1147"/>
      <c r="F40" s="36">
        <v>0.87</v>
      </c>
      <c r="G40" s="37">
        <v>0.53</v>
      </c>
      <c r="H40" s="37">
        <v>0.89</v>
      </c>
      <c r="I40" s="37" t="s">
        <v>489</v>
      </c>
      <c r="J40" s="38">
        <v>0.61</v>
      </c>
      <c r="K40" s="22"/>
      <c r="L40" s="22"/>
      <c r="M40" s="22"/>
      <c r="N40" s="22"/>
      <c r="O40" s="22"/>
      <c r="P40" s="22"/>
    </row>
    <row r="41" spans="1:16" ht="39" customHeight="1" x14ac:dyDescent="0.15">
      <c r="A41" s="22"/>
      <c r="B41" s="35"/>
      <c r="C41" s="1145" t="s">
        <v>542</v>
      </c>
      <c r="D41" s="1146"/>
      <c r="E41" s="1147"/>
      <c r="F41" s="36">
        <v>0.06</v>
      </c>
      <c r="G41" s="37">
        <v>0.05</v>
      </c>
      <c r="H41" s="37">
        <v>0.06</v>
      </c>
      <c r="I41" s="37" t="s">
        <v>489</v>
      </c>
      <c r="J41" s="38">
        <v>0.05</v>
      </c>
      <c r="K41" s="22"/>
      <c r="L41" s="22"/>
      <c r="M41" s="22"/>
      <c r="N41" s="22"/>
      <c r="O41" s="22"/>
      <c r="P41" s="22"/>
    </row>
    <row r="42" spans="1:16" ht="39" customHeight="1" x14ac:dyDescent="0.15">
      <c r="A42" s="22"/>
      <c r="B42" s="39"/>
      <c r="C42" s="1145" t="s">
        <v>543</v>
      </c>
      <c r="D42" s="1146"/>
      <c r="E42" s="1147"/>
      <c r="F42" s="36" t="s">
        <v>544</v>
      </c>
      <c r="G42" s="37" t="s">
        <v>545</v>
      </c>
      <c r="H42" s="37" t="s">
        <v>489</v>
      </c>
      <c r="I42" s="37" t="s">
        <v>489</v>
      </c>
      <c r="J42" s="38" t="s">
        <v>489</v>
      </c>
      <c r="K42" s="22"/>
      <c r="L42" s="22"/>
      <c r="M42" s="22"/>
      <c r="N42" s="22"/>
      <c r="O42" s="22"/>
      <c r="P42" s="22"/>
    </row>
    <row r="43" spans="1:16" ht="39" customHeight="1" thickBot="1" x14ac:dyDescent="0.2">
      <c r="A43" s="22"/>
      <c r="B43" s="40"/>
      <c r="C43" s="1148" t="s">
        <v>546</v>
      </c>
      <c r="D43" s="1149"/>
      <c r="E43" s="1150"/>
      <c r="F43" s="41">
        <v>0.04</v>
      </c>
      <c r="G43" s="42">
        <v>0.02</v>
      </c>
      <c r="H43" s="42">
        <v>0.05</v>
      </c>
      <c r="I43" s="42">
        <v>2.2599999999999998</v>
      </c>
      <c r="J43" s="43">
        <v>0.02</v>
      </c>
      <c r="K43" s="22"/>
      <c r="L43" s="22"/>
      <c r="M43" s="22"/>
      <c r="N43" s="22"/>
      <c r="O43" s="22"/>
      <c r="P43" s="22"/>
    </row>
    <row r="44" spans="1:16" ht="39" customHeight="1" x14ac:dyDescent="0.15">
      <c r="A44" s="22"/>
      <c r="B44" s="44"/>
      <c r="C44" s="45"/>
      <c r="D44" s="46"/>
      <c r="E44" s="46"/>
      <c r="F44" s="47"/>
      <c r="G44" s="47"/>
      <c r="H44" s="47"/>
      <c r="I44" s="47"/>
      <c r="J44" s="47"/>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sheetData>
  <sheetProtection algorithmName="SHA-512" hashValue="GB3YDr0PsDcMG8Ww7KfAkd57Sof2Yn8o8qydC2vwhi0674P9/PFSKLxKaXTMjvbnru7kz9Gc26GyceyKDvcY9g==" saltValue="1guvYsyEgyKubM+n+F8X+g=="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2" orientation="landscape"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zoomScaleSheetLayoutView="55" workbookViewId="0"/>
  </sheetViews>
  <sheetFormatPr defaultColWidth="0" defaultRowHeight="12.6" customHeight="1" zeroHeight="1" x14ac:dyDescent="0.15"/>
  <cols>
    <col min="1" max="1" width="6.62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x14ac:dyDescent="0.15">
      <c r="A1" s="48"/>
      <c r="B1" s="48"/>
      <c r="C1" s="48"/>
      <c r="D1" s="48"/>
      <c r="E1" s="48"/>
      <c r="F1" s="48"/>
      <c r="G1" s="48"/>
      <c r="H1" s="48"/>
      <c r="I1" s="48"/>
      <c r="J1" s="48"/>
      <c r="K1" s="48"/>
      <c r="L1" s="48"/>
      <c r="M1" s="48"/>
      <c r="N1" s="48"/>
      <c r="O1" s="48"/>
      <c r="P1" s="48"/>
      <c r="Q1" s="48"/>
      <c r="R1" s="48"/>
      <c r="S1" s="48"/>
      <c r="T1" s="48"/>
      <c r="U1" s="48"/>
    </row>
    <row r="2" spans="1:21" ht="13.5" customHeight="1" x14ac:dyDescent="0.15">
      <c r="A2" s="48"/>
      <c r="B2" s="48"/>
      <c r="C2" s="48"/>
      <c r="D2" s="48"/>
      <c r="E2" s="48"/>
      <c r="F2" s="48"/>
      <c r="G2" s="48"/>
      <c r="H2" s="48"/>
      <c r="I2" s="48"/>
      <c r="J2" s="48"/>
      <c r="K2" s="48"/>
      <c r="L2" s="48"/>
      <c r="M2" s="48"/>
      <c r="N2" s="48"/>
      <c r="O2" s="48"/>
      <c r="P2" s="48"/>
      <c r="Q2" s="48"/>
      <c r="R2" s="48"/>
      <c r="S2" s="48"/>
      <c r="T2" s="48"/>
      <c r="U2" s="48"/>
    </row>
    <row r="3" spans="1:21" ht="13.5" customHeight="1" x14ac:dyDescent="0.15">
      <c r="A3" s="48"/>
      <c r="B3" s="48"/>
      <c r="C3" s="48"/>
      <c r="D3" s="48"/>
      <c r="E3" s="48"/>
      <c r="F3" s="48"/>
      <c r="G3" s="48"/>
      <c r="H3" s="48"/>
      <c r="I3" s="48"/>
      <c r="J3" s="48"/>
      <c r="K3" s="48"/>
      <c r="L3" s="48"/>
      <c r="M3" s="48"/>
      <c r="N3" s="48"/>
      <c r="O3" s="48"/>
      <c r="P3" s="48"/>
      <c r="Q3" s="48"/>
      <c r="R3" s="48"/>
      <c r="S3" s="48"/>
      <c r="T3" s="48"/>
      <c r="U3" s="48"/>
    </row>
    <row r="4" spans="1:21" ht="13.5" customHeight="1" x14ac:dyDescent="0.15">
      <c r="A4" s="48"/>
      <c r="B4" s="48"/>
      <c r="C4" s="48"/>
      <c r="D4" s="48"/>
      <c r="E4" s="48"/>
      <c r="F4" s="48"/>
      <c r="G4" s="48"/>
      <c r="H4" s="48"/>
      <c r="I4" s="48"/>
      <c r="J4" s="48"/>
      <c r="K4" s="48"/>
      <c r="L4" s="48"/>
      <c r="M4" s="48"/>
      <c r="N4" s="48"/>
      <c r="O4" s="48"/>
      <c r="P4" s="48"/>
      <c r="Q4" s="48"/>
      <c r="R4" s="48"/>
      <c r="S4" s="48"/>
      <c r="T4" s="48"/>
      <c r="U4" s="48"/>
    </row>
    <row r="5" spans="1:21" ht="13.5" customHeight="1" x14ac:dyDescent="0.15">
      <c r="A5" s="48"/>
      <c r="B5" s="48"/>
      <c r="C5" s="48"/>
      <c r="D5" s="48"/>
      <c r="E5" s="48"/>
      <c r="F5" s="48"/>
      <c r="G5" s="48"/>
      <c r="H5" s="48"/>
      <c r="I5" s="48"/>
      <c r="J5" s="48"/>
      <c r="K5" s="48"/>
      <c r="L5" s="48"/>
      <c r="M5" s="48"/>
      <c r="N5" s="48"/>
      <c r="O5" s="48"/>
      <c r="P5" s="48"/>
      <c r="Q5" s="48"/>
      <c r="R5" s="48"/>
      <c r="S5" s="48"/>
      <c r="T5" s="48"/>
      <c r="U5" s="48"/>
    </row>
    <row r="6" spans="1:21" ht="13.5" customHeight="1" x14ac:dyDescent="0.15">
      <c r="A6" s="48"/>
      <c r="B6" s="48"/>
      <c r="C6" s="48"/>
      <c r="D6" s="48"/>
      <c r="E6" s="48"/>
      <c r="F6" s="48"/>
      <c r="G6" s="48"/>
      <c r="H6" s="48"/>
      <c r="I6" s="48"/>
      <c r="J6" s="48"/>
      <c r="K6" s="48"/>
      <c r="L6" s="48"/>
      <c r="M6" s="48"/>
      <c r="N6" s="48"/>
      <c r="O6" s="48"/>
      <c r="P6" s="48"/>
      <c r="Q6" s="48"/>
      <c r="R6" s="48"/>
      <c r="S6" s="48"/>
      <c r="T6" s="48"/>
      <c r="U6" s="48"/>
    </row>
    <row r="7" spans="1:21" ht="13.5" customHeight="1" x14ac:dyDescent="0.15">
      <c r="A7" s="48"/>
      <c r="B7" s="48"/>
      <c r="C7" s="48"/>
      <c r="D7" s="48"/>
      <c r="E7" s="48"/>
      <c r="F7" s="48"/>
      <c r="G7" s="48"/>
      <c r="H7" s="48"/>
      <c r="I7" s="48"/>
      <c r="J7" s="48"/>
      <c r="K7" s="48"/>
      <c r="L7" s="48"/>
      <c r="M7" s="48"/>
      <c r="N7" s="48"/>
      <c r="O7" s="48"/>
      <c r="P7" s="48"/>
      <c r="Q7" s="48"/>
      <c r="R7" s="48"/>
      <c r="S7" s="48"/>
      <c r="T7" s="48"/>
      <c r="U7" s="48"/>
    </row>
    <row r="8" spans="1:21" ht="13.5" customHeight="1" x14ac:dyDescent="0.15">
      <c r="A8" s="48"/>
      <c r="B8" s="48"/>
      <c r="C8" s="48"/>
      <c r="D8" s="48"/>
      <c r="E8" s="48"/>
      <c r="F8" s="48"/>
      <c r="G8" s="48"/>
      <c r="H8" s="48"/>
      <c r="I8" s="48"/>
      <c r="J8" s="48"/>
      <c r="K8" s="48"/>
      <c r="L8" s="48"/>
      <c r="M8" s="48"/>
      <c r="N8" s="48"/>
      <c r="O8" s="48"/>
      <c r="P8" s="48"/>
      <c r="Q8" s="48"/>
      <c r="R8" s="48"/>
      <c r="S8" s="48"/>
      <c r="T8" s="48"/>
      <c r="U8" s="48"/>
    </row>
    <row r="9" spans="1:21" ht="13.5" customHeight="1" x14ac:dyDescent="0.15">
      <c r="A9" s="48"/>
      <c r="B9" s="48"/>
      <c r="C9" s="48"/>
      <c r="D9" s="48"/>
      <c r="E9" s="48"/>
      <c r="F9" s="48"/>
      <c r="G9" s="48"/>
      <c r="H9" s="48"/>
      <c r="I9" s="48"/>
      <c r="J9" s="48"/>
      <c r="K9" s="48"/>
      <c r="L9" s="48"/>
      <c r="M9" s="48"/>
      <c r="N9" s="48"/>
      <c r="O9" s="48"/>
      <c r="P9" s="48"/>
      <c r="Q9" s="48"/>
      <c r="R9" s="48"/>
      <c r="S9" s="48"/>
      <c r="T9" s="48"/>
      <c r="U9" s="48"/>
    </row>
    <row r="10" spans="1:21" ht="13.5" customHeight="1" x14ac:dyDescent="0.15">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15">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15">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15">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15">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15">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15">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15">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15">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15">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15">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15">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15">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15">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15">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15">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15">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15">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15">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15">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15">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15">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15">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15">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15">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15">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15">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15">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15">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15">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15">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15">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15">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
      <c r="A43" s="48"/>
      <c r="B43" s="48"/>
      <c r="C43" s="48"/>
      <c r="D43" s="48"/>
      <c r="E43" s="48"/>
      <c r="F43" s="48"/>
      <c r="G43" s="48"/>
      <c r="H43" s="48"/>
      <c r="I43" s="48"/>
      <c r="J43" s="48"/>
      <c r="K43" s="48"/>
      <c r="L43" s="48"/>
      <c r="M43" s="48"/>
      <c r="N43" s="48"/>
      <c r="O43" s="50" t="s">
        <v>7</v>
      </c>
      <c r="P43" s="48"/>
      <c r="Q43" s="48"/>
      <c r="R43" s="48"/>
      <c r="S43" s="48"/>
      <c r="T43" s="48"/>
      <c r="U43" s="48"/>
    </row>
    <row r="44" spans="1:21" ht="30.75" customHeight="1" thickBot="1" x14ac:dyDescent="0.2">
      <c r="A44" s="48"/>
      <c r="B44" s="51" t="s">
        <v>8</v>
      </c>
      <c r="C44" s="52"/>
      <c r="D44" s="52"/>
      <c r="E44" s="53"/>
      <c r="F44" s="53"/>
      <c r="G44" s="53"/>
      <c r="H44" s="53"/>
      <c r="I44" s="53"/>
      <c r="J44" s="54" t="s">
        <v>2</v>
      </c>
      <c r="K44" s="55" t="s">
        <v>527</v>
      </c>
      <c r="L44" s="56" t="s">
        <v>528</v>
      </c>
      <c r="M44" s="56" t="s">
        <v>529</v>
      </c>
      <c r="N44" s="56" t="s">
        <v>530</v>
      </c>
      <c r="O44" s="57" t="s">
        <v>531</v>
      </c>
      <c r="P44" s="48"/>
      <c r="Q44" s="48"/>
      <c r="R44" s="48"/>
      <c r="S44" s="48"/>
      <c r="T44" s="48"/>
      <c r="U44" s="48"/>
    </row>
    <row r="45" spans="1:21" ht="30.75" customHeight="1" x14ac:dyDescent="0.15">
      <c r="A45" s="48"/>
      <c r="B45" s="1176" t="s">
        <v>9</v>
      </c>
      <c r="C45" s="1177"/>
      <c r="D45" s="58"/>
      <c r="E45" s="1182" t="s">
        <v>10</v>
      </c>
      <c r="F45" s="1182"/>
      <c r="G45" s="1182"/>
      <c r="H45" s="1182"/>
      <c r="I45" s="1182"/>
      <c r="J45" s="1183"/>
      <c r="K45" s="59">
        <v>408</v>
      </c>
      <c r="L45" s="60">
        <v>409</v>
      </c>
      <c r="M45" s="60">
        <v>449</v>
      </c>
      <c r="N45" s="60">
        <v>482</v>
      </c>
      <c r="O45" s="61">
        <v>489</v>
      </c>
      <c r="P45" s="48"/>
      <c r="Q45" s="48"/>
      <c r="R45" s="48"/>
      <c r="S45" s="48"/>
      <c r="T45" s="48"/>
      <c r="U45" s="48"/>
    </row>
    <row r="46" spans="1:21" ht="30.75" customHeight="1" x14ac:dyDescent="0.15">
      <c r="A46" s="48"/>
      <c r="B46" s="1178"/>
      <c r="C46" s="1179"/>
      <c r="D46" s="62"/>
      <c r="E46" s="1155" t="s">
        <v>11</v>
      </c>
      <c r="F46" s="1155"/>
      <c r="G46" s="1155"/>
      <c r="H46" s="1155"/>
      <c r="I46" s="1155"/>
      <c r="J46" s="1156"/>
      <c r="K46" s="63" t="s">
        <v>489</v>
      </c>
      <c r="L46" s="64" t="s">
        <v>489</v>
      </c>
      <c r="M46" s="64" t="s">
        <v>489</v>
      </c>
      <c r="N46" s="64" t="s">
        <v>489</v>
      </c>
      <c r="O46" s="65" t="s">
        <v>489</v>
      </c>
      <c r="P46" s="48"/>
      <c r="Q46" s="48"/>
      <c r="R46" s="48"/>
      <c r="S46" s="48"/>
      <c r="T46" s="48"/>
      <c r="U46" s="48"/>
    </row>
    <row r="47" spans="1:21" ht="30.75" customHeight="1" x14ac:dyDescent="0.15">
      <c r="A47" s="48"/>
      <c r="B47" s="1178"/>
      <c r="C47" s="1179"/>
      <c r="D47" s="62"/>
      <c r="E47" s="1155" t="s">
        <v>12</v>
      </c>
      <c r="F47" s="1155"/>
      <c r="G47" s="1155"/>
      <c r="H47" s="1155"/>
      <c r="I47" s="1155"/>
      <c r="J47" s="1156"/>
      <c r="K47" s="63" t="s">
        <v>489</v>
      </c>
      <c r="L47" s="64" t="s">
        <v>489</v>
      </c>
      <c r="M47" s="64" t="s">
        <v>489</v>
      </c>
      <c r="N47" s="64" t="s">
        <v>489</v>
      </c>
      <c r="O47" s="65" t="s">
        <v>489</v>
      </c>
      <c r="P47" s="48"/>
      <c r="Q47" s="48"/>
      <c r="R47" s="48"/>
      <c r="S47" s="48"/>
      <c r="T47" s="48"/>
      <c r="U47" s="48"/>
    </row>
    <row r="48" spans="1:21" ht="30.75" customHeight="1" x14ac:dyDescent="0.15">
      <c r="A48" s="48"/>
      <c r="B48" s="1178"/>
      <c r="C48" s="1179"/>
      <c r="D48" s="62"/>
      <c r="E48" s="1155" t="s">
        <v>13</v>
      </c>
      <c r="F48" s="1155"/>
      <c r="G48" s="1155"/>
      <c r="H48" s="1155"/>
      <c r="I48" s="1155"/>
      <c r="J48" s="1156"/>
      <c r="K48" s="63">
        <v>373</v>
      </c>
      <c r="L48" s="64">
        <v>371</v>
      </c>
      <c r="M48" s="64">
        <v>334</v>
      </c>
      <c r="N48" s="64">
        <v>339</v>
      </c>
      <c r="O48" s="65">
        <v>356</v>
      </c>
      <c r="P48" s="48"/>
      <c r="Q48" s="48"/>
      <c r="R48" s="48"/>
      <c r="S48" s="48"/>
      <c r="T48" s="48"/>
      <c r="U48" s="48"/>
    </row>
    <row r="49" spans="1:21" ht="30.75" customHeight="1" x14ac:dyDescent="0.15">
      <c r="A49" s="48"/>
      <c r="B49" s="1178"/>
      <c r="C49" s="1179"/>
      <c r="D49" s="62"/>
      <c r="E49" s="1155" t="s">
        <v>14</v>
      </c>
      <c r="F49" s="1155"/>
      <c r="G49" s="1155"/>
      <c r="H49" s="1155"/>
      <c r="I49" s="1155"/>
      <c r="J49" s="1156"/>
      <c r="K49" s="63">
        <v>40</v>
      </c>
      <c r="L49" s="64">
        <v>19</v>
      </c>
      <c r="M49" s="64">
        <v>19</v>
      </c>
      <c r="N49" s="64">
        <v>19</v>
      </c>
      <c r="O49" s="65">
        <v>21</v>
      </c>
      <c r="P49" s="48"/>
      <c r="Q49" s="48"/>
      <c r="R49" s="48"/>
      <c r="S49" s="48"/>
      <c r="T49" s="48"/>
      <c r="U49" s="48"/>
    </row>
    <row r="50" spans="1:21" ht="30.75" customHeight="1" x14ac:dyDescent="0.15">
      <c r="A50" s="48"/>
      <c r="B50" s="1178"/>
      <c r="C50" s="1179"/>
      <c r="D50" s="62"/>
      <c r="E50" s="1155" t="s">
        <v>15</v>
      </c>
      <c r="F50" s="1155"/>
      <c r="G50" s="1155"/>
      <c r="H50" s="1155"/>
      <c r="I50" s="1155"/>
      <c r="J50" s="1156"/>
      <c r="K50" s="63" t="s">
        <v>489</v>
      </c>
      <c r="L50" s="64" t="s">
        <v>489</v>
      </c>
      <c r="M50" s="64" t="s">
        <v>489</v>
      </c>
      <c r="N50" s="64" t="s">
        <v>489</v>
      </c>
      <c r="O50" s="65" t="s">
        <v>489</v>
      </c>
      <c r="P50" s="48"/>
      <c r="Q50" s="48"/>
      <c r="R50" s="48"/>
      <c r="S50" s="48"/>
      <c r="T50" s="48"/>
      <c r="U50" s="48"/>
    </row>
    <row r="51" spans="1:21" ht="30.75" customHeight="1" x14ac:dyDescent="0.15">
      <c r="A51" s="48"/>
      <c r="B51" s="1180"/>
      <c r="C51" s="1181"/>
      <c r="D51" s="66"/>
      <c r="E51" s="1155" t="s">
        <v>16</v>
      </c>
      <c r="F51" s="1155"/>
      <c r="G51" s="1155"/>
      <c r="H51" s="1155"/>
      <c r="I51" s="1155"/>
      <c r="J51" s="1156"/>
      <c r="K51" s="63">
        <v>0</v>
      </c>
      <c r="L51" s="64">
        <v>0</v>
      </c>
      <c r="M51" s="64">
        <v>0</v>
      </c>
      <c r="N51" s="64">
        <v>0</v>
      </c>
      <c r="O51" s="65" t="s">
        <v>489</v>
      </c>
      <c r="P51" s="48"/>
      <c r="Q51" s="48"/>
      <c r="R51" s="48"/>
      <c r="S51" s="48"/>
      <c r="T51" s="48"/>
      <c r="U51" s="48"/>
    </row>
    <row r="52" spans="1:21" ht="30.75" customHeight="1" x14ac:dyDescent="0.15">
      <c r="A52" s="48"/>
      <c r="B52" s="1153" t="s">
        <v>17</v>
      </c>
      <c r="C52" s="1154"/>
      <c r="D52" s="66"/>
      <c r="E52" s="1155" t="s">
        <v>18</v>
      </c>
      <c r="F52" s="1155"/>
      <c r="G52" s="1155"/>
      <c r="H52" s="1155"/>
      <c r="I52" s="1155"/>
      <c r="J52" s="1156"/>
      <c r="K52" s="63">
        <v>562</v>
      </c>
      <c r="L52" s="64">
        <v>567</v>
      </c>
      <c r="M52" s="64">
        <v>589</v>
      </c>
      <c r="N52" s="64">
        <v>590</v>
      </c>
      <c r="O52" s="65">
        <v>566</v>
      </c>
      <c r="P52" s="48"/>
      <c r="Q52" s="48"/>
      <c r="R52" s="48"/>
      <c r="S52" s="48"/>
      <c r="T52" s="48"/>
      <c r="U52" s="48"/>
    </row>
    <row r="53" spans="1:21" ht="30.75" customHeight="1" thickBot="1" x14ac:dyDescent="0.2">
      <c r="A53" s="48"/>
      <c r="B53" s="1157" t="s">
        <v>19</v>
      </c>
      <c r="C53" s="1158"/>
      <c r="D53" s="67"/>
      <c r="E53" s="1159" t="s">
        <v>20</v>
      </c>
      <c r="F53" s="1159"/>
      <c r="G53" s="1159"/>
      <c r="H53" s="1159"/>
      <c r="I53" s="1159"/>
      <c r="J53" s="1160"/>
      <c r="K53" s="68">
        <v>259</v>
      </c>
      <c r="L53" s="69">
        <v>232</v>
      </c>
      <c r="M53" s="69">
        <v>213</v>
      </c>
      <c r="N53" s="69">
        <v>250</v>
      </c>
      <c r="O53" s="70">
        <v>300</v>
      </c>
      <c r="P53" s="48"/>
      <c r="Q53" s="48"/>
      <c r="R53" s="48"/>
      <c r="S53" s="48"/>
      <c r="T53" s="48"/>
      <c r="U53" s="48"/>
    </row>
    <row r="54" spans="1:21" ht="24" customHeight="1" x14ac:dyDescent="0.15">
      <c r="A54" s="48"/>
      <c r="B54" s="71" t="s">
        <v>21</v>
      </c>
      <c r="C54" s="48"/>
      <c r="D54" s="48"/>
      <c r="E54" s="48"/>
      <c r="F54" s="48"/>
      <c r="G54" s="48"/>
      <c r="H54" s="48"/>
      <c r="I54" s="48"/>
      <c r="J54" s="48"/>
      <c r="K54" s="48"/>
      <c r="L54" s="48"/>
      <c r="M54" s="48"/>
      <c r="N54" s="48"/>
      <c r="O54" s="48"/>
      <c r="P54" s="48"/>
      <c r="Q54" s="48"/>
      <c r="R54" s="48"/>
      <c r="S54" s="48"/>
      <c r="T54" s="48"/>
      <c r="U54" s="48"/>
    </row>
    <row r="55" spans="1:21" ht="24" customHeight="1" x14ac:dyDescent="0.15">
      <c r="A55" s="48"/>
      <c r="B55" s="71"/>
      <c r="C55" s="48"/>
      <c r="D55" s="48"/>
      <c r="E55" s="48"/>
      <c r="F55" s="48"/>
      <c r="G55" s="48"/>
      <c r="H55" s="48"/>
      <c r="I55" s="48"/>
      <c r="J55" s="48"/>
      <c r="K55" s="48"/>
      <c r="L55" s="48"/>
      <c r="M55" s="48"/>
      <c r="N55" s="48"/>
      <c r="O55" s="48"/>
      <c r="P55" s="48"/>
      <c r="Q55" s="48"/>
      <c r="R55" s="48"/>
      <c r="S55" s="48"/>
      <c r="T55" s="48"/>
      <c r="U55" s="48"/>
    </row>
    <row r="56" spans="1:21" ht="24" customHeight="1" thickBot="1" x14ac:dyDescent="0.2">
      <c r="A56" s="48"/>
      <c r="B56" s="72" t="s">
        <v>22</v>
      </c>
      <c r="C56" s="73"/>
      <c r="D56" s="73"/>
      <c r="E56" s="73"/>
      <c r="F56" s="73"/>
      <c r="G56" s="73"/>
      <c r="H56" s="73"/>
      <c r="I56" s="73"/>
      <c r="J56" s="73"/>
      <c r="K56" s="74"/>
      <c r="L56" s="74"/>
      <c r="M56" s="74"/>
      <c r="N56" s="74"/>
      <c r="O56" s="75" t="s">
        <v>23</v>
      </c>
      <c r="P56" s="48"/>
      <c r="Q56" s="48"/>
      <c r="R56" s="48"/>
      <c r="S56" s="48"/>
      <c r="T56" s="48"/>
      <c r="U56" s="48"/>
    </row>
    <row r="57" spans="1:21" ht="31.5" customHeight="1" thickBot="1" x14ac:dyDescent="0.2">
      <c r="A57" s="48"/>
      <c r="B57" s="76"/>
      <c r="C57" s="77"/>
      <c r="D57" s="77"/>
      <c r="E57" s="78"/>
      <c r="F57" s="78"/>
      <c r="G57" s="78"/>
      <c r="H57" s="78"/>
      <c r="I57" s="78"/>
      <c r="J57" s="79" t="s">
        <v>2</v>
      </c>
      <c r="K57" s="80" t="s">
        <v>547</v>
      </c>
      <c r="L57" s="81" t="s">
        <v>548</v>
      </c>
      <c r="M57" s="81" t="s">
        <v>549</v>
      </c>
      <c r="N57" s="81" t="s">
        <v>550</v>
      </c>
      <c r="O57" s="82" t="s">
        <v>551</v>
      </c>
      <c r="P57" s="48"/>
      <c r="Q57" s="48"/>
      <c r="R57" s="48"/>
      <c r="S57" s="48"/>
      <c r="T57" s="48"/>
      <c r="U57" s="48"/>
    </row>
    <row r="58" spans="1:21" ht="31.5" customHeight="1" x14ac:dyDescent="0.15">
      <c r="B58" s="1161" t="s">
        <v>24</v>
      </c>
      <c r="C58" s="1162"/>
      <c r="D58" s="1167" t="s">
        <v>25</v>
      </c>
      <c r="E58" s="1168"/>
      <c r="F58" s="1168"/>
      <c r="G58" s="1168"/>
      <c r="H58" s="1168"/>
      <c r="I58" s="1168"/>
      <c r="J58" s="1169"/>
      <c r="K58" s="83"/>
      <c r="L58" s="84"/>
      <c r="M58" s="84"/>
      <c r="N58" s="84"/>
      <c r="O58" s="85"/>
    </row>
    <row r="59" spans="1:21" ht="31.5" customHeight="1" x14ac:dyDescent="0.15">
      <c r="B59" s="1163"/>
      <c r="C59" s="1164"/>
      <c r="D59" s="1170" t="s">
        <v>26</v>
      </c>
      <c r="E59" s="1171"/>
      <c r="F59" s="1171"/>
      <c r="G59" s="1171"/>
      <c r="H59" s="1171"/>
      <c r="I59" s="1171"/>
      <c r="J59" s="1172"/>
      <c r="K59" s="86"/>
      <c r="L59" s="87"/>
      <c r="M59" s="87"/>
      <c r="N59" s="87"/>
      <c r="O59" s="88"/>
    </row>
    <row r="60" spans="1:21" ht="31.5" customHeight="1" thickBot="1" x14ac:dyDescent="0.2">
      <c r="B60" s="1165"/>
      <c r="C60" s="1166"/>
      <c r="D60" s="1173" t="s">
        <v>27</v>
      </c>
      <c r="E60" s="1174"/>
      <c r="F60" s="1174"/>
      <c r="G60" s="1174"/>
      <c r="H60" s="1174"/>
      <c r="I60" s="1174"/>
      <c r="J60" s="1175"/>
      <c r="K60" s="89"/>
      <c r="L60" s="90"/>
      <c r="M60" s="90"/>
      <c r="N60" s="90"/>
      <c r="O60" s="91"/>
    </row>
    <row r="61" spans="1:21" ht="24" customHeight="1" x14ac:dyDescent="0.15">
      <c r="B61" s="92"/>
      <c r="C61" s="92"/>
      <c r="D61" s="93" t="s">
        <v>28</v>
      </c>
      <c r="E61" s="94"/>
      <c r="F61" s="94"/>
      <c r="G61" s="94"/>
      <c r="H61" s="94"/>
      <c r="I61" s="94"/>
      <c r="J61" s="94"/>
      <c r="K61" s="94"/>
      <c r="L61" s="94"/>
      <c r="M61" s="94"/>
      <c r="N61" s="94"/>
      <c r="O61" s="94"/>
    </row>
    <row r="62" spans="1:21" ht="24" customHeight="1" x14ac:dyDescent="0.15">
      <c r="B62" s="95"/>
      <c r="C62" s="95"/>
      <c r="D62" s="93" t="s">
        <v>29</v>
      </c>
      <c r="E62" s="94"/>
      <c r="F62" s="94"/>
      <c r="G62" s="94"/>
      <c r="H62" s="94"/>
      <c r="I62" s="94"/>
      <c r="J62" s="94"/>
      <c r="K62" s="94"/>
      <c r="L62" s="94"/>
      <c r="M62" s="94"/>
      <c r="N62" s="94"/>
      <c r="O62" s="94"/>
    </row>
    <row r="63" spans="1:21" ht="24" customHeight="1" x14ac:dyDescent="0.15">
      <c r="A63" s="48"/>
      <c r="B63" s="71"/>
      <c r="C63" s="48"/>
      <c r="D63" s="48"/>
      <c r="E63" s="48"/>
      <c r="F63" s="48"/>
      <c r="G63" s="48"/>
      <c r="H63" s="48"/>
      <c r="I63" s="48"/>
      <c r="J63" s="48"/>
      <c r="K63" s="48"/>
      <c r="L63" s="48"/>
      <c r="M63" s="48"/>
      <c r="N63" s="48"/>
      <c r="O63" s="48"/>
      <c r="P63" s="48"/>
      <c r="Q63" s="48"/>
      <c r="R63" s="48"/>
      <c r="S63" s="48"/>
      <c r="T63" s="48"/>
      <c r="U63" s="48"/>
    </row>
    <row r="64" spans="1:21" ht="24" customHeight="1" x14ac:dyDescent="0.15">
      <c r="A64" s="48"/>
      <c r="B64" s="71"/>
      <c r="C64" s="48"/>
      <c r="D64" s="48"/>
      <c r="E64" s="48"/>
      <c r="F64" s="48"/>
      <c r="G64" s="48"/>
      <c r="H64" s="48"/>
      <c r="I64" s="48"/>
      <c r="J64" s="48"/>
      <c r="K64" s="48"/>
      <c r="L64" s="48"/>
      <c r="M64" s="48"/>
      <c r="N64" s="48"/>
      <c r="O64" s="48"/>
      <c r="P64" s="48"/>
      <c r="Q64" s="48"/>
      <c r="R64" s="48"/>
      <c r="S64" s="48"/>
      <c r="T64" s="48"/>
      <c r="U64" s="48"/>
    </row>
  </sheetData>
  <sheetProtection algorithmName="SHA-512" hashValue="IxNmwK44SZKbt3RMwDFjDVaNJEKV8nDY6w3eh8Co12wDc36DNkj5Jlanz9HAdOFNGf2O3tYZAR+PsObr/2Bfeg==" saltValue="bOw4MriYOM5bg2SkWLhNFA==" spinCount="100000" sheet="1" objects="1" scenarios="1"/>
  <mergeCells count="16">
    <mergeCell ref="B45:C51"/>
    <mergeCell ref="E45:J45"/>
    <mergeCell ref="E46:J46"/>
    <mergeCell ref="E47:J47"/>
    <mergeCell ref="E48:J48"/>
    <mergeCell ref="E49:J49"/>
    <mergeCell ref="E50:J50"/>
    <mergeCell ref="E51:J51"/>
    <mergeCell ref="B52:C52"/>
    <mergeCell ref="E52:J52"/>
    <mergeCell ref="B53:C53"/>
    <mergeCell ref="E53:J53"/>
    <mergeCell ref="B58:C60"/>
    <mergeCell ref="D58:J58"/>
    <mergeCell ref="D59:J59"/>
    <mergeCell ref="D60:J60"/>
  </mergeCells>
  <phoneticPr fontId="2"/>
  <printOptions horizontalCentered="1"/>
  <pageMargins left="0" right="0" top="0.19685039370078741" bottom="0.23622047244094491" header="0" footer="0"/>
  <pageSetup paperSize="9" scale="56" orientation="landscape"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zoomScaleSheetLayoutView="100" workbookViewId="0"/>
  </sheetViews>
  <sheetFormatPr defaultColWidth="0" defaultRowHeight="13.5" customHeight="1" zeroHeight="1" x14ac:dyDescent="0.15"/>
  <cols>
    <col min="1" max="1" width="6.625" style="96" customWidth="1"/>
    <col min="2" max="3" width="12.625" style="96" customWidth="1"/>
    <col min="4" max="4" width="11.625" style="96" customWidth="1"/>
    <col min="5" max="8" width="10.375" style="96" customWidth="1"/>
    <col min="9" max="13" width="16.375" style="96" customWidth="1"/>
    <col min="14" max="19" width="12.625" style="96" customWidth="1"/>
    <col min="20" max="16384" width="0" style="96"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7" t="s">
        <v>7</v>
      </c>
    </row>
    <row r="40" spans="2:13" ht="27.75" customHeight="1" thickBot="1" x14ac:dyDescent="0.2">
      <c r="B40" s="98" t="s">
        <v>8</v>
      </c>
      <c r="C40" s="99"/>
      <c r="D40" s="99"/>
      <c r="E40" s="100"/>
      <c r="F40" s="100"/>
      <c r="G40" s="100"/>
      <c r="H40" s="101" t="s">
        <v>2</v>
      </c>
      <c r="I40" s="102" t="s">
        <v>527</v>
      </c>
      <c r="J40" s="103" t="s">
        <v>528</v>
      </c>
      <c r="K40" s="103" t="s">
        <v>529</v>
      </c>
      <c r="L40" s="103" t="s">
        <v>530</v>
      </c>
      <c r="M40" s="104" t="s">
        <v>531</v>
      </c>
    </row>
    <row r="41" spans="2:13" ht="27.75" customHeight="1" x14ac:dyDescent="0.15">
      <c r="B41" s="1196" t="s">
        <v>30</v>
      </c>
      <c r="C41" s="1197"/>
      <c r="D41" s="105"/>
      <c r="E41" s="1198" t="s">
        <v>31</v>
      </c>
      <c r="F41" s="1198"/>
      <c r="G41" s="1198"/>
      <c r="H41" s="1199"/>
      <c r="I41" s="355">
        <v>5145</v>
      </c>
      <c r="J41" s="356">
        <v>5335</v>
      </c>
      <c r="K41" s="356">
        <v>5500</v>
      </c>
      <c r="L41" s="356">
        <v>5603</v>
      </c>
      <c r="M41" s="357">
        <v>5575</v>
      </c>
    </row>
    <row r="42" spans="2:13" ht="27.75" customHeight="1" x14ac:dyDescent="0.15">
      <c r="B42" s="1186"/>
      <c r="C42" s="1187"/>
      <c r="D42" s="106"/>
      <c r="E42" s="1190" t="s">
        <v>32</v>
      </c>
      <c r="F42" s="1190"/>
      <c r="G42" s="1190"/>
      <c r="H42" s="1191"/>
      <c r="I42" s="358">
        <v>3</v>
      </c>
      <c r="J42" s="359">
        <v>8</v>
      </c>
      <c r="K42" s="359">
        <v>6</v>
      </c>
      <c r="L42" s="359">
        <v>21</v>
      </c>
      <c r="M42" s="360">
        <v>23</v>
      </c>
    </row>
    <row r="43" spans="2:13" ht="27.75" customHeight="1" x14ac:dyDescent="0.15">
      <c r="B43" s="1186"/>
      <c r="C43" s="1187"/>
      <c r="D43" s="106"/>
      <c r="E43" s="1190" t="s">
        <v>33</v>
      </c>
      <c r="F43" s="1190"/>
      <c r="G43" s="1190"/>
      <c r="H43" s="1191"/>
      <c r="I43" s="358">
        <v>5681</v>
      </c>
      <c r="J43" s="359">
        <v>5370</v>
      </c>
      <c r="K43" s="359">
        <v>4948</v>
      </c>
      <c r="L43" s="359">
        <v>4887</v>
      </c>
      <c r="M43" s="360">
        <v>4624</v>
      </c>
    </row>
    <row r="44" spans="2:13" ht="27.75" customHeight="1" x14ac:dyDescent="0.15">
      <c r="B44" s="1186"/>
      <c r="C44" s="1187"/>
      <c r="D44" s="106"/>
      <c r="E44" s="1190" t="s">
        <v>34</v>
      </c>
      <c r="F44" s="1190"/>
      <c r="G44" s="1190"/>
      <c r="H44" s="1191"/>
      <c r="I44" s="358">
        <v>121</v>
      </c>
      <c r="J44" s="359">
        <v>106</v>
      </c>
      <c r="K44" s="359">
        <v>90</v>
      </c>
      <c r="L44" s="359">
        <v>73</v>
      </c>
      <c r="M44" s="360">
        <v>57</v>
      </c>
    </row>
    <row r="45" spans="2:13" ht="27.75" customHeight="1" x14ac:dyDescent="0.15">
      <c r="B45" s="1186"/>
      <c r="C45" s="1187"/>
      <c r="D45" s="106"/>
      <c r="E45" s="1190" t="s">
        <v>35</v>
      </c>
      <c r="F45" s="1190"/>
      <c r="G45" s="1190"/>
      <c r="H45" s="1191"/>
      <c r="I45" s="358">
        <v>177</v>
      </c>
      <c r="J45" s="359">
        <v>172</v>
      </c>
      <c r="K45" s="359">
        <v>114</v>
      </c>
      <c r="L45" s="359">
        <v>2</v>
      </c>
      <c r="M45" s="360" t="s">
        <v>489</v>
      </c>
    </row>
    <row r="46" spans="2:13" ht="27.75" customHeight="1" x14ac:dyDescent="0.15">
      <c r="B46" s="1186"/>
      <c r="C46" s="1187"/>
      <c r="D46" s="107"/>
      <c r="E46" s="1190" t="s">
        <v>36</v>
      </c>
      <c r="F46" s="1190"/>
      <c r="G46" s="1190"/>
      <c r="H46" s="1191"/>
      <c r="I46" s="358" t="s">
        <v>489</v>
      </c>
      <c r="J46" s="359" t="s">
        <v>489</v>
      </c>
      <c r="K46" s="359">
        <v>11</v>
      </c>
      <c r="L46" s="359" t="s">
        <v>489</v>
      </c>
      <c r="M46" s="360" t="s">
        <v>489</v>
      </c>
    </row>
    <row r="47" spans="2:13" ht="27.75" customHeight="1" x14ac:dyDescent="0.15">
      <c r="B47" s="1186"/>
      <c r="C47" s="1187"/>
      <c r="D47" s="108"/>
      <c r="E47" s="1200" t="s">
        <v>37</v>
      </c>
      <c r="F47" s="1201"/>
      <c r="G47" s="1201"/>
      <c r="H47" s="1202"/>
      <c r="I47" s="358" t="s">
        <v>489</v>
      </c>
      <c r="J47" s="359" t="s">
        <v>489</v>
      </c>
      <c r="K47" s="359" t="s">
        <v>489</v>
      </c>
      <c r="L47" s="359" t="s">
        <v>489</v>
      </c>
      <c r="M47" s="360" t="s">
        <v>489</v>
      </c>
    </row>
    <row r="48" spans="2:13" ht="27.75" customHeight="1" x14ac:dyDescent="0.15">
      <c r="B48" s="1186"/>
      <c r="C48" s="1187"/>
      <c r="D48" s="106"/>
      <c r="E48" s="1190" t="s">
        <v>38</v>
      </c>
      <c r="F48" s="1190"/>
      <c r="G48" s="1190"/>
      <c r="H48" s="1191"/>
      <c r="I48" s="358" t="s">
        <v>489</v>
      </c>
      <c r="J48" s="359" t="s">
        <v>489</v>
      </c>
      <c r="K48" s="359" t="s">
        <v>489</v>
      </c>
      <c r="L48" s="359" t="s">
        <v>489</v>
      </c>
      <c r="M48" s="360" t="s">
        <v>489</v>
      </c>
    </row>
    <row r="49" spans="2:13" ht="27.75" customHeight="1" x14ac:dyDescent="0.15">
      <c r="B49" s="1188"/>
      <c r="C49" s="1189"/>
      <c r="D49" s="106"/>
      <c r="E49" s="1190" t="s">
        <v>39</v>
      </c>
      <c r="F49" s="1190"/>
      <c r="G49" s="1190"/>
      <c r="H49" s="1191"/>
      <c r="I49" s="358" t="s">
        <v>489</v>
      </c>
      <c r="J49" s="359" t="s">
        <v>489</v>
      </c>
      <c r="K49" s="359" t="s">
        <v>489</v>
      </c>
      <c r="L49" s="359" t="s">
        <v>489</v>
      </c>
      <c r="M49" s="360" t="s">
        <v>489</v>
      </c>
    </row>
    <row r="50" spans="2:13" ht="27.75" customHeight="1" x14ac:dyDescent="0.15">
      <c r="B50" s="1184" t="s">
        <v>40</v>
      </c>
      <c r="C50" s="1185"/>
      <c r="D50" s="109"/>
      <c r="E50" s="1190" t="s">
        <v>41</v>
      </c>
      <c r="F50" s="1190"/>
      <c r="G50" s="1190"/>
      <c r="H50" s="1191"/>
      <c r="I50" s="358">
        <v>2356</v>
      </c>
      <c r="J50" s="359">
        <v>2440</v>
      </c>
      <c r="K50" s="359">
        <v>2706</v>
      </c>
      <c r="L50" s="359">
        <v>2857</v>
      </c>
      <c r="M50" s="360">
        <v>2738</v>
      </c>
    </row>
    <row r="51" spans="2:13" ht="27.75" customHeight="1" x14ac:dyDescent="0.15">
      <c r="B51" s="1186"/>
      <c r="C51" s="1187"/>
      <c r="D51" s="106"/>
      <c r="E51" s="1190" t="s">
        <v>42</v>
      </c>
      <c r="F51" s="1190"/>
      <c r="G51" s="1190"/>
      <c r="H51" s="1191"/>
      <c r="I51" s="358">
        <v>24</v>
      </c>
      <c r="J51" s="359">
        <v>17</v>
      </c>
      <c r="K51" s="359">
        <v>10</v>
      </c>
      <c r="L51" s="359">
        <v>5</v>
      </c>
      <c r="M51" s="360" t="s">
        <v>489</v>
      </c>
    </row>
    <row r="52" spans="2:13" ht="27.75" customHeight="1" x14ac:dyDescent="0.15">
      <c r="B52" s="1188"/>
      <c r="C52" s="1189"/>
      <c r="D52" s="106"/>
      <c r="E52" s="1190" t="s">
        <v>43</v>
      </c>
      <c r="F52" s="1190"/>
      <c r="G52" s="1190"/>
      <c r="H52" s="1191"/>
      <c r="I52" s="358">
        <v>6797</v>
      </c>
      <c r="J52" s="359">
        <v>6821</v>
      </c>
      <c r="K52" s="359">
        <v>6794</v>
      </c>
      <c r="L52" s="359">
        <v>6618</v>
      </c>
      <c r="M52" s="360">
        <v>6557</v>
      </c>
    </row>
    <row r="53" spans="2:13" ht="27.75" customHeight="1" thickBot="1" x14ac:dyDescent="0.2">
      <c r="B53" s="1192" t="s">
        <v>19</v>
      </c>
      <c r="C53" s="1193"/>
      <c r="D53" s="110"/>
      <c r="E53" s="1194" t="s">
        <v>44</v>
      </c>
      <c r="F53" s="1194"/>
      <c r="G53" s="1194"/>
      <c r="H53" s="1195"/>
      <c r="I53" s="361">
        <v>1949</v>
      </c>
      <c r="J53" s="362">
        <v>1713</v>
      </c>
      <c r="K53" s="362">
        <v>1159</v>
      </c>
      <c r="L53" s="362">
        <v>1105</v>
      </c>
      <c r="M53" s="363">
        <v>984</v>
      </c>
    </row>
    <row r="54" spans="2:13" ht="27.75" customHeight="1" x14ac:dyDescent="0.15">
      <c r="B54" s="111"/>
      <c r="C54" s="112"/>
      <c r="D54" s="112"/>
      <c r="E54" s="113"/>
      <c r="F54" s="113"/>
      <c r="G54" s="113"/>
      <c r="H54" s="113"/>
      <c r="I54" s="114"/>
      <c r="J54" s="114"/>
      <c r="K54" s="114"/>
      <c r="L54" s="114"/>
      <c r="M54" s="114"/>
    </row>
    <row r="55" spans="2:13" x14ac:dyDescent="0.15"/>
  </sheetData>
  <sheetProtection algorithmName="SHA-512" hashValue="UriASAkY0A9h3D6k4cl3K9CRdBIYApKvUllI4C5ehAwW1BHhQwFaPl+eYfM2AFDshIX/FgjJHdBK5Aea+2mf3Q==" saltValue="d8bDPmfOx2JHr6tv0uAciw=="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zoomScale="70" zoomScaleNormal="70" zoomScaleSheetLayoutView="100" workbookViewId="0"/>
  </sheetViews>
  <sheetFormatPr defaultColWidth="0" defaultRowHeight="13.5"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5" t="s">
        <v>45</v>
      </c>
    </row>
    <row r="54" spans="2:8" ht="29.25" customHeight="1" thickBot="1" x14ac:dyDescent="0.25">
      <c r="B54" s="116" t="s">
        <v>1</v>
      </c>
      <c r="C54" s="117"/>
      <c r="D54" s="117"/>
      <c r="E54" s="118" t="s">
        <v>2</v>
      </c>
      <c r="F54" s="119" t="s">
        <v>529</v>
      </c>
      <c r="G54" s="119" t="s">
        <v>530</v>
      </c>
      <c r="H54" s="120" t="s">
        <v>531</v>
      </c>
    </row>
    <row r="55" spans="2:8" ht="52.5" customHeight="1" x14ac:dyDescent="0.15">
      <c r="B55" s="121"/>
      <c r="C55" s="1211" t="s">
        <v>46</v>
      </c>
      <c r="D55" s="1211"/>
      <c r="E55" s="1212"/>
      <c r="F55" s="122">
        <v>1868</v>
      </c>
      <c r="G55" s="122">
        <v>1949</v>
      </c>
      <c r="H55" s="123">
        <v>1885</v>
      </c>
    </row>
    <row r="56" spans="2:8" ht="52.5" customHeight="1" x14ac:dyDescent="0.15">
      <c r="B56" s="124"/>
      <c r="C56" s="1213" t="s">
        <v>47</v>
      </c>
      <c r="D56" s="1213"/>
      <c r="E56" s="1214"/>
      <c r="F56" s="125">
        <v>260</v>
      </c>
      <c r="G56" s="125">
        <v>260</v>
      </c>
      <c r="H56" s="126">
        <v>262</v>
      </c>
    </row>
    <row r="57" spans="2:8" ht="53.25" customHeight="1" x14ac:dyDescent="0.15">
      <c r="B57" s="124"/>
      <c r="C57" s="1215" t="s">
        <v>48</v>
      </c>
      <c r="D57" s="1215"/>
      <c r="E57" s="1216"/>
      <c r="F57" s="127">
        <v>582</v>
      </c>
      <c r="G57" s="127">
        <v>682</v>
      </c>
      <c r="H57" s="128">
        <v>630</v>
      </c>
    </row>
    <row r="58" spans="2:8" ht="45.75" customHeight="1" x14ac:dyDescent="0.15">
      <c r="B58" s="129"/>
      <c r="C58" s="1203" t="s">
        <v>571</v>
      </c>
      <c r="D58" s="1204"/>
      <c r="E58" s="1205"/>
      <c r="F58" s="130">
        <v>217</v>
      </c>
      <c r="G58" s="130">
        <v>217</v>
      </c>
      <c r="H58" s="131">
        <v>217</v>
      </c>
    </row>
    <row r="59" spans="2:8" ht="45.75" customHeight="1" x14ac:dyDescent="0.15">
      <c r="B59" s="129"/>
      <c r="C59" s="1203" t="s">
        <v>572</v>
      </c>
      <c r="D59" s="1204"/>
      <c r="E59" s="1205"/>
      <c r="F59" s="130">
        <v>50</v>
      </c>
      <c r="G59" s="130">
        <v>120</v>
      </c>
      <c r="H59" s="131">
        <v>185</v>
      </c>
    </row>
    <row r="60" spans="2:8" ht="45.75" customHeight="1" x14ac:dyDescent="0.15">
      <c r="B60" s="129"/>
      <c r="C60" s="1203" t="s">
        <v>573</v>
      </c>
      <c r="D60" s="1204"/>
      <c r="E60" s="1205"/>
      <c r="F60" s="130">
        <v>160</v>
      </c>
      <c r="G60" s="130">
        <v>100</v>
      </c>
      <c r="H60" s="131">
        <v>93</v>
      </c>
    </row>
    <row r="61" spans="2:8" ht="45.75" customHeight="1" x14ac:dyDescent="0.15">
      <c r="B61" s="129"/>
      <c r="C61" s="1203" t="s">
        <v>574</v>
      </c>
      <c r="D61" s="1204"/>
      <c r="E61" s="1205"/>
      <c r="F61" s="130">
        <v>4</v>
      </c>
      <c r="G61" s="130">
        <v>34</v>
      </c>
      <c r="H61" s="131">
        <v>39</v>
      </c>
    </row>
    <row r="62" spans="2:8" ht="45.75" customHeight="1" thickBot="1" x14ac:dyDescent="0.2">
      <c r="B62" s="132"/>
      <c r="C62" s="1206" t="s">
        <v>575</v>
      </c>
      <c r="D62" s="1207"/>
      <c r="E62" s="1208"/>
      <c r="F62" s="133">
        <v>98</v>
      </c>
      <c r="G62" s="133">
        <v>87</v>
      </c>
      <c r="H62" s="134">
        <v>24</v>
      </c>
    </row>
    <row r="63" spans="2:8" ht="52.5" customHeight="1" thickBot="1" x14ac:dyDescent="0.2">
      <c r="B63" s="135"/>
      <c r="C63" s="1209" t="s">
        <v>49</v>
      </c>
      <c r="D63" s="1209"/>
      <c r="E63" s="1210"/>
      <c r="F63" s="136">
        <v>2711</v>
      </c>
      <c r="G63" s="136">
        <v>2891</v>
      </c>
      <c r="H63" s="137">
        <v>2777</v>
      </c>
    </row>
    <row r="64" spans="2:8" x14ac:dyDescent="0.15"/>
  </sheetData>
  <sheetProtection algorithmName="SHA-512" hashValue="/3CfxNCulCRZ1pJkfupCx5HdHLQUHqdDXZzsoon3jt+4raZIsVDKUBtWHx2iww4A8DncRp6G89k+dRI6lj30zw==" saltValue="Qm82N89/CrNt9itz2QebZQ=="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3" orientation="landscape" verticalDpi="30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7AAC1-B774-4698-8449-EA7BDC09A772}">
  <sheetPr>
    <pageSetUpPr fitToPage="1"/>
  </sheetPr>
  <dimension ref="A1:DE85"/>
  <sheetViews>
    <sheetView showGridLines="0" tabSelected="1" zoomScaleNormal="100" zoomScaleSheetLayoutView="55" workbookViewId="0">
      <selection activeCell="BR62" sqref="BR62"/>
    </sheetView>
  </sheetViews>
  <sheetFormatPr defaultColWidth="0" defaultRowHeight="13.5" customHeight="1" zeroHeight="1" x14ac:dyDescent="0.15"/>
  <cols>
    <col min="1" max="1" width="6.375" style="1219" customWidth="1"/>
    <col min="2" max="107" width="2.5" style="1219" customWidth="1"/>
    <col min="108" max="108" width="6.125" style="1226" customWidth="1"/>
    <col min="109" max="109" width="5.875" style="1225" customWidth="1"/>
    <col min="110" max="16384" width="8.625" style="1219" hidden="1"/>
  </cols>
  <sheetData>
    <row r="1" spans="1:109" ht="42.75" customHeight="1" x14ac:dyDescent="0.15">
      <c r="A1" s="1217"/>
      <c r="B1" s="1218"/>
      <c r="DD1" s="1219"/>
      <c r="DE1" s="1219"/>
    </row>
    <row r="2" spans="1:109" ht="25.5" customHeight="1" x14ac:dyDescent="0.15">
      <c r="A2" s="1220"/>
      <c r="C2" s="1220"/>
      <c r="O2" s="1220"/>
      <c r="P2" s="1220"/>
      <c r="Q2" s="1220"/>
      <c r="R2" s="1220"/>
      <c r="S2" s="1220"/>
      <c r="T2" s="1220"/>
      <c r="U2" s="1220"/>
      <c r="V2" s="1220"/>
      <c r="W2" s="1220"/>
      <c r="X2" s="1220"/>
      <c r="Y2" s="1220"/>
      <c r="Z2" s="1220"/>
      <c r="AA2" s="1220"/>
      <c r="AB2" s="1220"/>
      <c r="AC2" s="1220"/>
      <c r="AD2" s="1220"/>
      <c r="AE2" s="1220"/>
      <c r="AF2" s="1220"/>
      <c r="AG2" s="1220"/>
      <c r="AH2" s="1220"/>
      <c r="AI2" s="1220"/>
      <c r="AU2" s="1220"/>
      <c r="BG2" s="1220"/>
      <c r="BS2" s="1220"/>
      <c r="CE2" s="1220"/>
      <c r="CQ2" s="1220"/>
      <c r="DD2" s="1219"/>
      <c r="DE2" s="1219"/>
    </row>
    <row r="3" spans="1:109" ht="25.5" customHeight="1" x14ac:dyDescent="0.15">
      <c r="A3" s="1220"/>
      <c r="C3" s="1220"/>
      <c r="O3" s="1220"/>
      <c r="P3" s="1220"/>
      <c r="Q3" s="1220"/>
      <c r="R3" s="1220"/>
      <c r="S3" s="1220"/>
      <c r="T3" s="1220"/>
      <c r="U3" s="1220"/>
      <c r="V3" s="1220"/>
      <c r="W3" s="1220"/>
      <c r="X3" s="1220"/>
      <c r="Y3" s="1220"/>
      <c r="Z3" s="1220"/>
      <c r="AA3" s="1220"/>
      <c r="AB3" s="1220"/>
      <c r="AC3" s="1220"/>
      <c r="AD3" s="1220"/>
      <c r="AE3" s="1220"/>
      <c r="AF3" s="1220"/>
      <c r="AG3" s="1220"/>
      <c r="AH3" s="1220"/>
      <c r="AI3" s="1220"/>
      <c r="AU3" s="1220"/>
      <c r="BG3" s="1220"/>
      <c r="BS3" s="1220"/>
      <c r="CE3" s="1220"/>
      <c r="CQ3" s="1220"/>
      <c r="DD3" s="1219"/>
      <c r="DE3" s="1219"/>
    </row>
    <row r="4" spans="1:109" s="259" customFormat="1" x14ac:dyDescent="0.15">
      <c r="A4" s="1220"/>
      <c r="B4" s="1220"/>
      <c r="C4" s="1220"/>
      <c r="D4" s="1220"/>
      <c r="E4" s="1220"/>
      <c r="F4" s="1220"/>
      <c r="G4" s="1220"/>
      <c r="H4" s="1220"/>
      <c r="I4" s="1220"/>
      <c r="J4" s="1220"/>
      <c r="K4" s="1220"/>
      <c r="L4" s="1220"/>
      <c r="M4" s="1220"/>
      <c r="N4" s="1220"/>
      <c r="O4" s="1220"/>
      <c r="P4" s="1220"/>
      <c r="Q4" s="1220"/>
      <c r="R4" s="1220"/>
      <c r="S4" s="1220"/>
      <c r="T4" s="1220"/>
      <c r="U4" s="1220"/>
      <c r="V4" s="1220"/>
      <c r="W4" s="1220"/>
      <c r="X4" s="1220"/>
      <c r="Y4" s="1220"/>
      <c r="Z4" s="1220"/>
      <c r="AA4" s="1220"/>
      <c r="AB4" s="1220"/>
      <c r="AC4" s="1220"/>
      <c r="AD4" s="1220"/>
      <c r="AE4" s="1220"/>
      <c r="AF4" s="1220"/>
      <c r="AG4" s="1220"/>
      <c r="AH4" s="1220"/>
      <c r="AI4" s="1220"/>
      <c r="AJ4" s="1220"/>
      <c r="AK4" s="1220"/>
      <c r="AL4" s="1220"/>
      <c r="AM4" s="1220"/>
      <c r="AN4" s="1220"/>
      <c r="AO4" s="1220"/>
      <c r="AP4" s="1220"/>
      <c r="AQ4" s="1220"/>
      <c r="AR4" s="1220"/>
      <c r="AS4" s="1220"/>
      <c r="AT4" s="1220"/>
      <c r="AU4" s="1220"/>
      <c r="AV4" s="1220"/>
      <c r="AW4" s="1220"/>
      <c r="AX4" s="1220"/>
      <c r="AY4" s="1220"/>
      <c r="AZ4" s="1220"/>
      <c r="BA4" s="1220"/>
      <c r="BB4" s="1220"/>
      <c r="BC4" s="1220"/>
      <c r="BD4" s="1220"/>
      <c r="BE4" s="1220"/>
      <c r="BF4" s="1220"/>
      <c r="BG4" s="1220"/>
      <c r="BH4" s="1220"/>
      <c r="BI4" s="1220"/>
      <c r="BJ4" s="1220"/>
      <c r="BK4" s="1220"/>
      <c r="BL4" s="1220"/>
      <c r="BM4" s="1220"/>
      <c r="BN4" s="1220"/>
      <c r="BO4" s="1220"/>
      <c r="BP4" s="1220"/>
      <c r="BQ4" s="1220"/>
      <c r="BR4" s="1220"/>
      <c r="BS4" s="1220"/>
      <c r="BT4" s="1220"/>
      <c r="BU4" s="1220"/>
      <c r="BV4" s="1220"/>
      <c r="BW4" s="1220"/>
      <c r="BX4" s="1220"/>
      <c r="BY4" s="1220"/>
      <c r="BZ4" s="1220"/>
      <c r="CA4" s="1220"/>
      <c r="CB4" s="1220"/>
      <c r="CC4" s="1220"/>
      <c r="CD4" s="1220"/>
      <c r="CE4" s="1220"/>
      <c r="CF4" s="1220"/>
      <c r="CG4" s="1220"/>
      <c r="CH4" s="1220"/>
      <c r="CI4" s="1220"/>
      <c r="CJ4" s="1220"/>
      <c r="CK4" s="1220"/>
      <c r="CL4" s="1220"/>
      <c r="CM4" s="1220"/>
      <c r="CN4" s="1220"/>
      <c r="CO4" s="1220"/>
      <c r="CP4" s="1220"/>
      <c r="CQ4" s="1220"/>
      <c r="CR4" s="1220"/>
      <c r="CS4" s="1220"/>
      <c r="CT4" s="1220"/>
      <c r="CU4" s="1220"/>
      <c r="CV4" s="1220"/>
      <c r="CW4" s="1220"/>
      <c r="CX4" s="1220"/>
      <c r="CY4" s="1220"/>
      <c r="CZ4" s="1220"/>
      <c r="DA4" s="1220"/>
      <c r="DB4" s="1220"/>
      <c r="DC4" s="1220"/>
      <c r="DD4" s="1220"/>
      <c r="DE4" s="1220"/>
    </row>
    <row r="5" spans="1:109" s="259" customFormat="1" x14ac:dyDescent="0.15">
      <c r="A5" s="1220"/>
      <c r="B5" s="1220"/>
      <c r="C5" s="1220"/>
      <c r="D5" s="1220"/>
      <c r="E5" s="1220"/>
      <c r="F5" s="1220"/>
      <c r="G5" s="1220"/>
      <c r="H5" s="1220"/>
      <c r="I5" s="1220"/>
      <c r="J5" s="1220"/>
      <c r="K5" s="1220"/>
      <c r="L5" s="1220"/>
      <c r="M5" s="1220"/>
      <c r="N5" s="1220"/>
      <c r="O5" s="1220"/>
      <c r="P5" s="1220"/>
      <c r="Q5" s="1220"/>
      <c r="R5" s="1220"/>
      <c r="S5" s="1220"/>
      <c r="T5" s="1220"/>
      <c r="U5" s="1220"/>
      <c r="V5" s="1220"/>
      <c r="W5" s="1220"/>
      <c r="X5" s="1220"/>
      <c r="Y5" s="1220"/>
      <c r="Z5" s="1220"/>
      <c r="AA5" s="1220"/>
      <c r="AB5" s="1220"/>
      <c r="AC5" s="1220"/>
      <c r="AD5" s="1220"/>
      <c r="AE5" s="1220"/>
      <c r="AF5" s="1220"/>
      <c r="AG5" s="1220"/>
      <c r="AH5" s="1220"/>
      <c r="AI5" s="1220"/>
      <c r="AJ5" s="1220"/>
      <c r="AK5" s="1220"/>
      <c r="AL5" s="1220"/>
      <c r="AM5" s="1220"/>
      <c r="AN5" s="1220"/>
      <c r="AO5" s="1220"/>
      <c r="AP5" s="1220"/>
      <c r="AQ5" s="1220"/>
      <c r="AR5" s="1220"/>
      <c r="AS5" s="1220"/>
      <c r="AT5" s="1220"/>
      <c r="AU5" s="1220"/>
      <c r="AV5" s="1220"/>
      <c r="AW5" s="1220"/>
      <c r="AX5" s="1220"/>
      <c r="AY5" s="1220"/>
      <c r="AZ5" s="1220"/>
      <c r="BA5" s="1220"/>
      <c r="BB5" s="1220"/>
      <c r="BC5" s="1220"/>
      <c r="BD5" s="1220"/>
      <c r="BE5" s="1220"/>
      <c r="BF5" s="1220"/>
      <c r="BG5" s="1220"/>
      <c r="BH5" s="1220"/>
      <c r="BI5" s="1220"/>
      <c r="BJ5" s="1220"/>
      <c r="BK5" s="1220"/>
      <c r="BL5" s="1220"/>
      <c r="BM5" s="1220"/>
      <c r="BN5" s="1220"/>
      <c r="BO5" s="1220"/>
      <c r="BP5" s="1220"/>
      <c r="BQ5" s="1220"/>
      <c r="BR5" s="1220"/>
      <c r="BS5" s="1220"/>
      <c r="BT5" s="1220"/>
      <c r="BU5" s="1220"/>
      <c r="BV5" s="1220"/>
      <c r="BW5" s="1220"/>
      <c r="BX5" s="1220"/>
      <c r="BY5" s="1220"/>
      <c r="BZ5" s="1220"/>
      <c r="CA5" s="1220"/>
      <c r="CB5" s="1220"/>
      <c r="CC5" s="1220"/>
      <c r="CD5" s="1220"/>
      <c r="CE5" s="1220"/>
      <c r="CF5" s="1220"/>
      <c r="CG5" s="1220"/>
      <c r="CH5" s="1220"/>
      <c r="CI5" s="1220"/>
      <c r="CJ5" s="1220"/>
      <c r="CK5" s="1220"/>
      <c r="CL5" s="1220"/>
      <c r="CM5" s="1220"/>
      <c r="CN5" s="1220"/>
      <c r="CO5" s="1220"/>
      <c r="CP5" s="1220"/>
      <c r="CQ5" s="1220"/>
      <c r="CR5" s="1220"/>
      <c r="CS5" s="1220"/>
      <c r="CT5" s="1220"/>
      <c r="CU5" s="1220"/>
      <c r="CV5" s="1220"/>
      <c r="CW5" s="1220"/>
      <c r="CX5" s="1220"/>
      <c r="CY5" s="1220"/>
      <c r="CZ5" s="1220"/>
      <c r="DA5" s="1220"/>
      <c r="DB5" s="1220"/>
      <c r="DC5" s="1220"/>
      <c r="DD5" s="1220"/>
      <c r="DE5" s="1220"/>
    </row>
    <row r="6" spans="1:109" s="259" customFormat="1" x14ac:dyDescent="0.15">
      <c r="A6" s="1220"/>
      <c r="B6" s="1220"/>
      <c r="C6" s="1220"/>
      <c r="D6" s="1220"/>
      <c r="E6" s="1220"/>
      <c r="F6" s="1220"/>
      <c r="G6" s="1220"/>
      <c r="H6" s="1220"/>
      <c r="I6" s="1220"/>
      <c r="J6" s="1220"/>
      <c r="K6" s="1220"/>
      <c r="L6" s="1220"/>
      <c r="M6" s="1220"/>
      <c r="N6" s="1220"/>
      <c r="O6" s="1220"/>
      <c r="P6" s="1220"/>
      <c r="Q6" s="1220"/>
      <c r="R6" s="1220"/>
      <c r="S6" s="1220"/>
      <c r="T6" s="1220"/>
      <c r="U6" s="1220"/>
      <c r="V6" s="1220"/>
      <c r="W6" s="1220"/>
      <c r="X6" s="1220"/>
      <c r="Y6" s="1220"/>
      <c r="Z6" s="1220"/>
      <c r="AA6" s="1220"/>
      <c r="AB6" s="1220"/>
      <c r="AC6" s="1220"/>
      <c r="AD6" s="1220"/>
      <c r="AE6" s="1220"/>
      <c r="AF6" s="1220"/>
      <c r="AG6" s="1220"/>
      <c r="AH6" s="1220"/>
      <c r="AI6" s="1220"/>
      <c r="AJ6" s="1220"/>
      <c r="AK6" s="1220"/>
      <c r="AL6" s="1220"/>
      <c r="AM6" s="1220"/>
      <c r="AN6" s="1220"/>
      <c r="AO6" s="1220"/>
      <c r="AP6" s="1220"/>
      <c r="AQ6" s="1220"/>
      <c r="AR6" s="1220"/>
      <c r="AS6" s="1220"/>
      <c r="AT6" s="1220"/>
      <c r="AU6" s="1220"/>
      <c r="AV6" s="1220"/>
      <c r="AW6" s="1220"/>
      <c r="AX6" s="1220"/>
      <c r="AY6" s="1220"/>
      <c r="AZ6" s="1220"/>
      <c r="BA6" s="1220"/>
      <c r="BB6" s="1220"/>
      <c r="BC6" s="1220"/>
      <c r="BD6" s="1220"/>
      <c r="BE6" s="1220"/>
      <c r="BF6" s="1220"/>
      <c r="BG6" s="1220"/>
      <c r="BH6" s="1220"/>
      <c r="BI6" s="1220"/>
      <c r="BJ6" s="1220"/>
      <c r="BK6" s="1220"/>
      <c r="BL6" s="1220"/>
      <c r="BM6" s="1220"/>
      <c r="BN6" s="1220"/>
      <c r="BO6" s="1220"/>
      <c r="BP6" s="1220"/>
      <c r="BQ6" s="1220"/>
      <c r="BR6" s="1220"/>
      <c r="BS6" s="1220"/>
      <c r="BT6" s="1220"/>
      <c r="BU6" s="1220"/>
      <c r="BV6" s="1220"/>
      <c r="BW6" s="1220"/>
      <c r="BX6" s="1220"/>
      <c r="BY6" s="1220"/>
      <c r="BZ6" s="1220"/>
      <c r="CA6" s="1220"/>
      <c r="CB6" s="1220"/>
      <c r="CC6" s="1220"/>
      <c r="CD6" s="1220"/>
      <c r="CE6" s="1220"/>
      <c r="CF6" s="1220"/>
      <c r="CG6" s="1220"/>
      <c r="CH6" s="1220"/>
      <c r="CI6" s="1220"/>
      <c r="CJ6" s="1220"/>
      <c r="CK6" s="1220"/>
      <c r="CL6" s="1220"/>
      <c r="CM6" s="1220"/>
      <c r="CN6" s="1220"/>
      <c r="CO6" s="1220"/>
      <c r="CP6" s="1220"/>
      <c r="CQ6" s="1220"/>
      <c r="CR6" s="1220"/>
      <c r="CS6" s="1220"/>
      <c r="CT6" s="1220"/>
      <c r="CU6" s="1220"/>
      <c r="CV6" s="1220"/>
      <c r="CW6" s="1220"/>
      <c r="CX6" s="1220"/>
      <c r="CY6" s="1220"/>
      <c r="CZ6" s="1220"/>
      <c r="DA6" s="1220"/>
      <c r="DB6" s="1220"/>
      <c r="DC6" s="1220"/>
      <c r="DD6" s="1220"/>
      <c r="DE6" s="1220"/>
    </row>
    <row r="7" spans="1:109" s="259" customFormat="1" x14ac:dyDescent="0.15">
      <c r="A7" s="1220"/>
      <c r="B7" s="1220"/>
      <c r="C7" s="1220"/>
      <c r="D7" s="1220"/>
      <c r="E7" s="1220"/>
      <c r="F7" s="1220"/>
      <c r="G7" s="1220"/>
      <c r="H7" s="1220"/>
      <c r="I7" s="1220"/>
      <c r="J7" s="1220"/>
      <c r="K7" s="1220"/>
      <c r="L7" s="1220"/>
      <c r="M7" s="1220"/>
      <c r="N7" s="1220"/>
      <c r="O7" s="1220"/>
      <c r="P7" s="1220"/>
      <c r="Q7" s="1220"/>
      <c r="R7" s="1220"/>
      <c r="S7" s="1220"/>
      <c r="T7" s="1220"/>
      <c r="U7" s="1220"/>
      <c r="V7" s="1220"/>
      <c r="W7" s="1220"/>
      <c r="X7" s="1220"/>
      <c r="Y7" s="1220"/>
      <c r="Z7" s="1220"/>
      <c r="AA7" s="1220"/>
      <c r="AB7" s="1220"/>
      <c r="AC7" s="1220"/>
      <c r="AD7" s="1220"/>
      <c r="AE7" s="1220"/>
      <c r="AF7" s="1220"/>
      <c r="AG7" s="1220"/>
      <c r="AH7" s="1220"/>
      <c r="AI7" s="1220"/>
      <c r="AJ7" s="1220"/>
      <c r="AK7" s="1220"/>
      <c r="AL7" s="1220"/>
      <c r="AM7" s="1220"/>
      <c r="AN7" s="1220"/>
      <c r="AO7" s="1220"/>
      <c r="AP7" s="1220"/>
      <c r="AQ7" s="1220"/>
      <c r="AR7" s="1220"/>
      <c r="AS7" s="1220"/>
      <c r="AT7" s="1220"/>
      <c r="AU7" s="1220"/>
      <c r="AV7" s="1220"/>
      <c r="AW7" s="1220"/>
      <c r="AX7" s="1220"/>
      <c r="AY7" s="1220"/>
      <c r="AZ7" s="1220"/>
      <c r="BA7" s="1220"/>
      <c r="BB7" s="1220"/>
      <c r="BC7" s="1220"/>
      <c r="BD7" s="1220"/>
      <c r="BE7" s="1220"/>
      <c r="BF7" s="1220"/>
      <c r="BG7" s="1220"/>
      <c r="BH7" s="1220"/>
      <c r="BI7" s="1220"/>
      <c r="BJ7" s="1220"/>
      <c r="BK7" s="1220"/>
      <c r="BL7" s="1220"/>
      <c r="BM7" s="1220"/>
      <c r="BN7" s="1220"/>
      <c r="BO7" s="1220"/>
      <c r="BP7" s="1220"/>
      <c r="BQ7" s="1220"/>
      <c r="BR7" s="1220"/>
      <c r="BS7" s="1220"/>
      <c r="BT7" s="1220"/>
      <c r="BU7" s="1220"/>
      <c r="BV7" s="1220"/>
      <c r="BW7" s="1220"/>
      <c r="BX7" s="1220"/>
      <c r="BY7" s="1220"/>
      <c r="BZ7" s="1220"/>
      <c r="CA7" s="1220"/>
      <c r="CB7" s="1220"/>
      <c r="CC7" s="1220"/>
      <c r="CD7" s="1220"/>
      <c r="CE7" s="1220"/>
      <c r="CF7" s="1220"/>
      <c r="CG7" s="1220"/>
      <c r="CH7" s="1220"/>
      <c r="CI7" s="1220"/>
      <c r="CJ7" s="1220"/>
      <c r="CK7" s="1220"/>
      <c r="CL7" s="1220"/>
      <c r="CM7" s="1220"/>
      <c r="CN7" s="1220"/>
      <c r="CO7" s="1220"/>
      <c r="CP7" s="1220"/>
      <c r="CQ7" s="1220"/>
      <c r="CR7" s="1220"/>
      <c r="CS7" s="1220"/>
      <c r="CT7" s="1220"/>
      <c r="CU7" s="1220"/>
      <c r="CV7" s="1220"/>
      <c r="CW7" s="1220"/>
      <c r="CX7" s="1220"/>
      <c r="CY7" s="1220"/>
      <c r="CZ7" s="1220"/>
      <c r="DA7" s="1220"/>
      <c r="DB7" s="1220"/>
      <c r="DC7" s="1220"/>
      <c r="DD7" s="1220"/>
      <c r="DE7" s="1220"/>
    </row>
    <row r="8" spans="1:109" s="259" customFormat="1" x14ac:dyDescent="0.15">
      <c r="A8" s="1220"/>
      <c r="B8" s="1220"/>
      <c r="C8" s="1220"/>
      <c r="D8" s="1220"/>
      <c r="E8" s="1220"/>
      <c r="F8" s="1220"/>
      <c r="G8" s="1220"/>
      <c r="H8" s="1220"/>
      <c r="I8" s="1220"/>
      <c r="J8" s="1220"/>
      <c r="K8" s="1220"/>
      <c r="L8" s="1220"/>
      <c r="M8" s="1220"/>
      <c r="N8" s="1220"/>
      <c r="O8" s="1220"/>
      <c r="P8" s="1220"/>
      <c r="Q8" s="1220"/>
      <c r="R8" s="1220"/>
      <c r="S8" s="1220"/>
      <c r="T8" s="1220"/>
      <c r="U8" s="1220"/>
      <c r="V8" s="1220"/>
      <c r="W8" s="1220"/>
      <c r="X8" s="1220"/>
      <c r="Y8" s="1220"/>
      <c r="Z8" s="1220"/>
      <c r="AA8" s="1220"/>
      <c r="AB8" s="1220"/>
      <c r="AC8" s="1220"/>
      <c r="AD8" s="1220"/>
      <c r="AE8" s="1220"/>
      <c r="AF8" s="1220"/>
      <c r="AG8" s="1220"/>
      <c r="AH8" s="1220"/>
      <c r="AI8" s="1220"/>
      <c r="AJ8" s="1220"/>
      <c r="AK8" s="1220"/>
      <c r="AL8" s="1220"/>
      <c r="AM8" s="1220"/>
      <c r="AN8" s="1220"/>
      <c r="AO8" s="1220"/>
      <c r="AP8" s="1220"/>
      <c r="AQ8" s="1220"/>
      <c r="AR8" s="1220"/>
      <c r="AS8" s="1220"/>
      <c r="AT8" s="1220"/>
      <c r="AU8" s="1220"/>
      <c r="AV8" s="1220"/>
      <c r="AW8" s="1220"/>
      <c r="AX8" s="1220"/>
      <c r="AY8" s="1220"/>
      <c r="AZ8" s="1220"/>
      <c r="BA8" s="1220"/>
      <c r="BB8" s="1220"/>
      <c r="BC8" s="1220"/>
      <c r="BD8" s="1220"/>
      <c r="BE8" s="1220"/>
      <c r="BF8" s="1220"/>
      <c r="BG8" s="1220"/>
      <c r="BH8" s="1220"/>
      <c r="BI8" s="1220"/>
      <c r="BJ8" s="1220"/>
      <c r="BK8" s="1220"/>
      <c r="BL8" s="1220"/>
      <c r="BM8" s="1220"/>
      <c r="BN8" s="1220"/>
      <c r="BO8" s="1220"/>
      <c r="BP8" s="1220"/>
      <c r="BQ8" s="1220"/>
      <c r="BR8" s="1220"/>
      <c r="BS8" s="1220"/>
      <c r="BT8" s="1220"/>
      <c r="BU8" s="1220"/>
      <c r="BV8" s="1220"/>
      <c r="BW8" s="1220"/>
      <c r="BX8" s="1220"/>
      <c r="BY8" s="1220"/>
      <c r="BZ8" s="1220"/>
      <c r="CA8" s="1220"/>
      <c r="CB8" s="1220"/>
      <c r="CC8" s="1220"/>
      <c r="CD8" s="1220"/>
      <c r="CE8" s="1220"/>
      <c r="CF8" s="1220"/>
      <c r="CG8" s="1220"/>
      <c r="CH8" s="1220"/>
      <c r="CI8" s="1220"/>
      <c r="CJ8" s="1220"/>
      <c r="CK8" s="1220"/>
      <c r="CL8" s="1220"/>
      <c r="CM8" s="1220"/>
      <c r="CN8" s="1220"/>
      <c r="CO8" s="1220"/>
      <c r="CP8" s="1220"/>
      <c r="CQ8" s="1220"/>
      <c r="CR8" s="1220"/>
      <c r="CS8" s="1220"/>
      <c r="CT8" s="1220"/>
      <c r="CU8" s="1220"/>
      <c r="CV8" s="1220"/>
      <c r="CW8" s="1220"/>
      <c r="CX8" s="1220"/>
      <c r="CY8" s="1220"/>
      <c r="CZ8" s="1220"/>
      <c r="DA8" s="1220"/>
      <c r="DB8" s="1220"/>
      <c r="DC8" s="1220"/>
      <c r="DD8" s="1220"/>
      <c r="DE8" s="1220"/>
    </row>
    <row r="9" spans="1:109" s="259" customFormat="1" x14ac:dyDescent="0.15">
      <c r="A9" s="1220"/>
      <c r="B9" s="1220"/>
      <c r="C9" s="1220"/>
      <c r="D9" s="1220"/>
      <c r="E9" s="1220"/>
      <c r="F9" s="1220"/>
      <c r="G9" s="1220"/>
      <c r="H9" s="1220"/>
      <c r="I9" s="1220"/>
      <c r="J9" s="1220"/>
      <c r="K9" s="1220"/>
      <c r="L9" s="1220"/>
      <c r="M9" s="1220"/>
      <c r="N9" s="1220"/>
      <c r="O9" s="1220"/>
      <c r="P9" s="1220"/>
      <c r="Q9" s="1220"/>
      <c r="R9" s="1220"/>
      <c r="S9" s="1220"/>
      <c r="T9" s="1220"/>
      <c r="U9" s="1220"/>
      <c r="V9" s="1220"/>
      <c r="W9" s="1220"/>
      <c r="X9" s="1220"/>
      <c r="Y9" s="1220"/>
      <c r="Z9" s="1220"/>
      <c r="AA9" s="1220"/>
      <c r="AB9" s="1220"/>
      <c r="AC9" s="1220"/>
      <c r="AD9" s="1220"/>
      <c r="AE9" s="1220"/>
      <c r="AF9" s="1220"/>
      <c r="AG9" s="1220"/>
      <c r="AH9" s="1220"/>
      <c r="AI9" s="1220"/>
      <c r="AJ9" s="1220"/>
      <c r="AK9" s="1220"/>
      <c r="AL9" s="1220"/>
      <c r="AM9" s="1220"/>
      <c r="AN9" s="1220"/>
      <c r="AO9" s="1220"/>
      <c r="AP9" s="1220"/>
      <c r="AQ9" s="1220"/>
      <c r="AR9" s="1220"/>
      <c r="AS9" s="1220"/>
      <c r="AT9" s="1220"/>
      <c r="AU9" s="1220"/>
      <c r="AV9" s="1220"/>
      <c r="AW9" s="1220"/>
      <c r="AX9" s="1220"/>
      <c r="AY9" s="1220"/>
      <c r="AZ9" s="1220"/>
      <c r="BA9" s="1220"/>
      <c r="BB9" s="1220"/>
      <c r="BC9" s="1220"/>
      <c r="BD9" s="1220"/>
      <c r="BE9" s="1220"/>
      <c r="BF9" s="1220"/>
      <c r="BG9" s="1220"/>
      <c r="BH9" s="1220"/>
      <c r="BI9" s="1220"/>
      <c r="BJ9" s="1220"/>
      <c r="BK9" s="1220"/>
      <c r="BL9" s="1220"/>
      <c r="BM9" s="1220"/>
      <c r="BN9" s="1220"/>
      <c r="BO9" s="1220"/>
      <c r="BP9" s="1220"/>
      <c r="BQ9" s="1220"/>
      <c r="BR9" s="1220"/>
      <c r="BS9" s="1220"/>
      <c r="BT9" s="1220"/>
      <c r="BU9" s="1220"/>
      <c r="BV9" s="1220"/>
      <c r="BW9" s="1220"/>
      <c r="BX9" s="1220"/>
      <c r="BY9" s="1220"/>
      <c r="BZ9" s="1220"/>
      <c r="CA9" s="1220"/>
      <c r="CB9" s="1220"/>
      <c r="CC9" s="1220"/>
      <c r="CD9" s="1220"/>
      <c r="CE9" s="1220"/>
      <c r="CF9" s="1220"/>
      <c r="CG9" s="1220"/>
      <c r="CH9" s="1220"/>
      <c r="CI9" s="1220"/>
      <c r="CJ9" s="1220"/>
      <c r="CK9" s="1220"/>
      <c r="CL9" s="1220"/>
      <c r="CM9" s="1220"/>
      <c r="CN9" s="1220"/>
      <c r="CO9" s="1220"/>
      <c r="CP9" s="1220"/>
      <c r="CQ9" s="1220"/>
      <c r="CR9" s="1220"/>
      <c r="CS9" s="1220"/>
      <c r="CT9" s="1220"/>
      <c r="CU9" s="1220"/>
      <c r="CV9" s="1220"/>
      <c r="CW9" s="1220"/>
      <c r="CX9" s="1220"/>
      <c r="CY9" s="1220"/>
      <c r="CZ9" s="1220"/>
      <c r="DA9" s="1220"/>
      <c r="DB9" s="1220"/>
      <c r="DC9" s="1220"/>
      <c r="DD9" s="1220"/>
      <c r="DE9" s="1220"/>
    </row>
    <row r="10" spans="1:109" s="259" customFormat="1" x14ac:dyDescent="0.15">
      <c r="A10" s="1220"/>
      <c r="B10" s="1220"/>
      <c r="C10" s="1220"/>
      <c r="D10" s="1220"/>
      <c r="E10" s="1220"/>
      <c r="F10" s="1220"/>
      <c r="G10" s="1220"/>
      <c r="H10" s="1220"/>
      <c r="I10" s="1220"/>
      <c r="J10" s="1220"/>
      <c r="K10" s="1220"/>
      <c r="L10" s="1220"/>
      <c r="M10" s="1220"/>
      <c r="N10" s="1220"/>
      <c r="O10" s="1220"/>
      <c r="P10" s="1220"/>
      <c r="Q10" s="1220"/>
      <c r="R10" s="1220"/>
      <c r="S10" s="1220"/>
      <c r="T10" s="1220"/>
      <c r="U10" s="1220"/>
      <c r="V10" s="1220"/>
      <c r="W10" s="1220"/>
      <c r="X10" s="1220"/>
      <c r="Y10" s="1220"/>
      <c r="Z10" s="1220"/>
      <c r="AA10" s="1220"/>
      <c r="AB10" s="1220"/>
      <c r="AC10" s="1220"/>
      <c r="AD10" s="1220"/>
      <c r="AE10" s="1220"/>
      <c r="AF10" s="1220"/>
      <c r="AG10" s="1220"/>
      <c r="AH10" s="1220"/>
      <c r="AI10" s="1220"/>
      <c r="AJ10" s="1220"/>
      <c r="AK10" s="1220"/>
      <c r="AL10" s="1220"/>
      <c r="AM10" s="1220"/>
      <c r="AN10" s="1220"/>
      <c r="AO10" s="1220"/>
      <c r="AP10" s="1220"/>
      <c r="AQ10" s="1220"/>
      <c r="AR10" s="1220"/>
      <c r="AS10" s="1220"/>
      <c r="AT10" s="1220"/>
      <c r="AU10" s="1220"/>
      <c r="AV10" s="1220"/>
      <c r="AW10" s="1220"/>
      <c r="AX10" s="1220"/>
      <c r="AY10" s="1220"/>
      <c r="AZ10" s="1220"/>
      <c r="BA10" s="1220"/>
      <c r="BB10" s="1220"/>
      <c r="BC10" s="1220"/>
      <c r="BD10" s="1220"/>
      <c r="BE10" s="1220"/>
      <c r="BF10" s="1220"/>
      <c r="BG10" s="1220"/>
      <c r="BH10" s="1220"/>
      <c r="BI10" s="1220"/>
      <c r="BJ10" s="1220"/>
      <c r="BK10" s="1220"/>
      <c r="BL10" s="1220"/>
      <c r="BM10" s="1220"/>
      <c r="BN10" s="1220"/>
      <c r="BO10" s="1220"/>
      <c r="BP10" s="1220"/>
      <c r="BQ10" s="1220"/>
      <c r="BR10" s="1220"/>
      <c r="BS10" s="1220"/>
      <c r="BT10" s="1220"/>
      <c r="BU10" s="1220"/>
      <c r="BV10" s="1220"/>
      <c r="BW10" s="1220"/>
      <c r="BX10" s="1220"/>
      <c r="BY10" s="1220"/>
      <c r="BZ10" s="1220"/>
      <c r="CA10" s="1220"/>
      <c r="CB10" s="1220"/>
      <c r="CC10" s="1220"/>
      <c r="CD10" s="1220"/>
      <c r="CE10" s="1220"/>
      <c r="CF10" s="1220"/>
      <c r="CG10" s="1220"/>
      <c r="CH10" s="1220"/>
      <c r="CI10" s="1220"/>
      <c r="CJ10" s="1220"/>
      <c r="CK10" s="1220"/>
      <c r="CL10" s="1220"/>
      <c r="CM10" s="1220"/>
      <c r="CN10" s="1220"/>
      <c r="CO10" s="1220"/>
      <c r="CP10" s="1220"/>
      <c r="CQ10" s="1220"/>
      <c r="CR10" s="1220"/>
      <c r="CS10" s="1220"/>
      <c r="CT10" s="1220"/>
      <c r="CU10" s="1220"/>
      <c r="CV10" s="1220"/>
      <c r="CW10" s="1220"/>
      <c r="CX10" s="1220"/>
      <c r="CY10" s="1220"/>
      <c r="CZ10" s="1220"/>
      <c r="DA10" s="1220"/>
      <c r="DB10" s="1220"/>
      <c r="DC10" s="1220"/>
      <c r="DD10" s="1220"/>
      <c r="DE10" s="1220"/>
    </row>
    <row r="11" spans="1:109" s="259" customFormat="1" x14ac:dyDescent="0.15">
      <c r="A11" s="1220"/>
      <c r="B11" s="1220"/>
      <c r="C11" s="1220"/>
      <c r="D11" s="1220"/>
      <c r="E11" s="1220"/>
      <c r="F11" s="1220"/>
      <c r="G11" s="1220"/>
      <c r="H11" s="1220"/>
      <c r="I11" s="1220"/>
      <c r="J11" s="1220"/>
      <c r="K11" s="1220"/>
      <c r="L11" s="1220"/>
      <c r="M11" s="1220"/>
      <c r="N11" s="1220"/>
      <c r="O11" s="1220"/>
      <c r="P11" s="1220"/>
      <c r="Q11" s="1220"/>
      <c r="R11" s="1220"/>
      <c r="S11" s="1220"/>
      <c r="T11" s="1220"/>
      <c r="U11" s="1220"/>
      <c r="V11" s="1220"/>
      <c r="W11" s="1220"/>
      <c r="X11" s="1220"/>
      <c r="Y11" s="1220"/>
      <c r="Z11" s="1220"/>
      <c r="AA11" s="1220"/>
      <c r="AB11" s="1220"/>
      <c r="AC11" s="1220"/>
      <c r="AD11" s="1220"/>
      <c r="AE11" s="1220"/>
      <c r="AF11" s="1220"/>
      <c r="AG11" s="1220"/>
      <c r="AH11" s="1220"/>
      <c r="AI11" s="1220"/>
      <c r="AJ11" s="1220"/>
      <c r="AK11" s="1220"/>
      <c r="AL11" s="1220"/>
      <c r="AM11" s="1220"/>
      <c r="AN11" s="1220"/>
      <c r="AO11" s="1220"/>
      <c r="AP11" s="1220"/>
      <c r="AQ11" s="1220"/>
      <c r="AR11" s="1220"/>
      <c r="AS11" s="1220"/>
      <c r="AT11" s="1220"/>
      <c r="AU11" s="1220"/>
      <c r="AV11" s="1220"/>
      <c r="AW11" s="1220"/>
      <c r="AX11" s="1220"/>
      <c r="AY11" s="1220"/>
      <c r="AZ11" s="1220"/>
      <c r="BA11" s="1220"/>
      <c r="BB11" s="1220"/>
      <c r="BC11" s="1220"/>
      <c r="BD11" s="1220"/>
      <c r="BE11" s="1220"/>
      <c r="BF11" s="1220"/>
      <c r="BG11" s="1220"/>
      <c r="BH11" s="1220"/>
      <c r="BI11" s="1220"/>
      <c r="BJ11" s="1220"/>
      <c r="BK11" s="1220"/>
      <c r="BL11" s="1220"/>
      <c r="BM11" s="1220"/>
      <c r="BN11" s="1220"/>
      <c r="BO11" s="1220"/>
      <c r="BP11" s="1220"/>
      <c r="BQ11" s="1220"/>
      <c r="BR11" s="1220"/>
      <c r="BS11" s="1220"/>
      <c r="BT11" s="1220"/>
      <c r="BU11" s="1220"/>
      <c r="BV11" s="1220"/>
      <c r="BW11" s="1220"/>
      <c r="BX11" s="1220"/>
      <c r="BY11" s="1220"/>
      <c r="BZ11" s="1220"/>
      <c r="CA11" s="1220"/>
      <c r="CB11" s="1220"/>
      <c r="CC11" s="1220"/>
      <c r="CD11" s="1220"/>
      <c r="CE11" s="1220"/>
      <c r="CF11" s="1220"/>
      <c r="CG11" s="1220"/>
      <c r="CH11" s="1220"/>
      <c r="CI11" s="1220"/>
      <c r="CJ11" s="1220"/>
      <c r="CK11" s="1220"/>
      <c r="CL11" s="1220"/>
      <c r="CM11" s="1220"/>
      <c r="CN11" s="1220"/>
      <c r="CO11" s="1220"/>
      <c r="CP11" s="1220"/>
      <c r="CQ11" s="1220"/>
      <c r="CR11" s="1220"/>
      <c r="CS11" s="1220"/>
      <c r="CT11" s="1220"/>
      <c r="CU11" s="1220"/>
      <c r="CV11" s="1220"/>
      <c r="CW11" s="1220"/>
      <c r="CX11" s="1220"/>
      <c r="CY11" s="1220"/>
      <c r="CZ11" s="1220"/>
      <c r="DA11" s="1220"/>
      <c r="DB11" s="1220"/>
      <c r="DC11" s="1220"/>
      <c r="DD11" s="1220"/>
      <c r="DE11" s="1220"/>
    </row>
    <row r="12" spans="1:109" s="259" customFormat="1" x14ac:dyDescent="0.15">
      <c r="A12" s="1220"/>
      <c r="B12" s="1220"/>
      <c r="C12" s="1220"/>
      <c r="D12" s="1220"/>
      <c r="E12" s="1220"/>
      <c r="F12" s="1220"/>
      <c r="G12" s="1220"/>
      <c r="H12" s="1220"/>
      <c r="I12" s="1220"/>
      <c r="J12" s="1220"/>
      <c r="K12" s="1220"/>
      <c r="L12" s="1220"/>
      <c r="M12" s="1220"/>
      <c r="N12" s="1220"/>
      <c r="O12" s="1220"/>
      <c r="P12" s="1220"/>
      <c r="Q12" s="1220"/>
      <c r="R12" s="1220"/>
      <c r="S12" s="1220"/>
      <c r="T12" s="1220"/>
      <c r="U12" s="1220"/>
      <c r="V12" s="1220"/>
      <c r="W12" s="1220"/>
      <c r="X12" s="1220"/>
      <c r="Y12" s="1220"/>
      <c r="Z12" s="1220"/>
      <c r="AA12" s="1220"/>
      <c r="AB12" s="1220"/>
      <c r="AC12" s="1220"/>
      <c r="AD12" s="1220"/>
      <c r="AE12" s="1220"/>
      <c r="AF12" s="1220"/>
      <c r="AG12" s="1220"/>
      <c r="AH12" s="1220"/>
      <c r="AI12" s="1220"/>
      <c r="AJ12" s="1220"/>
      <c r="AK12" s="1220"/>
      <c r="AL12" s="1220"/>
      <c r="AM12" s="1220"/>
      <c r="AN12" s="1220"/>
      <c r="AO12" s="1220"/>
      <c r="AP12" s="1220"/>
      <c r="AQ12" s="1220"/>
      <c r="AR12" s="1220"/>
      <c r="AS12" s="1220"/>
      <c r="AT12" s="1220"/>
      <c r="AU12" s="1220"/>
      <c r="AV12" s="1220"/>
      <c r="AW12" s="1220"/>
      <c r="AX12" s="1220"/>
      <c r="AY12" s="1220"/>
      <c r="AZ12" s="1220"/>
      <c r="BA12" s="1220"/>
      <c r="BB12" s="1220"/>
      <c r="BC12" s="1220"/>
      <c r="BD12" s="1220"/>
      <c r="BE12" s="1220"/>
      <c r="BF12" s="1220"/>
      <c r="BG12" s="1220"/>
      <c r="BH12" s="1220"/>
      <c r="BI12" s="1220"/>
      <c r="BJ12" s="1220"/>
      <c r="BK12" s="1220"/>
      <c r="BL12" s="1220"/>
      <c r="BM12" s="1220"/>
      <c r="BN12" s="1220"/>
      <c r="BO12" s="1220"/>
      <c r="BP12" s="1220"/>
      <c r="BQ12" s="1220"/>
      <c r="BR12" s="1220"/>
      <c r="BS12" s="1220"/>
      <c r="BT12" s="1220"/>
      <c r="BU12" s="1220"/>
      <c r="BV12" s="1220"/>
      <c r="BW12" s="1220"/>
      <c r="BX12" s="1220"/>
      <c r="BY12" s="1220"/>
      <c r="BZ12" s="1220"/>
      <c r="CA12" s="1220"/>
      <c r="CB12" s="1220"/>
      <c r="CC12" s="1220"/>
      <c r="CD12" s="1220"/>
      <c r="CE12" s="1220"/>
      <c r="CF12" s="1220"/>
      <c r="CG12" s="1220"/>
      <c r="CH12" s="1220"/>
      <c r="CI12" s="1220"/>
      <c r="CJ12" s="1220"/>
      <c r="CK12" s="1220"/>
      <c r="CL12" s="1220"/>
      <c r="CM12" s="1220"/>
      <c r="CN12" s="1220"/>
      <c r="CO12" s="1220"/>
      <c r="CP12" s="1220"/>
      <c r="CQ12" s="1220"/>
      <c r="CR12" s="1220"/>
      <c r="CS12" s="1220"/>
      <c r="CT12" s="1220"/>
      <c r="CU12" s="1220"/>
      <c r="CV12" s="1220"/>
      <c r="CW12" s="1220"/>
      <c r="CX12" s="1220"/>
      <c r="CY12" s="1220"/>
      <c r="CZ12" s="1220"/>
      <c r="DA12" s="1220"/>
      <c r="DB12" s="1220"/>
      <c r="DC12" s="1220"/>
      <c r="DD12" s="1220"/>
      <c r="DE12" s="1220"/>
    </row>
    <row r="13" spans="1:109" s="259" customFormat="1" x14ac:dyDescent="0.15">
      <c r="A13" s="1220"/>
      <c r="B13" s="1220"/>
      <c r="C13" s="1220"/>
      <c r="D13" s="1220"/>
      <c r="E13" s="1220"/>
      <c r="F13" s="1220"/>
      <c r="G13" s="1220"/>
      <c r="H13" s="1220"/>
      <c r="I13" s="1220"/>
      <c r="J13" s="1220"/>
      <c r="K13" s="1220"/>
      <c r="L13" s="1220"/>
      <c r="M13" s="1220"/>
      <c r="N13" s="1220"/>
      <c r="O13" s="1220"/>
      <c r="P13" s="1220"/>
      <c r="Q13" s="1220"/>
      <c r="R13" s="1220"/>
      <c r="S13" s="1220"/>
      <c r="T13" s="1220"/>
      <c r="U13" s="1220"/>
      <c r="V13" s="1220"/>
      <c r="W13" s="1220"/>
      <c r="X13" s="1220"/>
      <c r="Y13" s="1220"/>
      <c r="Z13" s="1220"/>
      <c r="AA13" s="1220"/>
      <c r="AB13" s="1220"/>
      <c r="AC13" s="1220"/>
      <c r="AD13" s="1220"/>
      <c r="AE13" s="1220"/>
      <c r="AF13" s="1220"/>
      <c r="AG13" s="1220"/>
      <c r="AH13" s="1220"/>
      <c r="AI13" s="1220"/>
      <c r="AJ13" s="1220"/>
      <c r="AK13" s="1220"/>
      <c r="AL13" s="1220"/>
      <c r="AM13" s="1220"/>
      <c r="AN13" s="1220"/>
      <c r="AO13" s="1220"/>
      <c r="AP13" s="1220"/>
      <c r="AQ13" s="1220"/>
      <c r="AR13" s="1220"/>
      <c r="AS13" s="1220"/>
      <c r="AT13" s="1220"/>
      <c r="AU13" s="1220"/>
      <c r="AV13" s="1220"/>
      <c r="AW13" s="1220"/>
      <c r="AX13" s="1220"/>
      <c r="AY13" s="1220"/>
      <c r="AZ13" s="1220"/>
      <c r="BA13" s="1220"/>
      <c r="BB13" s="1220"/>
      <c r="BC13" s="1220"/>
      <c r="BD13" s="1220"/>
      <c r="BE13" s="1220"/>
      <c r="BF13" s="1220"/>
      <c r="BG13" s="1220"/>
      <c r="BH13" s="1220"/>
      <c r="BI13" s="1220"/>
      <c r="BJ13" s="1220"/>
      <c r="BK13" s="1220"/>
      <c r="BL13" s="1220"/>
      <c r="BM13" s="1220"/>
      <c r="BN13" s="1220"/>
      <c r="BO13" s="1220"/>
      <c r="BP13" s="1220"/>
      <c r="BQ13" s="1220"/>
      <c r="BR13" s="1220"/>
      <c r="BS13" s="1220"/>
      <c r="BT13" s="1220"/>
      <c r="BU13" s="1220"/>
      <c r="BV13" s="1220"/>
      <c r="BW13" s="1220"/>
      <c r="BX13" s="1220"/>
      <c r="BY13" s="1220"/>
      <c r="BZ13" s="1220"/>
      <c r="CA13" s="1220"/>
      <c r="CB13" s="1220"/>
      <c r="CC13" s="1220"/>
      <c r="CD13" s="1220"/>
      <c r="CE13" s="1220"/>
      <c r="CF13" s="1220"/>
      <c r="CG13" s="1220"/>
      <c r="CH13" s="1220"/>
      <c r="CI13" s="1220"/>
      <c r="CJ13" s="1220"/>
      <c r="CK13" s="1220"/>
      <c r="CL13" s="1220"/>
      <c r="CM13" s="1220"/>
      <c r="CN13" s="1220"/>
      <c r="CO13" s="1220"/>
      <c r="CP13" s="1220"/>
      <c r="CQ13" s="1220"/>
      <c r="CR13" s="1220"/>
      <c r="CS13" s="1220"/>
      <c r="CT13" s="1220"/>
      <c r="CU13" s="1220"/>
      <c r="CV13" s="1220"/>
      <c r="CW13" s="1220"/>
      <c r="CX13" s="1220"/>
      <c r="CY13" s="1220"/>
      <c r="CZ13" s="1220"/>
      <c r="DA13" s="1220"/>
      <c r="DB13" s="1220"/>
      <c r="DC13" s="1220"/>
      <c r="DD13" s="1220"/>
      <c r="DE13" s="1220"/>
    </row>
    <row r="14" spans="1:109" s="259" customFormat="1" x14ac:dyDescent="0.15">
      <c r="A14" s="1220"/>
      <c r="B14" s="1220"/>
      <c r="C14" s="1220"/>
      <c r="D14" s="1220"/>
      <c r="E14" s="1220"/>
      <c r="F14" s="1220"/>
      <c r="G14" s="1220"/>
      <c r="H14" s="1220"/>
      <c r="I14" s="1220"/>
      <c r="J14" s="1220"/>
      <c r="K14" s="1220"/>
      <c r="L14" s="1220"/>
      <c r="M14" s="1220"/>
      <c r="N14" s="1220"/>
      <c r="O14" s="1220"/>
      <c r="P14" s="1220"/>
      <c r="Q14" s="1220"/>
      <c r="R14" s="1220"/>
      <c r="S14" s="1220"/>
      <c r="T14" s="1220"/>
      <c r="U14" s="1220"/>
      <c r="V14" s="1220"/>
      <c r="W14" s="1220"/>
      <c r="X14" s="1220"/>
      <c r="Y14" s="1220"/>
      <c r="Z14" s="1220"/>
      <c r="AA14" s="1220"/>
      <c r="AB14" s="1220"/>
      <c r="AC14" s="1220"/>
      <c r="AD14" s="1220"/>
      <c r="AE14" s="1220"/>
      <c r="AF14" s="1220"/>
      <c r="AG14" s="1220"/>
      <c r="AH14" s="1220"/>
      <c r="AI14" s="1220"/>
      <c r="AJ14" s="1220"/>
      <c r="AK14" s="1220"/>
      <c r="AL14" s="1220"/>
      <c r="AM14" s="1220"/>
      <c r="AN14" s="1220"/>
      <c r="AO14" s="1220"/>
      <c r="AP14" s="1220"/>
      <c r="AQ14" s="1220"/>
      <c r="AR14" s="1220"/>
      <c r="AS14" s="1220"/>
      <c r="AT14" s="1220"/>
      <c r="AU14" s="1220"/>
      <c r="AV14" s="1220"/>
      <c r="AW14" s="1220"/>
      <c r="AX14" s="1220"/>
      <c r="AY14" s="1220"/>
      <c r="AZ14" s="1220"/>
      <c r="BA14" s="1220"/>
      <c r="BB14" s="1220"/>
      <c r="BC14" s="1220"/>
      <c r="BD14" s="1220"/>
      <c r="BE14" s="1220"/>
      <c r="BF14" s="1220"/>
      <c r="BG14" s="1220"/>
      <c r="BH14" s="1220"/>
      <c r="BI14" s="1220"/>
      <c r="BJ14" s="1220"/>
      <c r="BK14" s="1220"/>
      <c r="BL14" s="1220"/>
      <c r="BM14" s="1220"/>
      <c r="BN14" s="1220"/>
      <c r="BO14" s="1220"/>
      <c r="BP14" s="1220"/>
      <c r="BQ14" s="1220"/>
      <c r="BR14" s="1220"/>
      <c r="BS14" s="1220"/>
      <c r="BT14" s="1220"/>
      <c r="BU14" s="1220"/>
      <c r="BV14" s="1220"/>
      <c r="BW14" s="1220"/>
      <c r="BX14" s="1220"/>
      <c r="BY14" s="1220"/>
      <c r="BZ14" s="1220"/>
      <c r="CA14" s="1220"/>
      <c r="CB14" s="1220"/>
      <c r="CC14" s="1220"/>
      <c r="CD14" s="1220"/>
      <c r="CE14" s="1220"/>
      <c r="CF14" s="1220"/>
      <c r="CG14" s="1220"/>
      <c r="CH14" s="1220"/>
      <c r="CI14" s="1220"/>
      <c r="CJ14" s="1220"/>
      <c r="CK14" s="1220"/>
      <c r="CL14" s="1220"/>
      <c r="CM14" s="1220"/>
      <c r="CN14" s="1220"/>
      <c r="CO14" s="1220"/>
      <c r="CP14" s="1220"/>
      <c r="CQ14" s="1220"/>
      <c r="CR14" s="1220"/>
      <c r="CS14" s="1220"/>
      <c r="CT14" s="1220"/>
      <c r="CU14" s="1220"/>
      <c r="CV14" s="1220"/>
      <c r="CW14" s="1220"/>
      <c r="CX14" s="1220"/>
      <c r="CY14" s="1220"/>
      <c r="CZ14" s="1220"/>
      <c r="DA14" s="1220"/>
      <c r="DB14" s="1220"/>
      <c r="DC14" s="1220"/>
      <c r="DD14" s="1220"/>
      <c r="DE14" s="1220"/>
    </row>
    <row r="15" spans="1:109" s="259" customFormat="1" x14ac:dyDescent="0.15">
      <c r="A15" s="1219"/>
      <c r="B15" s="1220"/>
      <c r="C15" s="1220"/>
      <c r="D15" s="1220"/>
      <c r="E15" s="1220"/>
      <c r="F15" s="1220"/>
      <c r="G15" s="1220"/>
      <c r="H15" s="1220"/>
      <c r="I15" s="1220"/>
      <c r="J15" s="1220"/>
      <c r="K15" s="1220"/>
      <c r="L15" s="1220"/>
      <c r="M15" s="1220"/>
      <c r="N15" s="1220"/>
      <c r="O15" s="1220"/>
      <c r="P15" s="1220"/>
      <c r="Q15" s="1220"/>
      <c r="R15" s="1220"/>
      <c r="S15" s="1220"/>
      <c r="T15" s="1220"/>
      <c r="U15" s="1220"/>
      <c r="V15" s="1220"/>
      <c r="W15" s="1220"/>
      <c r="X15" s="1220"/>
      <c r="Y15" s="1220"/>
      <c r="Z15" s="1220"/>
      <c r="AA15" s="1220"/>
      <c r="AB15" s="1220"/>
      <c r="AC15" s="1220"/>
      <c r="AD15" s="1220"/>
      <c r="AE15" s="1220"/>
      <c r="AF15" s="1220"/>
      <c r="AG15" s="1220"/>
      <c r="AH15" s="1220"/>
      <c r="AI15" s="1220"/>
      <c r="AJ15" s="1220"/>
      <c r="AK15" s="1220"/>
      <c r="AL15" s="1220"/>
      <c r="AM15" s="1220"/>
      <c r="AN15" s="1220"/>
      <c r="AO15" s="1220"/>
      <c r="AP15" s="1220"/>
      <c r="AQ15" s="1220"/>
      <c r="AR15" s="1220"/>
      <c r="AS15" s="1220"/>
      <c r="AT15" s="1220"/>
      <c r="AU15" s="1220"/>
      <c r="AV15" s="1220"/>
      <c r="AW15" s="1220"/>
      <c r="AX15" s="1220"/>
      <c r="AY15" s="1220"/>
      <c r="AZ15" s="1220"/>
      <c r="BA15" s="1220"/>
      <c r="BB15" s="1220"/>
      <c r="BC15" s="1220"/>
      <c r="BD15" s="1220"/>
      <c r="BE15" s="1220"/>
      <c r="BF15" s="1220"/>
      <c r="BG15" s="1220"/>
      <c r="BH15" s="1220"/>
      <c r="BI15" s="1220"/>
      <c r="BJ15" s="1220"/>
      <c r="BK15" s="1220"/>
      <c r="BL15" s="1220"/>
      <c r="BM15" s="1220"/>
      <c r="BN15" s="1220"/>
      <c r="BO15" s="1220"/>
      <c r="BP15" s="1220"/>
      <c r="BQ15" s="1220"/>
      <c r="BR15" s="1220"/>
      <c r="BS15" s="1220"/>
      <c r="BT15" s="1220"/>
      <c r="BU15" s="1220"/>
      <c r="BV15" s="1220"/>
      <c r="BW15" s="1220"/>
      <c r="BX15" s="1220"/>
      <c r="BY15" s="1220"/>
      <c r="BZ15" s="1220"/>
      <c r="CA15" s="1220"/>
      <c r="CB15" s="1220"/>
      <c r="CC15" s="1220"/>
      <c r="CD15" s="1220"/>
      <c r="CE15" s="1220"/>
      <c r="CF15" s="1220"/>
      <c r="CG15" s="1220"/>
      <c r="CH15" s="1220"/>
      <c r="CI15" s="1220"/>
      <c r="CJ15" s="1220"/>
      <c r="CK15" s="1220"/>
      <c r="CL15" s="1220"/>
      <c r="CM15" s="1220"/>
      <c r="CN15" s="1220"/>
      <c r="CO15" s="1220"/>
      <c r="CP15" s="1220"/>
      <c r="CQ15" s="1220"/>
      <c r="CR15" s="1220"/>
      <c r="CS15" s="1220"/>
      <c r="CT15" s="1220"/>
      <c r="CU15" s="1220"/>
      <c r="CV15" s="1220"/>
      <c r="CW15" s="1220"/>
      <c r="CX15" s="1220"/>
      <c r="CY15" s="1220"/>
      <c r="CZ15" s="1220"/>
      <c r="DA15" s="1220"/>
      <c r="DB15" s="1220"/>
      <c r="DC15" s="1220"/>
      <c r="DD15" s="1220"/>
      <c r="DE15" s="1220"/>
    </row>
    <row r="16" spans="1:109" s="259" customFormat="1" x14ac:dyDescent="0.15">
      <c r="A16" s="1219"/>
      <c r="B16" s="1220"/>
      <c r="C16" s="1220"/>
      <c r="D16" s="1220"/>
      <c r="E16" s="1220"/>
      <c r="F16" s="1220"/>
      <c r="G16" s="1220"/>
      <c r="H16" s="1220"/>
      <c r="I16" s="1220"/>
      <c r="J16" s="1220"/>
      <c r="K16" s="1220"/>
      <c r="L16" s="1220"/>
      <c r="M16" s="1220"/>
      <c r="N16" s="1220"/>
      <c r="O16" s="1220"/>
      <c r="P16" s="1220"/>
      <c r="Q16" s="1220"/>
      <c r="R16" s="1220"/>
      <c r="S16" s="1220"/>
      <c r="T16" s="1220"/>
      <c r="U16" s="1220"/>
      <c r="V16" s="1220"/>
      <c r="W16" s="1220"/>
      <c r="X16" s="1220"/>
      <c r="Y16" s="1220"/>
      <c r="Z16" s="1220"/>
      <c r="AA16" s="1220"/>
      <c r="AB16" s="1220"/>
      <c r="AC16" s="1220"/>
      <c r="AD16" s="1220"/>
      <c r="AE16" s="1220"/>
      <c r="AF16" s="1220"/>
      <c r="AG16" s="1220"/>
      <c r="AH16" s="1220"/>
      <c r="AI16" s="1220"/>
      <c r="AJ16" s="1220"/>
      <c r="AK16" s="1220"/>
      <c r="AL16" s="1220"/>
      <c r="AM16" s="1220"/>
      <c r="AN16" s="1220"/>
      <c r="AO16" s="1220"/>
      <c r="AP16" s="1220"/>
      <c r="AQ16" s="1220"/>
      <c r="AR16" s="1220"/>
      <c r="AS16" s="1220"/>
      <c r="AT16" s="1220"/>
      <c r="AU16" s="1220"/>
      <c r="AV16" s="1220"/>
      <c r="AW16" s="1220"/>
      <c r="AX16" s="1220"/>
      <c r="AY16" s="1220"/>
      <c r="AZ16" s="1220"/>
      <c r="BA16" s="1220"/>
      <c r="BB16" s="1220"/>
      <c r="BC16" s="1220"/>
      <c r="BD16" s="1220"/>
      <c r="BE16" s="1220"/>
      <c r="BF16" s="1220"/>
      <c r="BG16" s="1220"/>
      <c r="BH16" s="1220"/>
      <c r="BI16" s="1220"/>
      <c r="BJ16" s="1220"/>
      <c r="BK16" s="1220"/>
      <c r="BL16" s="1220"/>
      <c r="BM16" s="1220"/>
      <c r="BN16" s="1220"/>
      <c r="BO16" s="1220"/>
      <c r="BP16" s="1220"/>
      <c r="BQ16" s="1220"/>
      <c r="BR16" s="1220"/>
      <c r="BS16" s="1220"/>
      <c r="BT16" s="1220"/>
      <c r="BU16" s="1220"/>
      <c r="BV16" s="1220"/>
      <c r="BW16" s="1220"/>
      <c r="BX16" s="1220"/>
      <c r="BY16" s="1220"/>
      <c r="BZ16" s="1220"/>
      <c r="CA16" s="1220"/>
      <c r="CB16" s="1220"/>
      <c r="CC16" s="1220"/>
      <c r="CD16" s="1220"/>
      <c r="CE16" s="1220"/>
      <c r="CF16" s="1220"/>
      <c r="CG16" s="1220"/>
      <c r="CH16" s="1220"/>
      <c r="CI16" s="1220"/>
      <c r="CJ16" s="1220"/>
      <c r="CK16" s="1220"/>
      <c r="CL16" s="1220"/>
      <c r="CM16" s="1220"/>
      <c r="CN16" s="1220"/>
      <c r="CO16" s="1220"/>
      <c r="CP16" s="1220"/>
      <c r="CQ16" s="1220"/>
      <c r="CR16" s="1220"/>
      <c r="CS16" s="1220"/>
      <c r="CT16" s="1220"/>
      <c r="CU16" s="1220"/>
      <c r="CV16" s="1220"/>
      <c r="CW16" s="1220"/>
      <c r="CX16" s="1220"/>
      <c r="CY16" s="1220"/>
      <c r="CZ16" s="1220"/>
      <c r="DA16" s="1220"/>
      <c r="DB16" s="1220"/>
      <c r="DC16" s="1220"/>
      <c r="DD16" s="1220"/>
      <c r="DE16" s="1220"/>
    </row>
    <row r="17" spans="1:109" s="259" customFormat="1" x14ac:dyDescent="0.15">
      <c r="A17" s="1219"/>
      <c r="B17" s="1220"/>
      <c r="C17" s="1220"/>
      <c r="D17" s="1220"/>
      <c r="E17" s="1220"/>
      <c r="F17" s="1220"/>
      <c r="G17" s="1220"/>
      <c r="H17" s="1220"/>
      <c r="I17" s="1220"/>
      <c r="J17" s="1220"/>
      <c r="K17" s="1220"/>
      <c r="L17" s="1220"/>
      <c r="M17" s="1220"/>
      <c r="N17" s="1220"/>
      <c r="O17" s="1220"/>
      <c r="P17" s="1220"/>
      <c r="Q17" s="1220"/>
      <c r="R17" s="1220"/>
      <c r="S17" s="1220"/>
      <c r="T17" s="1220"/>
      <c r="U17" s="1220"/>
      <c r="V17" s="1220"/>
      <c r="W17" s="1220"/>
      <c r="X17" s="1220"/>
      <c r="Y17" s="1220"/>
      <c r="Z17" s="1220"/>
      <c r="AA17" s="1220"/>
      <c r="AB17" s="1220"/>
      <c r="AC17" s="1220"/>
      <c r="AD17" s="1220"/>
      <c r="AE17" s="1220"/>
      <c r="AF17" s="1220"/>
      <c r="AG17" s="1220"/>
      <c r="AH17" s="1220"/>
      <c r="AI17" s="1220"/>
      <c r="AJ17" s="1220"/>
      <c r="AK17" s="1220"/>
      <c r="AL17" s="1220"/>
      <c r="AM17" s="1220"/>
      <c r="AN17" s="1220"/>
      <c r="AO17" s="1220"/>
      <c r="AP17" s="1220"/>
      <c r="AQ17" s="1220"/>
      <c r="AR17" s="1220"/>
      <c r="AS17" s="1220"/>
      <c r="AT17" s="1220"/>
      <c r="AU17" s="1220"/>
      <c r="AV17" s="1220"/>
      <c r="AW17" s="1220"/>
      <c r="AX17" s="1220"/>
      <c r="AY17" s="1220"/>
      <c r="AZ17" s="1220"/>
      <c r="BA17" s="1220"/>
      <c r="BB17" s="1220"/>
      <c r="BC17" s="1220"/>
      <c r="BD17" s="1220"/>
      <c r="BE17" s="1220"/>
      <c r="BF17" s="1220"/>
      <c r="BG17" s="1220"/>
      <c r="BH17" s="1220"/>
      <c r="BI17" s="1220"/>
      <c r="BJ17" s="1220"/>
      <c r="BK17" s="1220"/>
      <c r="BL17" s="1220"/>
      <c r="BM17" s="1220"/>
      <c r="BN17" s="1220"/>
      <c r="BO17" s="1220"/>
      <c r="BP17" s="1220"/>
      <c r="BQ17" s="1220"/>
      <c r="BR17" s="1220"/>
      <c r="BS17" s="1220"/>
      <c r="BT17" s="1220"/>
      <c r="BU17" s="1220"/>
      <c r="BV17" s="1220"/>
      <c r="BW17" s="1220"/>
      <c r="BX17" s="1220"/>
      <c r="BY17" s="1220"/>
      <c r="BZ17" s="1220"/>
      <c r="CA17" s="1220"/>
      <c r="CB17" s="1220"/>
      <c r="CC17" s="1220"/>
      <c r="CD17" s="1220"/>
      <c r="CE17" s="1220"/>
      <c r="CF17" s="1220"/>
      <c r="CG17" s="1220"/>
      <c r="CH17" s="1220"/>
      <c r="CI17" s="1220"/>
      <c r="CJ17" s="1220"/>
      <c r="CK17" s="1220"/>
      <c r="CL17" s="1220"/>
      <c r="CM17" s="1220"/>
      <c r="CN17" s="1220"/>
      <c r="CO17" s="1220"/>
      <c r="CP17" s="1220"/>
      <c r="CQ17" s="1220"/>
      <c r="CR17" s="1220"/>
      <c r="CS17" s="1220"/>
      <c r="CT17" s="1220"/>
      <c r="CU17" s="1220"/>
      <c r="CV17" s="1220"/>
      <c r="CW17" s="1220"/>
      <c r="CX17" s="1220"/>
      <c r="CY17" s="1220"/>
      <c r="CZ17" s="1220"/>
      <c r="DA17" s="1220"/>
      <c r="DB17" s="1220"/>
      <c r="DC17" s="1220"/>
      <c r="DD17" s="1220"/>
      <c r="DE17" s="1220"/>
    </row>
    <row r="18" spans="1:109" s="259" customFormat="1" x14ac:dyDescent="0.15">
      <c r="A18" s="1219"/>
      <c r="B18" s="1220"/>
      <c r="C18" s="1220"/>
      <c r="D18" s="1220"/>
      <c r="E18" s="1220"/>
      <c r="F18" s="1220"/>
      <c r="G18" s="1220"/>
      <c r="H18" s="1220"/>
      <c r="I18" s="1220"/>
      <c r="J18" s="1220"/>
      <c r="K18" s="1220"/>
      <c r="L18" s="1220"/>
      <c r="M18" s="1220"/>
      <c r="N18" s="1220"/>
      <c r="O18" s="1220"/>
      <c r="P18" s="1220"/>
      <c r="Q18" s="1220"/>
      <c r="R18" s="1220"/>
      <c r="S18" s="1220"/>
      <c r="T18" s="1220"/>
      <c r="U18" s="1220"/>
      <c r="V18" s="1220"/>
      <c r="W18" s="1220"/>
      <c r="X18" s="1220"/>
      <c r="Y18" s="1220"/>
      <c r="Z18" s="1220"/>
      <c r="AA18" s="1220"/>
      <c r="AB18" s="1220"/>
      <c r="AC18" s="1220"/>
      <c r="AD18" s="1220"/>
      <c r="AE18" s="1220"/>
      <c r="AF18" s="1220"/>
      <c r="AG18" s="1220"/>
      <c r="AH18" s="1220"/>
      <c r="AI18" s="1220"/>
      <c r="AJ18" s="1220"/>
      <c r="AK18" s="1220"/>
      <c r="AL18" s="1220"/>
      <c r="AM18" s="1220"/>
      <c r="AN18" s="1220"/>
      <c r="AO18" s="1220"/>
      <c r="AP18" s="1220"/>
      <c r="AQ18" s="1220"/>
      <c r="AR18" s="1220"/>
      <c r="AS18" s="1220"/>
      <c r="AT18" s="1220"/>
      <c r="AU18" s="1220"/>
      <c r="AV18" s="1220"/>
      <c r="AW18" s="1220"/>
      <c r="AX18" s="1220"/>
      <c r="AY18" s="1220"/>
      <c r="AZ18" s="1220"/>
      <c r="BA18" s="1220"/>
      <c r="BB18" s="1220"/>
      <c r="BC18" s="1220"/>
      <c r="BD18" s="1220"/>
      <c r="BE18" s="1220"/>
      <c r="BF18" s="1220"/>
      <c r="BG18" s="1220"/>
      <c r="BH18" s="1220"/>
      <c r="BI18" s="1220"/>
      <c r="BJ18" s="1220"/>
      <c r="BK18" s="1220"/>
      <c r="BL18" s="1220"/>
      <c r="BM18" s="1220"/>
      <c r="BN18" s="1220"/>
      <c r="BO18" s="1220"/>
      <c r="BP18" s="1220"/>
      <c r="BQ18" s="1220"/>
      <c r="BR18" s="1220"/>
      <c r="BS18" s="1220"/>
      <c r="BT18" s="1220"/>
      <c r="BU18" s="1220"/>
      <c r="BV18" s="1220"/>
      <c r="BW18" s="1220"/>
      <c r="BX18" s="1220"/>
      <c r="BY18" s="1220"/>
      <c r="BZ18" s="1220"/>
      <c r="CA18" s="1220"/>
      <c r="CB18" s="1220"/>
      <c r="CC18" s="1220"/>
      <c r="CD18" s="1220"/>
      <c r="CE18" s="1220"/>
      <c r="CF18" s="1220"/>
      <c r="CG18" s="1220"/>
      <c r="CH18" s="1220"/>
      <c r="CI18" s="1220"/>
      <c r="CJ18" s="1220"/>
      <c r="CK18" s="1220"/>
      <c r="CL18" s="1220"/>
      <c r="CM18" s="1220"/>
      <c r="CN18" s="1220"/>
      <c r="CO18" s="1220"/>
      <c r="CP18" s="1220"/>
      <c r="CQ18" s="1220"/>
      <c r="CR18" s="1220"/>
      <c r="CS18" s="1220"/>
      <c r="CT18" s="1220"/>
      <c r="CU18" s="1220"/>
      <c r="CV18" s="1220"/>
      <c r="CW18" s="1220"/>
      <c r="CX18" s="1220"/>
      <c r="CY18" s="1220"/>
      <c r="CZ18" s="1220"/>
      <c r="DA18" s="1220"/>
      <c r="DB18" s="1220"/>
      <c r="DC18" s="1220"/>
      <c r="DD18" s="1220"/>
      <c r="DE18" s="1220"/>
    </row>
    <row r="19" spans="1:109" x14ac:dyDescent="0.15">
      <c r="DD19" s="1219"/>
      <c r="DE19" s="1219"/>
    </row>
    <row r="20" spans="1:109" x14ac:dyDescent="0.15">
      <c r="DD20" s="1219"/>
      <c r="DE20" s="1219"/>
    </row>
    <row r="21" spans="1:109" ht="17.25" customHeight="1" x14ac:dyDescent="0.15">
      <c r="B21" s="1221"/>
      <c r="C21" s="1222"/>
      <c r="D21" s="1222"/>
      <c r="E21" s="1222"/>
      <c r="F21" s="1222"/>
      <c r="G21" s="1222"/>
      <c r="H21" s="1222"/>
      <c r="I21" s="1222"/>
      <c r="J21" s="1222"/>
      <c r="K21" s="1222"/>
      <c r="L21" s="1222"/>
      <c r="M21" s="1222"/>
      <c r="N21" s="1223"/>
      <c r="O21" s="1222"/>
      <c r="P21" s="1222"/>
      <c r="Q21" s="1222"/>
      <c r="R21" s="1222"/>
      <c r="S21" s="1222"/>
      <c r="T21" s="1222"/>
      <c r="U21" s="1222"/>
      <c r="V21" s="1222"/>
      <c r="W21" s="1222"/>
      <c r="X21" s="1222"/>
      <c r="Y21" s="1222"/>
      <c r="Z21" s="1222"/>
      <c r="AA21" s="1222"/>
      <c r="AB21" s="1222"/>
      <c r="AC21" s="1222"/>
      <c r="AD21" s="1222"/>
      <c r="AE21" s="1222"/>
      <c r="AF21" s="1222"/>
      <c r="AG21" s="1222"/>
      <c r="AH21" s="1222"/>
      <c r="AI21" s="1222"/>
      <c r="AJ21" s="1222"/>
      <c r="AK21" s="1222"/>
      <c r="AL21" s="1222"/>
      <c r="AM21" s="1222"/>
      <c r="AN21" s="1222"/>
      <c r="AO21" s="1222"/>
      <c r="AP21" s="1222"/>
      <c r="AQ21" s="1222"/>
      <c r="AR21" s="1222"/>
      <c r="AS21" s="1222"/>
      <c r="AT21" s="1223"/>
      <c r="AU21" s="1222"/>
      <c r="AV21" s="1222"/>
      <c r="AW21" s="1222"/>
      <c r="AX21" s="1222"/>
      <c r="AY21" s="1222"/>
      <c r="AZ21" s="1222"/>
      <c r="BA21" s="1222"/>
      <c r="BB21" s="1222"/>
      <c r="BC21" s="1222"/>
      <c r="BD21" s="1222"/>
      <c r="BE21" s="1222"/>
      <c r="BF21" s="1223"/>
      <c r="BG21" s="1222"/>
      <c r="BH21" s="1222"/>
      <c r="BI21" s="1222"/>
      <c r="BJ21" s="1222"/>
      <c r="BK21" s="1222"/>
      <c r="BL21" s="1222"/>
      <c r="BM21" s="1222"/>
      <c r="BN21" s="1222"/>
      <c r="BO21" s="1222"/>
      <c r="BP21" s="1222"/>
      <c r="BQ21" s="1222"/>
      <c r="BR21" s="1223"/>
      <c r="BS21" s="1222"/>
      <c r="BT21" s="1222"/>
      <c r="BU21" s="1222"/>
      <c r="BV21" s="1222"/>
      <c r="BW21" s="1222"/>
      <c r="BX21" s="1222"/>
      <c r="BY21" s="1222"/>
      <c r="BZ21" s="1222"/>
      <c r="CA21" s="1222"/>
      <c r="CB21" s="1222"/>
      <c r="CC21" s="1222"/>
      <c r="CD21" s="1223"/>
      <c r="CE21" s="1222"/>
      <c r="CF21" s="1222"/>
      <c r="CG21" s="1222"/>
      <c r="CH21" s="1222"/>
      <c r="CI21" s="1222"/>
      <c r="CJ21" s="1222"/>
      <c r="CK21" s="1222"/>
      <c r="CL21" s="1222"/>
      <c r="CM21" s="1222"/>
      <c r="CN21" s="1222"/>
      <c r="CO21" s="1222"/>
      <c r="CP21" s="1223"/>
      <c r="CQ21" s="1222"/>
      <c r="CR21" s="1222"/>
      <c r="CS21" s="1222"/>
      <c r="CT21" s="1222"/>
      <c r="CU21" s="1222"/>
      <c r="CV21" s="1222"/>
      <c r="CW21" s="1222"/>
      <c r="CX21" s="1222"/>
      <c r="CY21" s="1222"/>
      <c r="CZ21" s="1222"/>
      <c r="DA21" s="1222"/>
      <c r="DB21" s="1223"/>
      <c r="DC21" s="1222"/>
      <c r="DD21" s="1224"/>
      <c r="DE21" s="1219"/>
    </row>
    <row r="22" spans="1:109" ht="17.25" customHeight="1" x14ac:dyDescent="0.15">
      <c r="B22" s="1225"/>
    </row>
    <row r="23" spans="1:109" x14ac:dyDescent="0.15">
      <c r="B23" s="1225"/>
    </row>
    <row r="24" spans="1:109" x14ac:dyDescent="0.15">
      <c r="B24" s="1225"/>
    </row>
    <row r="25" spans="1:109" x14ac:dyDescent="0.15">
      <c r="B25" s="1225"/>
    </row>
    <row r="26" spans="1:109" x14ac:dyDescent="0.15">
      <c r="B26" s="1225"/>
    </row>
    <row r="27" spans="1:109" x14ac:dyDescent="0.15">
      <c r="B27" s="1225"/>
    </row>
    <row r="28" spans="1:109" x14ac:dyDescent="0.15">
      <c r="B28" s="1225"/>
    </row>
    <row r="29" spans="1:109" x14ac:dyDescent="0.15">
      <c r="B29" s="1225"/>
    </row>
    <row r="30" spans="1:109" x14ac:dyDescent="0.15">
      <c r="B30" s="1225"/>
    </row>
    <row r="31" spans="1:109" x14ac:dyDescent="0.15">
      <c r="B31" s="1225"/>
    </row>
    <row r="32" spans="1:109" x14ac:dyDescent="0.15">
      <c r="B32" s="1225"/>
    </row>
    <row r="33" spans="2:109" x14ac:dyDescent="0.15">
      <c r="B33" s="1225"/>
    </row>
    <row r="34" spans="2:109" x14ac:dyDescent="0.15">
      <c r="B34" s="1225"/>
    </row>
    <row r="35" spans="2:109" x14ac:dyDescent="0.15">
      <c r="B35" s="1225"/>
    </row>
    <row r="36" spans="2:109" x14ac:dyDescent="0.15">
      <c r="B36" s="1225"/>
    </row>
    <row r="37" spans="2:109" x14ac:dyDescent="0.15">
      <c r="B37" s="1225"/>
    </row>
    <row r="38" spans="2:109" x14ac:dyDescent="0.15">
      <c r="B38" s="1225"/>
    </row>
    <row r="39" spans="2:109" x14ac:dyDescent="0.15">
      <c r="B39" s="1227"/>
      <c r="C39" s="1228"/>
      <c r="D39" s="1228"/>
      <c r="E39" s="1228"/>
      <c r="F39" s="1228"/>
      <c r="G39" s="1228"/>
      <c r="H39" s="1228"/>
      <c r="I39" s="1228"/>
      <c r="J39" s="1228"/>
      <c r="K39" s="1228"/>
      <c r="L39" s="1228"/>
      <c r="M39" s="1228"/>
      <c r="N39" s="1228"/>
      <c r="O39" s="1228"/>
      <c r="P39" s="1228"/>
      <c r="Q39" s="1228"/>
      <c r="R39" s="1228"/>
      <c r="S39" s="1228"/>
      <c r="T39" s="1228"/>
      <c r="U39" s="1228"/>
      <c r="V39" s="1228"/>
      <c r="W39" s="1228"/>
      <c r="X39" s="1228"/>
      <c r="Y39" s="1228"/>
      <c r="Z39" s="1228"/>
      <c r="AA39" s="1228"/>
      <c r="AB39" s="1228"/>
      <c r="AC39" s="1228"/>
      <c r="AD39" s="1228"/>
      <c r="AE39" s="1228"/>
      <c r="AF39" s="1228"/>
      <c r="AG39" s="1228"/>
      <c r="AH39" s="1228"/>
      <c r="AI39" s="1228"/>
      <c r="AJ39" s="1228"/>
      <c r="AK39" s="1228"/>
      <c r="AL39" s="1228"/>
      <c r="AM39" s="1228"/>
      <c r="AN39" s="1228"/>
      <c r="AO39" s="1228"/>
      <c r="AP39" s="1228"/>
      <c r="AQ39" s="1228"/>
      <c r="AR39" s="1228"/>
      <c r="AS39" s="1228"/>
      <c r="AT39" s="1228"/>
      <c r="AU39" s="1228"/>
      <c r="AV39" s="1228"/>
      <c r="AW39" s="1228"/>
      <c r="AX39" s="1228"/>
      <c r="AY39" s="1228"/>
      <c r="AZ39" s="1228"/>
      <c r="BA39" s="1228"/>
      <c r="BB39" s="1228"/>
      <c r="BC39" s="1228"/>
      <c r="BD39" s="1228"/>
      <c r="BE39" s="1228"/>
      <c r="BF39" s="1228"/>
      <c r="BG39" s="1228"/>
      <c r="BH39" s="1228"/>
      <c r="BI39" s="1228"/>
      <c r="BJ39" s="1228"/>
      <c r="BK39" s="1228"/>
      <c r="BL39" s="1228"/>
      <c r="BM39" s="1228"/>
      <c r="BN39" s="1228"/>
      <c r="BO39" s="1228"/>
      <c r="BP39" s="1228"/>
      <c r="BQ39" s="1228"/>
      <c r="BR39" s="1228"/>
      <c r="BS39" s="1228"/>
      <c r="BT39" s="1228"/>
      <c r="BU39" s="1228"/>
      <c r="BV39" s="1228"/>
      <c r="BW39" s="1228"/>
      <c r="BX39" s="1228"/>
      <c r="BY39" s="1228"/>
      <c r="BZ39" s="1228"/>
      <c r="CA39" s="1228"/>
      <c r="CB39" s="1228"/>
      <c r="CC39" s="1228"/>
      <c r="CD39" s="1228"/>
      <c r="CE39" s="1228"/>
      <c r="CF39" s="1228"/>
      <c r="CG39" s="1228"/>
      <c r="CH39" s="1228"/>
      <c r="CI39" s="1228"/>
      <c r="CJ39" s="1228"/>
      <c r="CK39" s="1228"/>
      <c r="CL39" s="1228"/>
      <c r="CM39" s="1228"/>
      <c r="CN39" s="1228"/>
      <c r="CO39" s="1228"/>
      <c r="CP39" s="1228"/>
      <c r="CQ39" s="1228"/>
      <c r="CR39" s="1228"/>
      <c r="CS39" s="1228"/>
      <c r="CT39" s="1228"/>
      <c r="CU39" s="1228"/>
      <c r="CV39" s="1228"/>
      <c r="CW39" s="1228"/>
      <c r="CX39" s="1228"/>
      <c r="CY39" s="1228"/>
      <c r="CZ39" s="1228"/>
      <c r="DA39" s="1228"/>
      <c r="DB39" s="1228"/>
      <c r="DC39" s="1228"/>
      <c r="DD39" s="1229"/>
    </row>
    <row r="40" spans="2:109" x14ac:dyDescent="0.15">
      <c r="B40" s="1230"/>
      <c r="DD40" s="1230"/>
      <c r="DE40" s="1219"/>
    </row>
    <row r="41" spans="2:109" ht="17.25" x14ac:dyDescent="0.15">
      <c r="B41" s="1231" t="s">
        <v>576</v>
      </c>
      <c r="C41" s="1222"/>
      <c r="D41" s="1222"/>
      <c r="E41" s="1222"/>
      <c r="F41" s="1222"/>
      <c r="G41" s="1222"/>
      <c r="H41" s="1222"/>
      <c r="I41" s="1222"/>
      <c r="J41" s="1222"/>
      <c r="K41" s="1222"/>
      <c r="L41" s="1222"/>
      <c r="M41" s="1222"/>
      <c r="N41" s="1222"/>
      <c r="O41" s="1222"/>
      <c r="P41" s="1222"/>
      <c r="Q41" s="1222"/>
      <c r="R41" s="1222"/>
      <c r="S41" s="1222"/>
      <c r="T41" s="1222"/>
      <c r="U41" s="1222"/>
      <c r="V41" s="1222"/>
      <c r="W41" s="1222"/>
      <c r="X41" s="1222"/>
      <c r="Y41" s="1222"/>
      <c r="Z41" s="1222"/>
      <c r="AA41" s="1222"/>
      <c r="AB41" s="1222"/>
      <c r="AC41" s="1222"/>
      <c r="AD41" s="1222"/>
      <c r="AE41" s="1222"/>
      <c r="AF41" s="1222"/>
      <c r="AG41" s="1222"/>
      <c r="AH41" s="1222"/>
      <c r="AI41" s="1222"/>
      <c r="AJ41" s="1222"/>
      <c r="AK41" s="1222"/>
      <c r="AL41" s="1222"/>
      <c r="AM41" s="1222"/>
      <c r="AN41" s="1222"/>
      <c r="AO41" s="1222"/>
      <c r="AP41" s="1222"/>
      <c r="AQ41" s="1222"/>
      <c r="AR41" s="1222"/>
      <c r="AS41" s="1222"/>
      <c r="AT41" s="1222"/>
      <c r="AU41" s="1222"/>
      <c r="AV41" s="1222"/>
      <c r="AW41" s="1222"/>
      <c r="AX41" s="1222"/>
      <c r="AY41" s="1222"/>
      <c r="AZ41" s="1222"/>
      <c r="BA41" s="1222"/>
      <c r="BB41" s="1222"/>
      <c r="BC41" s="1222"/>
      <c r="BD41" s="1222"/>
      <c r="BE41" s="1222"/>
      <c r="BF41" s="1222"/>
      <c r="BG41" s="1222"/>
      <c r="BH41" s="1222"/>
      <c r="BI41" s="1222"/>
      <c r="BJ41" s="1222"/>
      <c r="BK41" s="1222"/>
      <c r="BL41" s="1222"/>
      <c r="BM41" s="1222"/>
      <c r="BN41" s="1222"/>
      <c r="BO41" s="1222"/>
      <c r="BP41" s="1222"/>
      <c r="BQ41" s="1222"/>
      <c r="BR41" s="1222"/>
      <c r="BS41" s="1222"/>
      <c r="BT41" s="1222"/>
      <c r="BU41" s="1222"/>
      <c r="BV41" s="1222"/>
      <c r="BW41" s="1222"/>
      <c r="BX41" s="1222"/>
      <c r="BY41" s="1222"/>
      <c r="BZ41" s="1222"/>
      <c r="CA41" s="1222"/>
      <c r="CB41" s="1222"/>
      <c r="CC41" s="1222"/>
      <c r="CD41" s="1222"/>
      <c r="CE41" s="1222"/>
      <c r="CF41" s="1222"/>
      <c r="CG41" s="1222"/>
      <c r="CH41" s="1222"/>
      <c r="CI41" s="1222"/>
      <c r="CJ41" s="1222"/>
      <c r="CK41" s="1222"/>
      <c r="CL41" s="1222"/>
      <c r="CM41" s="1222"/>
      <c r="CN41" s="1222"/>
      <c r="CO41" s="1222"/>
      <c r="CP41" s="1222"/>
      <c r="CQ41" s="1222"/>
      <c r="CR41" s="1222"/>
      <c r="CS41" s="1222"/>
      <c r="CT41" s="1222"/>
      <c r="CU41" s="1222"/>
      <c r="CV41" s="1222"/>
      <c r="CW41" s="1222"/>
      <c r="CX41" s="1222"/>
      <c r="CY41" s="1222"/>
      <c r="CZ41" s="1222"/>
      <c r="DA41" s="1222"/>
      <c r="DB41" s="1222"/>
      <c r="DC41" s="1222"/>
      <c r="DD41" s="1224"/>
    </row>
    <row r="42" spans="2:109" x14ac:dyDescent="0.15">
      <c r="B42" s="1225"/>
      <c r="G42" s="1232"/>
      <c r="I42" s="1233"/>
      <c r="J42" s="1233"/>
      <c r="K42" s="1233"/>
      <c r="AM42" s="1232"/>
      <c r="AN42" s="1232" t="s">
        <v>577</v>
      </c>
      <c r="AP42" s="1233"/>
      <c r="AQ42" s="1233"/>
      <c r="AR42" s="1233"/>
      <c r="AY42" s="1232"/>
      <c r="BA42" s="1233"/>
      <c r="BB42" s="1233"/>
      <c r="BC42" s="1233"/>
      <c r="BK42" s="1232"/>
      <c r="BM42" s="1233"/>
      <c r="BN42" s="1233"/>
      <c r="BO42" s="1233"/>
      <c r="BW42" s="1232"/>
      <c r="BY42" s="1233"/>
      <c r="BZ42" s="1233"/>
      <c r="CA42" s="1233"/>
      <c r="CI42" s="1232"/>
      <c r="CK42" s="1233"/>
      <c r="CL42" s="1233"/>
      <c r="CM42" s="1233"/>
      <c r="CU42" s="1232"/>
      <c r="CW42" s="1233"/>
      <c r="CX42" s="1233"/>
      <c r="CY42" s="1233"/>
    </row>
    <row r="43" spans="2:109" ht="13.5" customHeight="1" x14ac:dyDescent="0.15">
      <c r="B43" s="1225"/>
      <c r="AN43" s="1234" t="s">
        <v>578</v>
      </c>
      <c r="AO43" s="1235"/>
      <c r="AP43" s="1235"/>
      <c r="AQ43" s="1235"/>
      <c r="AR43" s="1235"/>
      <c r="AS43" s="1235"/>
      <c r="AT43" s="1235"/>
      <c r="AU43" s="1235"/>
      <c r="AV43" s="1235"/>
      <c r="AW43" s="1235"/>
      <c r="AX43" s="1235"/>
      <c r="AY43" s="1235"/>
      <c r="AZ43" s="1235"/>
      <c r="BA43" s="1235"/>
      <c r="BB43" s="1235"/>
      <c r="BC43" s="1235"/>
      <c r="BD43" s="1235"/>
      <c r="BE43" s="1235"/>
      <c r="BF43" s="1235"/>
      <c r="BG43" s="1235"/>
      <c r="BH43" s="1235"/>
      <c r="BI43" s="1235"/>
      <c r="BJ43" s="1235"/>
      <c r="BK43" s="1235"/>
      <c r="BL43" s="1235"/>
      <c r="BM43" s="1235"/>
      <c r="BN43" s="1235"/>
      <c r="BO43" s="1235"/>
      <c r="BP43" s="1235"/>
      <c r="BQ43" s="1235"/>
      <c r="BR43" s="1235"/>
      <c r="BS43" s="1235"/>
      <c r="BT43" s="1235"/>
      <c r="BU43" s="1235"/>
      <c r="BV43" s="1235"/>
      <c r="BW43" s="1235"/>
      <c r="BX43" s="1235"/>
      <c r="BY43" s="1235"/>
      <c r="BZ43" s="1235"/>
      <c r="CA43" s="1235"/>
      <c r="CB43" s="1235"/>
      <c r="CC43" s="1235"/>
      <c r="CD43" s="1235"/>
      <c r="CE43" s="1235"/>
      <c r="CF43" s="1235"/>
      <c r="CG43" s="1235"/>
      <c r="CH43" s="1235"/>
      <c r="CI43" s="1235"/>
      <c r="CJ43" s="1235"/>
      <c r="CK43" s="1235"/>
      <c r="CL43" s="1235"/>
      <c r="CM43" s="1235"/>
      <c r="CN43" s="1235"/>
      <c r="CO43" s="1235"/>
      <c r="CP43" s="1235"/>
      <c r="CQ43" s="1235"/>
      <c r="CR43" s="1235"/>
      <c r="CS43" s="1235"/>
      <c r="CT43" s="1235"/>
      <c r="CU43" s="1235"/>
      <c r="CV43" s="1235"/>
      <c r="CW43" s="1235"/>
      <c r="CX43" s="1235"/>
      <c r="CY43" s="1235"/>
      <c r="CZ43" s="1235"/>
      <c r="DA43" s="1235"/>
      <c r="DB43" s="1235"/>
      <c r="DC43" s="1236"/>
    </row>
    <row r="44" spans="2:109" x14ac:dyDescent="0.15">
      <c r="B44" s="1225"/>
      <c r="AN44" s="1237"/>
      <c r="AO44" s="1238"/>
      <c r="AP44" s="1238"/>
      <c r="AQ44" s="1238"/>
      <c r="AR44" s="1238"/>
      <c r="AS44" s="1238"/>
      <c r="AT44" s="1238"/>
      <c r="AU44" s="1238"/>
      <c r="AV44" s="1238"/>
      <c r="AW44" s="1238"/>
      <c r="AX44" s="1238"/>
      <c r="AY44" s="1238"/>
      <c r="AZ44" s="1238"/>
      <c r="BA44" s="1238"/>
      <c r="BB44" s="1238"/>
      <c r="BC44" s="1238"/>
      <c r="BD44" s="1238"/>
      <c r="BE44" s="1238"/>
      <c r="BF44" s="1238"/>
      <c r="BG44" s="1238"/>
      <c r="BH44" s="1238"/>
      <c r="BI44" s="1238"/>
      <c r="BJ44" s="1238"/>
      <c r="BK44" s="1238"/>
      <c r="BL44" s="1238"/>
      <c r="BM44" s="1238"/>
      <c r="BN44" s="1238"/>
      <c r="BO44" s="1238"/>
      <c r="BP44" s="1238"/>
      <c r="BQ44" s="1238"/>
      <c r="BR44" s="1238"/>
      <c r="BS44" s="1238"/>
      <c r="BT44" s="1238"/>
      <c r="BU44" s="1238"/>
      <c r="BV44" s="1238"/>
      <c r="BW44" s="1238"/>
      <c r="BX44" s="1238"/>
      <c r="BY44" s="1238"/>
      <c r="BZ44" s="1238"/>
      <c r="CA44" s="1238"/>
      <c r="CB44" s="1238"/>
      <c r="CC44" s="1238"/>
      <c r="CD44" s="1238"/>
      <c r="CE44" s="1238"/>
      <c r="CF44" s="1238"/>
      <c r="CG44" s="1238"/>
      <c r="CH44" s="1238"/>
      <c r="CI44" s="1238"/>
      <c r="CJ44" s="1238"/>
      <c r="CK44" s="1238"/>
      <c r="CL44" s="1238"/>
      <c r="CM44" s="1238"/>
      <c r="CN44" s="1238"/>
      <c r="CO44" s="1238"/>
      <c r="CP44" s="1238"/>
      <c r="CQ44" s="1238"/>
      <c r="CR44" s="1238"/>
      <c r="CS44" s="1238"/>
      <c r="CT44" s="1238"/>
      <c r="CU44" s="1238"/>
      <c r="CV44" s="1238"/>
      <c r="CW44" s="1238"/>
      <c r="CX44" s="1238"/>
      <c r="CY44" s="1238"/>
      <c r="CZ44" s="1238"/>
      <c r="DA44" s="1238"/>
      <c r="DB44" s="1238"/>
      <c r="DC44" s="1239"/>
    </row>
    <row r="45" spans="2:109" x14ac:dyDescent="0.15">
      <c r="B45" s="1225"/>
      <c r="AN45" s="1237"/>
      <c r="AO45" s="1238"/>
      <c r="AP45" s="1238"/>
      <c r="AQ45" s="1238"/>
      <c r="AR45" s="1238"/>
      <c r="AS45" s="1238"/>
      <c r="AT45" s="1238"/>
      <c r="AU45" s="1238"/>
      <c r="AV45" s="1238"/>
      <c r="AW45" s="1238"/>
      <c r="AX45" s="1238"/>
      <c r="AY45" s="1238"/>
      <c r="AZ45" s="1238"/>
      <c r="BA45" s="1238"/>
      <c r="BB45" s="1238"/>
      <c r="BC45" s="1238"/>
      <c r="BD45" s="1238"/>
      <c r="BE45" s="1238"/>
      <c r="BF45" s="1238"/>
      <c r="BG45" s="1238"/>
      <c r="BH45" s="1238"/>
      <c r="BI45" s="1238"/>
      <c r="BJ45" s="1238"/>
      <c r="BK45" s="1238"/>
      <c r="BL45" s="1238"/>
      <c r="BM45" s="1238"/>
      <c r="BN45" s="1238"/>
      <c r="BO45" s="1238"/>
      <c r="BP45" s="1238"/>
      <c r="BQ45" s="1238"/>
      <c r="BR45" s="1238"/>
      <c r="BS45" s="1238"/>
      <c r="BT45" s="1238"/>
      <c r="BU45" s="1238"/>
      <c r="BV45" s="1238"/>
      <c r="BW45" s="1238"/>
      <c r="BX45" s="1238"/>
      <c r="BY45" s="1238"/>
      <c r="BZ45" s="1238"/>
      <c r="CA45" s="1238"/>
      <c r="CB45" s="1238"/>
      <c r="CC45" s="1238"/>
      <c r="CD45" s="1238"/>
      <c r="CE45" s="1238"/>
      <c r="CF45" s="1238"/>
      <c r="CG45" s="1238"/>
      <c r="CH45" s="1238"/>
      <c r="CI45" s="1238"/>
      <c r="CJ45" s="1238"/>
      <c r="CK45" s="1238"/>
      <c r="CL45" s="1238"/>
      <c r="CM45" s="1238"/>
      <c r="CN45" s="1238"/>
      <c r="CO45" s="1238"/>
      <c r="CP45" s="1238"/>
      <c r="CQ45" s="1238"/>
      <c r="CR45" s="1238"/>
      <c r="CS45" s="1238"/>
      <c r="CT45" s="1238"/>
      <c r="CU45" s="1238"/>
      <c r="CV45" s="1238"/>
      <c r="CW45" s="1238"/>
      <c r="CX45" s="1238"/>
      <c r="CY45" s="1238"/>
      <c r="CZ45" s="1238"/>
      <c r="DA45" s="1238"/>
      <c r="DB45" s="1238"/>
      <c r="DC45" s="1239"/>
    </row>
    <row r="46" spans="2:109" x14ac:dyDescent="0.15">
      <c r="B46" s="1225"/>
      <c r="AN46" s="1237"/>
      <c r="AO46" s="1238"/>
      <c r="AP46" s="1238"/>
      <c r="AQ46" s="1238"/>
      <c r="AR46" s="1238"/>
      <c r="AS46" s="1238"/>
      <c r="AT46" s="1238"/>
      <c r="AU46" s="1238"/>
      <c r="AV46" s="1238"/>
      <c r="AW46" s="1238"/>
      <c r="AX46" s="1238"/>
      <c r="AY46" s="1238"/>
      <c r="AZ46" s="1238"/>
      <c r="BA46" s="1238"/>
      <c r="BB46" s="1238"/>
      <c r="BC46" s="1238"/>
      <c r="BD46" s="1238"/>
      <c r="BE46" s="1238"/>
      <c r="BF46" s="1238"/>
      <c r="BG46" s="1238"/>
      <c r="BH46" s="1238"/>
      <c r="BI46" s="1238"/>
      <c r="BJ46" s="1238"/>
      <c r="BK46" s="1238"/>
      <c r="BL46" s="1238"/>
      <c r="BM46" s="1238"/>
      <c r="BN46" s="1238"/>
      <c r="BO46" s="1238"/>
      <c r="BP46" s="1238"/>
      <c r="BQ46" s="1238"/>
      <c r="BR46" s="1238"/>
      <c r="BS46" s="1238"/>
      <c r="BT46" s="1238"/>
      <c r="BU46" s="1238"/>
      <c r="BV46" s="1238"/>
      <c r="BW46" s="1238"/>
      <c r="BX46" s="1238"/>
      <c r="BY46" s="1238"/>
      <c r="BZ46" s="1238"/>
      <c r="CA46" s="1238"/>
      <c r="CB46" s="1238"/>
      <c r="CC46" s="1238"/>
      <c r="CD46" s="1238"/>
      <c r="CE46" s="1238"/>
      <c r="CF46" s="1238"/>
      <c r="CG46" s="1238"/>
      <c r="CH46" s="1238"/>
      <c r="CI46" s="1238"/>
      <c r="CJ46" s="1238"/>
      <c r="CK46" s="1238"/>
      <c r="CL46" s="1238"/>
      <c r="CM46" s="1238"/>
      <c r="CN46" s="1238"/>
      <c r="CO46" s="1238"/>
      <c r="CP46" s="1238"/>
      <c r="CQ46" s="1238"/>
      <c r="CR46" s="1238"/>
      <c r="CS46" s="1238"/>
      <c r="CT46" s="1238"/>
      <c r="CU46" s="1238"/>
      <c r="CV46" s="1238"/>
      <c r="CW46" s="1238"/>
      <c r="CX46" s="1238"/>
      <c r="CY46" s="1238"/>
      <c r="CZ46" s="1238"/>
      <c r="DA46" s="1238"/>
      <c r="DB46" s="1238"/>
      <c r="DC46" s="1239"/>
    </row>
    <row r="47" spans="2:109" x14ac:dyDescent="0.15">
      <c r="B47" s="1225"/>
      <c r="AN47" s="1240"/>
      <c r="AO47" s="1241"/>
      <c r="AP47" s="1241"/>
      <c r="AQ47" s="1241"/>
      <c r="AR47" s="1241"/>
      <c r="AS47" s="1241"/>
      <c r="AT47" s="1241"/>
      <c r="AU47" s="1241"/>
      <c r="AV47" s="1241"/>
      <c r="AW47" s="1241"/>
      <c r="AX47" s="1241"/>
      <c r="AY47" s="1241"/>
      <c r="AZ47" s="1241"/>
      <c r="BA47" s="1241"/>
      <c r="BB47" s="1241"/>
      <c r="BC47" s="1241"/>
      <c r="BD47" s="1241"/>
      <c r="BE47" s="1241"/>
      <c r="BF47" s="1241"/>
      <c r="BG47" s="1241"/>
      <c r="BH47" s="1241"/>
      <c r="BI47" s="1241"/>
      <c r="BJ47" s="1241"/>
      <c r="BK47" s="1241"/>
      <c r="BL47" s="1241"/>
      <c r="BM47" s="1241"/>
      <c r="BN47" s="1241"/>
      <c r="BO47" s="1241"/>
      <c r="BP47" s="1241"/>
      <c r="BQ47" s="1241"/>
      <c r="BR47" s="1241"/>
      <c r="BS47" s="1241"/>
      <c r="BT47" s="1241"/>
      <c r="BU47" s="1241"/>
      <c r="BV47" s="1241"/>
      <c r="BW47" s="1241"/>
      <c r="BX47" s="1241"/>
      <c r="BY47" s="1241"/>
      <c r="BZ47" s="1241"/>
      <c r="CA47" s="1241"/>
      <c r="CB47" s="1241"/>
      <c r="CC47" s="1241"/>
      <c r="CD47" s="1241"/>
      <c r="CE47" s="1241"/>
      <c r="CF47" s="1241"/>
      <c r="CG47" s="1241"/>
      <c r="CH47" s="1241"/>
      <c r="CI47" s="1241"/>
      <c r="CJ47" s="1241"/>
      <c r="CK47" s="1241"/>
      <c r="CL47" s="1241"/>
      <c r="CM47" s="1241"/>
      <c r="CN47" s="1241"/>
      <c r="CO47" s="1241"/>
      <c r="CP47" s="1241"/>
      <c r="CQ47" s="1241"/>
      <c r="CR47" s="1241"/>
      <c r="CS47" s="1241"/>
      <c r="CT47" s="1241"/>
      <c r="CU47" s="1241"/>
      <c r="CV47" s="1241"/>
      <c r="CW47" s="1241"/>
      <c r="CX47" s="1241"/>
      <c r="CY47" s="1241"/>
      <c r="CZ47" s="1241"/>
      <c r="DA47" s="1241"/>
      <c r="DB47" s="1241"/>
      <c r="DC47" s="1242"/>
    </row>
    <row r="48" spans="2:109" x14ac:dyDescent="0.15">
      <c r="B48" s="1225"/>
      <c r="H48" s="1243"/>
      <c r="I48" s="1243"/>
      <c r="J48" s="1243"/>
      <c r="AN48" s="1243"/>
      <c r="AO48" s="1243"/>
      <c r="AP48" s="1243"/>
      <c r="AZ48" s="1243"/>
      <c r="BA48" s="1243"/>
      <c r="BB48" s="1243"/>
      <c r="BL48" s="1243"/>
      <c r="BM48" s="1243"/>
      <c r="BN48" s="1243"/>
      <c r="BX48" s="1243"/>
      <c r="BY48" s="1243"/>
      <c r="BZ48" s="1243"/>
      <c r="CJ48" s="1243"/>
      <c r="CK48" s="1243"/>
      <c r="CL48" s="1243"/>
      <c r="CV48" s="1243"/>
      <c r="CW48" s="1243"/>
      <c r="CX48" s="1243"/>
    </row>
    <row r="49" spans="1:109" x14ac:dyDescent="0.15">
      <c r="B49" s="1225"/>
      <c r="AN49" s="1219" t="s">
        <v>579</v>
      </c>
    </row>
    <row r="50" spans="1:109" x14ac:dyDescent="0.15">
      <c r="B50" s="1225"/>
      <c r="G50" s="1244"/>
      <c r="H50" s="1244"/>
      <c r="I50" s="1244"/>
      <c r="J50" s="1244"/>
      <c r="K50" s="1245"/>
      <c r="L50" s="1245"/>
      <c r="M50" s="1246"/>
      <c r="N50" s="1246"/>
      <c r="AN50" s="1247"/>
      <c r="AO50" s="1248"/>
      <c r="AP50" s="1248"/>
      <c r="AQ50" s="1248"/>
      <c r="AR50" s="1248"/>
      <c r="AS50" s="1248"/>
      <c r="AT50" s="1248"/>
      <c r="AU50" s="1248"/>
      <c r="AV50" s="1248"/>
      <c r="AW50" s="1248"/>
      <c r="AX50" s="1248"/>
      <c r="AY50" s="1248"/>
      <c r="AZ50" s="1248"/>
      <c r="BA50" s="1248"/>
      <c r="BB50" s="1248"/>
      <c r="BC50" s="1248"/>
      <c r="BD50" s="1248"/>
      <c r="BE50" s="1248"/>
      <c r="BF50" s="1248"/>
      <c r="BG50" s="1248"/>
      <c r="BH50" s="1248"/>
      <c r="BI50" s="1248"/>
      <c r="BJ50" s="1248"/>
      <c r="BK50" s="1248"/>
      <c r="BL50" s="1248"/>
      <c r="BM50" s="1248"/>
      <c r="BN50" s="1248"/>
      <c r="BO50" s="1249"/>
      <c r="BP50" s="1250" t="s">
        <v>527</v>
      </c>
      <c r="BQ50" s="1250"/>
      <c r="BR50" s="1250"/>
      <c r="BS50" s="1250"/>
      <c r="BT50" s="1250"/>
      <c r="BU50" s="1250"/>
      <c r="BV50" s="1250"/>
      <c r="BW50" s="1250"/>
      <c r="BX50" s="1250" t="s">
        <v>528</v>
      </c>
      <c r="BY50" s="1250"/>
      <c r="BZ50" s="1250"/>
      <c r="CA50" s="1250"/>
      <c r="CB50" s="1250"/>
      <c r="CC50" s="1250"/>
      <c r="CD50" s="1250"/>
      <c r="CE50" s="1250"/>
      <c r="CF50" s="1250" t="s">
        <v>529</v>
      </c>
      <c r="CG50" s="1250"/>
      <c r="CH50" s="1250"/>
      <c r="CI50" s="1250"/>
      <c r="CJ50" s="1250"/>
      <c r="CK50" s="1250"/>
      <c r="CL50" s="1250"/>
      <c r="CM50" s="1250"/>
      <c r="CN50" s="1250" t="s">
        <v>530</v>
      </c>
      <c r="CO50" s="1250"/>
      <c r="CP50" s="1250"/>
      <c r="CQ50" s="1250"/>
      <c r="CR50" s="1250"/>
      <c r="CS50" s="1250"/>
      <c r="CT50" s="1250"/>
      <c r="CU50" s="1250"/>
      <c r="CV50" s="1250" t="s">
        <v>531</v>
      </c>
      <c r="CW50" s="1250"/>
      <c r="CX50" s="1250"/>
      <c r="CY50" s="1250"/>
      <c r="CZ50" s="1250"/>
      <c r="DA50" s="1250"/>
      <c r="DB50" s="1250"/>
      <c r="DC50" s="1250"/>
    </row>
    <row r="51" spans="1:109" ht="13.5" customHeight="1" x14ac:dyDescent="0.15">
      <c r="B51" s="1225"/>
      <c r="G51" s="1251"/>
      <c r="H51" s="1251"/>
      <c r="I51" s="1252"/>
      <c r="J51" s="1252"/>
      <c r="K51" s="1253"/>
      <c r="L51" s="1253"/>
      <c r="M51" s="1253"/>
      <c r="N51" s="1253"/>
      <c r="AM51" s="1243"/>
      <c r="AN51" s="1254" t="s">
        <v>580</v>
      </c>
      <c r="AO51" s="1254"/>
      <c r="AP51" s="1254"/>
      <c r="AQ51" s="1254"/>
      <c r="AR51" s="1254"/>
      <c r="AS51" s="1254"/>
      <c r="AT51" s="1254"/>
      <c r="AU51" s="1254"/>
      <c r="AV51" s="1254"/>
      <c r="AW51" s="1254"/>
      <c r="AX51" s="1254"/>
      <c r="AY51" s="1254"/>
      <c r="AZ51" s="1254"/>
      <c r="BA51" s="1254"/>
      <c r="BB51" s="1254" t="s">
        <v>581</v>
      </c>
      <c r="BC51" s="1254"/>
      <c r="BD51" s="1254"/>
      <c r="BE51" s="1254"/>
      <c r="BF51" s="1254"/>
      <c r="BG51" s="1254"/>
      <c r="BH51" s="1254"/>
      <c r="BI51" s="1254"/>
      <c r="BJ51" s="1254"/>
      <c r="BK51" s="1254"/>
      <c r="BL51" s="1254"/>
      <c r="BM51" s="1254"/>
      <c r="BN51" s="1254"/>
      <c r="BO51" s="1254"/>
      <c r="BP51" s="1255">
        <v>55.3</v>
      </c>
      <c r="BQ51" s="1255"/>
      <c r="BR51" s="1255"/>
      <c r="BS51" s="1255"/>
      <c r="BT51" s="1255"/>
      <c r="BU51" s="1255"/>
      <c r="BV51" s="1255"/>
      <c r="BW51" s="1255"/>
      <c r="BX51" s="1255">
        <v>44.7</v>
      </c>
      <c r="BY51" s="1255"/>
      <c r="BZ51" s="1255"/>
      <c r="CA51" s="1255"/>
      <c r="CB51" s="1255"/>
      <c r="CC51" s="1255"/>
      <c r="CD51" s="1255"/>
      <c r="CE51" s="1255"/>
      <c r="CF51" s="1255">
        <v>28.5</v>
      </c>
      <c r="CG51" s="1255"/>
      <c r="CH51" s="1255"/>
      <c r="CI51" s="1255"/>
      <c r="CJ51" s="1255"/>
      <c r="CK51" s="1255"/>
      <c r="CL51" s="1255"/>
      <c r="CM51" s="1255"/>
      <c r="CN51" s="1255">
        <v>28.4</v>
      </c>
      <c r="CO51" s="1255"/>
      <c r="CP51" s="1255"/>
      <c r="CQ51" s="1255"/>
      <c r="CR51" s="1255"/>
      <c r="CS51" s="1255"/>
      <c r="CT51" s="1255"/>
      <c r="CU51" s="1255"/>
      <c r="CV51" s="1255">
        <v>24.9</v>
      </c>
      <c r="CW51" s="1255"/>
      <c r="CX51" s="1255"/>
      <c r="CY51" s="1255"/>
      <c r="CZ51" s="1255"/>
      <c r="DA51" s="1255"/>
      <c r="DB51" s="1255"/>
      <c r="DC51" s="1255"/>
    </row>
    <row r="52" spans="1:109" x14ac:dyDescent="0.15">
      <c r="B52" s="1225"/>
      <c r="G52" s="1251"/>
      <c r="H52" s="1251"/>
      <c r="I52" s="1252"/>
      <c r="J52" s="1252"/>
      <c r="K52" s="1253"/>
      <c r="L52" s="1253"/>
      <c r="M52" s="1253"/>
      <c r="N52" s="1253"/>
      <c r="AM52" s="1243"/>
      <c r="AN52" s="1254"/>
      <c r="AO52" s="1254"/>
      <c r="AP52" s="1254"/>
      <c r="AQ52" s="1254"/>
      <c r="AR52" s="1254"/>
      <c r="AS52" s="1254"/>
      <c r="AT52" s="1254"/>
      <c r="AU52" s="1254"/>
      <c r="AV52" s="1254"/>
      <c r="AW52" s="1254"/>
      <c r="AX52" s="1254"/>
      <c r="AY52" s="1254"/>
      <c r="AZ52" s="1254"/>
      <c r="BA52" s="1254"/>
      <c r="BB52" s="1254"/>
      <c r="BC52" s="1254"/>
      <c r="BD52" s="1254"/>
      <c r="BE52" s="1254"/>
      <c r="BF52" s="1254"/>
      <c r="BG52" s="1254"/>
      <c r="BH52" s="1254"/>
      <c r="BI52" s="1254"/>
      <c r="BJ52" s="1254"/>
      <c r="BK52" s="1254"/>
      <c r="BL52" s="1254"/>
      <c r="BM52" s="1254"/>
      <c r="BN52" s="1254"/>
      <c r="BO52" s="1254"/>
      <c r="BP52" s="1255"/>
      <c r="BQ52" s="1255"/>
      <c r="BR52" s="1255"/>
      <c r="BS52" s="1255"/>
      <c r="BT52" s="1255"/>
      <c r="BU52" s="1255"/>
      <c r="BV52" s="1255"/>
      <c r="BW52" s="1255"/>
      <c r="BX52" s="1255"/>
      <c r="BY52" s="1255"/>
      <c r="BZ52" s="1255"/>
      <c r="CA52" s="1255"/>
      <c r="CB52" s="1255"/>
      <c r="CC52" s="1255"/>
      <c r="CD52" s="1255"/>
      <c r="CE52" s="1255"/>
      <c r="CF52" s="1255"/>
      <c r="CG52" s="1255"/>
      <c r="CH52" s="1255"/>
      <c r="CI52" s="1255"/>
      <c r="CJ52" s="1255"/>
      <c r="CK52" s="1255"/>
      <c r="CL52" s="1255"/>
      <c r="CM52" s="1255"/>
      <c r="CN52" s="1255"/>
      <c r="CO52" s="1255"/>
      <c r="CP52" s="1255"/>
      <c r="CQ52" s="1255"/>
      <c r="CR52" s="1255"/>
      <c r="CS52" s="1255"/>
      <c r="CT52" s="1255"/>
      <c r="CU52" s="1255"/>
      <c r="CV52" s="1255"/>
      <c r="CW52" s="1255"/>
      <c r="CX52" s="1255"/>
      <c r="CY52" s="1255"/>
      <c r="CZ52" s="1255"/>
      <c r="DA52" s="1255"/>
      <c r="DB52" s="1255"/>
      <c r="DC52" s="1255"/>
    </row>
    <row r="53" spans="1:109" x14ac:dyDescent="0.15">
      <c r="A53" s="1233"/>
      <c r="B53" s="1225"/>
      <c r="G53" s="1251"/>
      <c r="H53" s="1251"/>
      <c r="I53" s="1244"/>
      <c r="J53" s="1244"/>
      <c r="K53" s="1253"/>
      <c r="L53" s="1253"/>
      <c r="M53" s="1253"/>
      <c r="N53" s="1253"/>
      <c r="AM53" s="1243"/>
      <c r="AN53" s="1254"/>
      <c r="AO53" s="1254"/>
      <c r="AP53" s="1254"/>
      <c r="AQ53" s="1254"/>
      <c r="AR53" s="1254"/>
      <c r="AS53" s="1254"/>
      <c r="AT53" s="1254"/>
      <c r="AU53" s="1254"/>
      <c r="AV53" s="1254"/>
      <c r="AW53" s="1254"/>
      <c r="AX53" s="1254"/>
      <c r="AY53" s="1254"/>
      <c r="AZ53" s="1254"/>
      <c r="BA53" s="1254"/>
      <c r="BB53" s="1254" t="s">
        <v>582</v>
      </c>
      <c r="BC53" s="1254"/>
      <c r="BD53" s="1254"/>
      <c r="BE53" s="1254"/>
      <c r="BF53" s="1254"/>
      <c r="BG53" s="1254"/>
      <c r="BH53" s="1254"/>
      <c r="BI53" s="1254"/>
      <c r="BJ53" s="1254"/>
      <c r="BK53" s="1254"/>
      <c r="BL53" s="1254"/>
      <c r="BM53" s="1254"/>
      <c r="BN53" s="1254"/>
      <c r="BO53" s="1254"/>
      <c r="BP53" s="1255">
        <v>69.400000000000006</v>
      </c>
      <c r="BQ53" s="1255"/>
      <c r="BR53" s="1255"/>
      <c r="BS53" s="1255"/>
      <c r="BT53" s="1255"/>
      <c r="BU53" s="1255"/>
      <c r="BV53" s="1255"/>
      <c r="BW53" s="1255"/>
      <c r="BX53" s="1255">
        <v>70.599999999999994</v>
      </c>
      <c r="BY53" s="1255"/>
      <c r="BZ53" s="1255"/>
      <c r="CA53" s="1255"/>
      <c r="CB53" s="1255"/>
      <c r="CC53" s="1255"/>
      <c r="CD53" s="1255"/>
      <c r="CE53" s="1255"/>
      <c r="CF53" s="1255">
        <v>70.900000000000006</v>
      </c>
      <c r="CG53" s="1255"/>
      <c r="CH53" s="1255"/>
      <c r="CI53" s="1255"/>
      <c r="CJ53" s="1255"/>
      <c r="CK53" s="1255"/>
      <c r="CL53" s="1255"/>
      <c r="CM53" s="1255"/>
      <c r="CN53" s="1255">
        <v>70.8</v>
      </c>
      <c r="CO53" s="1255"/>
      <c r="CP53" s="1255"/>
      <c r="CQ53" s="1255"/>
      <c r="CR53" s="1255"/>
      <c r="CS53" s="1255"/>
      <c r="CT53" s="1255"/>
      <c r="CU53" s="1255"/>
      <c r="CV53" s="1255">
        <v>71.400000000000006</v>
      </c>
      <c r="CW53" s="1255"/>
      <c r="CX53" s="1255"/>
      <c r="CY53" s="1255"/>
      <c r="CZ53" s="1255"/>
      <c r="DA53" s="1255"/>
      <c r="DB53" s="1255"/>
      <c r="DC53" s="1255"/>
    </row>
    <row r="54" spans="1:109" x14ac:dyDescent="0.15">
      <c r="A54" s="1233"/>
      <c r="B54" s="1225"/>
      <c r="G54" s="1251"/>
      <c r="H54" s="1251"/>
      <c r="I54" s="1244"/>
      <c r="J54" s="1244"/>
      <c r="K54" s="1253"/>
      <c r="L54" s="1253"/>
      <c r="M54" s="1253"/>
      <c r="N54" s="1253"/>
      <c r="AM54" s="1243"/>
      <c r="AN54" s="1254"/>
      <c r="AO54" s="1254"/>
      <c r="AP54" s="1254"/>
      <c r="AQ54" s="1254"/>
      <c r="AR54" s="1254"/>
      <c r="AS54" s="1254"/>
      <c r="AT54" s="1254"/>
      <c r="AU54" s="1254"/>
      <c r="AV54" s="1254"/>
      <c r="AW54" s="1254"/>
      <c r="AX54" s="1254"/>
      <c r="AY54" s="1254"/>
      <c r="AZ54" s="1254"/>
      <c r="BA54" s="1254"/>
      <c r="BB54" s="1254"/>
      <c r="BC54" s="1254"/>
      <c r="BD54" s="1254"/>
      <c r="BE54" s="1254"/>
      <c r="BF54" s="1254"/>
      <c r="BG54" s="1254"/>
      <c r="BH54" s="1254"/>
      <c r="BI54" s="1254"/>
      <c r="BJ54" s="1254"/>
      <c r="BK54" s="1254"/>
      <c r="BL54" s="1254"/>
      <c r="BM54" s="1254"/>
      <c r="BN54" s="1254"/>
      <c r="BO54" s="1254"/>
      <c r="BP54" s="1255"/>
      <c r="BQ54" s="1255"/>
      <c r="BR54" s="1255"/>
      <c r="BS54" s="1255"/>
      <c r="BT54" s="1255"/>
      <c r="BU54" s="1255"/>
      <c r="BV54" s="1255"/>
      <c r="BW54" s="1255"/>
      <c r="BX54" s="1255"/>
      <c r="BY54" s="1255"/>
      <c r="BZ54" s="1255"/>
      <c r="CA54" s="1255"/>
      <c r="CB54" s="1255"/>
      <c r="CC54" s="1255"/>
      <c r="CD54" s="1255"/>
      <c r="CE54" s="1255"/>
      <c r="CF54" s="1255"/>
      <c r="CG54" s="1255"/>
      <c r="CH54" s="1255"/>
      <c r="CI54" s="1255"/>
      <c r="CJ54" s="1255"/>
      <c r="CK54" s="1255"/>
      <c r="CL54" s="1255"/>
      <c r="CM54" s="1255"/>
      <c r="CN54" s="1255"/>
      <c r="CO54" s="1255"/>
      <c r="CP54" s="1255"/>
      <c r="CQ54" s="1255"/>
      <c r="CR54" s="1255"/>
      <c r="CS54" s="1255"/>
      <c r="CT54" s="1255"/>
      <c r="CU54" s="1255"/>
      <c r="CV54" s="1255"/>
      <c r="CW54" s="1255"/>
      <c r="CX54" s="1255"/>
      <c r="CY54" s="1255"/>
      <c r="CZ54" s="1255"/>
      <c r="DA54" s="1255"/>
      <c r="DB54" s="1255"/>
      <c r="DC54" s="1255"/>
    </row>
    <row r="55" spans="1:109" x14ac:dyDescent="0.15">
      <c r="A55" s="1233"/>
      <c r="B55" s="1225"/>
      <c r="G55" s="1244"/>
      <c r="H55" s="1244"/>
      <c r="I55" s="1244"/>
      <c r="J55" s="1244"/>
      <c r="K55" s="1253"/>
      <c r="L55" s="1253"/>
      <c r="M55" s="1253"/>
      <c r="N55" s="1253"/>
      <c r="AN55" s="1250" t="s">
        <v>583</v>
      </c>
      <c r="AO55" s="1250"/>
      <c r="AP55" s="1250"/>
      <c r="AQ55" s="1250"/>
      <c r="AR55" s="1250"/>
      <c r="AS55" s="1250"/>
      <c r="AT55" s="1250"/>
      <c r="AU55" s="1250"/>
      <c r="AV55" s="1250"/>
      <c r="AW55" s="1250"/>
      <c r="AX55" s="1250"/>
      <c r="AY55" s="1250"/>
      <c r="AZ55" s="1250"/>
      <c r="BA55" s="1250"/>
      <c r="BB55" s="1254" t="s">
        <v>581</v>
      </c>
      <c r="BC55" s="1254"/>
      <c r="BD55" s="1254"/>
      <c r="BE55" s="1254"/>
      <c r="BF55" s="1254"/>
      <c r="BG55" s="1254"/>
      <c r="BH55" s="1254"/>
      <c r="BI55" s="1254"/>
      <c r="BJ55" s="1254"/>
      <c r="BK55" s="1254"/>
      <c r="BL55" s="1254"/>
      <c r="BM55" s="1254"/>
      <c r="BN55" s="1254"/>
      <c r="BO55" s="1254"/>
      <c r="BP55" s="1255">
        <v>35.4</v>
      </c>
      <c r="BQ55" s="1255"/>
      <c r="BR55" s="1255"/>
      <c r="BS55" s="1255"/>
      <c r="BT55" s="1255"/>
      <c r="BU55" s="1255"/>
      <c r="BV55" s="1255"/>
      <c r="BW55" s="1255"/>
      <c r="BX55" s="1255">
        <v>13.4</v>
      </c>
      <c r="BY55" s="1255"/>
      <c r="BZ55" s="1255"/>
      <c r="CA55" s="1255"/>
      <c r="CB55" s="1255"/>
      <c r="CC55" s="1255"/>
      <c r="CD55" s="1255"/>
      <c r="CE55" s="1255"/>
      <c r="CF55" s="1255">
        <v>0</v>
      </c>
      <c r="CG55" s="1255"/>
      <c r="CH55" s="1255"/>
      <c r="CI55" s="1255"/>
      <c r="CJ55" s="1255"/>
      <c r="CK55" s="1255"/>
      <c r="CL55" s="1255"/>
      <c r="CM55" s="1255"/>
      <c r="CN55" s="1255">
        <v>0</v>
      </c>
      <c r="CO55" s="1255"/>
      <c r="CP55" s="1255"/>
      <c r="CQ55" s="1255"/>
      <c r="CR55" s="1255"/>
      <c r="CS55" s="1255"/>
      <c r="CT55" s="1255"/>
      <c r="CU55" s="1255"/>
      <c r="CV55" s="1255">
        <v>0</v>
      </c>
      <c r="CW55" s="1255"/>
      <c r="CX55" s="1255"/>
      <c r="CY55" s="1255"/>
      <c r="CZ55" s="1255"/>
      <c r="DA55" s="1255"/>
      <c r="DB55" s="1255"/>
      <c r="DC55" s="1255"/>
    </row>
    <row r="56" spans="1:109" x14ac:dyDescent="0.15">
      <c r="A56" s="1233"/>
      <c r="B56" s="1225"/>
      <c r="G56" s="1244"/>
      <c r="H56" s="1244"/>
      <c r="I56" s="1244"/>
      <c r="J56" s="1244"/>
      <c r="K56" s="1253"/>
      <c r="L56" s="1253"/>
      <c r="M56" s="1253"/>
      <c r="N56" s="1253"/>
      <c r="AN56" s="1250"/>
      <c r="AO56" s="1250"/>
      <c r="AP56" s="1250"/>
      <c r="AQ56" s="1250"/>
      <c r="AR56" s="1250"/>
      <c r="AS56" s="1250"/>
      <c r="AT56" s="1250"/>
      <c r="AU56" s="1250"/>
      <c r="AV56" s="1250"/>
      <c r="AW56" s="1250"/>
      <c r="AX56" s="1250"/>
      <c r="AY56" s="1250"/>
      <c r="AZ56" s="1250"/>
      <c r="BA56" s="1250"/>
      <c r="BB56" s="1254"/>
      <c r="BC56" s="1254"/>
      <c r="BD56" s="1254"/>
      <c r="BE56" s="1254"/>
      <c r="BF56" s="1254"/>
      <c r="BG56" s="1254"/>
      <c r="BH56" s="1254"/>
      <c r="BI56" s="1254"/>
      <c r="BJ56" s="1254"/>
      <c r="BK56" s="1254"/>
      <c r="BL56" s="1254"/>
      <c r="BM56" s="1254"/>
      <c r="BN56" s="1254"/>
      <c r="BO56" s="1254"/>
      <c r="BP56" s="1255"/>
      <c r="BQ56" s="1255"/>
      <c r="BR56" s="1255"/>
      <c r="BS56" s="1255"/>
      <c r="BT56" s="1255"/>
      <c r="BU56" s="1255"/>
      <c r="BV56" s="1255"/>
      <c r="BW56" s="1255"/>
      <c r="BX56" s="1255"/>
      <c r="BY56" s="1255"/>
      <c r="BZ56" s="1255"/>
      <c r="CA56" s="1255"/>
      <c r="CB56" s="1255"/>
      <c r="CC56" s="1255"/>
      <c r="CD56" s="1255"/>
      <c r="CE56" s="1255"/>
      <c r="CF56" s="1255"/>
      <c r="CG56" s="1255"/>
      <c r="CH56" s="1255"/>
      <c r="CI56" s="1255"/>
      <c r="CJ56" s="1255"/>
      <c r="CK56" s="1255"/>
      <c r="CL56" s="1255"/>
      <c r="CM56" s="1255"/>
      <c r="CN56" s="1255"/>
      <c r="CO56" s="1255"/>
      <c r="CP56" s="1255"/>
      <c r="CQ56" s="1255"/>
      <c r="CR56" s="1255"/>
      <c r="CS56" s="1255"/>
      <c r="CT56" s="1255"/>
      <c r="CU56" s="1255"/>
      <c r="CV56" s="1255"/>
      <c r="CW56" s="1255"/>
      <c r="CX56" s="1255"/>
      <c r="CY56" s="1255"/>
      <c r="CZ56" s="1255"/>
      <c r="DA56" s="1255"/>
      <c r="DB56" s="1255"/>
      <c r="DC56" s="1255"/>
    </row>
    <row r="57" spans="1:109" s="1233" customFormat="1" x14ac:dyDescent="0.15">
      <c r="B57" s="1256"/>
      <c r="G57" s="1244"/>
      <c r="H57" s="1244"/>
      <c r="I57" s="1257"/>
      <c r="J57" s="1257"/>
      <c r="K57" s="1253"/>
      <c r="L57" s="1253"/>
      <c r="M57" s="1253"/>
      <c r="N57" s="1253"/>
      <c r="AM57" s="1219"/>
      <c r="AN57" s="1250"/>
      <c r="AO57" s="1250"/>
      <c r="AP57" s="1250"/>
      <c r="AQ57" s="1250"/>
      <c r="AR57" s="1250"/>
      <c r="AS57" s="1250"/>
      <c r="AT57" s="1250"/>
      <c r="AU57" s="1250"/>
      <c r="AV57" s="1250"/>
      <c r="AW57" s="1250"/>
      <c r="AX57" s="1250"/>
      <c r="AY57" s="1250"/>
      <c r="AZ57" s="1250"/>
      <c r="BA57" s="1250"/>
      <c r="BB57" s="1254" t="s">
        <v>582</v>
      </c>
      <c r="BC57" s="1254"/>
      <c r="BD57" s="1254"/>
      <c r="BE57" s="1254"/>
      <c r="BF57" s="1254"/>
      <c r="BG57" s="1254"/>
      <c r="BH57" s="1254"/>
      <c r="BI57" s="1254"/>
      <c r="BJ57" s="1254"/>
      <c r="BK57" s="1254"/>
      <c r="BL57" s="1254"/>
      <c r="BM57" s="1254"/>
      <c r="BN57" s="1254"/>
      <c r="BO57" s="1254"/>
      <c r="BP57" s="1255">
        <v>66</v>
      </c>
      <c r="BQ57" s="1255"/>
      <c r="BR57" s="1255"/>
      <c r="BS57" s="1255"/>
      <c r="BT57" s="1255"/>
      <c r="BU57" s="1255"/>
      <c r="BV57" s="1255"/>
      <c r="BW57" s="1255"/>
      <c r="BX57" s="1255">
        <v>65.099999999999994</v>
      </c>
      <c r="BY57" s="1255"/>
      <c r="BZ57" s="1255"/>
      <c r="CA57" s="1255"/>
      <c r="CB57" s="1255"/>
      <c r="CC57" s="1255"/>
      <c r="CD57" s="1255"/>
      <c r="CE57" s="1255"/>
      <c r="CF57" s="1255">
        <v>64.3</v>
      </c>
      <c r="CG57" s="1255"/>
      <c r="CH57" s="1255"/>
      <c r="CI57" s="1255"/>
      <c r="CJ57" s="1255"/>
      <c r="CK57" s="1255"/>
      <c r="CL57" s="1255"/>
      <c r="CM57" s="1255"/>
      <c r="CN57" s="1255">
        <v>65.7</v>
      </c>
      <c r="CO57" s="1255"/>
      <c r="CP57" s="1255"/>
      <c r="CQ57" s="1255"/>
      <c r="CR57" s="1255"/>
      <c r="CS57" s="1255"/>
      <c r="CT57" s="1255"/>
      <c r="CU57" s="1255"/>
      <c r="CV57" s="1255">
        <v>66.3</v>
      </c>
      <c r="CW57" s="1255"/>
      <c r="CX57" s="1255"/>
      <c r="CY57" s="1255"/>
      <c r="CZ57" s="1255"/>
      <c r="DA57" s="1255"/>
      <c r="DB57" s="1255"/>
      <c r="DC57" s="1255"/>
      <c r="DD57" s="1258"/>
      <c r="DE57" s="1256"/>
    </row>
    <row r="58" spans="1:109" s="1233" customFormat="1" x14ac:dyDescent="0.15">
      <c r="A58" s="1219"/>
      <c r="B58" s="1256"/>
      <c r="G58" s="1244"/>
      <c r="H58" s="1244"/>
      <c r="I58" s="1257"/>
      <c r="J58" s="1257"/>
      <c r="K58" s="1253"/>
      <c r="L58" s="1253"/>
      <c r="M58" s="1253"/>
      <c r="N58" s="1253"/>
      <c r="AM58" s="1219"/>
      <c r="AN58" s="1250"/>
      <c r="AO58" s="1250"/>
      <c r="AP58" s="1250"/>
      <c r="AQ58" s="1250"/>
      <c r="AR58" s="1250"/>
      <c r="AS58" s="1250"/>
      <c r="AT58" s="1250"/>
      <c r="AU58" s="1250"/>
      <c r="AV58" s="1250"/>
      <c r="AW58" s="1250"/>
      <c r="AX58" s="1250"/>
      <c r="AY58" s="1250"/>
      <c r="AZ58" s="1250"/>
      <c r="BA58" s="1250"/>
      <c r="BB58" s="1254"/>
      <c r="BC58" s="1254"/>
      <c r="BD58" s="1254"/>
      <c r="BE58" s="1254"/>
      <c r="BF58" s="1254"/>
      <c r="BG58" s="1254"/>
      <c r="BH58" s="1254"/>
      <c r="BI58" s="1254"/>
      <c r="BJ58" s="1254"/>
      <c r="BK58" s="1254"/>
      <c r="BL58" s="1254"/>
      <c r="BM58" s="1254"/>
      <c r="BN58" s="1254"/>
      <c r="BO58" s="1254"/>
      <c r="BP58" s="1255"/>
      <c r="BQ58" s="1255"/>
      <c r="BR58" s="1255"/>
      <c r="BS58" s="1255"/>
      <c r="BT58" s="1255"/>
      <c r="BU58" s="1255"/>
      <c r="BV58" s="1255"/>
      <c r="BW58" s="1255"/>
      <c r="BX58" s="1255"/>
      <c r="BY58" s="1255"/>
      <c r="BZ58" s="1255"/>
      <c r="CA58" s="1255"/>
      <c r="CB58" s="1255"/>
      <c r="CC58" s="1255"/>
      <c r="CD58" s="1255"/>
      <c r="CE58" s="1255"/>
      <c r="CF58" s="1255"/>
      <c r="CG58" s="1255"/>
      <c r="CH58" s="1255"/>
      <c r="CI58" s="1255"/>
      <c r="CJ58" s="1255"/>
      <c r="CK58" s="1255"/>
      <c r="CL58" s="1255"/>
      <c r="CM58" s="1255"/>
      <c r="CN58" s="1255"/>
      <c r="CO58" s="1255"/>
      <c r="CP58" s="1255"/>
      <c r="CQ58" s="1255"/>
      <c r="CR58" s="1255"/>
      <c r="CS58" s="1255"/>
      <c r="CT58" s="1255"/>
      <c r="CU58" s="1255"/>
      <c r="CV58" s="1255"/>
      <c r="CW58" s="1255"/>
      <c r="CX58" s="1255"/>
      <c r="CY58" s="1255"/>
      <c r="CZ58" s="1255"/>
      <c r="DA58" s="1255"/>
      <c r="DB58" s="1255"/>
      <c r="DC58" s="1255"/>
      <c r="DD58" s="1258"/>
      <c r="DE58" s="1256"/>
    </row>
    <row r="59" spans="1:109" s="1233" customFormat="1" x14ac:dyDescent="0.15">
      <c r="A59" s="1219"/>
      <c r="B59" s="1256"/>
      <c r="K59" s="1259"/>
      <c r="L59" s="1259"/>
      <c r="M59" s="1259"/>
      <c r="N59" s="1259"/>
      <c r="AQ59" s="1259"/>
      <c r="AR59" s="1259"/>
      <c r="AS59" s="1259"/>
      <c r="AT59" s="1259"/>
      <c r="BC59" s="1259"/>
      <c r="BD59" s="1259"/>
      <c r="BE59" s="1259"/>
      <c r="BF59" s="1259"/>
      <c r="BO59" s="1259"/>
      <c r="BP59" s="1259"/>
      <c r="BQ59" s="1259"/>
      <c r="BR59" s="1259"/>
      <c r="CA59" s="1259"/>
      <c r="CB59" s="1259"/>
      <c r="CC59" s="1259"/>
      <c r="CD59" s="1259"/>
      <c r="CM59" s="1259"/>
      <c r="CN59" s="1259"/>
      <c r="CO59" s="1259"/>
      <c r="CP59" s="1259"/>
      <c r="CY59" s="1259"/>
      <c r="CZ59" s="1259"/>
      <c r="DA59" s="1259"/>
      <c r="DB59" s="1259"/>
      <c r="DC59" s="1259"/>
      <c r="DD59" s="1258"/>
      <c r="DE59" s="1256"/>
    </row>
    <row r="60" spans="1:109" s="1233" customFormat="1" x14ac:dyDescent="0.15">
      <c r="A60" s="1219"/>
      <c r="B60" s="1256"/>
      <c r="K60" s="1259"/>
      <c r="L60" s="1259"/>
      <c r="M60" s="1259"/>
      <c r="N60" s="1259"/>
      <c r="AQ60" s="1259"/>
      <c r="AR60" s="1259"/>
      <c r="AS60" s="1259"/>
      <c r="AT60" s="1259"/>
      <c r="BC60" s="1259"/>
      <c r="BD60" s="1259"/>
      <c r="BE60" s="1259"/>
      <c r="BF60" s="1259"/>
      <c r="BO60" s="1259"/>
      <c r="BP60" s="1259"/>
      <c r="BQ60" s="1259"/>
      <c r="BR60" s="1259"/>
      <c r="CA60" s="1259"/>
      <c r="CB60" s="1259"/>
      <c r="CC60" s="1259"/>
      <c r="CD60" s="1259"/>
      <c r="CM60" s="1259"/>
      <c r="CN60" s="1259"/>
      <c r="CO60" s="1259"/>
      <c r="CP60" s="1259"/>
      <c r="CY60" s="1259"/>
      <c r="CZ60" s="1259"/>
      <c r="DA60" s="1259"/>
      <c r="DB60" s="1259"/>
      <c r="DC60" s="1259"/>
      <c r="DD60" s="1258"/>
      <c r="DE60" s="1256"/>
    </row>
    <row r="61" spans="1:109" s="1233" customFormat="1" x14ac:dyDescent="0.15">
      <c r="A61" s="1219"/>
      <c r="B61" s="1260"/>
      <c r="C61" s="1261"/>
      <c r="D61" s="1261"/>
      <c r="E61" s="1261"/>
      <c r="F61" s="1261"/>
      <c r="G61" s="1261"/>
      <c r="H61" s="1261"/>
      <c r="I61" s="1261"/>
      <c r="J61" s="1261"/>
      <c r="K61" s="1261"/>
      <c r="L61" s="1261"/>
      <c r="M61" s="1262"/>
      <c r="N61" s="1262"/>
      <c r="O61" s="1261"/>
      <c r="P61" s="1261"/>
      <c r="Q61" s="1261"/>
      <c r="R61" s="1261"/>
      <c r="S61" s="1261"/>
      <c r="T61" s="1261"/>
      <c r="U61" s="1261"/>
      <c r="V61" s="1261"/>
      <c r="W61" s="1261"/>
      <c r="X61" s="1261"/>
      <c r="Y61" s="1261"/>
      <c r="Z61" s="1261"/>
      <c r="AA61" s="1261"/>
      <c r="AB61" s="1261"/>
      <c r="AC61" s="1261"/>
      <c r="AD61" s="1261"/>
      <c r="AE61" s="1261"/>
      <c r="AF61" s="1261"/>
      <c r="AG61" s="1261"/>
      <c r="AH61" s="1261"/>
      <c r="AI61" s="1261"/>
      <c r="AJ61" s="1261"/>
      <c r="AK61" s="1261"/>
      <c r="AL61" s="1261"/>
      <c r="AM61" s="1261"/>
      <c r="AN61" s="1261"/>
      <c r="AO61" s="1261"/>
      <c r="AP61" s="1261"/>
      <c r="AQ61" s="1261"/>
      <c r="AR61" s="1261"/>
      <c r="AS61" s="1262"/>
      <c r="AT61" s="1262"/>
      <c r="AU61" s="1261"/>
      <c r="AV61" s="1261"/>
      <c r="AW61" s="1261"/>
      <c r="AX61" s="1261"/>
      <c r="AY61" s="1261"/>
      <c r="AZ61" s="1261"/>
      <c r="BA61" s="1261"/>
      <c r="BB61" s="1261"/>
      <c r="BC61" s="1261"/>
      <c r="BD61" s="1261"/>
      <c r="BE61" s="1262"/>
      <c r="BF61" s="1262"/>
      <c r="BG61" s="1261"/>
      <c r="BH61" s="1261"/>
      <c r="BI61" s="1261"/>
      <c r="BJ61" s="1261"/>
      <c r="BK61" s="1261"/>
      <c r="BL61" s="1261"/>
      <c r="BM61" s="1261"/>
      <c r="BN61" s="1261"/>
      <c r="BO61" s="1261"/>
      <c r="BP61" s="1261"/>
      <c r="BQ61" s="1262"/>
      <c r="BR61" s="1262"/>
      <c r="BS61" s="1261"/>
      <c r="BT61" s="1261"/>
      <c r="BU61" s="1261"/>
      <c r="BV61" s="1261"/>
      <c r="BW61" s="1261"/>
      <c r="BX61" s="1261"/>
      <c r="BY61" s="1261"/>
      <c r="BZ61" s="1261"/>
      <c r="CA61" s="1261"/>
      <c r="CB61" s="1261"/>
      <c r="CC61" s="1262"/>
      <c r="CD61" s="1262"/>
      <c r="CE61" s="1261"/>
      <c r="CF61" s="1261"/>
      <c r="CG61" s="1261"/>
      <c r="CH61" s="1261"/>
      <c r="CI61" s="1261"/>
      <c r="CJ61" s="1261"/>
      <c r="CK61" s="1261"/>
      <c r="CL61" s="1261"/>
      <c r="CM61" s="1261"/>
      <c r="CN61" s="1261"/>
      <c r="CO61" s="1262"/>
      <c r="CP61" s="1262"/>
      <c r="CQ61" s="1261"/>
      <c r="CR61" s="1261"/>
      <c r="CS61" s="1261"/>
      <c r="CT61" s="1261"/>
      <c r="CU61" s="1261"/>
      <c r="CV61" s="1261"/>
      <c r="CW61" s="1261"/>
      <c r="CX61" s="1261"/>
      <c r="CY61" s="1261"/>
      <c r="CZ61" s="1261"/>
      <c r="DA61" s="1262"/>
      <c r="DB61" s="1262"/>
      <c r="DC61" s="1262"/>
      <c r="DD61" s="1263"/>
      <c r="DE61" s="1256"/>
    </row>
    <row r="62" spans="1:109" x14ac:dyDescent="0.15">
      <c r="B62" s="1230"/>
      <c r="C62" s="1230"/>
      <c r="D62" s="1230"/>
      <c r="E62" s="1230"/>
      <c r="F62" s="1230"/>
      <c r="G62" s="1230"/>
      <c r="H62" s="1230"/>
      <c r="I62" s="1230"/>
      <c r="J62" s="1230"/>
      <c r="K62" s="1230"/>
      <c r="L62" s="1230"/>
      <c r="M62" s="1230"/>
      <c r="N62" s="1230"/>
      <c r="O62" s="1230"/>
      <c r="P62" s="1230"/>
      <c r="Q62" s="1230"/>
      <c r="R62" s="1230"/>
      <c r="S62" s="1230"/>
      <c r="T62" s="1230"/>
      <c r="U62" s="1230"/>
      <c r="V62" s="1230"/>
      <c r="W62" s="1230"/>
      <c r="X62" s="1230"/>
      <c r="Y62" s="1230"/>
      <c r="Z62" s="1230"/>
      <c r="AA62" s="1230"/>
      <c r="AB62" s="1230"/>
      <c r="AC62" s="1230"/>
      <c r="AD62" s="1230"/>
      <c r="AE62" s="1230"/>
      <c r="AF62" s="1230"/>
      <c r="AG62" s="1230"/>
      <c r="AH62" s="1230"/>
      <c r="AI62" s="1230"/>
      <c r="AJ62" s="1230"/>
      <c r="AK62" s="1230"/>
      <c r="AL62" s="1230"/>
      <c r="AM62" s="1230"/>
      <c r="AN62" s="1230"/>
      <c r="AO62" s="1230"/>
      <c r="AP62" s="1230"/>
      <c r="AQ62" s="1230"/>
      <c r="AR62" s="1230"/>
      <c r="AS62" s="1230"/>
      <c r="AT62" s="1230"/>
      <c r="AU62" s="1230"/>
      <c r="AV62" s="1230"/>
      <c r="AW62" s="1230"/>
      <c r="AX62" s="1230"/>
      <c r="AY62" s="1230"/>
      <c r="AZ62" s="1230"/>
      <c r="BA62" s="1230"/>
      <c r="BB62" s="1230"/>
      <c r="BC62" s="1230"/>
      <c r="BD62" s="1230"/>
      <c r="BE62" s="1230"/>
      <c r="BF62" s="1230"/>
      <c r="BG62" s="1230"/>
      <c r="BH62" s="1230"/>
      <c r="BI62" s="1230"/>
      <c r="BJ62" s="1230"/>
      <c r="BK62" s="1230"/>
      <c r="BL62" s="1230"/>
      <c r="BM62" s="1230"/>
      <c r="BN62" s="1230"/>
      <c r="BO62" s="1230"/>
      <c r="BP62" s="1230"/>
      <c r="BQ62" s="1230"/>
      <c r="BR62" s="1230"/>
      <c r="BS62" s="1230"/>
      <c r="BT62" s="1230"/>
      <c r="BU62" s="1230"/>
      <c r="BV62" s="1230"/>
      <c r="BW62" s="1230"/>
      <c r="BX62" s="1230"/>
      <c r="BY62" s="1230"/>
      <c r="BZ62" s="1230"/>
      <c r="CA62" s="1230"/>
      <c r="CB62" s="1230"/>
      <c r="CC62" s="1230"/>
      <c r="CD62" s="1230"/>
      <c r="CE62" s="1230"/>
      <c r="CF62" s="1230"/>
      <c r="CG62" s="1230"/>
      <c r="CH62" s="1230"/>
      <c r="CI62" s="1230"/>
      <c r="CJ62" s="1230"/>
      <c r="CK62" s="1230"/>
      <c r="CL62" s="1230"/>
      <c r="CM62" s="1230"/>
      <c r="CN62" s="1230"/>
      <c r="CO62" s="1230"/>
      <c r="CP62" s="1230"/>
      <c r="CQ62" s="1230"/>
      <c r="CR62" s="1230"/>
      <c r="CS62" s="1230"/>
      <c r="CT62" s="1230"/>
      <c r="CU62" s="1230"/>
      <c r="CV62" s="1230"/>
      <c r="CW62" s="1230"/>
      <c r="CX62" s="1230"/>
      <c r="CY62" s="1230"/>
      <c r="CZ62" s="1230"/>
      <c r="DA62" s="1230"/>
      <c r="DB62" s="1230"/>
      <c r="DC62" s="1230"/>
      <c r="DD62" s="1230"/>
      <c r="DE62" s="1219"/>
    </row>
    <row r="63" spans="1:109" ht="17.25" x14ac:dyDescent="0.15">
      <c r="B63" s="1264" t="s">
        <v>584</v>
      </c>
    </row>
    <row r="64" spans="1:109" x14ac:dyDescent="0.15">
      <c r="B64" s="1225"/>
      <c r="G64" s="1232"/>
      <c r="I64" s="1265"/>
      <c r="J64" s="1265"/>
      <c r="K64" s="1265"/>
      <c r="L64" s="1265"/>
      <c r="M64" s="1265"/>
      <c r="N64" s="1266"/>
      <c r="AM64" s="1232"/>
      <c r="AN64" s="1232" t="s">
        <v>577</v>
      </c>
      <c r="AP64" s="1233"/>
      <c r="AQ64" s="1233"/>
      <c r="AR64" s="1233"/>
      <c r="AY64" s="1232"/>
      <c r="BA64" s="1233"/>
      <c r="BB64" s="1233"/>
      <c r="BC64" s="1233"/>
      <c r="BK64" s="1232"/>
      <c r="BM64" s="1233"/>
      <c r="BN64" s="1233"/>
      <c r="BO64" s="1233"/>
      <c r="BW64" s="1232"/>
      <c r="BY64" s="1233"/>
      <c r="BZ64" s="1233"/>
      <c r="CA64" s="1233"/>
      <c r="CI64" s="1232"/>
      <c r="CK64" s="1233"/>
      <c r="CL64" s="1233"/>
      <c r="CM64" s="1233"/>
      <c r="CU64" s="1232"/>
      <c r="CW64" s="1233"/>
      <c r="CX64" s="1233"/>
      <c r="CY64" s="1233"/>
    </row>
    <row r="65" spans="2:107" x14ac:dyDescent="0.15">
      <c r="B65" s="1225"/>
      <c r="AN65" s="1234" t="s">
        <v>585</v>
      </c>
      <c r="AO65" s="1235"/>
      <c r="AP65" s="1235"/>
      <c r="AQ65" s="1235"/>
      <c r="AR65" s="1235"/>
      <c r="AS65" s="1235"/>
      <c r="AT65" s="1235"/>
      <c r="AU65" s="1235"/>
      <c r="AV65" s="1235"/>
      <c r="AW65" s="1235"/>
      <c r="AX65" s="1235"/>
      <c r="AY65" s="1235"/>
      <c r="AZ65" s="1235"/>
      <c r="BA65" s="1235"/>
      <c r="BB65" s="1235"/>
      <c r="BC65" s="1235"/>
      <c r="BD65" s="1235"/>
      <c r="BE65" s="1235"/>
      <c r="BF65" s="1235"/>
      <c r="BG65" s="1235"/>
      <c r="BH65" s="1235"/>
      <c r="BI65" s="1235"/>
      <c r="BJ65" s="1235"/>
      <c r="BK65" s="1235"/>
      <c r="BL65" s="1235"/>
      <c r="BM65" s="1235"/>
      <c r="BN65" s="1235"/>
      <c r="BO65" s="1235"/>
      <c r="BP65" s="1235"/>
      <c r="BQ65" s="1235"/>
      <c r="BR65" s="1235"/>
      <c r="BS65" s="1235"/>
      <c r="BT65" s="1235"/>
      <c r="BU65" s="1235"/>
      <c r="BV65" s="1235"/>
      <c r="BW65" s="1235"/>
      <c r="BX65" s="1235"/>
      <c r="BY65" s="1235"/>
      <c r="BZ65" s="1235"/>
      <c r="CA65" s="1235"/>
      <c r="CB65" s="1235"/>
      <c r="CC65" s="1235"/>
      <c r="CD65" s="1235"/>
      <c r="CE65" s="1235"/>
      <c r="CF65" s="1235"/>
      <c r="CG65" s="1235"/>
      <c r="CH65" s="1235"/>
      <c r="CI65" s="1235"/>
      <c r="CJ65" s="1235"/>
      <c r="CK65" s="1235"/>
      <c r="CL65" s="1235"/>
      <c r="CM65" s="1235"/>
      <c r="CN65" s="1235"/>
      <c r="CO65" s="1235"/>
      <c r="CP65" s="1235"/>
      <c r="CQ65" s="1235"/>
      <c r="CR65" s="1235"/>
      <c r="CS65" s="1235"/>
      <c r="CT65" s="1235"/>
      <c r="CU65" s="1235"/>
      <c r="CV65" s="1235"/>
      <c r="CW65" s="1235"/>
      <c r="CX65" s="1235"/>
      <c r="CY65" s="1235"/>
      <c r="CZ65" s="1235"/>
      <c r="DA65" s="1235"/>
      <c r="DB65" s="1235"/>
      <c r="DC65" s="1236"/>
    </row>
    <row r="66" spans="2:107" x14ac:dyDescent="0.15">
      <c r="B66" s="1225"/>
      <c r="AN66" s="1237"/>
      <c r="AO66" s="1238"/>
      <c r="AP66" s="1238"/>
      <c r="AQ66" s="1238"/>
      <c r="AR66" s="1238"/>
      <c r="AS66" s="1238"/>
      <c r="AT66" s="1238"/>
      <c r="AU66" s="1238"/>
      <c r="AV66" s="1238"/>
      <c r="AW66" s="1238"/>
      <c r="AX66" s="1238"/>
      <c r="AY66" s="1238"/>
      <c r="AZ66" s="1238"/>
      <c r="BA66" s="1238"/>
      <c r="BB66" s="1238"/>
      <c r="BC66" s="1238"/>
      <c r="BD66" s="1238"/>
      <c r="BE66" s="1238"/>
      <c r="BF66" s="1238"/>
      <c r="BG66" s="1238"/>
      <c r="BH66" s="1238"/>
      <c r="BI66" s="1238"/>
      <c r="BJ66" s="1238"/>
      <c r="BK66" s="1238"/>
      <c r="BL66" s="1238"/>
      <c r="BM66" s="1238"/>
      <c r="BN66" s="1238"/>
      <c r="BO66" s="1238"/>
      <c r="BP66" s="1238"/>
      <c r="BQ66" s="1238"/>
      <c r="BR66" s="1238"/>
      <c r="BS66" s="1238"/>
      <c r="BT66" s="1238"/>
      <c r="BU66" s="1238"/>
      <c r="BV66" s="1238"/>
      <c r="BW66" s="1238"/>
      <c r="BX66" s="1238"/>
      <c r="BY66" s="1238"/>
      <c r="BZ66" s="1238"/>
      <c r="CA66" s="1238"/>
      <c r="CB66" s="1238"/>
      <c r="CC66" s="1238"/>
      <c r="CD66" s="1238"/>
      <c r="CE66" s="1238"/>
      <c r="CF66" s="1238"/>
      <c r="CG66" s="1238"/>
      <c r="CH66" s="1238"/>
      <c r="CI66" s="1238"/>
      <c r="CJ66" s="1238"/>
      <c r="CK66" s="1238"/>
      <c r="CL66" s="1238"/>
      <c r="CM66" s="1238"/>
      <c r="CN66" s="1238"/>
      <c r="CO66" s="1238"/>
      <c r="CP66" s="1238"/>
      <c r="CQ66" s="1238"/>
      <c r="CR66" s="1238"/>
      <c r="CS66" s="1238"/>
      <c r="CT66" s="1238"/>
      <c r="CU66" s="1238"/>
      <c r="CV66" s="1238"/>
      <c r="CW66" s="1238"/>
      <c r="CX66" s="1238"/>
      <c r="CY66" s="1238"/>
      <c r="CZ66" s="1238"/>
      <c r="DA66" s="1238"/>
      <c r="DB66" s="1238"/>
      <c r="DC66" s="1239"/>
    </row>
    <row r="67" spans="2:107" x14ac:dyDescent="0.15">
      <c r="B67" s="1225"/>
      <c r="AN67" s="1237"/>
      <c r="AO67" s="1238"/>
      <c r="AP67" s="1238"/>
      <c r="AQ67" s="1238"/>
      <c r="AR67" s="1238"/>
      <c r="AS67" s="1238"/>
      <c r="AT67" s="1238"/>
      <c r="AU67" s="1238"/>
      <c r="AV67" s="1238"/>
      <c r="AW67" s="1238"/>
      <c r="AX67" s="1238"/>
      <c r="AY67" s="1238"/>
      <c r="AZ67" s="1238"/>
      <c r="BA67" s="1238"/>
      <c r="BB67" s="1238"/>
      <c r="BC67" s="1238"/>
      <c r="BD67" s="1238"/>
      <c r="BE67" s="1238"/>
      <c r="BF67" s="1238"/>
      <c r="BG67" s="1238"/>
      <c r="BH67" s="1238"/>
      <c r="BI67" s="1238"/>
      <c r="BJ67" s="1238"/>
      <c r="BK67" s="1238"/>
      <c r="BL67" s="1238"/>
      <c r="BM67" s="1238"/>
      <c r="BN67" s="1238"/>
      <c r="BO67" s="1238"/>
      <c r="BP67" s="1238"/>
      <c r="BQ67" s="1238"/>
      <c r="BR67" s="1238"/>
      <c r="BS67" s="1238"/>
      <c r="BT67" s="1238"/>
      <c r="BU67" s="1238"/>
      <c r="BV67" s="1238"/>
      <c r="BW67" s="1238"/>
      <c r="BX67" s="1238"/>
      <c r="BY67" s="1238"/>
      <c r="BZ67" s="1238"/>
      <c r="CA67" s="1238"/>
      <c r="CB67" s="1238"/>
      <c r="CC67" s="1238"/>
      <c r="CD67" s="1238"/>
      <c r="CE67" s="1238"/>
      <c r="CF67" s="1238"/>
      <c r="CG67" s="1238"/>
      <c r="CH67" s="1238"/>
      <c r="CI67" s="1238"/>
      <c r="CJ67" s="1238"/>
      <c r="CK67" s="1238"/>
      <c r="CL67" s="1238"/>
      <c r="CM67" s="1238"/>
      <c r="CN67" s="1238"/>
      <c r="CO67" s="1238"/>
      <c r="CP67" s="1238"/>
      <c r="CQ67" s="1238"/>
      <c r="CR67" s="1238"/>
      <c r="CS67" s="1238"/>
      <c r="CT67" s="1238"/>
      <c r="CU67" s="1238"/>
      <c r="CV67" s="1238"/>
      <c r="CW67" s="1238"/>
      <c r="CX67" s="1238"/>
      <c r="CY67" s="1238"/>
      <c r="CZ67" s="1238"/>
      <c r="DA67" s="1238"/>
      <c r="DB67" s="1238"/>
      <c r="DC67" s="1239"/>
    </row>
    <row r="68" spans="2:107" x14ac:dyDescent="0.15">
      <c r="B68" s="1225"/>
      <c r="AN68" s="1237"/>
      <c r="AO68" s="1238"/>
      <c r="AP68" s="1238"/>
      <c r="AQ68" s="1238"/>
      <c r="AR68" s="1238"/>
      <c r="AS68" s="1238"/>
      <c r="AT68" s="1238"/>
      <c r="AU68" s="1238"/>
      <c r="AV68" s="1238"/>
      <c r="AW68" s="1238"/>
      <c r="AX68" s="1238"/>
      <c r="AY68" s="1238"/>
      <c r="AZ68" s="1238"/>
      <c r="BA68" s="1238"/>
      <c r="BB68" s="1238"/>
      <c r="BC68" s="1238"/>
      <c r="BD68" s="1238"/>
      <c r="BE68" s="1238"/>
      <c r="BF68" s="1238"/>
      <c r="BG68" s="1238"/>
      <c r="BH68" s="1238"/>
      <c r="BI68" s="1238"/>
      <c r="BJ68" s="1238"/>
      <c r="BK68" s="1238"/>
      <c r="BL68" s="1238"/>
      <c r="BM68" s="1238"/>
      <c r="BN68" s="1238"/>
      <c r="BO68" s="1238"/>
      <c r="BP68" s="1238"/>
      <c r="BQ68" s="1238"/>
      <c r="BR68" s="1238"/>
      <c r="BS68" s="1238"/>
      <c r="BT68" s="1238"/>
      <c r="BU68" s="1238"/>
      <c r="BV68" s="1238"/>
      <c r="BW68" s="1238"/>
      <c r="BX68" s="1238"/>
      <c r="BY68" s="1238"/>
      <c r="BZ68" s="1238"/>
      <c r="CA68" s="1238"/>
      <c r="CB68" s="1238"/>
      <c r="CC68" s="1238"/>
      <c r="CD68" s="1238"/>
      <c r="CE68" s="1238"/>
      <c r="CF68" s="1238"/>
      <c r="CG68" s="1238"/>
      <c r="CH68" s="1238"/>
      <c r="CI68" s="1238"/>
      <c r="CJ68" s="1238"/>
      <c r="CK68" s="1238"/>
      <c r="CL68" s="1238"/>
      <c r="CM68" s="1238"/>
      <c r="CN68" s="1238"/>
      <c r="CO68" s="1238"/>
      <c r="CP68" s="1238"/>
      <c r="CQ68" s="1238"/>
      <c r="CR68" s="1238"/>
      <c r="CS68" s="1238"/>
      <c r="CT68" s="1238"/>
      <c r="CU68" s="1238"/>
      <c r="CV68" s="1238"/>
      <c r="CW68" s="1238"/>
      <c r="CX68" s="1238"/>
      <c r="CY68" s="1238"/>
      <c r="CZ68" s="1238"/>
      <c r="DA68" s="1238"/>
      <c r="DB68" s="1238"/>
      <c r="DC68" s="1239"/>
    </row>
    <row r="69" spans="2:107" x14ac:dyDescent="0.15">
      <c r="B69" s="1225"/>
      <c r="AN69" s="1240"/>
      <c r="AO69" s="1241"/>
      <c r="AP69" s="1241"/>
      <c r="AQ69" s="1241"/>
      <c r="AR69" s="1241"/>
      <c r="AS69" s="1241"/>
      <c r="AT69" s="1241"/>
      <c r="AU69" s="1241"/>
      <c r="AV69" s="1241"/>
      <c r="AW69" s="1241"/>
      <c r="AX69" s="1241"/>
      <c r="AY69" s="1241"/>
      <c r="AZ69" s="1241"/>
      <c r="BA69" s="1241"/>
      <c r="BB69" s="1241"/>
      <c r="BC69" s="1241"/>
      <c r="BD69" s="1241"/>
      <c r="BE69" s="1241"/>
      <c r="BF69" s="1241"/>
      <c r="BG69" s="1241"/>
      <c r="BH69" s="1241"/>
      <c r="BI69" s="1241"/>
      <c r="BJ69" s="1241"/>
      <c r="BK69" s="1241"/>
      <c r="BL69" s="1241"/>
      <c r="BM69" s="1241"/>
      <c r="BN69" s="1241"/>
      <c r="BO69" s="1241"/>
      <c r="BP69" s="1241"/>
      <c r="BQ69" s="1241"/>
      <c r="BR69" s="1241"/>
      <c r="BS69" s="1241"/>
      <c r="BT69" s="1241"/>
      <c r="BU69" s="1241"/>
      <c r="BV69" s="1241"/>
      <c r="BW69" s="1241"/>
      <c r="BX69" s="1241"/>
      <c r="BY69" s="1241"/>
      <c r="BZ69" s="1241"/>
      <c r="CA69" s="1241"/>
      <c r="CB69" s="1241"/>
      <c r="CC69" s="1241"/>
      <c r="CD69" s="1241"/>
      <c r="CE69" s="1241"/>
      <c r="CF69" s="1241"/>
      <c r="CG69" s="1241"/>
      <c r="CH69" s="1241"/>
      <c r="CI69" s="1241"/>
      <c r="CJ69" s="1241"/>
      <c r="CK69" s="1241"/>
      <c r="CL69" s="1241"/>
      <c r="CM69" s="1241"/>
      <c r="CN69" s="1241"/>
      <c r="CO69" s="1241"/>
      <c r="CP69" s="1241"/>
      <c r="CQ69" s="1241"/>
      <c r="CR69" s="1241"/>
      <c r="CS69" s="1241"/>
      <c r="CT69" s="1241"/>
      <c r="CU69" s="1241"/>
      <c r="CV69" s="1241"/>
      <c r="CW69" s="1241"/>
      <c r="CX69" s="1241"/>
      <c r="CY69" s="1241"/>
      <c r="CZ69" s="1241"/>
      <c r="DA69" s="1241"/>
      <c r="DB69" s="1241"/>
      <c r="DC69" s="1242"/>
    </row>
    <row r="70" spans="2:107" x14ac:dyDescent="0.15">
      <c r="B70" s="1225"/>
      <c r="H70" s="1267"/>
      <c r="I70" s="1267"/>
      <c r="J70" s="1268"/>
      <c r="K70" s="1268"/>
      <c r="L70" s="1269"/>
      <c r="M70" s="1268"/>
      <c r="N70" s="1269"/>
      <c r="AN70" s="1243"/>
      <c r="AO70" s="1243"/>
      <c r="AP70" s="1243"/>
      <c r="AZ70" s="1243"/>
      <c r="BA70" s="1243"/>
      <c r="BB70" s="1243"/>
      <c r="BL70" s="1243"/>
      <c r="BM70" s="1243"/>
      <c r="BN70" s="1243"/>
      <c r="BX70" s="1243"/>
      <c r="BY70" s="1243"/>
      <c r="BZ70" s="1243"/>
      <c r="CJ70" s="1243"/>
      <c r="CK70" s="1243"/>
      <c r="CL70" s="1243"/>
      <c r="CV70" s="1243"/>
      <c r="CW70" s="1243"/>
      <c r="CX70" s="1243"/>
    </row>
    <row r="71" spans="2:107" x14ac:dyDescent="0.15">
      <c r="B71" s="1225"/>
      <c r="G71" s="1270"/>
      <c r="I71" s="1271"/>
      <c r="J71" s="1268"/>
      <c r="K71" s="1268"/>
      <c r="L71" s="1269"/>
      <c r="M71" s="1268"/>
      <c r="N71" s="1269"/>
      <c r="AM71" s="1270"/>
      <c r="AN71" s="1219" t="s">
        <v>579</v>
      </c>
    </row>
    <row r="72" spans="2:107" x14ac:dyDescent="0.15">
      <c r="B72" s="1225"/>
      <c r="G72" s="1244"/>
      <c r="H72" s="1244"/>
      <c r="I72" s="1244"/>
      <c r="J72" s="1244"/>
      <c r="K72" s="1245"/>
      <c r="L72" s="1245"/>
      <c r="M72" s="1246"/>
      <c r="N72" s="1246"/>
      <c r="AN72" s="1247"/>
      <c r="AO72" s="1248"/>
      <c r="AP72" s="1248"/>
      <c r="AQ72" s="1248"/>
      <c r="AR72" s="1248"/>
      <c r="AS72" s="1248"/>
      <c r="AT72" s="1248"/>
      <c r="AU72" s="1248"/>
      <c r="AV72" s="1248"/>
      <c r="AW72" s="1248"/>
      <c r="AX72" s="1248"/>
      <c r="AY72" s="1248"/>
      <c r="AZ72" s="1248"/>
      <c r="BA72" s="1248"/>
      <c r="BB72" s="1248"/>
      <c r="BC72" s="1248"/>
      <c r="BD72" s="1248"/>
      <c r="BE72" s="1248"/>
      <c r="BF72" s="1248"/>
      <c r="BG72" s="1248"/>
      <c r="BH72" s="1248"/>
      <c r="BI72" s="1248"/>
      <c r="BJ72" s="1248"/>
      <c r="BK72" s="1248"/>
      <c r="BL72" s="1248"/>
      <c r="BM72" s="1248"/>
      <c r="BN72" s="1248"/>
      <c r="BO72" s="1249"/>
      <c r="BP72" s="1250" t="s">
        <v>527</v>
      </c>
      <c r="BQ72" s="1250"/>
      <c r="BR72" s="1250"/>
      <c r="BS72" s="1250"/>
      <c r="BT72" s="1250"/>
      <c r="BU72" s="1250"/>
      <c r="BV72" s="1250"/>
      <c r="BW72" s="1250"/>
      <c r="BX72" s="1250" t="s">
        <v>528</v>
      </c>
      <c r="BY72" s="1250"/>
      <c r="BZ72" s="1250"/>
      <c r="CA72" s="1250"/>
      <c r="CB72" s="1250"/>
      <c r="CC72" s="1250"/>
      <c r="CD72" s="1250"/>
      <c r="CE72" s="1250"/>
      <c r="CF72" s="1250" t="s">
        <v>529</v>
      </c>
      <c r="CG72" s="1250"/>
      <c r="CH72" s="1250"/>
      <c r="CI72" s="1250"/>
      <c r="CJ72" s="1250"/>
      <c r="CK72" s="1250"/>
      <c r="CL72" s="1250"/>
      <c r="CM72" s="1250"/>
      <c r="CN72" s="1250" t="s">
        <v>530</v>
      </c>
      <c r="CO72" s="1250"/>
      <c r="CP72" s="1250"/>
      <c r="CQ72" s="1250"/>
      <c r="CR72" s="1250"/>
      <c r="CS72" s="1250"/>
      <c r="CT72" s="1250"/>
      <c r="CU72" s="1250"/>
      <c r="CV72" s="1250" t="s">
        <v>531</v>
      </c>
      <c r="CW72" s="1250"/>
      <c r="CX72" s="1250"/>
      <c r="CY72" s="1250"/>
      <c r="CZ72" s="1250"/>
      <c r="DA72" s="1250"/>
      <c r="DB72" s="1250"/>
      <c r="DC72" s="1250"/>
    </row>
    <row r="73" spans="2:107" x14ac:dyDescent="0.15">
      <c r="B73" s="1225"/>
      <c r="G73" s="1251"/>
      <c r="H73" s="1251"/>
      <c r="I73" s="1251"/>
      <c r="J73" s="1251"/>
      <c r="K73" s="1272"/>
      <c r="L73" s="1272"/>
      <c r="M73" s="1272"/>
      <c r="N73" s="1272"/>
      <c r="AM73" s="1243"/>
      <c r="AN73" s="1254" t="s">
        <v>580</v>
      </c>
      <c r="AO73" s="1254"/>
      <c r="AP73" s="1254"/>
      <c r="AQ73" s="1254"/>
      <c r="AR73" s="1254"/>
      <c r="AS73" s="1254"/>
      <c r="AT73" s="1254"/>
      <c r="AU73" s="1254"/>
      <c r="AV73" s="1254"/>
      <c r="AW73" s="1254"/>
      <c r="AX73" s="1254"/>
      <c r="AY73" s="1254"/>
      <c r="AZ73" s="1254"/>
      <c r="BA73" s="1254"/>
      <c r="BB73" s="1254" t="s">
        <v>581</v>
      </c>
      <c r="BC73" s="1254"/>
      <c r="BD73" s="1254"/>
      <c r="BE73" s="1254"/>
      <c r="BF73" s="1254"/>
      <c r="BG73" s="1254"/>
      <c r="BH73" s="1254"/>
      <c r="BI73" s="1254"/>
      <c r="BJ73" s="1254"/>
      <c r="BK73" s="1254"/>
      <c r="BL73" s="1254"/>
      <c r="BM73" s="1254"/>
      <c r="BN73" s="1254"/>
      <c r="BO73" s="1254"/>
      <c r="BP73" s="1255">
        <v>55.3</v>
      </c>
      <c r="BQ73" s="1255"/>
      <c r="BR73" s="1255"/>
      <c r="BS73" s="1255"/>
      <c r="BT73" s="1255"/>
      <c r="BU73" s="1255"/>
      <c r="BV73" s="1255"/>
      <c r="BW73" s="1255"/>
      <c r="BX73" s="1255">
        <v>44.7</v>
      </c>
      <c r="BY73" s="1255"/>
      <c r="BZ73" s="1255"/>
      <c r="CA73" s="1255"/>
      <c r="CB73" s="1255"/>
      <c r="CC73" s="1255"/>
      <c r="CD73" s="1255"/>
      <c r="CE73" s="1255"/>
      <c r="CF73" s="1255">
        <v>28.5</v>
      </c>
      <c r="CG73" s="1255"/>
      <c r="CH73" s="1255"/>
      <c r="CI73" s="1255"/>
      <c r="CJ73" s="1255"/>
      <c r="CK73" s="1255"/>
      <c r="CL73" s="1255"/>
      <c r="CM73" s="1255"/>
      <c r="CN73" s="1255">
        <v>28.4</v>
      </c>
      <c r="CO73" s="1255"/>
      <c r="CP73" s="1255"/>
      <c r="CQ73" s="1255"/>
      <c r="CR73" s="1255"/>
      <c r="CS73" s="1255"/>
      <c r="CT73" s="1255"/>
      <c r="CU73" s="1255"/>
      <c r="CV73" s="1255">
        <v>24.9</v>
      </c>
      <c r="CW73" s="1255"/>
      <c r="CX73" s="1255"/>
      <c r="CY73" s="1255"/>
      <c r="CZ73" s="1255"/>
      <c r="DA73" s="1255"/>
      <c r="DB73" s="1255"/>
      <c r="DC73" s="1255"/>
    </row>
    <row r="74" spans="2:107" x14ac:dyDescent="0.15">
      <c r="B74" s="1225"/>
      <c r="G74" s="1251"/>
      <c r="H74" s="1251"/>
      <c r="I74" s="1251"/>
      <c r="J74" s="1251"/>
      <c r="K74" s="1272"/>
      <c r="L74" s="1272"/>
      <c r="M74" s="1272"/>
      <c r="N74" s="1272"/>
      <c r="AM74" s="1243"/>
      <c r="AN74" s="1254"/>
      <c r="AO74" s="1254"/>
      <c r="AP74" s="1254"/>
      <c r="AQ74" s="1254"/>
      <c r="AR74" s="1254"/>
      <c r="AS74" s="1254"/>
      <c r="AT74" s="1254"/>
      <c r="AU74" s="1254"/>
      <c r="AV74" s="1254"/>
      <c r="AW74" s="1254"/>
      <c r="AX74" s="1254"/>
      <c r="AY74" s="1254"/>
      <c r="AZ74" s="1254"/>
      <c r="BA74" s="1254"/>
      <c r="BB74" s="1254"/>
      <c r="BC74" s="1254"/>
      <c r="BD74" s="1254"/>
      <c r="BE74" s="1254"/>
      <c r="BF74" s="1254"/>
      <c r="BG74" s="1254"/>
      <c r="BH74" s="1254"/>
      <c r="BI74" s="1254"/>
      <c r="BJ74" s="1254"/>
      <c r="BK74" s="1254"/>
      <c r="BL74" s="1254"/>
      <c r="BM74" s="1254"/>
      <c r="BN74" s="1254"/>
      <c r="BO74" s="1254"/>
      <c r="BP74" s="1255"/>
      <c r="BQ74" s="1255"/>
      <c r="BR74" s="1255"/>
      <c r="BS74" s="1255"/>
      <c r="BT74" s="1255"/>
      <c r="BU74" s="1255"/>
      <c r="BV74" s="1255"/>
      <c r="BW74" s="1255"/>
      <c r="BX74" s="1255"/>
      <c r="BY74" s="1255"/>
      <c r="BZ74" s="1255"/>
      <c r="CA74" s="1255"/>
      <c r="CB74" s="1255"/>
      <c r="CC74" s="1255"/>
      <c r="CD74" s="1255"/>
      <c r="CE74" s="1255"/>
      <c r="CF74" s="1255"/>
      <c r="CG74" s="1255"/>
      <c r="CH74" s="1255"/>
      <c r="CI74" s="1255"/>
      <c r="CJ74" s="1255"/>
      <c r="CK74" s="1255"/>
      <c r="CL74" s="1255"/>
      <c r="CM74" s="1255"/>
      <c r="CN74" s="1255"/>
      <c r="CO74" s="1255"/>
      <c r="CP74" s="1255"/>
      <c r="CQ74" s="1255"/>
      <c r="CR74" s="1255"/>
      <c r="CS74" s="1255"/>
      <c r="CT74" s="1255"/>
      <c r="CU74" s="1255"/>
      <c r="CV74" s="1255"/>
      <c r="CW74" s="1255"/>
      <c r="CX74" s="1255"/>
      <c r="CY74" s="1255"/>
      <c r="CZ74" s="1255"/>
      <c r="DA74" s="1255"/>
      <c r="DB74" s="1255"/>
      <c r="DC74" s="1255"/>
    </row>
    <row r="75" spans="2:107" x14ac:dyDescent="0.15">
      <c r="B75" s="1225"/>
      <c r="G75" s="1251"/>
      <c r="H75" s="1251"/>
      <c r="I75" s="1244"/>
      <c r="J75" s="1244"/>
      <c r="K75" s="1253"/>
      <c r="L75" s="1253"/>
      <c r="M75" s="1253"/>
      <c r="N75" s="1253"/>
      <c r="AM75" s="1243"/>
      <c r="AN75" s="1254"/>
      <c r="AO75" s="1254"/>
      <c r="AP75" s="1254"/>
      <c r="AQ75" s="1254"/>
      <c r="AR75" s="1254"/>
      <c r="AS75" s="1254"/>
      <c r="AT75" s="1254"/>
      <c r="AU75" s="1254"/>
      <c r="AV75" s="1254"/>
      <c r="AW75" s="1254"/>
      <c r="AX75" s="1254"/>
      <c r="AY75" s="1254"/>
      <c r="AZ75" s="1254"/>
      <c r="BA75" s="1254"/>
      <c r="BB75" s="1254" t="s">
        <v>586</v>
      </c>
      <c r="BC75" s="1254"/>
      <c r="BD75" s="1254"/>
      <c r="BE75" s="1254"/>
      <c r="BF75" s="1254"/>
      <c r="BG75" s="1254"/>
      <c r="BH75" s="1254"/>
      <c r="BI75" s="1254"/>
      <c r="BJ75" s="1254"/>
      <c r="BK75" s="1254"/>
      <c r="BL75" s="1254"/>
      <c r="BM75" s="1254"/>
      <c r="BN75" s="1254"/>
      <c r="BO75" s="1254"/>
      <c r="BP75" s="1255">
        <v>7.5</v>
      </c>
      <c r="BQ75" s="1255"/>
      <c r="BR75" s="1255"/>
      <c r="BS75" s="1255"/>
      <c r="BT75" s="1255"/>
      <c r="BU75" s="1255"/>
      <c r="BV75" s="1255"/>
      <c r="BW75" s="1255"/>
      <c r="BX75" s="1255">
        <v>6.9</v>
      </c>
      <c r="BY75" s="1255"/>
      <c r="BZ75" s="1255"/>
      <c r="CA75" s="1255"/>
      <c r="CB75" s="1255"/>
      <c r="CC75" s="1255"/>
      <c r="CD75" s="1255"/>
      <c r="CE75" s="1255"/>
      <c r="CF75" s="1255">
        <v>6.1</v>
      </c>
      <c r="CG75" s="1255"/>
      <c r="CH75" s="1255"/>
      <c r="CI75" s="1255"/>
      <c r="CJ75" s="1255"/>
      <c r="CK75" s="1255"/>
      <c r="CL75" s="1255"/>
      <c r="CM75" s="1255"/>
      <c r="CN75" s="1255">
        <v>5.9</v>
      </c>
      <c r="CO75" s="1255"/>
      <c r="CP75" s="1255"/>
      <c r="CQ75" s="1255"/>
      <c r="CR75" s="1255"/>
      <c r="CS75" s="1255"/>
      <c r="CT75" s="1255"/>
      <c r="CU75" s="1255"/>
      <c r="CV75" s="1255">
        <v>6.4</v>
      </c>
      <c r="CW75" s="1255"/>
      <c r="CX75" s="1255"/>
      <c r="CY75" s="1255"/>
      <c r="CZ75" s="1255"/>
      <c r="DA75" s="1255"/>
      <c r="DB75" s="1255"/>
      <c r="DC75" s="1255"/>
    </row>
    <row r="76" spans="2:107" x14ac:dyDescent="0.15">
      <c r="B76" s="1225"/>
      <c r="G76" s="1251"/>
      <c r="H76" s="1251"/>
      <c r="I76" s="1244"/>
      <c r="J76" s="1244"/>
      <c r="K76" s="1253"/>
      <c r="L76" s="1253"/>
      <c r="M76" s="1253"/>
      <c r="N76" s="1253"/>
      <c r="AM76" s="1243"/>
      <c r="AN76" s="1254"/>
      <c r="AO76" s="1254"/>
      <c r="AP76" s="1254"/>
      <c r="AQ76" s="1254"/>
      <c r="AR76" s="1254"/>
      <c r="AS76" s="1254"/>
      <c r="AT76" s="1254"/>
      <c r="AU76" s="1254"/>
      <c r="AV76" s="1254"/>
      <c r="AW76" s="1254"/>
      <c r="AX76" s="1254"/>
      <c r="AY76" s="1254"/>
      <c r="AZ76" s="1254"/>
      <c r="BA76" s="1254"/>
      <c r="BB76" s="1254"/>
      <c r="BC76" s="1254"/>
      <c r="BD76" s="1254"/>
      <c r="BE76" s="1254"/>
      <c r="BF76" s="1254"/>
      <c r="BG76" s="1254"/>
      <c r="BH76" s="1254"/>
      <c r="BI76" s="1254"/>
      <c r="BJ76" s="1254"/>
      <c r="BK76" s="1254"/>
      <c r="BL76" s="1254"/>
      <c r="BM76" s="1254"/>
      <c r="BN76" s="1254"/>
      <c r="BO76" s="1254"/>
      <c r="BP76" s="1255"/>
      <c r="BQ76" s="1255"/>
      <c r="BR76" s="1255"/>
      <c r="BS76" s="1255"/>
      <c r="BT76" s="1255"/>
      <c r="BU76" s="1255"/>
      <c r="BV76" s="1255"/>
      <c r="BW76" s="1255"/>
      <c r="BX76" s="1255"/>
      <c r="BY76" s="1255"/>
      <c r="BZ76" s="1255"/>
      <c r="CA76" s="1255"/>
      <c r="CB76" s="1255"/>
      <c r="CC76" s="1255"/>
      <c r="CD76" s="1255"/>
      <c r="CE76" s="1255"/>
      <c r="CF76" s="1255"/>
      <c r="CG76" s="1255"/>
      <c r="CH76" s="1255"/>
      <c r="CI76" s="1255"/>
      <c r="CJ76" s="1255"/>
      <c r="CK76" s="1255"/>
      <c r="CL76" s="1255"/>
      <c r="CM76" s="1255"/>
      <c r="CN76" s="1255"/>
      <c r="CO76" s="1255"/>
      <c r="CP76" s="1255"/>
      <c r="CQ76" s="1255"/>
      <c r="CR76" s="1255"/>
      <c r="CS76" s="1255"/>
      <c r="CT76" s="1255"/>
      <c r="CU76" s="1255"/>
      <c r="CV76" s="1255"/>
      <c r="CW76" s="1255"/>
      <c r="CX76" s="1255"/>
      <c r="CY76" s="1255"/>
      <c r="CZ76" s="1255"/>
      <c r="DA76" s="1255"/>
      <c r="DB76" s="1255"/>
      <c r="DC76" s="1255"/>
    </row>
    <row r="77" spans="2:107" x14ac:dyDescent="0.15">
      <c r="B77" s="1225"/>
      <c r="G77" s="1244"/>
      <c r="H77" s="1244"/>
      <c r="I77" s="1244"/>
      <c r="J77" s="1244"/>
      <c r="K77" s="1272"/>
      <c r="L77" s="1272"/>
      <c r="M77" s="1272"/>
      <c r="N77" s="1272"/>
      <c r="AN77" s="1250" t="s">
        <v>583</v>
      </c>
      <c r="AO77" s="1250"/>
      <c r="AP77" s="1250"/>
      <c r="AQ77" s="1250"/>
      <c r="AR77" s="1250"/>
      <c r="AS77" s="1250"/>
      <c r="AT77" s="1250"/>
      <c r="AU77" s="1250"/>
      <c r="AV77" s="1250"/>
      <c r="AW77" s="1250"/>
      <c r="AX77" s="1250"/>
      <c r="AY77" s="1250"/>
      <c r="AZ77" s="1250"/>
      <c r="BA77" s="1250"/>
      <c r="BB77" s="1254" t="s">
        <v>581</v>
      </c>
      <c r="BC77" s="1254"/>
      <c r="BD77" s="1254"/>
      <c r="BE77" s="1254"/>
      <c r="BF77" s="1254"/>
      <c r="BG77" s="1254"/>
      <c r="BH77" s="1254"/>
      <c r="BI77" s="1254"/>
      <c r="BJ77" s="1254"/>
      <c r="BK77" s="1254"/>
      <c r="BL77" s="1254"/>
      <c r="BM77" s="1254"/>
      <c r="BN77" s="1254"/>
      <c r="BO77" s="1254"/>
      <c r="BP77" s="1255">
        <v>35.4</v>
      </c>
      <c r="BQ77" s="1255"/>
      <c r="BR77" s="1255"/>
      <c r="BS77" s="1255"/>
      <c r="BT77" s="1255"/>
      <c r="BU77" s="1255"/>
      <c r="BV77" s="1255"/>
      <c r="BW77" s="1255"/>
      <c r="BX77" s="1255">
        <v>13.4</v>
      </c>
      <c r="BY77" s="1255"/>
      <c r="BZ77" s="1255"/>
      <c r="CA77" s="1255"/>
      <c r="CB77" s="1255"/>
      <c r="CC77" s="1255"/>
      <c r="CD77" s="1255"/>
      <c r="CE77" s="1255"/>
      <c r="CF77" s="1255">
        <v>0</v>
      </c>
      <c r="CG77" s="1255"/>
      <c r="CH77" s="1255"/>
      <c r="CI77" s="1255"/>
      <c r="CJ77" s="1255"/>
      <c r="CK77" s="1255"/>
      <c r="CL77" s="1255"/>
      <c r="CM77" s="1255"/>
      <c r="CN77" s="1255">
        <v>0</v>
      </c>
      <c r="CO77" s="1255"/>
      <c r="CP77" s="1255"/>
      <c r="CQ77" s="1255"/>
      <c r="CR77" s="1255"/>
      <c r="CS77" s="1255"/>
      <c r="CT77" s="1255"/>
      <c r="CU77" s="1255"/>
      <c r="CV77" s="1255">
        <v>0</v>
      </c>
      <c r="CW77" s="1255"/>
      <c r="CX77" s="1255"/>
      <c r="CY77" s="1255"/>
      <c r="CZ77" s="1255"/>
      <c r="DA77" s="1255"/>
      <c r="DB77" s="1255"/>
      <c r="DC77" s="1255"/>
    </row>
    <row r="78" spans="2:107" x14ac:dyDescent="0.15">
      <c r="B78" s="1225"/>
      <c r="G78" s="1244"/>
      <c r="H78" s="1244"/>
      <c r="I78" s="1244"/>
      <c r="J78" s="1244"/>
      <c r="K78" s="1272"/>
      <c r="L78" s="1272"/>
      <c r="M78" s="1272"/>
      <c r="N78" s="1272"/>
      <c r="AN78" s="1250"/>
      <c r="AO78" s="1250"/>
      <c r="AP78" s="1250"/>
      <c r="AQ78" s="1250"/>
      <c r="AR78" s="1250"/>
      <c r="AS78" s="1250"/>
      <c r="AT78" s="1250"/>
      <c r="AU78" s="1250"/>
      <c r="AV78" s="1250"/>
      <c r="AW78" s="1250"/>
      <c r="AX78" s="1250"/>
      <c r="AY78" s="1250"/>
      <c r="AZ78" s="1250"/>
      <c r="BA78" s="1250"/>
      <c r="BB78" s="1254"/>
      <c r="BC78" s="1254"/>
      <c r="BD78" s="1254"/>
      <c r="BE78" s="1254"/>
      <c r="BF78" s="1254"/>
      <c r="BG78" s="1254"/>
      <c r="BH78" s="1254"/>
      <c r="BI78" s="1254"/>
      <c r="BJ78" s="1254"/>
      <c r="BK78" s="1254"/>
      <c r="BL78" s="1254"/>
      <c r="BM78" s="1254"/>
      <c r="BN78" s="1254"/>
      <c r="BO78" s="1254"/>
      <c r="BP78" s="1255"/>
      <c r="BQ78" s="1255"/>
      <c r="BR78" s="1255"/>
      <c r="BS78" s="1255"/>
      <c r="BT78" s="1255"/>
      <c r="BU78" s="1255"/>
      <c r="BV78" s="1255"/>
      <c r="BW78" s="1255"/>
      <c r="BX78" s="1255"/>
      <c r="BY78" s="1255"/>
      <c r="BZ78" s="1255"/>
      <c r="CA78" s="1255"/>
      <c r="CB78" s="1255"/>
      <c r="CC78" s="1255"/>
      <c r="CD78" s="1255"/>
      <c r="CE78" s="1255"/>
      <c r="CF78" s="1255"/>
      <c r="CG78" s="1255"/>
      <c r="CH78" s="1255"/>
      <c r="CI78" s="1255"/>
      <c r="CJ78" s="1255"/>
      <c r="CK78" s="1255"/>
      <c r="CL78" s="1255"/>
      <c r="CM78" s="1255"/>
      <c r="CN78" s="1255"/>
      <c r="CO78" s="1255"/>
      <c r="CP78" s="1255"/>
      <c r="CQ78" s="1255"/>
      <c r="CR78" s="1255"/>
      <c r="CS78" s="1255"/>
      <c r="CT78" s="1255"/>
      <c r="CU78" s="1255"/>
      <c r="CV78" s="1255"/>
      <c r="CW78" s="1255"/>
      <c r="CX78" s="1255"/>
      <c r="CY78" s="1255"/>
      <c r="CZ78" s="1255"/>
      <c r="DA78" s="1255"/>
      <c r="DB78" s="1255"/>
      <c r="DC78" s="1255"/>
    </row>
    <row r="79" spans="2:107" x14ac:dyDescent="0.15">
      <c r="B79" s="1225"/>
      <c r="G79" s="1244"/>
      <c r="H79" s="1244"/>
      <c r="I79" s="1257"/>
      <c r="J79" s="1257"/>
      <c r="K79" s="1273"/>
      <c r="L79" s="1273"/>
      <c r="M79" s="1273"/>
      <c r="N79" s="1273"/>
      <c r="AN79" s="1250"/>
      <c r="AO79" s="1250"/>
      <c r="AP79" s="1250"/>
      <c r="AQ79" s="1250"/>
      <c r="AR79" s="1250"/>
      <c r="AS79" s="1250"/>
      <c r="AT79" s="1250"/>
      <c r="AU79" s="1250"/>
      <c r="AV79" s="1250"/>
      <c r="AW79" s="1250"/>
      <c r="AX79" s="1250"/>
      <c r="AY79" s="1250"/>
      <c r="AZ79" s="1250"/>
      <c r="BA79" s="1250"/>
      <c r="BB79" s="1254" t="s">
        <v>586</v>
      </c>
      <c r="BC79" s="1254"/>
      <c r="BD79" s="1254"/>
      <c r="BE79" s="1254"/>
      <c r="BF79" s="1254"/>
      <c r="BG79" s="1254"/>
      <c r="BH79" s="1254"/>
      <c r="BI79" s="1254"/>
      <c r="BJ79" s="1254"/>
      <c r="BK79" s="1254"/>
      <c r="BL79" s="1254"/>
      <c r="BM79" s="1254"/>
      <c r="BN79" s="1254"/>
      <c r="BO79" s="1254"/>
      <c r="BP79" s="1255">
        <v>8.8000000000000007</v>
      </c>
      <c r="BQ79" s="1255"/>
      <c r="BR79" s="1255"/>
      <c r="BS79" s="1255"/>
      <c r="BT79" s="1255"/>
      <c r="BU79" s="1255"/>
      <c r="BV79" s="1255"/>
      <c r="BW79" s="1255"/>
      <c r="BX79" s="1255">
        <v>8.3000000000000007</v>
      </c>
      <c r="BY79" s="1255"/>
      <c r="BZ79" s="1255"/>
      <c r="CA79" s="1255"/>
      <c r="CB79" s="1255"/>
      <c r="CC79" s="1255"/>
      <c r="CD79" s="1255"/>
      <c r="CE79" s="1255"/>
      <c r="CF79" s="1255">
        <v>8</v>
      </c>
      <c r="CG79" s="1255"/>
      <c r="CH79" s="1255"/>
      <c r="CI79" s="1255"/>
      <c r="CJ79" s="1255"/>
      <c r="CK79" s="1255"/>
      <c r="CL79" s="1255"/>
      <c r="CM79" s="1255"/>
      <c r="CN79" s="1255">
        <v>8</v>
      </c>
      <c r="CO79" s="1255"/>
      <c r="CP79" s="1255"/>
      <c r="CQ79" s="1255"/>
      <c r="CR79" s="1255"/>
      <c r="CS79" s="1255"/>
      <c r="CT79" s="1255"/>
      <c r="CU79" s="1255"/>
      <c r="CV79" s="1255">
        <v>8</v>
      </c>
      <c r="CW79" s="1255"/>
      <c r="CX79" s="1255"/>
      <c r="CY79" s="1255"/>
      <c r="CZ79" s="1255"/>
      <c r="DA79" s="1255"/>
      <c r="DB79" s="1255"/>
      <c r="DC79" s="1255"/>
    </row>
    <row r="80" spans="2:107" x14ac:dyDescent="0.15">
      <c r="B80" s="1225"/>
      <c r="G80" s="1244"/>
      <c r="H80" s="1244"/>
      <c r="I80" s="1257"/>
      <c r="J80" s="1257"/>
      <c r="K80" s="1273"/>
      <c r="L80" s="1273"/>
      <c r="M80" s="1273"/>
      <c r="N80" s="1273"/>
      <c r="AN80" s="1250"/>
      <c r="AO80" s="1250"/>
      <c r="AP80" s="1250"/>
      <c r="AQ80" s="1250"/>
      <c r="AR80" s="1250"/>
      <c r="AS80" s="1250"/>
      <c r="AT80" s="1250"/>
      <c r="AU80" s="1250"/>
      <c r="AV80" s="1250"/>
      <c r="AW80" s="1250"/>
      <c r="AX80" s="1250"/>
      <c r="AY80" s="1250"/>
      <c r="AZ80" s="1250"/>
      <c r="BA80" s="1250"/>
      <c r="BB80" s="1254"/>
      <c r="BC80" s="1254"/>
      <c r="BD80" s="1254"/>
      <c r="BE80" s="1254"/>
      <c r="BF80" s="1254"/>
      <c r="BG80" s="1254"/>
      <c r="BH80" s="1254"/>
      <c r="BI80" s="1254"/>
      <c r="BJ80" s="1254"/>
      <c r="BK80" s="1254"/>
      <c r="BL80" s="1254"/>
      <c r="BM80" s="1254"/>
      <c r="BN80" s="1254"/>
      <c r="BO80" s="1254"/>
      <c r="BP80" s="1255"/>
      <c r="BQ80" s="1255"/>
      <c r="BR80" s="1255"/>
      <c r="BS80" s="1255"/>
      <c r="BT80" s="1255"/>
      <c r="BU80" s="1255"/>
      <c r="BV80" s="1255"/>
      <c r="BW80" s="1255"/>
      <c r="BX80" s="1255"/>
      <c r="BY80" s="1255"/>
      <c r="BZ80" s="1255"/>
      <c r="CA80" s="1255"/>
      <c r="CB80" s="1255"/>
      <c r="CC80" s="1255"/>
      <c r="CD80" s="1255"/>
      <c r="CE80" s="1255"/>
      <c r="CF80" s="1255"/>
      <c r="CG80" s="1255"/>
      <c r="CH80" s="1255"/>
      <c r="CI80" s="1255"/>
      <c r="CJ80" s="1255"/>
      <c r="CK80" s="1255"/>
      <c r="CL80" s="1255"/>
      <c r="CM80" s="1255"/>
      <c r="CN80" s="1255"/>
      <c r="CO80" s="1255"/>
      <c r="CP80" s="1255"/>
      <c r="CQ80" s="1255"/>
      <c r="CR80" s="1255"/>
      <c r="CS80" s="1255"/>
      <c r="CT80" s="1255"/>
      <c r="CU80" s="1255"/>
      <c r="CV80" s="1255"/>
      <c r="CW80" s="1255"/>
      <c r="CX80" s="1255"/>
      <c r="CY80" s="1255"/>
      <c r="CZ80" s="1255"/>
      <c r="DA80" s="1255"/>
      <c r="DB80" s="1255"/>
      <c r="DC80" s="1255"/>
    </row>
    <row r="81" spans="2:109" x14ac:dyDescent="0.15">
      <c r="B81" s="1225"/>
    </row>
    <row r="82" spans="2:109" ht="17.25" x14ac:dyDescent="0.15">
      <c r="B82" s="1225"/>
      <c r="K82" s="1274"/>
      <c r="L82" s="1274"/>
      <c r="M82" s="1274"/>
      <c r="N82" s="1274"/>
      <c r="AQ82" s="1274"/>
      <c r="AR82" s="1274"/>
      <c r="AS82" s="1274"/>
      <c r="AT82" s="1274"/>
      <c r="BC82" s="1274"/>
      <c r="BD82" s="1274"/>
      <c r="BE82" s="1274"/>
      <c r="BF82" s="1274"/>
      <c r="BO82" s="1274"/>
      <c r="BP82" s="1274"/>
      <c r="BQ82" s="1274"/>
      <c r="BR82" s="1274"/>
      <c r="CA82" s="1274"/>
      <c r="CB82" s="1274"/>
      <c r="CC82" s="1274"/>
      <c r="CD82" s="1274"/>
      <c r="CM82" s="1274"/>
      <c r="CN82" s="1274"/>
      <c r="CO82" s="1274"/>
      <c r="CP82" s="1274"/>
      <c r="CY82" s="1274"/>
      <c r="CZ82" s="1274"/>
      <c r="DA82" s="1274"/>
      <c r="DB82" s="1274"/>
      <c r="DC82" s="1274"/>
    </row>
    <row r="83" spans="2:109" x14ac:dyDescent="0.15">
      <c r="B83" s="1227"/>
      <c r="C83" s="1228"/>
      <c r="D83" s="1228"/>
      <c r="E83" s="1228"/>
      <c r="F83" s="1228"/>
      <c r="G83" s="1228"/>
      <c r="H83" s="1228"/>
      <c r="I83" s="1228"/>
      <c r="J83" s="1228"/>
      <c r="K83" s="1228"/>
      <c r="L83" s="1228"/>
      <c r="M83" s="1228"/>
      <c r="N83" s="1228"/>
      <c r="O83" s="1228"/>
      <c r="P83" s="1228"/>
      <c r="Q83" s="1228"/>
      <c r="R83" s="1228"/>
      <c r="S83" s="1228"/>
      <c r="T83" s="1228"/>
      <c r="U83" s="1228"/>
      <c r="V83" s="1228"/>
      <c r="W83" s="1228"/>
      <c r="X83" s="1228"/>
      <c r="Y83" s="1228"/>
      <c r="Z83" s="1228"/>
      <c r="AA83" s="1228"/>
      <c r="AB83" s="1228"/>
      <c r="AC83" s="1228"/>
      <c r="AD83" s="1228"/>
      <c r="AE83" s="1228"/>
      <c r="AF83" s="1228"/>
      <c r="AG83" s="1228"/>
      <c r="AH83" s="1228"/>
      <c r="AI83" s="1228"/>
      <c r="AJ83" s="1228"/>
      <c r="AK83" s="1228"/>
      <c r="AL83" s="1228"/>
      <c r="AM83" s="1228"/>
      <c r="AN83" s="1228"/>
      <c r="AO83" s="1228"/>
      <c r="AP83" s="1228"/>
      <c r="AQ83" s="1228"/>
      <c r="AR83" s="1228"/>
      <c r="AS83" s="1228"/>
      <c r="AT83" s="1228"/>
      <c r="AU83" s="1228"/>
      <c r="AV83" s="1228"/>
      <c r="AW83" s="1228"/>
      <c r="AX83" s="1228"/>
      <c r="AY83" s="1228"/>
      <c r="AZ83" s="1228"/>
      <c r="BA83" s="1228"/>
      <c r="BB83" s="1228"/>
      <c r="BC83" s="1228"/>
      <c r="BD83" s="1228"/>
      <c r="BE83" s="1228"/>
      <c r="BF83" s="1228"/>
      <c r="BG83" s="1228"/>
      <c r="BH83" s="1228"/>
      <c r="BI83" s="1228"/>
      <c r="BJ83" s="1228"/>
      <c r="BK83" s="1228"/>
      <c r="BL83" s="1228"/>
      <c r="BM83" s="1228"/>
      <c r="BN83" s="1228"/>
      <c r="BO83" s="1228"/>
      <c r="BP83" s="1228"/>
      <c r="BQ83" s="1228"/>
      <c r="BR83" s="1228"/>
      <c r="BS83" s="1228"/>
      <c r="BT83" s="1228"/>
      <c r="BU83" s="1228"/>
      <c r="BV83" s="1228"/>
      <c r="BW83" s="1228"/>
      <c r="BX83" s="1228"/>
      <c r="BY83" s="1228"/>
      <c r="BZ83" s="1228"/>
      <c r="CA83" s="1228"/>
      <c r="CB83" s="1228"/>
      <c r="CC83" s="1228"/>
      <c r="CD83" s="1228"/>
      <c r="CE83" s="1228"/>
      <c r="CF83" s="1228"/>
      <c r="CG83" s="1228"/>
      <c r="CH83" s="1228"/>
      <c r="CI83" s="1228"/>
      <c r="CJ83" s="1228"/>
      <c r="CK83" s="1228"/>
      <c r="CL83" s="1228"/>
      <c r="CM83" s="1228"/>
      <c r="CN83" s="1228"/>
      <c r="CO83" s="1228"/>
      <c r="CP83" s="1228"/>
      <c r="CQ83" s="1228"/>
      <c r="CR83" s="1228"/>
      <c r="CS83" s="1228"/>
      <c r="CT83" s="1228"/>
      <c r="CU83" s="1228"/>
      <c r="CV83" s="1228"/>
      <c r="CW83" s="1228"/>
      <c r="CX83" s="1228"/>
      <c r="CY83" s="1228"/>
      <c r="CZ83" s="1228"/>
      <c r="DA83" s="1228"/>
      <c r="DB83" s="1228"/>
      <c r="DC83" s="1228"/>
      <c r="DD83" s="1229"/>
    </row>
    <row r="84" spans="2:109" x14ac:dyDescent="0.15">
      <c r="DD84" s="1219"/>
      <c r="DE84" s="1219"/>
    </row>
    <row r="85" spans="2:109" x14ac:dyDescent="0.15">
      <c r="DD85" s="1219"/>
      <c r="DE85" s="1219"/>
    </row>
  </sheetData>
  <sheetProtection algorithmName="SHA-512" hashValue="YXmw3C7bejrmP5PW7WuizLNtCdjkSVKDCeM1X96oiH9QneZJskgpqDqwJ5YVYWn5ePfEjU0r6lqMl8qSjgCx6A==" saltValue="OyhQZKxJ46NDn26gUmuyzA==" spinCount="100000" sheet="1" objects="1" scenarios="1" formatCells="0"/>
  <dataConsolidate/>
  <mergeCells count="112">
    <mergeCell ref="CN79:CU80"/>
    <mergeCell ref="CV79:DC80"/>
    <mergeCell ref="CN77:CU78"/>
    <mergeCell ref="CV77:DC78"/>
    <mergeCell ref="I79:J80"/>
    <mergeCell ref="K79:K80"/>
    <mergeCell ref="L79:L80"/>
    <mergeCell ref="M79:M80"/>
    <mergeCell ref="N79:N80"/>
    <mergeCell ref="BB79:BO80"/>
    <mergeCell ref="BP79:BW80"/>
    <mergeCell ref="BX79:CE80"/>
    <mergeCell ref="N77:N78"/>
    <mergeCell ref="AN77:BA80"/>
    <mergeCell ref="BB77:BO78"/>
    <mergeCell ref="BP77:BW78"/>
    <mergeCell ref="BX77:CE78"/>
    <mergeCell ref="CF77:CM78"/>
    <mergeCell ref="CF79:CM80"/>
    <mergeCell ref="BP75:BW76"/>
    <mergeCell ref="BX75:CE76"/>
    <mergeCell ref="CF75:CM76"/>
    <mergeCell ref="CN75:CU76"/>
    <mergeCell ref="CV75:DC76"/>
    <mergeCell ref="G77:H80"/>
    <mergeCell ref="I77:J78"/>
    <mergeCell ref="K77:K78"/>
    <mergeCell ref="L77:L78"/>
    <mergeCell ref="M77:M78"/>
    <mergeCell ref="BX73:CE74"/>
    <mergeCell ref="CF73:CM74"/>
    <mergeCell ref="CN73:CU74"/>
    <mergeCell ref="CV73:DC74"/>
    <mergeCell ref="I75:J76"/>
    <mergeCell ref="K75:K76"/>
    <mergeCell ref="L75:L76"/>
    <mergeCell ref="M75:M76"/>
    <mergeCell ref="N75:N76"/>
    <mergeCell ref="BB75:BO76"/>
    <mergeCell ref="CV72:DC72"/>
    <mergeCell ref="G73:H76"/>
    <mergeCell ref="I73:J74"/>
    <mergeCell ref="K73:K74"/>
    <mergeCell ref="L73:L74"/>
    <mergeCell ref="M73:M74"/>
    <mergeCell ref="N73:N74"/>
    <mergeCell ref="AN73:BA76"/>
    <mergeCell ref="BB73:BO74"/>
    <mergeCell ref="BP73:BW74"/>
    <mergeCell ref="G72:J72"/>
    <mergeCell ref="AN72:BO72"/>
    <mergeCell ref="BP72:BW72"/>
    <mergeCell ref="BX72:CE72"/>
    <mergeCell ref="CF72:CM72"/>
    <mergeCell ref="CN72:CU72"/>
    <mergeCell ref="BP57:BW58"/>
    <mergeCell ref="BX57:CE58"/>
    <mergeCell ref="CF57:CM58"/>
    <mergeCell ref="CN57:CU58"/>
    <mergeCell ref="CV57:DC58"/>
    <mergeCell ref="AN65:DC69"/>
    <mergeCell ref="BX55:CE56"/>
    <mergeCell ref="CF55:CM56"/>
    <mergeCell ref="CN55:CU56"/>
    <mergeCell ref="CV55:DC56"/>
    <mergeCell ref="I57:J58"/>
    <mergeCell ref="K57:K58"/>
    <mergeCell ref="L57:L58"/>
    <mergeCell ref="M57:M58"/>
    <mergeCell ref="N57:N58"/>
    <mergeCell ref="BB57:BO58"/>
    <mergeCell ref="CV53:DC54"/>
    <mergeCell ref="G55:H58"/>
    <mergeCell ref="I55:J56"/>
    <mergeCell ref="K55:K56"/>
    <mergeCell ref="L55:L56"/>
    <mergeCell ref="M55:M56"/>
    <mergeCell ref="N55:N56"/>
    <mergeCell ref="AN55:BA58"/>
    <mergeCell ref="BB55:BO56"/>
    <mergeCell ref="BP55:BW56"/>
    <mergeCell ref="CV51:DC52"/>
    <mergeCell ref="I53:J54"/>
    <mergeCell ref="K53:K54"/>
    <mergeCell ref="L53:L54"/>
    <mergeCell ref="M53:M54"/>
    <mergeCell ref="N53:N54"/>
    <mergeCell ref="BB53:BO54"/>
    <mergeCell ref="BP53:BW54"/>
    <mergeCell ref="BX53:CE54"/>
    <mergeCell ref="CF53:CM54"/>
    <mergeCell ref="AN51:BA54"/>
    <mergeCell ref="BB51:BO52"/>
    <mergeCell ref="BP51:BW52"/>
    <mergeCell ref="BX51:CE52"/>
    <mergeCell ref="CF51:CM52"/>
    <mergeCell ref="CN51:CU52"/>
    <mergeCell ref="CN53:CU54"/>
    <mergeCell ref="G51:H54"/>
    <mergeCell ref="I51:J52"/>
    <mergeCell ref="K51:K52"/>
    <mergeCell ref="L51:L52"/>
    <mergeCell ref="M51:M52"/>
    <mergeCell ref="N51:N52"/>
    <mergeCell ref="AN43:DC47"/>
    <mergeCell ref="G50:J50"/>
    <mergeCell ref="AN50:BO50"/>
    <mergeCell ref="BP50:BW50"/>
    <mergeCell ref="BX50:CE50"/>
    <mergeCell ref="CF50:CM50"/>
    <mergeCell ref="CN50:CU50"/>
    <mergeCell ref="CV50:DC50"/>
  </mergeCells>
  <phoneticPr fontId="2"/>
  <printOptions horizontalCentered="1" verticalCentered="1"/>
  <pageMargins left="0" right="0" top="0.19685039370078741" bottom="0.31496062992125984" header="0.39370078740157483" footer="0"/>
  <pageSetup paperSize="9" scale="51" orientation="landscape" horizontalDpi="300" verticalDpi="300" r:id="rId1"/>
  <headerFooter alignWithMargins="0">
    <oddFooter>&amp;C&amp;P/&amp;N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917B4F-0F7D-4DA8-9E73-3C21A98AA700}">
  <sheetPr>
    <pageSetUpPr fitToPage="1"/>
  </sheetPr>
  <dimension ref="A1:DR125"/>
  <sheetViews>
    <sheetView showGridLines="0" topLeftCell="AD91" zoomScaleNormal="100" zoomScaleSheetLayoutView="70" workbookViewId="0">
      <selection activeCell="BR62" sqref="BR62"/>
    </sheetView>
  </sheetViews>
  <sheetFormatPr defaultColWidth="0" defaultRowHeight="13.5" customHeight="1" zeroHeight="1" x14ac:dyDescent="0.15"/>
  <cols>
    <col min="1" max="34" width="2.5" style="260" customWidth="1"/>
    <col min="35" max="122" width="2.5" style="259" customWidth="1"/>
    <col min="123" max="16384" width="2.5" style="259" hidden="1"/>
  </cols>
  <sheetData>
    <row r="1" spans="1:34" ht="13.5" customHeight="1" x14ac:dyDescent="0.15">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row>
    <row r="2" spans="1:34" x14ac:dyDescent="0.15">
      <c r="S2" s="259"/>
      <c r="AH2" s="259"/>
    </row>
    <row r="3" spans="1:34" x14ac:dyDescent="0.15">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row>
    <row r="4" spans="1:34" x14ac:dyDescent="0.15"/>
    <row r="5" spans="1:34" x14ac:dyDescent="0.15"/>
    <row r="6" spans="1:34" x14ac:dyDescent="0.15"/>
    <row r="7" spans="1:34" x14ac:dyDescent="0.15"/>
    <row r="8" spans="1:34" x14ac:dyDescent="0.15"/>
    <row r="9" spans="1:34" x14ac:dyDescent="0.15">
      <c r="AH9" s="259"/>
    </row>
    <row r="10" spans="1:34" x14ac:dyDescent="0.15"/>
    <row r="11" spans="1:34" x14ac:dyDescent="0.15"/>
    <row r="12" spans="1:34" x14ac:dyDescent="0.15"/>
    <row r="13" spans="1:34" x14ac:dyDescent="0.15"/>
    <row r="14" spans="1:34" x14ac:dyDescent="0.15"/>
    <row r="15" spans="1:34" x14ac:dyDescent="0.15"/>
    <row r="16" spans="1:34" x14ac:dyDescent="0.15"/>
    <row r="17" spans="12:34" x14ac:dyDescent="0.15">
      <c r="AH17" s="259"/>
    </row>
    <row r="18" spans="12:34" x14ac:dyDescent="0.15"/>
    <row r="19" spans="12:34" x14ac:dyDescent="0.15"/>
    <row r="20" spans="12:34" x14ac:dyDescent="0.15">
      <c r="AH20" s="259"/>
    </row>
    <row r="21" spans="12:34" x14ac:dyDescent="0.15">
      <c r="AH21" s="259"/>
    </row>
    <row r="22" spans="12:34" x14ac:dyDescent="0.15"/>
    <row r="23" spans="12:34" x14ac:dyDescent="0.15"/>
    <row r="24" spans="12:34" x14ac:dyDescent="0.15">
      <c r="Q24" s="259"/>
    </row>
    <row r="25" spans="12:34" x14ac:dyDescent="0.15"/>
    <row r="26" spans="12:34" x14ac:dyDescent="0.15"/>
    <row r="27" spans="12:34" x14ac:dyDescent="0.15"/>
    <row r="28" spans="12:34" x14ac:dyDescent="0.15">
      <c r="O28" s="259"/>
      <c r="T28" s="259"/>
      <c r="AH28" s="259"/>
    </row>
    <row r="29" spans="12:34" x14ac:dyDescent="0.15"/>
    <row r="30" spans="12:34" x14ac:dyDescent="0.15"/>
    <row r="31" spans="12:34" x14ac:dyDescent="0.15">
      <c r="Q31" s="259"/>
    </row>
    <row r="32" spans="12:34" x14ac:dyDescent="0.15">
      <c r="L32" s="259"/>
    </row>
    <row r="33" spans="2:34" x14ac:dyDescent="0.15">
      <c r="C33" s="259"/>
      <c r="E33" s="259"/>
      <c r="G33" s="259"/>
      <c r="I33" s="259"/>
      <c r="X33" s="259"/>
    </row>
    <row r="34" spans="2:34" x14ac:dyDescent="0.15">
      <c r="B34" s="259"/>
      <c r="P34" s="259"/>
      <c r="R34" s="259"/>
      <c r="T34" s="259"/>
    </row>
    <row r="35" spans="2:34" x14ac:dyDescent="0.15">
      <c r="D35" s="259"/>
      <c r="W35" s="259"/>
      <c r="AC35" s="259"/>
      <c r="AD35" s="259"/>
      <c r="AE35" s="259"/>
      <c r="AF35" s="259"/>
      <c r="AG35" s="259"/>
      <c r="AH35" s="259"/>
    </row>
    <row r="36" spans="2:34" x14ac:dyDescent="0.15">
      <c r="H36" s="259"/>
      <c r="J36" s="259"/>
      <c r="K36" s="259"/>
      <c r="M36" s="259"/>
      <c r="Y36" s="259"/>
      <c r="Z36" s="259"/>
      <c r="AA36" s="259"/>
      <c r="AB36" s="259"/>
      <c r="AC36" s="259"/>
      <c r="AD36" s="259"/>
      <c r="AE36" s="259"/>
      <c r="AF36" s="259"/>
      <c r="AG36" s="259"/>
      <c r="AH36" s="259"/>
    </row>
    <row r="37" spans="2:34" x14ac:dyDescent="0.15">
      <c r="AH37" s="259"/>
    </row>
    <row r="38" spans="2:34" x14ac:dyDescent="0.15">
      <c r="AG38" s="259"/>
      <c r="AH38" s="259"/>
    </row>
    <row r="39" spans="2:34" x14ac:dyDescent="0.15"/>
    <row r="40" spans="2:34" x14ac:dyDescent="0.15">
      <c r="X40" s="259"/>
    </row>
    <row r="41" spans="2:34" x14ac:dyDescent="0.15">
      <c r="R41" s="259"/>
    </row>
    <row r="42" spans="2:34" x14ac:dyDescent="0.15">
      <c r="W42" s="259"/>
    </row>
    <row r="43" spans="2:34" x14ac:dyDescent="0.15">
      <c r="Y43" s="259"/>
      <c r="Z43" s="259"/>
      <c r="AA43" s="259"/>
      <c r="AB43" s="259"/>
      <c r="AC43" s="259"/>
      <c r="AD43" s="259"/>
      <c r="AE43" s="259"/>
      <c r="AF43" s="259"/>
      <c r="AG43" s="259"/>
      <c r="AH43" s="259"/>
    </row>
    <row r="44" spans="2:34" x14ac:dyDescent="0.15">
      <c r="AH44" s="259"/>
    </row>
    <row r="45" spans="2:34" x14ac:dyDescent="0.15">
      <c r="X45" s="259"/>
    </row>
    <row r="46" spans="2:34" x14ac:dyDescent="0.15"/>
    <row r="47" spans="2:34" x14ac:dyDescent="0.15"/>
    <row r="48" spans="2:34" x14ac:dyDescent="0.15">
      <c r="W48" s="259"/>
      <c r="Y48" s="259"/>
      <c r="Z48" s="259"/>
      <c r="AA48" s="259"/>
      <c r="AB48" s="259"/>
      <c r="AC48" s="259"/>
      <c r="AD48" s="259"/>
      <c r="AE48" s="259"/>
      <c r="AF48" s="259"/>
      <c r="AG48" s="259"/>
      <c r="AH48" s="259"/>
    </row>
    <row r="49" spans="28:34" x14ac:dyDescent="0.15"/>
    <row r="50" spans="28:34" x14ac:dyDescent="0.15">
      <c r="AE50" s="259"/>
      <c r="AF50" s="259"/>
      <c r="AG50" s="259"/>
      <c r="AH50" s="259"/>
    </row>
    <row r="51" spans="28:34" x14ac:dyDescent="0.15">
      <c r="AC51" s="259"/>
      <c r="AD51" s="259"/>
      <c r="AE51" s="259"/>
      <c r="AF51" s="259"/>
      <c r="AG51" s="259"/>
      <c r="AH51" s="259"/>
    </row>
    <row r="52" spans="28:34" x14ac:dyDescent="0.15"/>
    <row r="53" spans="28:34" x14ac:dyDescent="0.15">
      <c r="AF53" s="259"/>
      <c r="AG53" s="259"/>
      <c r="AH53" s="259"/>
    </row>
    <row r="54" spans="28:34" x14ac:dyDescent="0.15">
      <c r="AH54" s="259"/>
    </row>
    <row r="55" spans="28:34" x14ac:dyDescent="0.15"/>
    <row r="56" spans="28:34" x14ac:dyDescent="0.15">
      <c r="AB56" s="259"/>
      <c r="AC56" s="259"/>
      <c r="AD56" s="259"/>
      <c r="AE56" s="259"/>
      <c r="AF56" s="259"/>
      <c r="AG56" s="259"/>
      <c r="AH56" s="259"/>
    </row>
    <row r="57" spans="28:34" x14ac:dyDescent="0.15">
      <c r="AH57" s="259"/>
    </row>
    <row r="58" spans="28:34" x14ac:dyDescent="0.15">
      <c r="AH58" s="259"/>
    </row>
    <row r="59" spans="28:34" x14ac:dyDescent="0.15"/>
    <row r="60" spans="28:34" x14ac:dyDescent="0.15"/>
    <row r="61" spans="28:34" x14ac:dyDescent="0.15"/>
    <row r="62" spans="28:34" x14ac:dyDescent="0.15"/>
    <row r="63" spans="28:34" x14ac:dyDescent="0.15">
      <c r="AH63" s="259"/>
    </row>
    <row r="64" spans="28:34" x14ac:dyDescent="0.15">
      <c r="AG64" s="259"/>
      <c r="AH64" s="259"/>
    </row>
    <row r="65" spans="28:34" x14ac:dyDescent="0.15"/>
    <row r="66" spans="28:34" x14ac:dyDescent="0.15"/>
    <row r="67" spans="28:34" x14ac:dyDescent="0.15"/>
    <row r="68" spans="28:34" x14ac:dyDescent="0.15">
      <c r="AB68" s="259"/>
      <c r="AC68" s="259"/>
      <c r="AD68" s="259"/>
      <c r="AE68" s="259"/>
      <c r="AF68" s="259"/>
      <c r="AG68" s="259"/>
      <c r="AH68" s="259"/>
    </row>
    <row r="69" spans="28:34" x14ac:dyDescent="0.15">
      <c r="AF69" s="259"/>
      <c r="AG69" s="259"/>
      <c r="AH69" s="259"/>
    </row>
    <row r="70" spans="28:34" x14ac:dyDescent="0.15"/>
    <row r="71" spans="28:34" x14ac:dyDescent="0.15"/>
    <row r="72" spans="28:34" x14ac:dyDescent="0.15"/>
    <row r="73" spans="28:34" x14ac:dyDescent="0.15"/>
    <row r="74" spans="28:34" x14ac:dyDescent="0.15"/>
    <row r="75" spans="28:34" x14ac:dyDescent="0.15">
      <c r="AH75" s="259"/>
    </row>
    <row r="76" spans="28:34" x14ac:dyDescent="0.15">
      <c r="AF76" s="259"/>
      <c r="AG76" s="259"/>
      <c r="AH76" s="259"/>
    </row>
    <row r="77" spans="28:34" x14ac:dyDescent="0.15">
      <c r="AG77" s="259"/>
      <c r="AH77" s="259"/>
    </row>
    <row r="78" spans="28:34" x14ac:dyDescent="0.15"/>
    <row r="79" spans="28:34" x14ac:dyDescent="0.15"/>
    <row r="80" spans="28:34" x14ac:dyDescent="0.15"/>
    <row r="81" spans="25:34" x14ac:dyDescent="0.15"/>
    <row r="82" spans="25:34" x14ac:dyDescent="0.15">
      <c r="Y82" s="259"/>
    </row>
    <row r="83" spans="25:34" x14ac:dyDescent="0.15">
      <c r="Y83" s="259"/>
      <c r="Z83" s="259"/>
      <c r="AA83" s="259"/>
      <c r="AB83" s="259"/>
      <c r="AC83" s="259"/>
      <c r="AD83" s="259"/>
      <c r="AE83" s="259"/>
      <c r="AF83" s="259"/>
      <c r="AG83" s="259"/>
      <c r="AH83" s="259"/>
    </row>
    <row r="84" spans="25:34" x14ac:dyDescent="0.15"/>
    <row r="85" spans="25:34" x14ac:dyDescent="0.15"/>
    <row r="86" spans="25:34" x14ac:dyDescent="0.15"/>
    <row r="87" spans="25:34" x14ac:dyDescent="0.15"/>
    <row r="88" spans="25:34" x14ac:dyDescent="0.15">
      <c r="AH88" s="259"/>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59"/>
      <c r="AG94" s="259"/>
      <c r="AH94" s="259"/>
    </row>
    <row r="95" spans="25:34" ht="13.5" customHeight="1" x14ac:dyDescent="0.15">
      <c r="AH95" s="259"/>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59"/>
    </row>
    <row r="102" spans="33:34" ht="13.5" customHeight="1" x14ac:dyDescent="0.15"/>
    <row r="103" spans="33:34" ht="13.5" customHeight="1" x14ac:dyDescent="0.15"/>
    <row r="104" spans="33:34" ht="13.5" customHeight="1" x14ac:dyDescent="0.15">
      <c r="AG104" s="259"/>
      <c r="AH104" s="259"/>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59"/>
    </row>
    <row r="117" spans="34:122" ht="13.5" customHeight="1" x14ac:dyDescent="0.15"/>
    <row r="118" spans="34:122" ht="13.5" customHeight="1" x14ac:dyDescent="0.15"/>
    <row r="119" spans="34:122" ht="13.5" customHeight="1" x14ac:dyDescent="0.15"/>
    <row r="120" spans="34:122" ht="13.5" customHeight="1" x14ac:dyDescent="0.15">
      <c r="AH120" s="259"/>
    </row>
    <row r="121" spans="34:122" ht="13.5" customHeight="1" x14ac:dyDescent="0.15">
      <c r="AH121" s="259"/>
    </row>
    <row r="122" spans="34:122" ht="13.5" customHeight="1" x14ac:dyDescent="0.15"/>
    <row r="123" spans="34:122" ht="13.5" customHeight="1" x14ac:dyDescent="0.15"/>
    <row r="124" spans="34:122" ht="13.5" customHeight="1" x14ac:dyDescent="0.15"/>
    <row r="125" spans="34:122" ht="13.5" customHeight="1" x14ac:dyDescent="0.15">
      <c r="DR125" s="259" t="s">
        <v>477</v>
      </c>
    </row>
  </sheetData>
  <sheetProtection algorithmName="SHA-512" hashValue="nhH+WkrgnJaNUXDWAMssdVFqyc1tUYebk/JBFw4aajwJe+gbo8U06tYoPy5KElpntzpHbPsVLqVCUWXHjOsgaw==" saltValue="EPPhIoKHwOOtX3jPBB65Hg==" spinCount="100000" sheet="1" objects="1" scenarios="1"/>
  <dataConsolidate/>
  <phoneticPr fontId="2"/>
  <printOptions horizontalCentered="1" verticalCentered="1"/>
  <pageMargins left="0" right="0" top="0.19685039370078741" bottom="0" header="0.39370078740157483" footer="0"/>
  <pageSetup paperSize="9" scale="33" orientation="landscape" horizontalDpi="300" verticalDpi="300" r:id="rId1"/>
  <headerFooter alignWithMargins="0">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269C5-05D0-4B88-ACFA-9737213BF30E}">
  <sheetPr>
    <pageSetUpPr fitToPage="1"/>
  </sheetPr>
  <dimension ref="A1:DR125"/>
  <sheetViews>
    <sheetView showGridLines="0" topLeftCell="A84" zoomScaleNormal="100" zoomScaleSheetLayoutView="55" workbookViewId="0">
      <selection activeCell="BR62" sqref="BR62"/>
    </sheetView>
  </sheetViews>
  <sheetFormatPr defaultColWidth="0" defaultRowHeight="13.5" customHeight="1" zeroHeight="1" x14ac:dyDescent="0.15"/>
  <cols>
    <col min="1" max="34" width="2.5" style="260" customWidth="1"/>
    <col min="35" max="122" width="2.5" style="259" customWidth="1"/>
    <col min="123" max="16384" width="2.5" style="259" hidden="1"/>
  </cols>
  <sheetData>
    <row r="1" spans="2:34" ht="13.5" customHeight="1" x14ac:dyDescent="0.15">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row>
    <row r="2" spans="2:34" x14ac:dyDescent="0.15">
      <c r="S2" s="259"/>
      <c r="AH2" s="259"/>
    </row>
    <row r="3" spans="2:34" x14ac:dyDescent="0.15">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row>
    <row r="4" spans="2:34" x14ac:dyDescent="0.15"/>
    <row r="5" spans="2:34" x14ac:dyDescent="0.15"/>
    <row r="6" spans="2:34" x14ac:dyDescent="0.15"/>
    <row r="7" spans="2:34" x14ac:dyDescent="0.15"/>
    <row r="8" spans="2:34" x14ac:dyDescent="0.15"/>
    <row r="9" spans="2:34" x14ac:dyDescent="0.15">
      <c r="AH9" s="259"/>
    </row>
    <row r="10" spans="2:34" x14ac:dyDescent="0.15"/>
    <row r="11" spans="2:34" x14ac:dyDescent="0.15"/>
    <row r="12" spans="2:34" x14ac:dyDescent="0.15"/>
    <row r="13" spans="2:34" x14ac:dyDescent="0.15"/>
    <row r="14" spans="2:34" x14ac:dyDescent="0.15"/>
    <row r="15" spans="2:34" x14ac:dyDescent="0.15"/>
    <row r="16" spans="2:34" x14ac:dyDescent="0.15"/>
    <row r="17" spans="12:34" x14ac:dyDescent="0.15">
      <c r="AH17" s="259"/>
    </row>
    <row r="18" spans="12:34" x14ac:dyDescent="0.15"/>
    <row r="19" spans="12:34" x14ac:dyDescent="0.15"/>
    <row r="20" spans="12:34" x14ac:dyDescent="0.15">
      <c r="AH20" s="259"/>
    </row>
    <row r="21" spans="12:34" x14ac:dyDescent="0.15">
      <c r="AH21" s="259"/>
    </row>
    <row r="22" spans="12:34" x14ac:dyDescent="0.15"/>
    <row r="23" spans="12:34" x14ac:dyDescent="0.15"/>
    <row r="24" spans="12:34" x14ac:dyDescent="0.15">
      <c r="Q24" s="259"/>
    </row>
    <row r="25" spans="12:34" x14ac:dyDescent="0.15"/>
    <row r="26" spans="12:34" x14ac:dyDescent="0.15"/>
    <row r="27" spans="12:34" x14ac:dyDescent="0.15"/>
    <row r="28" spans="12:34" x14ac:dyDescent="0.15">
      <c r="O28" s="259"/>
      <c r="T28" s="259"/>
      <c r="AH28" s="259"/>
    </row>
    <row r="29" spans="12:34" x14ac:dyDescent="0.15"/>
    <row r="30" spans="12:34" x14ac:dyDescent="0.15"/>
    <row r="31" spans="12:34" x14ac:dyDescent="0.15">
      <c r="Q31" s="259"/>
    </row>
    <row r="32" spans="12:34" x14ac:dyDescent="0.15">
      <c r="L32" s="259"/>
    </row>
    <row r="33" spans="2:34" x14ac:dyDescent="0.15">
      <c r="C33" s="259"/>
      <c r="E33" s="259"/>
      <c r="G33" s="259"/>
      <c r="I33" s="259"/>
      <c r="X33" s="259"/>
    </row>
    <row r="34" spans="2:34" x14ac:dyDescent="0.15">
      <c r="B34" s="259"/>
      <c r="P34" s="259"/>
      <c r="R34" s="259"/>
      <c r="T34" s="259"/>
    </row>
    <row r="35" spans="2:34" x14ac:dyDescent="0.15">
      <c r="D35" s="259"/>
      <c r="W35" s="259"/>
      <c r="AC35" s="259"/>
      <c r="AD35" s="259"/>
      <c r="AE35" s="259"/>
      <c r="AF35" s="259"/>
      <c r="AG35" s="259"/>
      <c r="AH35" s="259"/>
    </row>
    <row r="36" spans="2:34" x14ac:dyDescent="0.15">
      <c r="H36" s="259"/>
      <c r="J36" s="259"/>
      <c r="K36" s="259"/>
      <c r="M36" s="259"/>
      <c r="Y36" s="259"/>
      <c r="Z36" s="259"/>
      <c r="AA36" s="259"/>
      <c r="AB36" s="259"/>
      <c r="AC36" s="259"/>
      <c r="AD36" s="259"/>
      <c r="AE36" s="259"/>
      <c r="AF36" s="259"/>
      <c r="AG36" s="259"/>
      <c r="AH36" s="259"/>
    </row>
    <row r="37" spans="2:34" x14ac:dyDescent="0.15">
      <c r="AH37" s="259"/>
    </row>
    <row r="38" spans="2:34" x14ac:dyDescent="0.15">
      <c r="AG38" s="259"/>
      <c r="AH38" s="259"/>
    </row>
    <row r="39" spans="2:34" x14ac:dyDescent="0.15"/>
    <row r="40" spans="2:34" x14ac:dyDescent="0.15">
      <c r="X40" s="259"/>
    </row>
    <row r="41" spans="2:34" x14ac:dyDescent="0.15">
      <c r="R41" s="259"/>
    </row>
    <row r="42" spans="2:34" x14ac:dyDescent="0.15">
      <c r="W42" s="259"/>
    </row>
    <row r="43" spans="2:34" x14ac:dyDescent="0.15">
      <c r="Y43" s="259"/>
      <c r="Z43" s="259"/>
      <c r="AA43" s="259"/>
      <c r="AB43" s="259"/>
      <c r="AC43" s="259"/>
      <c r="AD43" s="259"/>
      <c r="AE43" s="259"/>
      <c r="AF43" s="259"/>
      <c r="AG43" s="259"/>
      <c r="AH43" s="259"/>
    </row>
    <row r="44" spans="2:34" x14ac:dyDescent="0.15">
      <c r="AH44" s="259"/>
    </row>
    <row r="45" spans="2:34" x14ac:dyDescent="0.15">
      <c r="X45" s="259"/>
    </row>
    <row r="46" spans="2:34" x14ac:dyDescent="0.15"/>
    <row r="47" spans="2:34" x14ac:dyDescent="0.15"/>
    <row r="48" spans="2:34" x14ac:dyDescent="0.15">
      <c r="W48" s="259"/>
      <c r="Y48" s="259"/>
      <c r="Z48" s="259"/>
      <c r="AA48" s="259"/>
      <c r="AB48" s="259"/>
      <c r="AC48" s="259"/>
      <c r="AD48" s="259"/>
      <c r="AE48" s="259"/>
      <c r="AF48" s="259"/>
      <c r="AG48" s="259"/>
      <c r="AH48" s="259"/>
    </row>
    <row r="49" spans="28:34" x14ac:dyDescent="0.15"/>
    <row r="50" spans="28:34" x14ac:dyDescent="0.15">
      <c r="AE50" s="259"/>
      <c r="AF50" s="259"/>
      <c r="AG50" s="259"/>
      <c r="AH50" s="259"/>
    </row>
    <row r="51" spans="28:34" x14ac:dyDescent="0.15">
      <c r="AC51" s="259"/>
      <c r="AD51" s="259"/>
      <c r="AE51" s="259"/>
      <c r="AF51" s="259"/>
      <c r="AG51" s="259"/>
      <c r="AH51" s="259"/>
    </row>
    <row r="52" spans="28:34" x14ac:dyDescent="0.15"/>
    <row r="53" spans="28:34" x14ac:dyDescent="0.15">
      <c r="AF53" s="259"/>
      <c r="AG53" s="259"/>
      <c r="AH53" s="259"/>
    </row>
    <row r="54" spans="28:34" x14ac:dyDescent="0.15">
      <c r="AH54" s="259"/>
    </row>
    <row r="55" spans="28:34" x14ac:dyDescent="0.15"/>
    <row r="56" spans="28:34" x14ac:dyDescent="0.15">
      <c r="AB56" s="259"/>
      <c r="AC56" s="259"/>
      <c r="AD56" s="259"/>
      <c r="AE56" s="259"/>
      <c r="AF56" s="259"/>
      <c r="AG56" s="259"/>
      <c r="AH56" s="259"/>
    </row>
    <row r="57" spans="28:34" x14ac:dyDescent="0.15">
      <c r="AH57" s="259"/>
    </row>
    <row r="58" spans="28:34" x14ac:dyDescent="0.15">
      <c r="AH58" s="259"/>
    </row>
    <row r="59" spans="28:34" x14ac:dyDescent="0.15">
      <c r="AG59" s="259"/>
      <c r="AH59" s="259"/>
    </row>
    <row r="60" spans="28:34" x14ac:dyDescent="0.15"/>
    <row r="61" spans="28:34" x14ac:dyDescent="0.15"/>
    <row r="62" spans="28:34" x14ac:dyDescent="0.15"/>
    <row r="63" spans="28:34" x14ac:dyDescent="0.15">
      <c r="AH63" s="259"/>
    </row>
    <row r="64" spans="28:34" x14ac:dyDescent="0.15">
      <c r="AG64" s="259"/>
      <c r="AH64" s="259"/>
    </row>
    <row r="65" spans="28:34" x14ac:dyDescent="0.15"/>
    <row r="66" spans="28:34" x14ac:dyDescent="0.15"/>
    <row r="67" spans="28:34" x14ac:dyDescent="0.15"/>
    <row r="68" spans="28:34" x14ac:dyDescent="0.15">
      <c r="AB68" s="259"/>
      <c r="AC68" s="259"/>
      <c r="AD68" s="259"/>
      <c r="AE68" s="259"/>
      <c r="AF68" s="259"/>
      <c r="AG68" s="259"/>
      <c r="AH68" s="259"/>
    </row>
    <row r="69" spans="28:34" x14ac:dyDescent="0.15">
      <c r="AF69" s="259"/>
      <c r="AG69" s="259"/>
      <c r="AH69" s="259"/>
    </row>
    <row r="70" spans="28:34" x14ac:dyDescent="0.15"/>
    <row r="71" spans="28:34" x14ac:dyDescent="0.15"/>
    <row r="72" spans="28:34" x14ac:dyDescent="0.15"/>
    <row r="73" spans="28:34" x14ac:dyDescent="0.15"/>
    <row r="74" spans="28:34" x14ac:dyDescent="0.15"/>
    <row r="75" spans="28:34" x14ac:dyDescent="0.15">
      <c r="AH75" s="259"/>
    </row>
    <row r="76" spans="28:34" x14ac:dyDescent="0.15">
      <c r="AF76" s="259"/>
      <c r="AG76" s="259"/>
      <c r="AH76" s="259"/>
    </row>
    <row r="77" spans="28:34" x14ac:dyDescent="0.15">
      <c r="AG77" s="259"/>
      <c r="AH77" s="259"/>
    </row>
    <row r="78" spans="28:34" x14ac:dyDescent="0.15"/>
    <row r="79" spans="28:34" x14ac:dyDescent="0.15"/>
    <row r="80" spans="28:34" x14ac:dyDescent="0.15"/>
    <row r="81" spans="25:34" x14ac:dyDescent="0.15"/>
    <row r="82" spans="25:34" x14ac:dyDescent="0.15">
      <c r="Y82" s="259"/>
    </row>
    <row r="83" spans="25:34" x14ac:dyDescent="0.15">
      <c r="Y83" s="259"/>
      <c r="Z83" s="259"/>
      <c r="AA83" s="259"/>
      <c r="AB83" s="259"/>
      <c r="AC83" s="259"/>
      <c r="AD83" s="259"/>
      <c r="AE83" s="259"/>
      <c r="AF83" s="259"/>
      <c r="AG83" s="259"/>
      <c r="AH83" s="259"/>
    </row>
    <row r="84" spans="25:34" x14ac:dyDescent="0.15"/>
    <row r="85" spans="25:34" x14ac:dyDescent="0.15"/>
    <row r="86" spans="25:34" x14ac:dyDescent="0.15"/>
    <row r="87" spans="25:34" x14ac:dyDescent="0.15"/>
    <row r="88" spans="25:34" x14ac:dyDescent="0.15">
      <c r="AH88" s="259"/>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259"/>
      <c r="AG94" s="259"/>
      <c r="AH94" s="259"/>
    </row>
    <row r="95" spans="25:34" ht="13.5" customHeight="1" x14ac:dyDescent="0.15">
      <c r="AH95" s="259"/>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259"/>
    </row>
    <row r="102" spans="33:34" ht="13.5" customHeight="1" x14ac:dyDescent="0.15"/>
    <row r="103" spans="33:34" ht="13.5" customHeight="1" x14ac:dyDescent="0.15"/>
    <row r="104" spans="33:34" ht="13.5" customHeight="1" x14ac:dyDescent="0.15">
      <c r="AG104" s="259"/>
      <c r="AH104" s="259"/>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259"/>
    </row>
    <row r="117" spans="34:122" ht="13.5" customHeight="1" x14ac:dyDescent="0.15"/>
    <row r="118" spans="34:122" ht="13.5" customHeight="1" x14ac:dyDescent="0.15"/>
    <row r="119" spans="34:122" ht="13.5" customHeight="1" x14ac:dyDescent="0.15"/>
    <row r="120" spans="34:122" ht="13.5" customHeight="1" x14ac:dyDescent="0.15">
      <c r="AH120" s="259"/>
    </row>
    <row r="121" spans="34:122" ht="13.5" customHeight="1" x14ac:dyDescent="0.15">
      <c r="AH121" s="259"/>
    </row>
    <row r="122" spans="34:122" ht="13.5" customHeight="1" x14ac:dyDescent="0.15"/>
    <row r="123" spans="34:122" ht="13.5" customHeight="1" x14ac:dyDescent="0.15"/>
    <row r="124" spans="34:122" ht="13.5" customHeight="1" x14ac:dyDescent="0.15"/>
    <row r="125" spans="34:122" ht="13.5" customHeight="1" x14ac:dyDescent="0.15">
      <c r="DR125" s="259" t="s">
        <v>477</v>
      </c>
    </row>
  </sheetData>
  <sheetProtection algorithmName="SHA-512" hashValue="6iZVTfAz7McoGfEMW0xPzjZsn4rdd3qUsKtu6fiyANkaWkvpDbTPcS5MrNGoQLaEyKevAgUGWaS8F05oh814Vw==" saltValue="I/kIRm10FW32LEe0kFFnZA==" spinCount="100000" sheet="1" objects="1" scenarios="1"/>
  <dataConsolidate/>
  <phoneticPr fontId="2"/>
  <printOptions horizontalCentered="1" verticalCentered="1"/>
  <pageMargins left="0" right="0" top="0.19685039370078741" bottom="0" header="0.39370078740157483" footer="0"/>
  <pageSetup paperSize="9" scale="37" orientation="landscape" horizontalDpi="300" verticalDpi="300" r:id="rId1"/>
  <headerFooter alignWithMargins="0">
    <oddFooter>&amp;C&amp;P/&amp;N</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44" customWidth="1"/>
    <col min="2" max="8" width="13.375" style="144" customWidth="1"/>
    <col min="9" max="16384" width="11.125" style="144"/>
  </cols>
  <sheetData>
    <row r="1" spans="1:8" x14ac:dyDescent="0.15">
      <c r="A1" s="138"/>
      <c r="B1" s="139"/>
      <c r="C1" s="140"/>
      <c r="D1" s="141"/>
      <c r="E1" s="142"/>
      <c r="F1" s="142"/>
      <c r="G1" s="142"/>
      <c r="H1" s="143"/>
    </row>
    <row r="2" spans="1:8" x14ac:dyDescent="0.15">
      <c r="A2" s="145"/>
      <c r="B2" s="146"/>
      <c r="C2" s="147"/>
      <c r="D2" s="148" t="s">
        <v>50</v>
      </c>
      <c r="E2" s="149"/>
      <c r="F2" s="150" t="s">
        <v>526</v>
      </c>
      <c r="G2" s="151"/>
      <c r="H2" s="152"/>
    </row>
    <row r="3" spans="1:8" x14ac:dyDescent="0.15">
      <c r="A3" s="148" t="s">
        <v>519</v>
      </c>
      <c r="B3" s="153"/>
      <c r="C3" s="154"/>
      <c r="D3" s="155">
        <v>28764</v>
      </c>
      <c r="E3" s="156"/>
      <c r="F3" s="157">
        <v>83103</v>
      </c>
      <c r="G3" s="158"/>
      <c r="H3" s="159"/>
    </row>
    <row r="4" spans="1:8" x14ac:dyDescent="0.15">
      <c r="A4" s="160"/>
      <c r="B4" s="161"/>
      <c r="C4" s="162"/>
      <c r="D4" s="163">
        <v>18117</v>
      </c>
      <c r="E4" s="164"/>
      <c r="F4" s="165">
        <v>41378</v>
      </c>
      <c r="G4" s="166"/>
      <c r="H4" s="167"/>
    </row>
    <row r="5" spans="1:8" x14ac:dyDescent="0.15">
      <c r="A5" s="148" t="s">
        <v>521</v>
      </c>
      <c r="B5" s="153"/>
      <c r="C5" s="154"/>
      <c r="D5" s="155">
        <v>41782</v>
      </c>
      <c r="E5" s="156"/>
      <c r="F5" s="157">
        <v>84459</v>
      </c>
      <c r="G5" s="158"/>
      <c r="H5" s="159"/>
    </row>
    <row r="6" spans="1:8" x14ac:dyDescent="0.15">
      <c r="A6" s="160"/>
      <c r="B6" s="161"/>
      <c r="C6" s="162"/>
      <c r="D6" s="163">
        <v>22628</v>
      </c>
      <c r="E6" s="164"/>
      <c r="F6" s="165">
        <v>47314</v>
      </c>
      <c r="G6" s="166"/>
      <c r="H6" s="167"/>
    </row>
    <row r="7" spans="1:8" x14ac:dyDescent="0.15">
      <c r="A7" s="148" t="s">
        <v>522</v>
      </c>
      <c r="B7" s="153"/>
      <c r="C7" s="154"/>
      <c r="D7" s="155">
        <v>55887</v>
      </c>
      <c r="E7" s="156"/>
      <c r="F7" s="157">
        <v>74568</v>
      </c>
      <c r="G7" s="158"/>
      <c r="H7" s="159"/>
    </row>
    <row r="8" spans="1:8" x14ac:dyDescent="0.15">
      <c r="A8" s="160"/>
      <c r="B8" s="161"/>
      <c r="C8" s="162"/>
      <c r="D8" s="163">
        <v>32212</v>
      </c>
      <c r="E8" s="164"/>
      <c r="F8" s="165">
        <v>42558</v>
      </c>
      <c r="G8" s="166"/>
      <c r="H8" s="167"/>
    </row>
    <row r="9" spans="1:8" x14ac:dyDescent="0.15">
      <c r="A9" s="148" t="s">
        <v>523</v>
      </c>
      <c r="B9" s="153"/>
      <c r="C9" s="154"/>
      <c r="D9" s="155">
        <v>51879</v>
      </c>
      <c r="E9" s="156"/>
      <c r="F9" s="157">
        <v>73693</v>
      </c>
      <c r="G9" s="158"/>
      <c r="H9" s="159"/>
    </row>
    <row r="10" spans="1:8" x14ac:dyDescent="0.15">
      <c r="A10" s="160"/>
      <c r="B10" s="161"/>
      <c r="C10" s="162"/>
      <c r="D10" s="163">
        <v>33417</v>
      </c>
      <c r="E10" s="164"/>
      <c r="F10" s="165">
        <v>44203</v>
      </c>
      <c r="G10" s="166"/>
      <c r="H10" s="167"/>
    </row>
    <row r="11" spans="1:8" x14ac:dyDescent="0.15">
      <c r="A11" s="148" t="s">
        <v>524</v>
      </c>
      <c r="B11" s="153"/>
      <c r="C11" s="154"/>
      <c r="D11" s="155">
        <v>56869</v>
      </c>
      <c r="E11" s="156"/>
      <c r="F11" s="157">
        <v>79401</v>
      </c>
      <c r="G11" s="158"/>
      <c r="H11" s="159"/>
    </row>
    <row r="12" spans="1:8" x14ac:dyDescent="0.15">
      <c r="A12" s="160"/>
      <c r="B12" s="161"/>
      <c r="C12" s="168"/>
      <c r="D12" s="163">
        <v>38377</v>
      </c>
      <c r="E12" s="164"/>
      <c r="F12" s="165">
        <v>49347</v>
      </c>
      <c r="G12" s="166"/>
      <c r="H12" s="167"/>
    </row>
    <row r="13" spans="1:8" x14ac:dyDescent="0.15">
      <c r="A13" s="148"/>
      <c r="B13" s="153"/>
      <c r="C13" s="169"/>
      <c r="D13" s="170">
        <v>47036</v>
      </c>
      <c r="E13" s="171"/>
      <c r="F13" s="172">
        <v>79045</v>
      </c>
      <c r="G13" s="173"/>
      <c r="H13" s="159"/>
    </row>
    <row r="14" spans="1:8" x14ac:dyDescent="0.15">
      <c r="A14" s="160"/>
      <c r="B14" s="161"/>
      <c r="C14" s="162"/>
      <c r="D14" s="163">
        <v>28950</v>
      </c>
      <c r="E14" s="164"/>
      <c r="F14" s="165">
        <v>44960</v>
      </c>
      <c r="G14" s="166"/>
      <c r="H14" s="167"/>
    </row>
    <row r="17" spans="1:11" x14ac:dyDescent="0.15">
      <c r="A17" s="144" t="s">
        <v>51</v>
      </c>
    </row>
    <row r="18" spans="1:11" x14ac:dyDescent="0.15">
      <c r="A18" s="174"/>
      <c r="B18" s="174" t="str">
        <f>実質収支比率等に係る経年分析!F$46</f>
        <v>R01</v>
      </c>
      <c r="C18" s="174" t="str">
        <f>実質収支比率等に係る経年分析!G$46</f>
        <v>R02</v>
      </c>
      <c r="D18" s="174" t="str">
        <f>実質収支比率等に係る経年分析!H$46</f>
        <v>R03</v>
      </c>
      <c r="E18" s="174" t="str">
        <f>実質収支比率等に係る経年分析!I$46</f>
        <v>R04</v>
      </c>
      <c r="F18" s="174" t="str">
        <f>実質収支比率等に係る経年分析!J$46</f>
        <v>R05</v>
      </c>
    </row>
    <row r="19" spans="1:11" x14ac:dyDescent="0.15">
      <c r="A19" s="174" t="s">
        <v>52</v>
      </c>
      <c r="B19" s="174">
        <f>ROUND(VALUE(SUBSTITUTE(実質収支比率等に係る経年分析!F$48,"▲","-")),2)</f>
        <v>4.1900000000000004</v>
      </c>
      <c r="C19" s="174">
        <f>ROUND(VALUE(SUBSTITUTE(実質収支比率等に係る経年分析!G$48,"▲","-")),2)</f>
        <v>4.4800000000000004</v>
      </c>
      <c r="D19" s="174">
        <f>ROUND(VALUE(SUBSTITUTE(実質収支比率等に係る経年分析!H$48,"▲","-")),2)</f>
        <v>5.85</v>
      </c>
      <c r="E19" s="174">
        <f>ROUND(VALUE(SUBSTITUTE(実質収支比率等に係る経年分析!I$48,"▲","-")),2)</f>
        <v>5.15</v>
      </c>
      <c r="F19" s="174">
        <f>ROUND(VALUE(SUBSTITUTE(実質収支比率等に係る経年分析!J$48,"▲","-")),2)</f>
        <v>4.42</v>
      </c>
    </row>
    <row r="20" spans="1:11" x14ac:dyDescent="0.15">
      <c r="A20" s="174" t="s">
        <v>53</v>
      </c>
      <c r="B20" s="174">
        <f>ROUND(VALUE(SUBSTITUTE(実質収支比率等に係る経年分析!F$47,"▲","-")),2)</f>
        <v>39.53</v>
      </c>
      <c r="C20" s="174">
        <f>ROUND(VALUE(SUBSTITUTE(実質収支比率等に係る経年分析!G$47,"▲","-")),2)</f>
        <v>39.049999999999997</v>
      </c>
      <c r="D20" s="174">
        <f>ROUND(VALUE(SUBSTITUTE(実質収支比率等に係る経年分析!H$47,"▲","-")),2)</f>
        <v>40.28</v>
      </c>
      <c r="E20" s="174">
        <f>ROUND(VALUE(SUBSTITUTE(実質収支比率等に係る経年分析!I$47,"▲","-")),2)</f>
        <v>43.66</v>
      </c>
      <c r="F20" s="174">
        <f>ROUND(VALUE(SUBSTITUTE(実質収支比率等に係る経年分析!J$47,"▲","-")),2)</f>
        <v>41.85</v>
      </c>
    </row>
    <row r="21" spans="1:11" x14ac:dyDescent="0.15">
      <c r="A21" s="174" t="s">
        <v>54</v>
      </c>
      <c r="B21" s="174">
        <f>IF(ISNUMBER(VALUE(SUBSTITUTE(実質収支比率等に係る経年分析!F$49,"▲","-"))),ROUND(VALUE(SUBSTITUTE(実質収支比率等に係る経年分析!F$49,"▲","-")),2),NA())</f>
        <v>-4.8600000000000003</v>
      </c>
      <c r="C21" s="174">
        <f>IF(ISNUMBER(VALUE(SUBSTITUTE(実質収支比率等に係る経年分析!G$49,"▲","-"))),ROUND(VALUE(SUBSTITUTE(実質収支比率等に係る経年分析!G$49,"▲","-")),2),NA())</f>
        <v>0.62</v>
      </c>
      <c r="D21" s="174">
        <f>IF(ISNUMBER(VALUE(SUBSTITUTE(実質収支比率等に係る経年分析!H$49,"▲","-"))),ROUND(VALUE(SUBSTITUTE(実質収支比率等に係る経年分析!H$49,"▲","-")),2),NA())</f>
        <v>2.34</v>
      </c>
      <c r="E21" s="174">
        <f>IF(ISNUMBER(VALUE(SUBSTITUTE(実質収支比率等に係る経年分析!I$49,"▲","-"))),ROUND(VALUE(SUBSTITUTE(実質収支比率等に係る経年分析!I$49,"▲","-")),2),NA())</f>
        <v>-2.25</v>
      </c>
      <c r="F21" s="174">
        <f>IF(ISNUMBER(VALUE(SUBSTITUTE(実質収支比率等に係る経年分析!J$49,"▲","-"))),ROUND(VALUE(SUBSTITUTE(実質収支比率等に係る経年分析!J$49,"▲","-")),2),NA())</f>
        <v>-4.7699999999999996</v>
      </c>
    </row>
    <row r="24" spans="1:11" x14ac:dyDescent="0.15">
      <c r="A24" s="144" t="s">
        <v>55</v>
      </c>
    </row>
    <row r="25" spans="1:11" x14ac:dyDescent="0.15">
      <c r="A25" s="175"/>
      <c r="B25" s="175" t="str">
        <f>連結実質赤字比率に係る赤字・黒字の構成分析!F$33</f>
        <v>R01</v>
      </c>
      <c r="C25" s="175"/>
      <c r="D25" s="175" t="str">
        <f>連結実質赤字比率に係る赤字・黒字の構成分析!G$33</f>
        <v>R02</v>
      </c>
      <c r="E25" s="175"/>
      <c r="F25" s="175" t="str">
        <f>連結実質赤字比率に係る赤字・黒字の構成分析!H$33</f>
        <v>R03</v>
      </c>
      <c r="G25" s="175"/>
      <c r="H25" s="175" t="str">
        <f>連結実質赤字比率に係る赤字・黒字の構成分析!I$33</f>
        <v>R04</v>
      </c>
      <c r="I25" s="175"/>
      <c r="J25" s="175" t="str">
        <f>連結実質赤字比率に係る赤字・黒字の構成分析!J$33</f>
        <v>R05</v>
      </c>
      <c r="K25" s="175"/>
    </row>
    <row r="26" spans="1:11" x14ac:dyDescent="0.15">
      <c r="A26" s="175"/>
      <c r="B26" s="175" t="s">
        <v>56</v>
      </c>
      <c r="C26" s="175" t="s">
        <v>57</v>
      </c>
      <c r="D26" s="175" t="s">
        <v>56</v>
      </c>
      <c r="E26" s="175" t="s">
        <v>57</v>
      </c>
      <c r="F26" s="175" t="s">
        <v>56</v>
      </c>
      <c r="G26" s="175" t="s">
        <v>57</v>
      </c>
      <c r="H26" s="175" t="s">
        <v>56</v>
      </c>
      <c r="I26" s="175" t="s">
        <v>57</v>
      </c>
      <c r="J26" s="175" t="s">
        <v>56</v>
      </c>
      <c r="K26" s="175" t="s">
        <v>57</v>
      </c>
    </row>
    <row r="27" spans="1:11" x14ac:dyDescent="0.15">
      <c r="A27" s="175" t="str">
        <f>IF(連結実質赤字比率に係る赤字・黒字の構成分析!C$43="",NA(),連結実質赤字比率に係る赤字・黒字の構成分析!C$43)</f>
        <v>その他会計（黒字）</v>
      </c>
      <c r="B27" s="175" t="e">
        <f>IF(ROUND(VALUE(SUBSTITUTE(連結実質赤字比率に係る赤字・黒字の構成分析!F$43,"▲", "-")), 2) &lt; 0, ABS(ROUND(VALUE(SUBSTITUTE(連結実質赤字比率に係る赤字・黒字の構成分析!F$43,"▲", "-")), 2)), NA())</f>
        <v>#N/A</v>
      </c>
      <c r="C27" s="175">
        <f>IF(ROUND(VALUE(SUBSTITUTE(連結実質赤字比率に係る赤字・黒字の構成分析!F$43,"▲", "-")), 2) &gt;= 0, ABS(ROUND(VALUE(SUBSTITUTE(連結実質赤字比率に係る赤字・黒字の構成分析!F$43,"▲", "-")), 2)), NA())</f>
        <v>0.04</v>
      </c>
      <c r="D27" s="175" t="e">
        <f>IF(ROUND(VALUE(SUBSTITUTE(連結実質赤字比率に係る赤字・黒字の構成分析!G$43,"▲", "-")), 2) &lt; 0, ABS(ROUND(VALUE(SUBSTITUTE(連結実質赤字比率に係る赤字・黒字の構成分析!G$43,"▲", "-")), 2)), NA())</f>
        <v>#N/A</v>
      </c>
      <c r="E27" s="175">
        <f>IF(ROUND(VALUE(SUBSTITUTE(連結実質赤字比率に係る赤字・黒字の構成分析!G$43,"▲", "-")), 2) &gt;= 0, ABS(ROUND(VALUE(SUBSTITUTE(連結実質赤字比率に係る赤字・黒字の構成分析!G$43,"▲", "-")), 2)), NA())</f>
        <v>0.02</v>
      </c>
      <c r="F27" s="175" t="e">
        <f>IF(ROUND(VALUE(SUBSTITUTE(連結実質赤字比率に係る赤字・黒字の構成分析!H$43,"▲", "-")), 2) &lt; 0, ABS(ROUND(VALUE(SUBSTITUTE(連結実質赤字比率に係る赤字・黒字の構成分析!H$43,"▲", "-")), 2)), NA())</f>
        <v>#N/A</v>
      </c>
      <c r="G27" s="175">
        <f>IF(ROUND(VALUE(SUBSTITUTE(連結実質赤字比率に係る赤字・黒字の構成分析!H$43,"▲", "-")), 2) &gt;= 0, ABS(ROUND(VALUE(SUBSTITUTE(連結実質赤字比率に係る赤字・黒字の構成分析!H$43,"▲", "-")), 2)), NA())</f>
        <v>0.05</v>
      </c>
      <c r="H27" s="175" t="e">
        <f>IF(ROUND(VALUE(SUBSTITUTE(連結実質赤字比率に係る赤字・黒字の構成分析!I$43,"▲", "-")), 2) &lt; 0, ABS(ROUND(VALUE(SUBSTITUTE(連結実質赤字比率に係る赤字・黒字の構成分析!I$43,"▲", "-")), 2)), NA())</f>
        <v>#N/A</v>
      </c>
      <c r="I27" s="175">
        <f>IF(ROUND(VALUE(SUBSTITUTE(連結実質赤字比率に係る赤字・黒字の構成分析!I$43,"▲", "-")), 2) &gt;= 0, ABS(ROUND(VALUE(SUBSTITUTE(連結実質赤字比率に係る赤字・黒字の構成分析!I$43,"▲", "-")), 2)), NA())</f>
        <v>2.2599999999999998</v>
      </c>
      <c r="J27" s="175" t="e">
        <f>IF(ROUND(VALUE(SUBSTITUTE(連結実質赤字比率に係る赤字・黒字の構成分析!J$43,"▲", "-")), 2) &lt; 0, ABS(ROUND(VALUE(SUBSTITUTE(連結実質赤字比率に係る赤字・黒字の構成分析!J$43,"▲", "-")), 2)), NA())</f>
        <v>#N/A</v>
      </c>
      <c r="K27" s="175">
        <f>IF(ROUND(VALUE(SUBSTITUTE(連結実質赤字比率に係る赤字・黒字の構成分析!J$43,"▲", "-")), 2) &gt;= 0, ABS(ROUND(VALUE(SUBSTITUTE(連結実質赤字比率に係る赤字・黒字の構成分析!J$43,"▲", "-")), 2)), NA())</f>
        <v>0.02</v>
      </c>
    </row>
    <row r="28" spans="1:11" x14ac:dyDescent="0.15">
      <c r="A28" s="175" t="str">
        <f>IF(連結実質赤字比率に係る赤字・黒字の構成分析!C$42="",NA(),連結実質赤字比率に係る赤字・黒字の構成分析!C$42)</f>
        <v>その他会計（赤字）</v>
      </c>
      <c r="B28" s="175">
        <f>IF(ROUND(VALUE(SUBSTITUTE(連結実質赤字比率に係る赤字・黒字の構成分析!F$42,"▲", "-")), 2) &lt; 0, ABS(ROUND(VALUE(SUBSTITUTE(連結実質赤字比率に係る赤字・黒字の構成分析!F$42,"▲", "-")), 2)), NA())</f>
        <v>0.65</v>
      </c>
      <c r="C28" s="175" t="e">
        <f>IF(ROUND(VALUE(SUBSTITUTE(連結実質赤字比率に係る赤字・黒字の構成分析!F$42,"▲", "-")), 2) &gt;= 0, ABS(ROUND(VALUE(SUBSTITUTE(連結実質赤字比率に係る赤字・黒字の構成分析!F$42,"▲", "-")), 2)), NA())</f>
        <v>#N/A</v>
      </c>
      <c r="D28" s="175">
        <f>IF(ROUND(VALUE(SUBSTITUTE(連結実質赤字比率に係る赤字・黒字の構成分析!G$42,"▲", "-")), 2) &lt; 0, ABS(ROUND(VALUE(SUBSTITUTE(連結実質赤字比率に係る赤字・黒字の構成分析!G$42,"▲", "-")), 2)), NA())</f>
        <v>0.6</v>
      </c>
      <c r="E28" s="175" t="e">
        <f>IF(ROUND(VALUE(SUBSTITUTE(連結実質赤字比率に係る赤字・黒字の構成分析!G$42,"▲", "-")), 2) &gt;= 0, ABS(ROUND(VALUE(SUBSTITUTE(連結実質赤字比率に係る赤字・黒字の構成分析!G$42,"▲", "-")), 2)), NA())</f>
        <v>#N/A</v>
      </c>
      <c r="F28" s="175" t="e">
        <f>IF(ROUND(VALUE(SUBSTITUTE(連結実質赤字比率に係る赤字・黒字の構成分析!H$42,"▲", "-")), 2) &lt; 0, ABS(ROUND(VALUE(SUBSTITUTE(連結実質赤字比率に係る赤字・黒字の構成分析!H$42,"▲", "-")), 2)), NA())</f>
        <v>#VALUE!</v>
      </c>
      <c r="G28" s="175" t="e">
        <f>IF(ROUND(VALUE(SUBSTITUTE(連結実質赤字比率に係る赤字・黒字の構成分析!H$42,"▲", "-")), 2) &gt;= 0, ABS(ROUND(VALUE(SUBSTITUTE(連結実質赤字比率に係る赤字・黒字の構成分析!H$42,"▲", "-")), 2)), NA())</f>
        <v>#VALUE!</v>
      </c>
      <c r="H28" s="175" t="e">
        <f>IF(ROUND(VALUE(SUBSTITUTE(連結実質赤字比率に係る赤字・黒字の構成分析!I$42,"▲", "-")), 2) &lt; 0, ABS(ROUND(VALUE(SUBSTITUTE(連結実質赤字比率に係る赤字・黒字の構成分析!I$42,"▲", "-")), 2)), NA())</f>
        <v>#VALUE!</v>
      </c>
      <c r="I28" s="175" t="e">
        <f>IF(ROUND(VALUE(SUBSTITUTE(連結実質赤字比率に係る赤字・黒字の構成分析!I$42,"▲", "-")), 2) &gt;= 0, ABS(ROUND(VALUE(SUBSTITUTE(連結実質赤字比率に係る赤字・黒字の構成分析!I$42,"▲", "-")), 2)), NA())</f>
        <v>#VALUE!</v>
      </c>
      <c r="J28" s="175" t="e">
        <f>IF(ROUND(VALUE(SUBSTITUTE(連結実質赤字比率に係る赤字・黒字の構成分析!J$42,"▲", "-")), 2) &lt; 0, ABS(ROUND(VALUE(SUBSTITUTE(連結実質赤字比率に係る赤字・黒字の構成分析!J$42,"▲", "-")), 2)), NA())</f>
        <v>#VALUE!</v>
      </c>
      <c r="K28" s="175" t="e">
        <f>IF(ROUND(VALUE(SUBSTITUTE(連結実質赤字比率に係る赤字・黒字の構成分析!J$42,"▲", "-")), 2) &gt;= 0, ABS(ROUND(VALUE(SUBSTITUTE(連結実質赤字比率に係る赤字・黒字の構成分析!J$42,"▲", "-")), 2)), NA())</f>
        <v>#VALUE!</v>
      </c>
    </row>
    <row r="29" spans="1:11" x14ac:dyDescent="0.15">
      <c r="A29" s="175" t="str">
        <f>IF(連結実質赤字比率に係る赤字・黒字の構成分析!C$41="",NA(),連結実質赤字比率に係る赤字・黒字の構成分析!C$41)</f>
        <v>後期高齢者医療特別会計</v>
      </c>
      <c r="B29" s="175" t="e">
        <f>IF(ROUND(VALUE(SUBSTITUTE(連結実質赤字比率に係る赤字・黒字の構成分析!F$41,"▲", "-")), 2) &lt; 0, ABS(ROUND(VALUE(SUBSTITUTE(連結実質赤字比率に係る赤字・黒字の構成分析!F$41,"▲", "-")), 2)), NA())</f>
        <v>#N/A</v>
      </c>
      <c r="C29" s="175">
        <f>IF(ROUND(VALUE(SUBSTITUTE(連結実質赤字比率に係る赤字・黒字の構成分析!F$41,"▲", "-")), 2) &gt;= 0, ABS(ROUND(VALUE(SUBSTITUTE(連結実質赤字比率に係る赤字・黒字の構成分析!F$41,"▲", "-")), 2)), NA())</f>
        <v>0.06</v>
      </c>
      <c r="D29" s="175" t="e">
        <f>IF(ROUND(VALUE(SUBSTITUTE(連結実質赤字比率に係る赤字・黒字の構成分析!G$41,"▲", "-")), 2) &lt; 0, ABS(ROUND(VALUE(SUBSTITUTE(連結実質赤字比率に係る赤字・黒字の構成分析!G$41,"▲", "-")), 2)), NA())</f>
        <v>#N/A</v>
      </c>
      <c r="E29" s="175">
        <f>IF(ROUND(VALUE(SUBSTITUTE(連結実質赤字比率に係る赤字・黒字の構成分析!G$41,"▲", "-")), 2) &gt;= 0, ABS(ROUND(VALUE(SUBSTITUTE(連結実質赤字比率に係る赤字・黒字の構成分析!G$41,"▲", "-")), 2)), NA())</f>
        <v>0.05</v>
      </c>
      <c r="F29" s="175" t="e">
        <f>IF(ROUND(VALUE(SUBSTITUTE(連結実質赤字比率に係る赤字・黒字の構成分析!H$41,"▲", "-")), 2) &lt; 0, ABS(ROUND(VALUE(SUBSTITUTE(連結実質赤字比率に係る赤字・黒字の構成分析!H$41,"▲", "-")), 2)), NA())</f>
        <v>#N/A</v>
      </c>
      <c r="G29" s="175">
        <f>IF(ROUND(VALUE(SUBSTITUTE(連結実質赤字比率に係る赤字・黒字の構成分析!H$41,"▲", "-")), 2) &gt;= 0, ABS(ROUND(VALUE(SUBSTITUTE(連結実質赤字比率に係る赤字・黒字の構成分析!H$41,"▲", "-")), 2)), NA())</f>
        <v>0.06</v>
      </c>
      <c r="H29" s="175" t="e">
        <f>IF(ROUND(VALUE(SUBSTITUTE(連結実質赤字比率に係る赤字・黒字の構成分析!I$41,"▲", "-")), 2) &lt; 0, ABS(ROUND(VALUE(SUBSTITUTE(連結実質赤字比率に係る赤字・黒字の構成分析!I$41,"▲", "-")), 2)), NA())</f>
        <v>#VALUE!</v>
      </c>
      <c r="I29" s="175" t="e">
        <f>IF(ROUND(VALUE(SUBSTITUTE(連結実質赤字比率に係る赤字・黒字の構成分析!I$41,"▲", "-")), 2) &gt;= 0, ABS(ROUND(VALUE(SUBSTITUTE(連結実質赤字比率に係る赤字・黒字の構成分析!I$41,"▲", "-")), 2)), NA())</f>
        <v>#VALUE!</v>
      </c>
      <c r="J29" s="175" t="e">
        <f>IF(ROUND(VALUE(SUBSTITUTE(連結実質赤字比率に係る赤字・黒字の構成分析!J$41,"▲", "-")), 2) &lt; 0, ABS(ROUND(VALUE(SUBSTITUTE(連結実質赤字比率に係る赤字・黒字の構成分析!J$41,"▲", "-")), 2)), NA())</f>
        <v>#N/A</v>
      </c>
      <c r="K29" s="175">
        <f>IF(ROUND(VALUE(SUBSTITUTE(連結実質赤字比率に係る赤字・黒字の構成分析!J$41,"▲", "-")), 2) &gt;= 0, ABS(ROUND(VALUE(SUBSTITUTE(連結実質赤字比率に係る赤字・黒字の構成分析!J$41,"▲", "-")), 2)), NA())</f>
        <v>0.05</v>
      </c>
    </row>
    <row r="30" spans="1:11" x14ac:dyDescent="0.15">
      <c r="A30" s="175" t="str">
        <f>IF(連結実質赤字比率に係る赤字・黒字の構成分析!C$40="",NA(),連結実質赤字比率に係る赤字・黒字の構成分析!C$40)</f>
        <v>介護保険特別会計</v>
      </c>
      <c r="B30" s="175" t="e">
        <f>IF(ROUND(VALUE(SUBSTITUTE(連結実質赤字比率に係る赤字・黒字の構成分析!F$40,"▲", "-")), 2) &lt; 0, ABS(ROUND(VALUE(SUBSTITUTE(連結実質赤字比率に係る赤字・黒字の構成分析!F$40,"▲", "-")), 2)), NA())</f>
        <v>#N/A</v>
      </c>
      <c r="C30" s="175">
        <f>IF(ROUND(VALUE(SUBSTITUTE(連結実質赤字比率に係る赤字・黒字の構成分析!F$40,"▲", "-")), 2) &gt;= 0, ABS(ROUND(VALUE(SUBSTITUTE(連結実質赤字比率に係る赤字・黒字の構成分析!F$40,"▲", "-")), 2)), NA())</f>
        <v>0.87</v>
      </c>
      <c r="D30" s="175" t="e">
        <f>IF(ROUND(VALUE(SUBSTITUTE(連結実質赤字比率に係る赤字・黒字の構成分析!G$40,"▲", "-")), 2) &lt; 0, ABS(ROUND(VALUE(SUBSTITUTE(連結実質赤字比率に係る赤字・黒字の構成分析!G$40,"▲", "-")), 2)), NA())</f>
        <v>#N/A</v>
      </c>
      <c r="E30" s="175">
        <f>IF(ROUND(VALUE(SUBSTITUTE(連結実質赤字比率に係る赤字・黒字の構成分析!G$40,"▲", "-")), 2) &gt;= 0, ABS(ROUND(VALUE(SUBSTITUTE(連結実質赤字比率に係る赤字・黒字の構成分析!G$40,"▲", "-")), 2)), NA())</f>
        <v>0.53</v>
      </c>
      <c r="F30" s="175" t="e">
        <f>IF(ROUND(VALUE(SUBSTITUTE(連結実質赤字比率に係る赤字・黒字の構成分析!H$40,"▲", "-")), 2) &lt; 0, ABS(ROUND(VALUE(SUBSTITUTE(連結実質赤字比率に係る赤字・黒字の構成分析!H$40,"▲", "-")), 2)), NA())</f>
        <v>#N/A</v>
      </c>
      <c r="G30" s="175">
        <f>IF(ROUND(VALUE(SUBSTITUTE(連結実質赤字比率に係る赤字・黒字の構成分析!H$40,"▲", "-")), 2) &gt;= 0, ABS(ROUND(VALUE(SUBSTITUTE(連結実質赤字比率に係る赤字・黒字の構成分析!H$40,"▲", "-")), 2)), NA())</f>
        <v>0.89</v>
      </c>
      <c r="H30" s="175" t="e">
        <f>IF(ROUND(VALUE(SUBSTITUTE(連結実質赤字比率に係る赤字・黒字の構成分析!I$40,"▲", "-")), 2) &lt; 0, ABS(ROUND(VALUE(SUBSTITUTE(連結実質赤字比率に係る赤字・黒字の構成分析!I$40,"▲", "-")), 2)), NA())</f>
        <v>#VALUE!</v>
      </c>
      <c r="I30" s="175" t="e">
        <f>IF(ROUND(VALUE(SUBSTITUTE(連結実質赤字比率に係る赤字・黒字の構成分析!I$40,"▲", "-")), 2) &gt;= 0, ABS(ROUND(VALUE(SUBSTITUTE(連結実質赤字比率に係る赤字・黒字の構成分析!I$40,"▲", "-")), 2)), NA())</f>
        <v>#VALUE!</v>
      </c>
      <c r="J30" s="175" t="e">
        <f>IF(ROUND(VALUE(SUBSTITUTE(連結実質赤字比率に係る赤字・黒字の構成分析!J$40,"▲", "-")), 2) &lt; 0, ABS(ROUND(VALUE(SUBSTITUTE(連結実質赤字比率に係る赤字・黒字の構成分析!J$40,"▲", "-")), 2)), NA())</f>
        <v>#N/A</v>
      </c>
      <c r="K30" s="175">
        <f>IF(ROUND(VALUE(SUBSTITUTE(連結実質赤字比率に係る赤字・黒字の構成分析!J$40,"▲", "-")), 2) &gt;= 0, ABS(ROUND(VALUE(SUBSTITUTE(連結実質赤字比率に係る赤字・黒字の構成分析!J$40,"▲", "-")), 2)), NA())</f>
        <v>0.61</v>
      </c>
    </row>
    <row r="31" spans="1:11" x14ac:dyDescent="0.15">
      <c r="A31" s="175" t="str">
        <f>IF(連結実質赤字比率に係る赤字・黒字の構成分析!C$39="",NA(),連結実質赤字比率に係る赤字・黒字の構成分析!C$39)</f>
        <v>介護老人保健施設事業会計</v>
      </c>
      <c r="B31" s="175" t="e">
        <f>IF(ROUND(VALUE(SUBSTITUTE(連結実質赤字比率に係る赤字・黒字の構成分析!F$39,"▲", "-")), 2) &lt; 0, ABS(ROUND(VALUE(SUBSTITUTE(連結実質赤字比率に係る赤字・黒字の構成分析!F$39,"▲", "-")), 2)), NA())</f>
        <v>#N/A</v>
      </c>
      <c r="C31" s="175">
        <f>IF(ROUND(VALUE(SUBSTITUTE(連結実質赤字比率に係る赤字・黒字の構成分析!F$39,"▲", "-")), 2) &gt;= 0, ABS(ROUND(VALUE(SUBSTITUTE(連結実質赤字比率に係る赤字・黒字の構成分析!F$39,"▲", "-")), 2)), NA())</f>
        <v>1.33</v>
      </c>
      <c r="D31" s="175" t="e">
        <f>IF(ROUND(VALUE(SUBSTITUTE(連結実質赤字比率に係る赤字・黒字の構成分析!G$39,"▲", "-")), 2) &lt; 0, ABS(ROUND(VALUE(SUBSTITUTE(連結実質赤字比率に係る赤字・黒字の構成分析!G$39,"▲", "-")), 2)), NA())</f>
        <v>#N/A</v>
      </c>
      <c r="E31" s="175">
        <f>IF(ROUND(VALUE(SUBSTITUTE(連結実質赤字比率に係る赤字・黒字の構成分析!G$39,"▲", "-")), 2) &gt;= 0, ABS(ROUND(VALUE(SUBSTITUTE(連結実質赤字比率に係る赤字・黒字の構成分析!G$39,"▲", "-")), 2)), NA())</f>
        <v>1.1200000000000001</v>
      </c>
      <c r="F31" s="175" t="e">
        <f>IF(ROUND(VALUE(SUBSTITUTE(連結実質赤字比率に係る赤字・黒字の構成分析!H$39,"▲", "-")), 2) &lt; 0, ABS(ROUND(VALUE(SUBSTITUTE(連結実質赤字比率に係る赤字・黒字の構成分析!H$39,"▲", "-")), 2)), NA())</f>
        <v>#N/A</v>
      </c>
      <c r="G31" s="175">
        <f>IF(ROUND(VALUE(SUBSTITUTE(連結実質赤字比率に係る赤字・黒字の構成分析!H$39,"▲", "-")), 2) &gt;= 0, ABS(ROUND(VALUE(SUBSTITUTE(連結実質赤字比率に係る赤字・黒字の構成分析!H$39,"▲", "-")), 2)), NA())</f>
        <v>1.03</v>
      </c>
      <c r="H31" s="175" t="e">
        <f>IF(ROUND(VALUE(SUBSTITUTE(連結実質赤字比率に係る赤字・黒字の構成分析!I$39,"▲", "-")), 2) &lt; 0, ABS(ROUND(VALUE(SUBSTITUTE(連結実質赤字比率に係る赤字・黒字の構成分析!I$39,"▲", "-")), 2)), NA())</f>
        <v>#N/A</v>
      </c>
      <c r="I31" s="175">
        <f>IF(ROUND(VALUE(SUBSTITUTE(連結実質赤字比率に係る赤字・黒字の構成分析!I$39,"▲", "-")), 2) &gt;= 0, ABS(ROUND(VALUE(SUBSTITUTE(連結実質赤字比率に係る赤字・黒字の構成分析!I$39,"▲", "-")), 2)), NA())</f>
        <v>1.04</v>
      </c>
      <c r="J31" s="175" t="e">
        <f>IF(ROUND(VALUE(SUBSTITUTE(連結実質赤字比率に係る赤字・黒字の構成分析!J$39,"▲", "-")), 2) &lt; 0, ABS(ROUND(VALUE(SUBSTITUTE(連結実質赤字比率に係る赤字・黒字の構成分析!J$39,"▲", "-")), 2)), NA())</f>
        <v>#N/A</v>
      </c>
      <c r="K31" s="175">
        <f>IF(ROUND(VALUE(SUBSTITUTE(連結実質赤字比率に係る赤字・黒字の構成分析!J$39,"▲", "-")), 2) &gt;= 0, ABS(ROUND(VALUE(SUBSTITUTE(連結実質赤字比率に係る赤字・黒字の構成分析!J$39,"▲", "-")), 2)), NA())</f>
        <v>0.63</v>
      </c>
    </row>
    <row r="32" spans="1:11" x14ac:dyDescent="0.15">
      <c r="A32" s="175" t="str">
        <f>IF(連結実質赤字比率に係る赤字・黒字の構成分析!C$38="",NA(),連結実質赤字比率に係る赤字・黒字の構成分析!C$38)</f>
        <v>国民健康保険特別会計</v>
      </c>
      <c r="B32" s="175" t="e">
        <f>IF(ROUND(VALUE(SUBSTITUTE(連結実質赤字比率に係る赤字・黒字の構成分析!F$38,"▲", "-")), 2) &lt; 0, ABS(ROUND(VALUE(SUBSTITUTE(連結実質赤字比率に係る赤字・黒字の構成分析!F$38,"▲", "-")), 2)), NA())</f>
        <v>#N/A</v>
      </c>
      <c r="C32" s="175">
        <f>IF(ROUND(VALUE(SUBSTITUTE(連結実質赤字比率に係る赤字・黒字の構成分析!F$38,"▲", "-")), 2) &gt;= 0, ABS(ROUND(VALUE(SUBSTITUTE(連結実質赤字比率に係る赤字・黒字の構成分析!F$38,"▲", "-")), 2)), NA())</f>
        <v>1</v>
      </c>
      <c r="D32" s="175" t="e">
        <f>IF(ROUND(VALUE(SUBSTITUTE(連結実質赤字比率に係る赤字・黒字の構成分析!G$38,"▲", "-")), 2) &lt; 0, ABS(ROUND(VALUE(SUBSTITUTE(連結実質赤字比率に係る赤字・黒字の構成分析!G$38,"▲", "-")), 2)), NA())</f>
        <v>#N/A</v>
      </c>
      <c r="E32" s="175">
        <f>IF(ROUND(VALUE(SUBSTITUTE(連結実質赤字比率に係る赤字・黒字の構成分析!G$38,"▲", "-")), 2) &gt;= 0, ABS(ROUND(VALUE(SUBSTITUTE(連結実質赤字比率に係る赤字・黒字の構成分析!G$38,"▲", "-")), 2)), NA())</f>
        <v>0.57999999999999996</v>
      </c>
      <c r="F32" s="175" t="e">
        <f>IF(ROUND(VALUE(SUBSTITUTE(連結実質赤字比率に係る赤字・黒字の構成分析!H$38,"▲", "-")), 2) &lt; 0, ABS(ROUND(VALUE(SUBSTITUTE(連結実質赤字比率に係る赤字・黒字の構成分析!H$38,"▲", "-")), 2)), NA())</f>
        <v>#N/A</v>
      </c>
      <c r="G32" s="175">
        <f>IF(ROUND(VALUE(SUBSTITUTE(連結実質赤字比率に係る赤字・黒字の構成分析!H$38,"▲", "-")), 2) &gt;= 0, ABS(ROUND(VALUE(SUBSTITUTE(連結実質赤字比率に係る赤字・黒字の構成分析!H$38,"▲", "-")), 2)), NA())</f>
        <v>0.68</v>
      </c>
      <c r="H32" s="175" t="e">
        <f>IF(ROUND(VALUE(SUBSTITUTE(連結実質赤字比率に係る赤字・黒字の構成分析!I$38,"▲", "-")), 2) &lt; 0, ABS(ROUND(VALUE(SUBSTITUTE(連結実質赤字比率に係る赤字・黒字の構成分析!I$38,"▲", "-")), 2)), NA())</f>
        <v>#VALUE!</v>
      </c>
      <c r="I32" s="175" t="e">
        <f>IF(ROUND(VALUE(SUBSTITUTE(連結実質赤字比率に係る赤字・黒字の構成分析!I$38,"▲", "-")), 2) &gt;= 0, ABS(ROUND(VALUE(SUBSTITUTE(連結実質赤字比率に係る赤字・黒字の構成分析!I$38,"▲", "-")), 2)), NA())</f>
        <v>#VALUE!</v>
      </c>
      <c r="J32" s="175" t="e">
        <f>IF(ROUND(VALUE(SUBSTITUTE(連結実質赤字比率に係る赤字・黒字の構成分析!J$38,"▲", "-")), 2) &lt; 0, ABS(ROUND(VALUE(SUBSTITUTE(連結実質赤字比率に係る赤字・黒字の構成分析!J$38,"▲", "-")), 2)), NA())</f>
        <v>#N/A</v>
      </c>
      <c r="K32" s="175">
        <f>IF(ROUND(VALUE(SUBSTITUTE(連結実質赤字比率に係る赤字・黒字の構成分析!J$38,"▲", "-")), 2) &gt;= 0, ABS(ROUND(VALUE(SUBSTITUTE(連結実質赤字比率に係る赤字・黒字の構成分析!J$38,"▲", "-")), 2)), NA())</f>
        <v>0.79</v>
      </c>
    </row>
    <row r="33" spans="1:16" x14ac:dyDescent="0.15">
      <c r="A33" s="175" t="str">
        <f>IF(連結実質赤字比率に係る赤字・黒字の構成分析!C$37="",NA(),連結実質赤字比率に係る赤字・黒字の構成分析!C$37)</f>
        <v>一般会計</v>
      </c>
      <c r="B33" s="175" t="e">
        <f>IF(ROUND(VALUE(SUBSTITUTE(連結実質赤字比率に係る赤字・黒字の構成分析!F$37,"▲", "-")), 2) &lt; 0, ABS(ROUND(VALUE(SUBSTITUTE(連結実質赤字比率に係る赤字・黒字の構成分析!F$37,"▲", "-")), 2)), NA())</f>
        <v>#N/A</v>
      </c>
      <c r="C33" s="175">
        <f>IF(ROUND(VALUE(SUBSTITUTE(連結実質赤字比率に係る赤字・黒字の構成分析!F$37,"▲", "-")), 2) &gt;= 0, ABS(ROUND(VALUE(SUBSTITUTE(連結実質赤字比率に係る赤字・黒字の構成分析!F$37,"▲", "-")), 2)), NA())</f>
        <v>4.8099999999999996</v>
      </c>
      <c r="D33" s="175" t="e">
        <f>IF(ROUND(VALUE(SUBSTITUTE(連結実質赤字比率に係る赤字・黒字の構成分析!G$37,"▲", "-")), 2) &lt; 0, ABS(ROUND(VALUE(SUBSTITUTE(連結実質赤字比率に係る赤字・黒字の構成分析!G$37,"▲", "-")), 2)), NA())</f>
        <v>#N/A</v>
      </c>
      <c r="E33" s="175">
        <f>IF(ROUND(VALUE(SUBSTITUTE(連結実質赤字比率に係る赤字・黒字の構成分析!G$37,"▲", "-")), 2) &gt;= 0, ABS(ROUND(VALUE(SUBSTITUTE(連結実質赤字比率に係る赤字・黒字の構成分析!G$37,"▲", "-")), 2)), NA())</f>
        <v>5.08</v>
      </c>
      <c r="F33" s="175" t="e">
        <f>IF(ROUND(VALUE(SUBSTITUTE(連結実質赤字比率に係る赤字・黒字の構成分析!H$37,"▲", "-")), 2) &lt; 0, ABS(ROUND(VALUE(SUBSTITUTE(連結実質赤字比率に係る赤字・黒字の構成分析!H$37,"▲", "-")), 2)), NA())</f>
        <v>#N/A</v>
      </c>
      <c r="G33" s="175">
        <f>IF(ROUND(VALUE(SUBSTITUTE(連結実質赤字比率に係る赤字・黒字の構成分析!H$37,"▲", "-")), 2) &gt;= 0, ABS(ROUND(VALUE(SUBSTITUTE(連結実質赤字比率に係る赤字・黒字の構成分析!H$37,"▲", "-")), 2)), NA())</f>
        <v>5.82</v>
      </c>
      <c r="H33" s="175" t="e">
        <f>IF(ROUND(VALUE(SUBSTITUTE(連結実質赤字比率に係る赤字・黒字の構成分析!I$37,"▲", "-")), 2) &lt; 0, ABS(ROUND(VALUE(SUBSTITUTE(連結実質赤字比率に係る赤字・黒字の構成分析!I$37,"▲", "-")), 2)), NA())</f>
        <v>#N/A</v>
      </c>
      <c r="I33" s="175">
        <f>IF(ROUND(VALUE(SUBSTITUTE(連結実質赤字比率に係る赤字・黒字の構成分析!I$37,"▲", "-")), 2) &gt;= 0, ABS(ROUND(VALUE(SUBSTITUTE(連結実質赤字比率に係る赤字・黒字の構成分析!I$37,"▲", "-")), 2)), NA())</f>
        <v>5.0999999999999996</v>
      </c>
      <c r="J33" s="175" t="e">
        <f>IF(ROUND(VALUE(SUBSTITUTE(連結実質赤字比率に係る赤字・黒字の構成分析!J$37,"▲", "-")), 2) &lt; 0, ABS(ROUND(VALUE(SUBSTITUTE(連結実質赤字比率に係る赤字・黒字の構成分析!J$37,"▲", "-")), 2)), NA())</f>
        <v>#N/A</v>
      </c>
      <c r="K33" s="175">
        <f>IF(ROUND(VALUE(SUBSTITUTE(連結実質赤字比率に係る赤字・黒字の構成分析!J$37,"▲", "-")), 2) &gt;= 0, ABS(ROUND(VALUE(SUBSTITUTE(連結実質赤字比率に係る赤字・黒字の構成分析!J$37,"▲", "-")), 2)), NA())</f>
        <v>4.3899999999999997</v>
      </c>
    </row>
    <row r="34" spans="1:16" x14ac:dyDescent="0.15">
      <c r="A34" s="175" t="str">
        <f>IF(連結実質赤字比率に係る赤字・黒字の構成分析!C$36="",NA(),連結実質赤字比率に係る赤字・黒字の構成分析!C$36)</f>
        <v>下水道事業会計</v>
      </c>
      <c r="B34" s="175" t="e">
        <f>IF(ROUND(VALUE(SUBSTITUTE(連結実質赤字比率に係る赤字・黒字の構成分析!F$36,"▲", "-")), 2) &lt; 0, ABS(ROUND(VALUE(SUBSTITUTE(連結実質赤字比率に係る赤字・黒字の構成分析!F$36,"▲", "-")), 2)), NA())</f>
        <v>#N/A</v>
      </c>
      <c r="C34" s="175">
        <f>IF(ROUND(VALUE(SUBSTITUTE(連結実質赤字比率に係る赤字・黒字の構成分析!F$36,"▲", "-")), 2) &gt;= 0, ABS(ROUND(VALUE(SUBSTITUTE(連結実質赤字比率に係る赤字・黒字の構成分析!F$36,"▲", "-")), 2)), NA())</f>
        <v>8.94</v>
      </c>
      <c r="D34" s="175" t="e">
        <f>IF(ROUND(VALUE(SUBSTITUTE(連結実質赤字比率に係る赤字・黒字の構成分析!G$36,"▲", "-")), 2) &lt; 0, ABS(ROUND(VALUE(SUBSTITUTE(連結実質赤字比率に係る赤字・黒字の構成分析!G$36,"▲", "-")), 2)), NA())</f>
        <v>#N/A</v>
      </c>
      <c r="E34" s="175">
        <f>IF(ROUND(VALUE(SUBSTITUTE(連結実質赤字比率に係る赤字・黒字の構成分析!G$36,"▲", "-")), 2) &gt;= 0, ABS(ROUND(VALUE(SUBSTITUTE(連結実質赤字比率に係る赤字・黒字の構成分析!G$36,"▲", "-")), 2)), NA())</f>
        <v>8.67</v>
      </c>
      <c r="F34" s="175" t="e">
        <f>IF(ROUND(VALUE(SUBSTITUTE(連結実質赤字比率に係る赤字・黒字の構成分析!H$36,"▲", "-")), 2) &lt; 0, ABS(ROUND(VALUE(SUBSTITUTE(連結実質赤字比率に係る赤字・黒字の構成分析!H$36,"▲", "-")), 2)), NA())</f>
        <v>#N/A</v>
      </c>
      <c r="G34" s="175">
        <f>IF(ROUND(VALUE(SUBSTITUTE(連結実質赤字比率に係る赤字・黒字の構成分析!H$36,"▲", "-")), 2) &gt;= 0, ABS(ROUND(VALUE(SUBSTITUTE(連結実質赤字比率に係る赤字・黒字の構成分析!H$36,"▲", "-")), 2)), NA())</f>
        <v>8.4</v>
      </c>
      <c r="H34" s="175" t="e">
        <f>IF(ROUND(VALUE(SUBSTITUTE(連結実質赤字比率に係る赤字・黒字の構成分析!I$36,"▲", "-")), 2) &lt; 0, ABS(ROUND(VALUE(SUBSTITUTE(連結実質赤字比率に係る赤字・黒字の構成分析!I$36,"▲", "-")), 2)), NA())</f>
        <v>#N/A</v>
      </c>
      <c r="I34" s="175">
        <f>IF(ROUND(VALUE(SUBSTITUTE(連結実質赤字比率に係る赤字・黒字の構成分析!I$36,"▲", "-")), 2) &gt;= 0, ABS(ROUND(VALUE(SUBSTITUTE(連結実質赤字比率に係る赤字・黒字の構成分析!I$36,"▲", "-")), 2)), NA())</f>
        <v>9.0500000000000007</v>
      </c>
      <c r="J34" s="175" t="e">
        <f>IF(ROUND(VALUE(SUBSTITUTE(連結実質赤字比率に係る赤字・黒字の構成分析!J$36,"▲", "-")), 2) &lt; 0, ABS(ROUND(VALUE(SUBSTITUTE(連結実質赤字比率に係る赤字・黒字の構成分析!J$36,"▲", "-")), 2)), NA())</f>
        <v>#N/A</v>
      </c>
      <c r="K34" s="175">
        <f>IF(ROUND(VALUE(SUBSTITUTE(連結実質赤字比率に係る赤字・黒字の構成分析!J$36,"▲", "-")), 2) &gt;= 0, ABS(ROUND(VALUE(SUBSTITUTE(連結実質赤字比率に係る赤字・黒字の構成分析!J$36,"▲", "-")), 2)), NA())</f>
        <v>9.08</v>
      </c>
    </row>
    <row r="35" spans="1:16" x14ac:dyDescent="0.15">
      <c r="A35" s="175" t="str">
        <f>IF(連結実質赤字比率に係る赤字・黒字の構成分析!C$35="",NA(),連結実質赤字比率に係る赤字・黒字の構成分析!C$35)</f>
        <v>病院事業会計</v>
      </c>
      <c r="B35" s="175" t="e">
        <f>IF(ROUND(VALUE(SUBSTITUTE(連結実質赤字比率に係る赤字・黒字の構成分析!F$35,"▲", "-")), 2) &lt; 0, ABS(ROUND(VALUE(SUBSTITUTE(連結実質赤字比率に係る赤字・黒字の構成分析!F$35,"▲", "-")), 2)), NA())</f>
        <v>#N/A</v>
      </c>
      <c r="C35" s="175">
        <f>IF(ROUND(VALUE(SUBSTITUTE(連結実質赤字比率に係る赤字・黒字の構成分析!F$35,"▲", "-")), 2) &gt;= 0, ABS(ROUND(VALUE(SUBSTITUTE(連結実質赤字比率に係る赤字・黒字の構成分析!F$35,"▲", "-")), 2)), NA())</f>
        <v>11.11</v>
      </c>
      <c r="D35" s="175" t="e">
        <f>IF(ROUND(VALUE(SUBSTITUTE(連結実質赤字比率に係る赤字・黒字の構成分析!G$35,"▲", "-")), 2) &lt; 0, ABS(ROUND(VALUE(SUBSTITUTE(連結実質赤字比率に係る赤字・黒字の構成分析!G$35,"▲", "-")), 2)), NA())</f>
        <v>#N/A</v>
      </c>
      <c r="E35" s="175">
        <f>IF(ROUND(VALUE(SUBSTITUTE(連結実質赤字比率に係る赤字・黒字の構成分析!G$35,"▲", "-")), 2) &gt;= 0, ABS(ROUND(VALUE(SUBSTITUTE(連結実質赤字比率に係る赤字・黒字の構成分析!G$35,"▲", "-")), 2)), NA())</f>
        <v>11.11</v>
      </c>
      <c r="F35" s="175" t="e">
        <f>IF(ROUND(VALUE(SUBSTITUTE(連結実質赤字比率に係る赤字・黒字の構成分析!H$35,"▲", "-")), 2) &lt; 0, ABS(ROUND(VALUE(SUBSTITUTE(連結実質赤字比率に係る赤字・黒字の構成分析!H$35,"▲", "-")), 2)), NA())</f>
        <v>#N/A</v>
      </c>
      <c r="G35" s="175">
        <f>IF(ROUND(VALUE(SUBSTITUTE(連結実質赤字比率に係る赤字・黒字の構成分析!H$35,"▲", "-")), 2) &gt;= 0, ABS(ROUND(VALUE(SUBSTITUTE(連結実質赤字比率に係る赤字・黒字の構成分析!H$35,"▲", "-")), 2)), NA())</f>
        <v>14.17</v>
      </c>
      <c r="H35" s="175" t="e">
        <f>IF(ROUND(VALUE(SUBSTITUTE(連結実質赤字比率に係る赤字・黒字の構成分析!I$35,"▲", "-")), 2) &lt; 0, ABS(ROUND(VALUE(SUBSTITUTE(連結実質赤字比率に係る赤字・黒字の構成分析!I$35,"▲", "-")), 2)), NA())</f>
        <v>#N/A</v>
      </c>
      <c r="I35" s="175">
        <f>IF(ROUND(VALUE(SUBSTITUTE(連結実質赤字比率に係る赤字・黒字の構成分析!I$35,"▲", "-")), 2) &gt;= 0, ABS(ROUND(VALUE(SUBSTITUTE(連結実質赤字比率に係る赤字・黒字の構成分析!I$35,"▲", "-")), 2)), NA())</f>
        <v>17.489999999999998</v>
      </c>
      <c r="J35" s="175" t="e">
        <f>IF(ROUND(VALUE(SUBSTITUTE(連結実質赤字比率に係る赤字・黒字の構成分析!J$35,"▲", "-")), 2) &lt; 0, ABS(ROUND(VALUE(SUBSTITUTE(連結実質赤字比率に係る赤字・黒字の構成分析!J$35,"▲", "-")), 2)), NA())</f>
        <v>#N/A</v>
      </c>
      <c r="K35" s="175">
        <f>IF(ROUND(VALUE(SUBSTITUTE(連結実質赤字比率に係る赤字・黒字の構成分析!J$35,"▲", "-")), 2) &gt;= 0, ABS(ROUND(VALUE(SUBSTITUTE(連結実質赤字比率に係る赤字・黒字の構成分析!J$35,"▲", "-")), 2)), NA())</f>
        <v>18.13</v>
      </c>
    </row>
    <row r="36" spans="1:16" x14ac:dyDescent="0.15">
      <c r="A36" s="175" t="str">
        <f>IF(連結実質赤字比率に係る赤字・黒字の構成分析!C$34="",NA(),連結実質赤字比率に係る赤字・黒字の構成分析!C$34)</f>
        <v>水道事業会計</v>
      </c>
      <c r="B36" s="175" t="e">
        <f>IF(ROUND(VALUE(SUBSTITUTE(連結実質赤字比率に係る赤字・黒字の構成分析!F$34,"▲", "-")), 2) &lt; 0, ABS(ROUND(VALUE(SUBSTITUTE(連結実質赤字比率に係る赤字・黒字の構成分析!F$34,"▲", "-")), 2)), NA())</f>
        <v>#N/A</v>
      </c>
      <c r="C36" s="175">
        <f>IF(ROUND(VALUE(SUBSTITUTE(連結実質赤字比率に係る赤字・黒字の構成分析!F$34,"▲", "-")), 2) &gt;= 0, ABS(ROUND(VALUE(SUBSTITUTE(連結実質赤字比率に係る赤字・黒字の構成分析!F$34,"▲", "-")), 2)), NA())</f>
        <v>20.3</v>
      </c>
      <c r="D36" s="175" t="e">
        <f>IF(ROUND(VALUE(SUBSTITUTE(連結実質赤字比率に係る赤字・黒字の構成分析!G$34,"▲", "-")), 2) &lt; 0, ABS(ROUND(VALUE(SUBSTITUTE(連結実質赤字比率に係る赤字・黒字の構成分析!G$34,"▲", "-")), 2)), NA())</f>
        <v>#N/A</v>
      </c>
      <c r="E36" s="175">
        <f>IF(ROUND(VALUE(SUBSTITUTE(連結実質赤字比率に係る赤字・黒字の構成分析!G$34,"▲", "-")), 2) &gt;= 0, ABS(ROUND(VALUE(SUBSTITUTE(連結実質赤字比率に係る赤字・黒字の構成分析!G$34,"▲", "-")), 2)), NA())</f>
        <v>19.940000000000001</v>
      </c>
      <c r="F36" s="175" t="e">
        <f>IF(ROUND(VALUE(SUBSTITUTE(連結実質赤字比率に係る赤字・黒字の構成分析!H$34,"▲", "-")), 2) &lt; 0, ABS(ROUND(VALUE(SUBSTITUTE(連結実質赤字比率に係る赤字・黒字の構成分析!H$34,"▲", "-")), 2)), NA())</f>
        <v>#N/A</v>
      </c>
      <c r="G36" s="175">
        <f>IF(ROUND(VALUE(SUBSTITUTE(連結実質赤字比率に係る赤字・黒字の構成分析!H$34,"▲", "-")), 2) &gt;= 0, ABS(ROUND(VALUE(SUBSTITUTE(連結実質赤字比率に係る赤字・黒字の構成分析!H$34,"▲", "-")), 2)), NA())</f>
        <v>20.28</v>
      </c>
      <c r="H36" s="175" t="e">
        <f>IF(ROUND(VALUE(SUBSTITUTE(連結実質赤字比率に係る赤字・黒字の構成分析!I$34,"▲", "-")), 2) &lt; 0, ABS(ROUND(VALUE(SUBSTITUTE(連結実質赤字比率に係る赤字・黒字の構成分析!I$34,"▲", "-")), 2)), NA())</f>
        <v>#N/A</v>
      </c>
      <c r="I36" s="175">
        <f>IF(ROUND(VALUE(SUBSTITUTE(連結実質赤字比率に係る赤字・黒字の構成分析!I$34,"▲", "-")), 2) &gt;= 0, ABS(ROUND(VALUE(SUBSTITUTE(連結実質赤字比率に係る赤字・黒字の構成分析!I$34,"▲", "-")), 2)), NA())</f>
        <v>21.74</v>
      </c>
      <c r="J36" s="175" t="e">
        <f>IF(ROUND(VALUE(SUBSTITUTE(連結実質赤字比率に係る赤字・黒字の構成分析!J$34,"▲", "-")), 2) &lt; 0, ABS(ROUND(VALUE(SUBSTITUTE(連結実質赤字比率に係る赤字・黒字の構成分析!J$34,"▲", "-")), 2)), NA())</f>
        <v>#N/A</v>
      </c>
      <c r="K36" s="175">
        <f>IF(ROUND(VALUE(SUBSTITUTE(連結実質赤字比率に係る赤字・黒字の構成分析!J$34,"▲", "-")), 2) &gt;= 0, ABS(ROUND(VALUE(SUBSTITUTE(連結実質赤字比率に係る赤字・黒字の構成分析!J$34,"▲", "-")), 2)), NA())</f>
        <v>23.38</v>
      </c>
    </row>
    <row r="39" spans="1:16" x14ac:dyDescent="0.15">
      <c r="A39" s="144" t="s">
        <v>58</v>
      </c>
    </row>
    <row r="40" spans="1:16" x14ac:dyDescent="0.15">
      <c r="A40" s="176"/>
      <c r="B40" s="176" t="str">
        <f>'実質公債費比率（分子）の構造'!K$44</f>
        <v>R01</v>
      </c>
      <c r="C40" s="176"/>
      <c r="D40" s="176"/>
      <c r="E40" s="176" t="str">
        <f>'実質公債費比率（分子）の構造'!L$44</f>
        <v>R02</v>
      </c>
      <c r="F40" s="176"/>
      <c r="G40" s="176"/>
      <c r="H40" s="176" t="str">
        <f>'実質公債費比率（分子）の構造'!M$44</f>
        <v>R03</v>
      </c>
      <c r="I40" s="176"/>
      <c r="J40" s="176"/>
      <c r="K40" s="176" t="str">
        <f>'実質公債費比率（分子）の構造'!N$44</f>
        <v>R04</v>
      </c>
      <c r="L40" s="176"/>
      <c r="M40" s="176"/>
      <c r="N40" s="176" t="str">
        <f>'実質公債費比率（分子）の構造'!O$44</f>
        <v>R05</v>
      </c>
      <c r="O40" s="176"/>
      <c r="P40" s="176"/>
    </row>
    <row r="41" spans="1:16" x14ac:dyDescent="0.15">
      <c r="A41" s="176"/>
      <c r="B41" s="176" t="s">
        <v>59</v>
      </c>
      <c r="C41" s="176"/>
      <c r="D41" s="176" t="s">
        <v>60</v>
      </c>
      <c r="E41" s="176" t="s">
        <v>59</v>
      </c>
      <c r="F41" s="176"/>
      <c r="G41" s="176" t="s">
        <v>60</v>
      </c>
      <c r="H41" s="176" t="s">
        <v>59</v>
      </c>
      <c r="I41" s="176"/>
      <c r="J41" s="176" t="s">
        <v>60</v>
      </c>
      <c r="K41" s="176" t="s">
        <v>59</v>
      </c>
      <c r="L41" s="176"/>
      <c r="M41" s="176" t="s">
        <v>60</v>
      </c>
      <c r="N41" s="176" t="s">
        <v>59</v>
      </c>
      <c r="O41" s="176"/>
      <c r="P41" s="176" t="s">
        <v>60</v>
      </c>
    </row>
    <row r="42" spans="1:16" x14ac:dyDescent="0.15">
      <c r="A42" s="176" t="s">
        <v>61</v>
      </c>
      <c r="B42" s="176"/>
      <c r="C42" s="176"/>
      <c r="D42" s="176">
        <f>'実質公債費比率（分子）の構造'!K$52</f>
        <v>562</v>
      </c>
      <c r="E42" s="176"/>
      <c r="F42" s="176"/>
      <c r="G42" s="176">
        <f>'実質公債費比率（分子）の構造'!L$52</f>
        <v>567</v>
      </c>
      <c r="H42" s="176"/>
      <c r="I42" s="176"/>
      <c r="J42" s="176">
        <f>'実質公債費比率（分子）の構造'!M$52</f>
        <v>589</v>
      </c>
      <c r="K42" s="176"/>
      <c r="L42" s="176"/>
      <c r="M42" s="176">
        <f>'実質公債費比率（分子）の構造'!N$52</f>
        <v>590</v>
      </c>
      <c r="N42" s="176"/>
      <c r="O42" s="176"/>
      <c r="P42" s="176">
        <f>'実質公債費比率（分子）の構造'!O$52</f>
        <v>566</v>
      </c>
    </row>
    <row r="43" spans="1:16" x14ac:dyDescent="0.15">
      <c r="A43" s="176" t="s">
        <v>16</v>
      </c>
      <c r="B43" s="176">
        <f>'実質公債費比率（分子）の構造'!K$51</f>
        <v>0</v>
      </c>
      <c r="C43" s="176"/>
      <c r="D43" s="176"/>
      <c r="E43" s="176">
        <f>'実質公債費比率（分子）の構造'!L$51</f>
        <v>0</v>
      </c>
      <c r="F43" s="176"/>
      <c r="G43" s="176"/>
      <c r="H43" s="176">
        <f>'実質公債費比率（分子）の構造'!M$51</f>
        <v>0</v>
      </c>
      <c r="I43" s="176"/>
      <c r="J43" s="176"/>
      <c r="K43" s="176">
        <f>'実質公債費比率（分子）の構造'!N$51</f>
        <v>0</v>
      </c>
      <c r="L43" s="176"/>
      <c r="M43" s="176"/>
      <c r="N43" s="176" t="str">
        <f>'実質公債費比率（分子）の構造'!O$51</f>
        <v>-</v>
      </c>
      <c r="O43" s="176"/>
      <c r="P43" s="176"/>
    </row>
    <row r="44" spans="1:16" x14ac:dyDescent="0.15">
      <c r="A44" s="176" t="s">
        <v>62</v>
      </c>
      <c r="B44" s="176" t="str">
        <f>'実質公債費比率（分子）の構造'!K$50</f>
        <v>-</v>
      </c>
      <c r="C44" s="176"/>
      <c r="D44" s="176"/>
      <c r="E44" s="176" t="str">
        <f>'実質公債費比率（分子）の構造'!L$50</f>
        <v>-</v>
      </c>
      <c r="F44" s="176"/>
      <c r="G44" s="176"/>
      <c r="H44" s="176" t="str">
        <f>'実質公債費比率（分子）の構造'!M$50</f>
        <v>-</v>
      </c>
      <c r="I44" s="176"/>
      <c r="J44" s="176"/>
      <c r="K44" s="176" t="str">
        <f>'実質公債費比率（分子）の構造'!N$50</f>
        <v>-</v>
      </c>
      <c r="L44" s="176"/>
      <c r="M44" s="176"/>
      <c r="N44" s="176" t="str">
        <f>'実質公債費比率（分子）の構造'!O$50</f>
        <v>-</v>
      </c>
      <c r="O44" s="176"/>
      <c r="P44" s="176"/>
    </row>
    <row r="45" spans="1:16" x14ac:dyDescent="0.15">
      <c r="A45" s="176" t="s">
        <v>63</v>
      </c>
      <c r="B45" s="176">
        <f>'実質公債費比率（分子）の構造'!K$49</f>
        <v>40</v>
      </c>
      <c r="C45" s="176"/>
      <c r="D45" s="176"/>
      <c r="E45" s="176">
        <f>'実質公債費比率（分子）の構造'!L$49</f>
        <v>19</v>
      </c>
      <c r="F45" s="176"/>
      <c r="G45" s="176"/>
      <c r="H45" s="176">
        <f>'実質公債費比率（分子）の構造'!M$49</f>
        <v>19</v>
      </c>
      <c r="I45" s="176"/>
      <c r="J45" s="176"/>
      <c r="K45" s="176">
        <f>'実質公債費比率（分子）の構造'!N$49</f>
        <v>19</v>
      </c>
      <c r="L45" s="176"/>
      <c r="M45" s="176"/>
      <c r="N45" s="176">
        <f>'実質公債費比率（分子）の構造'!O$49</f>
        <v>21</v>
      </c>
      <c r="O45" s="176"/>
      <c r="P45" s="176"/>
    </row>
    <row r="46" spans="1:16" x14ac:dyDescent="0.15">
      <c r="A46" s="176" t="s">
        <v>64</v>
      </c>
      <c r="B46" s="176">
        <f>'実質公債費比率（分子）の構造'!K$48</f>
        <v>373</v>
      </c>
      <c r="C46" s="176"/>
      <c r="D46" s="176"/>
      <c r="E46" s="176">
        <f>'実質公債費比率（分子）の構造'!L$48</f>
        <v>371</v>
      </c>
      <c r="F46" s="176"/>
      <c r="G46" s="176"/>
      <c r="H46" s="176">
        <f>'実質公債費比率（分子）の構造'!M$48</f>
        <v>334</v>
      </c>
      <c r="I46" s="176"/>
      <c r="J46" s="176"/>
      <c r="K46" s="176">
        <f>'実質公債費比率（分子）の構造'!N$48</f>
        <v>339</v>
      </c>
      <c r="L46" s="176"/>
      <c r="M46" s="176"/>
      <c r="N46" s="176">
        <f>'実質公債費比率（分子）の構造'!O$48</f>
        <v>356</v>
      </c>
      <c r="O46" s="176"/>
      <c r="P46" s="176"/>
    </row>
    <row r="47" spans="1:16" x14ac:dyDescent="0.15">
      <c r="A47" s="176" t="s">
        <v>12</v>
      </c>
      <c r="B47" s="176" t="str">
        <f>'実質公債費比率（分子）の構造'!K$47</f>
        <v>-</v>
      </c>
      <c r="C47" s="176"/>
      <c r="D47" s="176"/>
      <c r="E47" s="176" t="str">
        <f>'実質公債費比率（分子）の構造'!L$47</f>
        <v>-</v>
      </c>
      <c r="F47" s="176"/>
      <c r="G47" s="176"/>
      <c r="H47" s="176" t="str">
        <f>'実質公債費比率（分子）の構造'!M$47</f>
        <v>-</v>
      </c>
      <c r="I47" s="176"/>
      <c r="J47" s="176"/>
      <c r="K47" s="176" t="str">
        <f>'実質公債費比率（分子）の構造'!N$47</f>
        <v>-</v>
      </c>
      <c r="L47" s="176"/>
      <c r="M47" s="176"/>
      <c r="N47" s="176" t="str">
        <f>'実質公債費比率（分子）の構造'!O$47</f>
        <v>-</v>
      </c>
      <c r="O47" s="176"/>
      <c r="P47" s="176"/>
    </row>
    <row r="48" spans="1:16" x14ac:dyDescent="0.15">
      <c r="A48" s="176" t="s">
        <v>65</v>
      </c>
      <c r="B48" s="176" t="str">
        <f>'実質公債費比率（分子）の構造'!K$46</f>
        <v>-</v>
      </c>
      <c r="C48" s="176"/>
      <c r="D48" s="176"/>
      <c r="E48" s="176" t="str">
        <f>'実質公債費比率（分子）の構造'!L$46</f>
        <v>-</v>
      </c>
      <c r="F48" s="176"/>
      <c r="G48" s="176"/>
      <c r="H48" s="176" t="str">
        <f>'実質公債費比率（分子）の構造'!M$46</f>
        <v>-</v>
      </c>
      <c r="I48" s="176"/>
      <c r="J48" s="176"/>
      <c r="K48" s="176" t="str">
        <f>'実質公債費比率（分子）の構造'!N$46</f>
        <v>-</v>
      </c>
      <c r="L48" s="176"/>
      <c r="M48" s="176"/>
      <c r="N48" s="176" t="str">
        <f>'実質公債費比率（分子）の構造'!O$46</f>
        <v>-</v>
      </c>
      <c r="O48" s="176"/>
      <c r="P48" s="176"/>
    </row>
    <row r="49" spans="1:16" x14ac:dyDescent="0.15">
      <c r="A49" s="176" t="s">
        <v>66</v>
      </c>
      <c r="B49" s="176">
        <f>'実質公債費比率（分子）の構造'!K$45</f>
        <v>408</v>
      </c>
      <c r="C49" s="176"/>
      <c r="D49" s="176"/>
      <c r="E49" s="176">
        <f>'実質公債費比率（分子）の構造'!L$45</f>
        <v>409</v>
      </c>
      <c r="F49" s="176"/>
      <c r="G49" s="176"/>
      <c r="H49" s="176">
        <f>'実質公債費比率（分子）の構造'!M$45</f>
        <v>449</v>
      </c>
      <c r="I49" s="176"/>
      <c r="J49" s="176"/>
      <c r="K49" s="176">
        <f>'実質公債費比率（分子）の構造'!N$45</f>
        <v>482</v>
      </c>
      <c r="L49" s="176"/>
      <c r="M49" s="176"/>
      <c r="N49" s="176">
        <f>'実質公債費比率（分子）の構造'!O$45</f>
        <v>489</v>
      </c>
      <c r="O49" s="176"/>
      <c r="P49" s="176"/>
    </row>
    <row r="50" spans="1:16" x14ac:dyDescent="0.15">
      <c r="A50" s="176" t="s">
        <v>67</v>
      </c>
      <c r="B50" s="176" t="e">
        <f>NA()</f>
        <v>#N/A</v>
      </c>
      <c r="C50" s="176">
        <f>IF(ISNUMBER('実質公債費比率（分子）の構造'!K$53),'実質公債費比率（分子）の構造'!K$53,NA())</f>
        <v>259</v>
      </c>
      <c r="D50" s="176" t="e">
        <f>NA()</f>
        <v>#N/A</v>
      </c>
      <c r="E50" s="176" t="e">
        <f>NA()</f>
        <v>#N/A</v>
      </c>
      <c r="F50" s="176">
        <f>IF(ISNUMBER('実質公債費比率（分子）の構造'!L$53),'実質公債費比率（分子）の構造'!L$53,NA())</f>
        <v>232</v>
      </c>
      <c r="G50" s="176" t="e">
        <f>NA()</f>
        <v>#N/A</v>
      </c>
      <c r="H50" s="176" t="e">
        <f>NA()</f>
        <v>#N/A</v>
      </c>
      <c r="I50" s="176">
        <f>IF(ISNUMBER('実質公債費比率（分子）の構造'!M$53),'実質公債費比率（分子）の構造'!M$53,NA())</f>
        <v>213</v>
      </c>
      <c r="J50" s="176" t="e">
        <f>NA()</f>
        <v>#N/A</v>
      </c>
      <c r="K50" s="176" t="e">
        <f>NA()</f>
        <v>#N/A</v>
      </c>
      <c r="L50" s="176">
        <f>IF(ISNUMBER('実質公債費比率（分子）の構造'!N$53),'実質公債費比率（分子）の構造'!N$53,NA())</f>
        <v>250</v>
      </c>
      <c r="M50" s="176" t="e">
        <f>NA()</f>
        <v>#N/A</v>
      </c>
      <c r="N50" s="176" t="e">
        <f>NA()</f>
        <v>#N/A</v>
      </c>
      <c r="O50" s="176">
        <f>IF(ISNUMBER('実質公債費比率（分子）の構造'!O$53),'実質公債費比率（分子）の構造'!O$53,NA())</f>
        <v>300</v>
      </c>
      <c r="P50" s="176" t="e">
        <f>NA()</f>
        <v>#N/A</v>
      </c>
    </row>
    <row r="53" spans="1:16" x14ac:dyDescent="0.15">
      <c r="A53" s="144" t="s">
        <v>68</v>
      </c>
    </row>
    <row r="54" spans="1:16" x14ac:dyDescent="0.15">
      <c r="A54" s="175"/>
      <c r="B54" s="175" t="str">
        <f>'将来負担比率（分子）の構造'!I$40</f>
        <v>R01</v>
      </c>
      <c r="C54" s="175"/>
      <c r="D54" s="175"/>
      <c r="E54" s="175" t="str">
        <f>'将来負担比率（分子）の構造'!J$40</f>
        <v>R02</v>
      </c>
      <c r="F54" s="175"/>
      <c r="G54" s="175"/>
      <c r="H54" s="175" t="str">
        <f>'将来負担比率（分子）の構造'!K$40</f>
        <v>R03</v>
      </c>
      <c r="I54" s="175"/>
      <c r="J54" s="175"/>
      <c r="K54" s="175" t="str">
        <f>'将来負担比率（分子）の構造'!L$40</f>
        <v>R04</v>
      </c>
      <c r="L54" s="175"/>
      <c r="M54" s="175"/>
      <c r="N54" s="175" t="str">
        <f>'将来負担比率（分子）の構造'!M$40</f>
        <v>R05</v>
      </c>
      <c r="O54" s="175"/>
      <c r="P54" s="175"/>
    </row>
    <row r="55" spans="1:16" x14ac:dyDescent="0.15">
      <c r="A55" s="175"/>
      <c r="B55" s="175" t="s">
        <v>69</v>
      </c>
      <c r="C55" s="175"/>
      <c r="D55" s="175" t="s">
        <v>70</v>
      </c>
      <c r="E55" s="175" t="s">
        <v>69</v>
      </c>
      <c r="F55" s="175"/>
      <c r="G55" s="175" t="s">
        <v>70</v>
      </c>
      <c r="H55" s="175" t="s">
        <v>69</v>
      </c>
      <c r="I55" s="175"/>
      <c r="J55" s="175" t="s">
        <v>70</v>
      </c>
      <c r="K55" s="175" t="s">
        <v>69</v>
      </c>
      <c r="L55" s="175"/>
      <c r="M55" s="175" t="s">
        <v>70</v>
      </c>
      <c r="N55" s="175" t="s">
        <v>69</v>
      </c>
      <c r="O55" s="175"/>
      <c r="P55" s="175" t="s">
        <v>70</v>
      </c>
    </row>
    <row r="56" spans="1:16" x14ac:dyDescent="0.15">
      <c r="A56" s="175" t="s">
        <v>43</v>
      </c>
      <c r="B56" s="175"/>
      <c r="C56" s="175"/>
      <c r="D56" s="175">
        <f>'将来負担比率（分子）の構造'!I$52</f>
        <v>6797</v>
      </c>
      <c r="E56" s="175"/>
      <c r="F56" s="175"/>
      <c r="G56" s="175">
        <f>'将来負担比率（分子）の構造'!J$52</f>
        <v>6821</v>
      </c>
      <c r="H56" s="175"/>
      <c r="I56" s="175"/>
      <c r="J56" s="175">
        <f>'将来負担比率（分子）の構造'!K$52</f>
        <v>6794</v>
      </c>
      <c r="K56" s="175"/>
      <c r="L56" s="175"/>
      <c r="M56" s="175">
        <f>'将来負担比率（分子）の構造'!L$52</f>
        <v>6618</v>
      </c>
      <c r="N56" s="175"/>
      <c r="O56" s="175"/>
      <c r="P56" s="175">
        <f>'将来負担比率（分子）の構造'!M$52</f>
        <v>6557</v>
      </c>
    </row>
    <row r="57" spans="1:16" x14ac:dyDescent="0.15">
      <c r="A57" s="175" t="s">
        <v>42</v>
      </c>
      <c r="B57" s="175"/>
      <c r="C57" s="175"/>
      <c r="D57" s="175">
        <f>'将来負担比率（分子）の構造'!I$51</f>
        <v>24</v>
      </c>
      <c r="E57" s="175"/>
      <c r="F57" s="175"/>
      <c r="G57" s="175">
        <f>'将来負担比率（分子）の構造'!J$51</f>
        <v>17</v>
      </c>
      <c r="H57" s="175"/>
      <c r="I57" s="175"/>
      <c r="J57" s="175">
        <f>'将来負担比率（分子）の構造'!K$51</f>
        <v>10</v>
      </c>
      <c r="K57" s="175"/>
      <c r="L57" s="175"/>
      <c r="M57" s="175">
        <f>'将来負担比率（分子）の構造'!L$51</f>
        <v>5</v>
      </c>
      <c r="N57" s="175"/>
      <c r="O57" s="175"/>
      <c r="P57" s="175" t="str">
        <f>'将来負担比率（分子）の構造'!M$51</f>
        <v>-</v>
      </c>
    </row>
    <row r="58" spans="1:16" x14ac:dyDescent="0.15">
      <c r="A58" s="175" t="s">
        <v>41</v>
      </c>
      <c r="B58" s="175"/>
      <c r="C58" s="175"/>
      <c r="D58" s="175">
        <f>'将来負担比率（分子）の構造'!I$50</f>
        <v>2356</v>
      </c>
      <c r="E58" s="175"/>
      <c r="F58" s="175"/>
      <c r="G58" s="175">
        <f>'将来負担比率（分子）の構造'!J$50</f>
        <v>2440</v>
      </c>
      <c r="H58" s="175"/>
      <c r="I58" s="175"/>
      <c r="J58" s="175">
        <f>'将来負担比率（分子）の構造'!K$50</f>
        <v>2706</v>
      </c>
      <c r="K58" s="175"/>
      <c r="L58" s="175"/>
      <c r="M58" s="175">
        <f>'将来負担比率（分子）の構造'!L$50</f>
        <v>2857</v>
      </c>
      <c r="N58" s="175"/>
      <c r="O58" s="175"/>
      <c r="P58" s="175">
        <f>'将来負担比率（分子）の構造'!M$50</f>
        <v>2738</v>
      </c>
    </row>
    <row r="59" spans="1:16" x14ac:dyDescent="0.15">
      <c r="A59" s="175" t="s">
        <v>39</v>
      </c>
      <c r="B59" s="175" t="str">
        <f>'将来負担比率（分子）の構造'!I$49</f>
        <v>-</v>
      </c>
      <c r="C59" s="175"/>
      <c r="D59" s="175"/>
      <c r="E59" s="175" t="str">
        <f>'将来負担比率（分子）の構造'!J$49</f>
        <v>-</v>
      </c>
      <c r="F59" s="175"/>
      <c r="G59" s="175"/>
      <c r="H59" s="175" t="str">
        <f>'将来負担比率（分子）の構造'!K$49</f>
        <v>-</v>
      </c>
      <c r="I59" s="175"/>
      <c r="J59" s="175"/>
      <c r="K59" s="175" t="str">
        <f>'将来負担比率（分子）の構造'!L$49</f>
        <v>-</v>
      </c>
      <c r="L59" s="175"/>
      <c r="M59" s="175"/>
      <c r="N59" s="175" t="str">
        <f>'将来負担比率（分子）の構造'!M$49</f>
        <v>-</v>
      </c>
      <c r="O59" s="175"/>
      <c r="P59" s="175"/>
    </row>
    <row r="60" spans="1:16" x14ac:dyDescent="0.15">
      <c r="A60" s="175" t="s">
        <v>38</v>
      </c>
      <c r="B60" s="175" t="str">
        <f>'将来負担比率（分子）の構造'!I$48</f>
        <v>-</v>
      </c>
      <c r="C60" s="175"/>
      <c r="D60" s="175"/>
      <c r="E60" s="175" t="str">
        <f>'将来負担比率（分子）の構造'!J$48</f>
        <v>-</v>
      </c>
      <c r="F60" s="175"/>
      <c r="G60" s="175"/>
      <c r="H60" s="175" t="str">
        <f>'将来負担比率（分子）の構造'!K$48</f>
        <v>-</v>
      </c>
      <c r="I60" s="175"/>
      <c r="J60" s="175"/>
      <c r="K60" s="175" t="str">
        <f>'将来負担比率（分子）の構造'!L$48</f>
        <v>-</v>
      </c>
      <c r="L60" s="175"/>
      <c r="M60" s="175"/>
      <c r="N60" s="175" t="str">
        <f>'将来負担比率（分子）の構造'!M$48</f>
        <v>-</v>
      </c>
      <c r="O60" s="175"/>
      <c r="P60" s="175"/>
    </row>
    <row r="61" spans="1:16" x14ac:dyDescent="0.15">
      <c r="A61" s="175" t="s">
        <v>36</v>
      </c>
      <c r="B61" s="175" t="str">
        <f>'将来負担比率（分子）の構造'!I$46</f>
        <v>-</v>
      </c>
      <c r="C61" s="175"/>
      <c r="D61" s="175"/>
      <c r="E61" s="175" t="str">
        <f>'将来負担比率（分子）の構造'!J$46</f>
        <v>-</v>
      </c>
      <c r="F61" s="175"/>
      <c r="G61" s="175"/>
      <c r="H61" s="175">
        <f>'将来負担比率（分子）の構造'!K$46</f>
        <v>11</v>
      </c>
      <c r="I61" s="175"/>
      <c r="J61" s="175"/>
      <c r="K61" s="175" t="str">
        <f>'将来負担比率（分子）の構造'!L$46</f>
        <v>-</v>
      </c>
      <c r="L61" s="175"/>
      <c r="M61" s="175"/>
      <c r="N61" s="175" t="str">
        <f>'将来負担比率（分子）の構造'!M$46</f>
        <v>-</v>
      </c>
      <c r="O61" s="175"/>
      <c r="P61" s="175"/>
    </row>
    <row r="62" spans="1:16" x14ac:dyDescent="0.15">
      <c r="A62" s="175" t="s">
        <v>35</v>
      </c>
      <c r="B62" s="175">
        <f>'将来負担比率（分子）の構造'!I$45</f>
        <v>177</v>
      </c>
      <c r="C62" s="175"/>
      <c r="D62" s="175"/>
      <c r="E62" s="175">
        <f>'将来負担比率（分子）の構造'!J$45</f>
        <v>172</v>
      </c>
      <c r="F62" s="175"/>
      <c r="G62" s="175"/>
      <c r="H62" s="175">
        <f>'将来負担比率（分子）の構造'!K$45</f>
        <v>114</v>
      </c>
      <c r="I62" s="175"/>
      <c r="J62" s="175"/>
      <c r="K62" s="175">
        <f>'将来負担比率（分子）の構造'!L$45</f>
        <v>2</v>
      </c>
      <c r="L62" s="175"/>
      <c r="M62" s="175"/>
      <c r="N62" s="175" t="str">
        <f>'将来負担比率（分子）の構造'!M$45</f>
        <v>-</v>
      </c>
      <c r="O62" s="175"/>
      <c r="P62" s="175"/>
    </row>
    <row r="63" spans="1:16" x14ac:dyDescent="0.15">
      <c r="A63" s="175" t="s">
        <v>34</v>
      </c>
      <c r="B63" s="175">
        <f>'将来負担比率（分子）の構造'!I$44</f>
        <v>121</v>
      </c>
      <c r="C63" s="175"/>
      <c r="D63" s="175"/>
      <c r="E63" s="175">
        <f>'将来負担比率（分子）の構造'!J$44</f>
        <v>106</v>
      </c>
      <c r="F63" s="175"/>
      <c r="G63" s="175"/>
      <c r="H63" s="175">
        <f>'将来負担比率（分子）の構造'!K$44</f>
        <v>90</v>
      </c>
      <c r="I63" s="175"/>
      <c r="J63" s="175"/>
      <c r="K63" s="175">
        <f>'将来負担比率（分子）の構造'!L$44</f>
        <v>73</v>
      </c>
      <c r="L63" s="175"/>
      <c r="M63" s="175"/>
      <c r="N63" s="175">
        <f>'将来負担比率（分子）の構造'!M$44</f>
        <v>57</v>
      </c>
      <c r="O63" s="175"/>
      <c r="P63" s="175"/>
    </row>
    <row r="64" spans="1:16" x14ac:dyDescent="0.15">
      <c r="A64" s="175" t="s">
        <v>33</v>
      </c>
      <c r="B64" s="175">
        <f>'将来負担比率（分子）の構造'!I$43</f>
        <v>5681</v>
      </c>
      <c r="C64" s="175"/>
      <c r="D64" s="175"/>
      <c r="E64" s="175">
        <f>'将来負担比率（分子）の構造'!J$43</f>
        <v>5370</v>
      </c>
      <c r="F64" s="175"/>
      <c r="G64" s="175"/>
      <c r="H64" s="175">
        <f>'将来負担比率（分子）の構造'!K$43</f>
        <v>4948</v>
      </c>
      <c r="I64" s="175"/>
      <c r="J64" s="175"/>
      <c r="K64" s="175">
        <f>'将来負担比率（分子）の構造'!L$43</f>
        <v>4887</v>
      </c>
      <c r="L64" s="175"/>
      <c r="M64" s="175"/>
      <c r="N64" s="175">
        <f>'将来負担比率（分子）の構造'!M$43</f>
        <v>4624</v>
      </c>
      <c r="O64" s="175"/>
      <c r="P64" s="175"/>
    </row>
    <row r="65" spans="1:16" x14ac:dyDescent="0.15">
      <c r="A65" s="175" t="s">
        <v>32</v>
      </c>
      <c r="B65" s="175">
        <f>'将来負担比率（分子）の構造'!I$42</f>
        <v>3</v>
      </c>
      <c r="C65" s="175"/>
      <c r="D65" s="175"/>
      <c r="E65" s="175">
        <f>'将来負担比率（分子）の構造'!J$42</f>
        <v>8</v>
      </c>
      <c r="F65" s="175"/>
      <c r="G65" s="175"/>
      <c r="H65" s="175">
        <f>'将来負担比率（分子）の構造'!K$42</f>
        <v>6</v>
      </c>
      <c r="I65" s="175"/>
      <c r="J65" s="175"/>
      <c r="K65" s="175">
        <f>'将来負担比率（分子）の構造'!L$42</f>
        <v>21</v>
      </c>
      <c r="L65" s="175"/>
      <c r="M65" s="175"/>
      <c r="N65" s="175">
        <f>'将来負担比率（分子）の構造'!M$42</f>
        <v>23</v>
      </c>
      <c r="O65" s="175"/>
      <c r="P65" s="175"/>
    </row>
    <row r="66" spans="1:16" x14ac:dyDescent="0.15">
      <c r="A66" s="175" t="s">
        <v>31</v>
      </c>
      <c r="B66" s="175">
        <f>'将来負担比率（分子）の構造'!I$41</f>
        <v>5145</v>
      </c>
      <c r="C66" s="175"/>
      <c r="D66" s="175"/>
      <c r="E66" s="175">
        <f>'将来負担比率（分子）の構造'!J$41</f>
        <v>5335</v>
      </c>
      <c r="F66" s="175"/>
      <c r="G66" s="175"/>
      <c r="H66" s="175">
        <f>'将来負担比率（分子）の構造'!K$41</f>
        <v>5500</v>
      </c>
      <c r="I66" s="175"/>
      <c r="J66" s="175"/>
      <c r="K66" s="175">
        <f>'将来負担比率（分子）の構造'!L$41</f>
        <v>5603</v>
      </c>
      <c r="L66" s="175"/>
      <c r="M66" s="175"/>
      <c r="N66" s="175">
        <f>'将来負担比率（分子）の構造'!M$41</f>
        <v>5575</v>
      </c>
      <c r="O66" s="175"/>
      <c r="P66" s="175"/>
    </row>
    <row r="67" spans="1:16" x14ac:dyDescent="0.15">
      <c r="A67" s="175" t="s">
        <v>71</v>
      </c>
      <c r="B67" s="175" t="e">
        <f>NA()</f>
        <v>#N/A</v>
      </c>
      <c r="C67" s="175">
        <f>IF(ISNUMBER('将来負担比率（分子）の構造'!I$53), IF('将来負担比率（分子）の構造'!I$53 &lt; 0, 0, '将来負担比率（分子）の構造'!I$53), NA())</f>
        <v>1949</v>
      </c>
      <c r="D67" s="175" t="e">
        <f>NA()</f>
        <v>#N/A</v>
      </c>
      <c r="E67" s="175" t="e">
        <f>NA()</f>
        <v>#N/A</v>
      </c>
      <c r="F67" s="175">
        <f>IF(ISNUMBER('将来負担比率（分子）の構造'!J$53), IF('将来負担比率（分子）の構造'!J$53 &lt; 0, 0, '将来負担比率（分子）の構造'!J$53), NA())</f>
        <v>1713</v>
      </c>
      <c r="G67" s="175" t="e">
        <f>NA()</f>
        <v>#N/A</v>
      </c>
      <c r="H67" s="175" t="e">
        <f>NA()</f>
        <v>#N/A</v>
      </c>
      <c r="I67" s="175">
        <f>IF(ISNUMBER('将来負担比率（分子）の構造'!K$53), IF('将来負担比率（分子）の構造'!K$53 &lt; 0, 0, '将来負担比率（分子）の構造'!K$53), NA())</f>
        <v>1159</v>
      </c>
      <c r="J67" s="175" t="e">
        <f>NA()</f>
        <v>#N/A</v>
      </c>
      <c r="K67" s="175" t="e">
        <f>NA()</f>
        <v>#N/A</v>
      </c>
      <c r="L67" s="175">
        <f>IF(ISNUMBER('将来負担比率（分子）の構造'!L$53), IF('将来負担比率（分子）の構造'!L$53 &lt; 0, 0, '将来負担比率（分子）の構造'!L$53), NA())</f>
        <v>1105</v>
      </c>
      <c r="M67" s="175" t="e">
        <f>NA()</f>
        <v>#N/A</v>
      </c>
      <c r="N67" s="175" t="e">
        <f>NA()</f>
        <v>#N/A</v>
      </c>
      <c r="O67" s="175">
        <f>IF(ISNUMBER('将来負担比率（分子）の構造'!M$53), IF('将来負担比率（分子）の構造'!M$53 &lt; 0, 0, '将来負担比率（分子）の構造'!M$53), NA())</f>
        <v>984</v>
      </c>
      <c r="P67" s="175" t="e">
        <f>NA()</f>
        <v>#N/A</v>
      </c>
    </row>
    <row r="70" spans="1:16" x14ac:dyDescent="0.15">
      <c r="A70" s="177" t="s">
        <v>72</v>
      </c>
      <c r="B70" s="177"/>
      <c r="C70" s="177"/>
      <c r="D70" s="177"/>
      <c r="E70" s="177"/>
      <c r="F70" s="177"/>
    </row>
    <row r="71" spans="1:16" x14ac:dyDescent="0.15">
      <c r="A71" s="178"/>
      <c r="B71" s="178" t="str">
        <f>基金残高に係る経年分析!F54</f>
        <v>R03</v>
      </c>
      <c r="C71" s="178" t="str">
        <f>基金残高に係る経年分析!G54</f>
        <v>R04</v>
      </c>
      <c r="D71" s="178" t="str">
        <f>基金残高に係る経年分析!H54</f>
        <v>R05</v>
      </c>
    </row>
    <row r="72" spans="1:16" x14ac:dyDescent="0.15">
      <c r="A72" s="178" t="s">
        <v>73</v>
      </c>
      <c r="B72" s="179">
        <f>基金残高に係る経年分析!F55</f>
        <v>1868</v>
      </c>
      <c r="C72" s="179">
        <f>基金残高に係る経年分析!G55</f>
        <v>1949</v>
      </c>
      <c r="D72" s="179">
        <f>基金残高に係る経年分析!H55</f>
        <v>1885</v>
      </c>
    </row>
    <row r="73" spans="1:16" x14ac:dyDescent="0.15">
      <c r="A73" s="178" t="s">
        <v>74</v>
      </c>
      <c r="B73" s="179">
        <f>基金残高に係る経年分析!F56</f>
        <v>260</v>
      </c>
      <c r="C73" s="179">
        <f>基金残高に係る経年分析!G56</f>
        <v>260</v>
      </c>
      <c r="D73" s="179">
        <f>基金残高に係る経年分析!H56</f>
        <v>262</v>
      </c>
    </row>
    <row r="74" spans="1:16" x14ac:dyDescent="0.15">
      <c r="A74" s="178" t="s">
        <v>75</v>
      </c>
      <c r="B74" s="179">
        <f>基金残高に係る経年分析!F57</f>
        <v>582</v>
      </c>
      <c r="C74" s="179">
        <f>基金残高に係る経年分析!G57</f>
        <v>682</v>
      </c>
      <c r="D74" s="179">
        <f>基金残高に係る経年分析!H57</f>
        <v>630</v>
      </c>
    </row>
  </sheetData>
  <sheetProtection algorithmName="SHA-512" hashValue="OwxAlHZC8aR28HBh1nyXoM82MpL64YghcZDZXDRR+vnVTpSyPU9fDK6jHQJbkuR7q6Uk0TJrUwqh5vRA7Fk+6A==" saltValue="tF13U2AgKhtzX4SmT6XvQg=="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17</vt:i4>
      </vt:variant>
    </vt:vector>
  </HeadingPairs>
  <TitlesOfParts>
    <vt:vector size="17"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村井　摩耶</cp:lastModifiedBy>
  <cp:lastPrinted>2025-03-10T07:24:56Z</cp:lastPrinted>
  <dcterms:created xsi:type="dcterms:W3CDTF">2025-02-19T03:13:41Z</dcterms:created>
  <dcterms:modified xsi:type="dcterms:W3CDTF">2025-09-04T10:14:33Z</dcterms:modified>
  <cp:category/>
</cp:coreProperties>
</file>