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s210078\e財政第２班\24_財政事情・財政分析\07_財政状況資料集（H22決算～）\R２年度決算\11_市町から回答（2回目）\02完成版\"/>
    </mc:Choice>
  </mc:AlternateContent>
  <bookViews>
    <workbookView xWindow="0" yWindow="0" windowWidth="15360" windowHeight="7635"/>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G34" i="10" l="1"/>
  <c r="AO37" i="10"/>
  <c r="AO36" i="10"/>
  <c r="AO35"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U36" i="10"/>
  <c r="C36" i="10"/>
  <c r="CO35" i="10"/>
  <c r="BE35" i="10"/>
  <c r="AM35" i="10"/>
  <c r="U35" i="10"/>
  <c r="C35" i="10"/>
  <c r="BW34" i="10"/>
  <c r="BE34" i="10"/>
  <c r="AM34" i="10"/>
  <c r="U34" i="10"/>
  <c r="C34" i="10"/>
  <c r="BW35" i="10" l="1"/>
  <c r="BW36" i="10" s="1"/>
  <c r="BW37" i="10" s="1"/>
  <c r="BW38" i="10" s="1"/>
  <c r="BW39" i="10" s="1"/>
  <c r="BW40" i="10" s="1"/>
  <c r="BW41" i="10" s="1"/>
  <c r="BW42" i="10" s="1"/>
  <c r="BW43"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CO34" i="10" l="1"/>
</calcChain>
</file>

<file path=xl/sharedStrings.xml><?xml version="1.0" encoding="utf-8"?>
<sst xmlns="http://schemas.openxmlformats.org/spreadsheetml/2006/main" count="1153" uniqueCount="627">
  <si>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</si>
  <si>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</si>
  <si>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</si>
  <si>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</si>
  <si>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</si>
  <si>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</si>
  <si>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標準財政規模比（％）</t>
    <phoneticPr fontId="5"/>
  </si>
  <si>
    <t>会計</t>
    <rPh sb="0" eb="2">
      <t>カイケイ</t>
    </rPh>
    <phoneticPr fontId="5"/>
  </si>
  <si>
    <t>※令和3年度中に市町村合併した団体で、合併前の団体ごとの決算に基づく連結実質赤字比率を算出していない団体については、グラフを表記しない。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</si>
  <si>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</si>
  <si>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</si>
  <si>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</si>
  <si>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</si>
  <si>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</si>
  <si>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</si>
  <si>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</si>
  <si>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</si>
  <si>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</si>
  <si>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</si>
  <si>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</si>
  <si>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</si>
  <si>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</si>
  <si>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</si>
  <si>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令和3年度中に市町村合併した団体で、合併前の団体ごとの決算に基づく実質公債費比率を算出していない団体については、グラフを表記しない。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</si>
  <si>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</si>
  <si>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（百万円）</t>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</si>
  <si>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</si>
  <si>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1"/>
  </si>
  <si>
    <t>減債基金積立相当額</t>
    <rPh sb="0" eb="2">
      <t>ゲンサイ</t>
    </rPh>
    <rPh sb="2" eb="4">
      <t>キキン</t>
    </rPh>
    <rPh sb="4" eb="6">
      <t>ツミタテ</t>
    </rPh>
    <rPh sb="6" eb="9">
      <t>ソウトウガク</t>
    </rPh>
    <phoneticPr fontId="1"/>
  </si>
  <si>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</si>
  <si>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</si>
  <si>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</si>
  <si>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</si>
  <si>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</si>
  <si>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</si>
  <si>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</si>
  <si>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</si>
  <si>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</si>
  <si>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</si>
  <si>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</si>
  <si>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</si>
  <si>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</si>
  <si>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</si>
  <si>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</si>
  <si>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</si>
  <si>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</si>
  <si>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</si>
  <si>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※令和3年度中に市町村合併した団体で、合併前の団体ごとの決算に基づく将来負担比率を算出していない団体については、グラフを表記しない。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</si>
  <si>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</si>
  <si>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</si>
  <si>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</si>
  <si>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</si>
  <si>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</si>
  <si>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</si>
  <si>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</si>
  <si>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</si>
  <si>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</si>
  <si>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</si>
  <si>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</si>
  <si>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</si>
  <si>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</si>
  <si>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</si>
  <si>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</si>
  <si>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</si>
  <si>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</si>
  <si>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</si>
  <si>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</si>
  <si>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</si>
  <si>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</si>
  <si>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</si>
  <si>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</si>
  <si>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</si>
  <si>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</si>
  <si>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</si>
  <si>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</si>
  <si>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</si>
  <si>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</si>
  <si>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</si>
  <si>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</si>
  <si>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</si>
  <si>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</si>
  <si>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令和2年度　財政状況資料集</t>
    <phoneticPr fontId="5"/>
  </si>
  <si>
    <t>総括表（市町村）</t>
    <rPh sb="0" eb="2">
      <t>ソウカツ</t>
    </rPh>
    <rPh sb="2" eb="3">
      <t>ヒョウ</t>
    </rPh>
    <rPh sb="4" eb="7">
      <t>シチョウソン</t>
    </rPh>
    <phoneticPr fontId="5"/>
  </si>
  <si>
    <t>都道府県名</t>
    <phoneticPr fontId="5"/>
  </si>
  <si>
    <t>三重県</t>
    <phoneticPr fontId="5"/>
  </si>
  <si>
    <t>市町村類型</t>
    <phoneticPr fontId="5"/>
  </si>
  <si>
    <t>Ⅳ－１</t>
    <phoneticPr fontId="5"/>
  </si>
  <si>
    <t>指定団体等の指定状況</t>
    <phoneticPr fontId="5"/>
  </si>
  <si>
    <t>令和2年度(千円)</t>
    <rPh sb="0" eb="2">
      <t>レイワ</t>
    </rPh>
    <rPh sb="3" eb="5">
      <t>ネンド</t>
    </rPh>
    <rPh sb="6" eb="8">
      <t>センエン</t>
    </rPh>
    <phoneticPr fontId="5"/>
  </si>
  <si>
    <t>令和元年度(千円)</t>
    <rPh sb="0" eb="2">
      <t>レイワ</t>
    </rPh>
    <rPh sb="2" eb="4">
      <t>ガンネン</t>
    </rPh>
    <rPh sb="4" eb="5">
      <t>ド</t>
    </rPh>
    <rPh sb="6" eb="8">
      <t>センエン</t>
    </rPh>
    <phoneticPr fontId="5"/>
  </si>
  <si>
    <t>令和2年度(千円･％)</t>
    <rPh sb="0" eb="2">
      <t>レイワ</t>
    </rPh>
    <rPh sb="3" eb="5">
      <t>ネンド</t>
    </rPh>
    <rPh sb="6" eb="8">
      <t>センエン</t>
    </rPh>
    <phoneticPr fontId="5"/>
  </si>
  <si>
    <t>令和元年度(千円･％)</t>
    <rPh sb="0" eb="2">
      <t>レイワ</t>
    </rPh>
    <rPh sb="2" eb="4">
      <t>ガンネン</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</si>
  <si>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</si>
  <si>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</si>
  <si>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</si>
  <si>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</si>
  <si>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</si>
  <si>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</si>
  <si>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</si>
  <si>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玉城町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</si>
  <si>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</si>
  <si>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</si>
  <si>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</si>
  <si>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t>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</si>
  <si>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</si>
  <si>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</si>
  <si>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</si>
  <si>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</si>
  <si>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</si>
  <si>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</si>
  <si>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</si>
  <si>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</si>
  <si>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</si>
  <si>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</si>
  <si>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</si>
  <si>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</si>
  <si>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</si>
  <si>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</si>
  <si>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</si>
  <si>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</si>
  <si>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</si>
  <si>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</si>
  <si>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</si>
  <si>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</si>
  <si>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-2.5</t>
    <phoneticPr fontId="5"/>
  </si>
  <si>
    <t>山振</t>
    <rPh sb="0" eb="1">
      <t>ヤマ</t>
    </rPh>
    <rPh sb="1" eb="2">
      <t>フ</t>
    </rPh>
    <phoneticPr fontId="5"/>
  </si>
  <si>
    <t>×</t>
    <phoneticPr fontId="5"/>
  </si>
  <si>
    <t>繰上償還金</t>
    <phoneticPr fontId="25"/>
  </si>
  <si>
    <t>　実質赤字比率</t>
    <rPh sb="1" eb="3">
      <t>ジッシツ</t>
    </rPh>
    <rPh sb="3" eb="5">
      <t>アカジ</t>
    </rPh>
    <rPh sb="5" eb="7">
      <t>ヒリツ</t>
    </rPh>
    <phoneticPr fontId="5"/>
  </si>
  <si>
    <t>-</t>
    <phoneticPr fontId="5"/>
  </si>
  <si>
    <t>-</t>
    <phoneticPr fontId="5"/>
  </si>
  <si>
    <t>住民基本台帳人口
 (※7)</t>
    <rPh sb="0" eb="2">
      <t>ジュウミン</t>
    </rPh>
    <rPh sb="2" eb="4">
      <t>キホン</t>
    </rPh>
    <rPh sb="4" eb="6">
      <t>ダイチョウ</t>
    </rPh>
    <rPh sb="6" eb="8">
      <t>ジンコウ</t>
    </rPh>
    <phoneticPr fontId="5"/>
  </si>
  <si>
    <t>令03.01.01(人)</t>
    <rPh sb="0" eb="1">
      <t>レイ</t>
    </rPh>
    <phoneticPr fontId="5"/>
  </si>
  <si>
    <t>平成27年国調</t>
    <rPh sb="0" eb="2">
      <t>ヘイセイ</t>
    </rPh>
    <rPh sb="4" eb="5">
      <t>ネン</t>
    </rPh>
    <rPh sb="5" eb="6">
      <t>コク</t>
    </rPh>
    <rPh sb="6" eb="7">
      <t>チョウ</t>
    </rPh>
    <phoneticPr fontId="5"/>
  </si>
  <si>
    <t>平成22年国調</t>
    <rPh sb="4" eb="5">
      <t>ネン</t>
    </rPh>
    <rPh sb="5" eb="6">
      <t>コク</t>
    </rPh>
    <rPh sb="6" eb="7">
      <t>チョウ</t>
    </rPh>
    <phoneticPr fontId="5"/>
  </si>
  <si>
    <t>低開発</t>
    <rPh sb="0" eb="1">
      <t>テイ</t>
    </rPh>
    <rPh sb="1" eb="3">
      <t>カイハツ</t>
    </rPh>
    <phoneticPr fontId="5"/>
  </si>
  <si>
    <t>×</t>
    <phoneticPr fontId="5"/>
  </si>
  <si>
    <t>積立金取崩し額</t>
    <phoneticPr fontId="25"/>
  </si>
  <si>
    <t>　連結実質赤字比率</t>
    <rPh sb="1" eb="3">
      <t>レンケツ</t>
    </rPh>
    <rPh sb="3" eb="5">
      <t>ジッシツ</t>
    </rPh>
    <rPh sb="5" eb="7">
      <t>アカジ</t>
    </rPh>
    <rPh sb="7" eb="9">
      <t>ヒリツ</t>
    </rPh>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</si>
  <si>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</si>
  <si>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</si>
  <si>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</si>
  <si>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</si>
  <si>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</si>
  <si>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5"/>
  </si>
  <si>
    <t>　実質公債費比率</t>
    <rPh sb="1" eb="3">
      <t>ジッシツ</t>
    </rPh>
    <rPh sb="3" eb="6">
      <t>コウサイヒ</t>
    </rPh>
    <rPh sb="6" eb="8">
      <t>ヒリツ</t>
    </rPh>
    <phoneticPr fontId="5"/>
  </si>
  <si>
    <t>令02.01.01(人)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</si>
  <si>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</si>
  <si>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</si>
  <si>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</si>
  <si>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</si>
  <si>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</si>
  <si>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-0.5</t>
    <phoneticPr fontId="5"/>
  </si>
  <si>
    <t>基準財政需要額</t>
    <phoneticPr fontId="25"/>
  </si>
  <si>
    <t>うち日本人(％)</t>
    <phoneticPr fontId="5"/>
  </si>
  <si>
    <t>-0.3</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</si>
  <si>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</si>
  <si>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</si>
  <si>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</si>
  <si>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</si>
  <si>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</si>
  <si>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</si>
  <si>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</si>
  <si>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</si>
  <si>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</si>
  <si>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</si>
  <si>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</si>
  <si>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</si>
  <si>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</si>
  <si>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</si>
  <si>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</si>
  <si>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</si>
  <si>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</si>
  <si>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</si>
  <si>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</si>
  <si>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</si>
  <si>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t>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</si>
  <si>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</si>
  <si>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</si>
  <si>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</si>
  <si>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</si>
  <si>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</si>
  <si>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</si>
  <si>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</si>
  <si>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</si>
  <si>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</si>
  <si>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t>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</si>
  <si>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</si>
  <si>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</si>
  <si>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</si>
  <si>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</si>
  <si>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</si>
  <si>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</si>
  <si>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</si>
  <si>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</si>
  <si>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</si>
  <si>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</si>
  <si>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</si>
  <si>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</si>
  <si>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</si>
  <si>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</si>
  <si>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</si>
  <si>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</si>
  <si>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</si>
  <si>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</si>
  <si>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</si>
  <si>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)内の数値は、令和元年度は「減収補塡債（特例分）」及び「臨時財政対策債」を、令和2年度は「減収補塡債（特例分）」「猶予特例債」及び「臨時財政対策債」を除いて算出したものである。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</si>
  <si>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</si>
  <si>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</si>
  <si>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</si>
  <si>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</si>
  <si>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</si>
  <si>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</si>
  <si>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令和2年度</t>
    <phoneticPr fontId="25"/>
  </si>
  <si>
    <t>三重県玉城町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</si>
  <si>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</si>
  <si>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</si>
  <si>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</si>
  <si>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</si>
  <si>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</si>
  <si>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</si>
  <si>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</si>
  <si>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</si>
  <si>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</si>
  <si>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</si>
  <si>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</si>
  <si>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</si>
  <si>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</si>
  <si>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</si>
  <si>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</si>
  <si>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</si>
  <si>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</si>
  <si>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</si>
  <si>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</si>
  <si>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</si>
  <si>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</si>
  <si>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</si>
  <si>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</si>
  <si>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</si>
  <si>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</si>
  <si>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</si>
  <si>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</si>
  <si>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</si>
  <si>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</si>
  <si>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</si>
  <si>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</si>
  <si>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</si>
  <si>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</si>
  <si>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</si>
  <si>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</si>
  <si>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</si>
  <si>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</si>
  <si>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</si>
  <si>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</si>
  <si>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</si>
  <si>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</si>
  <si>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</si>
  <si>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</si>
  <si>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</si>
  <si>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</si>
  <si>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</si>
  <si>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</si>
  <si>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</si>
  <si>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</si>
  <si>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</si>
  <si>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6"/>
  </si>
  <si>
    <t>　　特別土地保有税</t>
    <phoneticPr fontId="5"/>
  </si>
  <si>
    <t>公債費</t>
  </si>
  <si>
    <t>地方特例交付金</t>
    <phoneticPr fontId="16"/>
  </si>
  <si>
    <t>　法定外普通税</t>
    <phoneticPr fontId="5"/>
  </si>
  <si>
    <t>諸支出金</t>
    <rPh sb="3" eb="4">
      <t>キン</t>
    </rPh>
    <phoneticPr fontId="25"/>
  </si>
  <si>
    <t>　個人住民税減収補塡特例交付金</t>
    <phoneticPr fontId="5"/>
  </si>
  <si>
    <t>目的税</t>
  </si>
  <si>
    <t>前年度繰上充用金</t>
    <phoneticPr fontId="5"/>
  </si>
  <si>
    <t>　自動車税減収補塡特例交付金</t>
    <rPh sb="7" eb="9">
      <t>ホテン</t>
    </rPh>
    <rPh sb="13" eb="14">
      <t>キン</t>
    </rPh>
    <phoneticPr fontId="29"/>
  </si>
  <si>
    <t>　法定目的税</t>
    <phoneticPr fontId="5"/>
  </si>
  <si>
    <t>歳出合計</t>
  </si>
  <si>
    <t>　軽自動車税減収補塡特例交付金</t>
    <rPh sb="8" eb="10">
      <t>ホテン</t>
    </rPh>
    <phoneticPr fontId="29"/>
  </si>
  <si>
    <t>　　入湯税</t>
    <phoneticPr fontId="5"/>
  </si>
  <si>
    <t>地方交付税</t>
  </si>
  <si>
    <t>　　事業所税</t>
    <phoneticPr fontId="5"/>
  </si>
  <si>
    <t>性質別歳出の状況（単位 千円・％）</t>
    <rPh sb="0" eb="2">
      <t>セイシツ</t>
    </rPh>
    <phoneticPr fontId="5"/>
  </si>
  <si>
    <t>　普通交付税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</si>
  <si>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</si>
  <si>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</si>
  <si>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</si>
  <si>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</si>
  <si>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</si>
  <si>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</si>
  <si>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特別交付税</t>
    <phoneticPr fontId="5"/>
  </si>
  <si>
    <t>　　水利地益税等</t>
    <phoneticPr fontId="5"/>
  </si>
  <si>
    <t>義務的経費計</t>
    <rPh sb="0" eb="3">
      <t>ギムテキ</t>
    </rPh>
    <rPh sb="3" eb="5">
      <t>ケイヒ</t>
    </rPh>
    <rPh sb="5" eb="6">
      <t>ケイ</t>
    </rPh>
    <phoneticPr fontId="5"/>
  </si>
  <si>
    <t>　震災復興特別交付税</t>
    <phoneticPr fontId="25"/>
  </si>
  <si>
    <t>　法定外目的税</t>
    <phoneticPr fontId="5"/>
  </si>
  <si>
    <t>　人件費</t>
    <phoneticPr fontId="5"/>
  </si>
  <si>
    <t>(一般財源計)</t>
    <phoneticPr fontId="5"/>
  </si>
  <si>
    <t>旧法による税</t>
  </si>
  <si>
    <t>　　うち職員給</t>
    <rPh sb="4" eb="6">
      <t>ショクイン</t>
    </rPh>
    <rPh sb="6" eb="7">
      <t>キュウ</t>
    </rPh>
    <phoneticPr fontId="5"/>
  </si>
  <si>
    <t>交通安全対策特別交付金</t>
    <phoneticPr fontId="5"/>
  </si>
  <si>
    <t>合計</t>
  </si>
  <si>
    <t>　扶助費</t>
    <phoneticPr fontId="5"/>
  </si>
  <si>
    <t>分担金・負担金</t>
  </si>
  <si>
    <t>　公債費</t>
    <phoneticPr fontId="5"/>
  </si>
  <si>
    <t>使用料</t>
  </si>
  <si>
    <t>内訳</t>
    <rPh sb="0" eb="2">
      <t>ウチワケ</t>
    </rPh>
    <phoneticPr fontId="5"/>
  </si>
  <si>
    <t>元利償還金</t>
    <phoneticPr fontId="5"/>
  </si>
  <si>
    <t>手数料</t>
  </si>
  <si>
    <t>令和2年度</t>
    <rPh sb="0" eb="2">
      <t>レイワ</t>
    </rPh>
    <rPh sb="3" eb="5">
      <t>ネンド</t>
    </rPh>
    <phoneticPr fontId="5"/>
  </si>
  <si>
    <t>令和元年度</t>
    <rPh sb="0" eb="2">
      <t>レイワ</t>
    </rPh>
    <rPh sb="2" eb="4">
      <t>ガンネン</t>
    </rPh>
    <rPh sb="4" eb="5">
      <t>ド</t>
    </rPh>
    <phoneticPr fontId="5"/>
  </si>
  <si>
    <t>　うち元金</t>
    <phoneticPr fontId="25"/>
  </si>
  <si>
    <t>国庫支出金</t>
  </si>
  <si>
    <t>徴収率
(％)</t>
    <rPh sb="0" eb="2">
      <t>チョウシュウ</t>
    </rPh>
    <rPh sb="2" eb="3">
      <t>リツ</t>
    </rPh>
    <phoneticPr fontId="5"/>
  </si>
  <si>
    <t>現年</t>
    <rPh sb="0" eb="1">
      <t>ゲン</t>
    </rPh>
    <rPh sb="1" eb="2">
      <t>ネン</t>
    </rPh>
    <phoneticPr fontId="5"/>
  </si>
  <si>
    <t>　うち利子</t>
    <phoneticPr fontId="25"/>
  </si>
  <si>
    <t>国有提供交付金(特別区財調交付金)</t>
  </si>
  <si>
    <t>・計</t>
    <phoneticPr fontId="5"/>
  </si>
  <si>
    <t>市町村民税</t>
    <rPh sb="0" eb="3">
      <t>シチョウソン</t>
    </rPh>
    <rPh sb="3" eb="4">
      <t>ミン</t>
    </rPh>
    <rPh sb="4" eb="5">
      <t>ゼイ</t>
    </rPh>
    <phoneticPr fontId="5"/>
  </si>
  <si>
    <t>一時借入金利子</t>
    <phoneticPr fontId="5"/>
  </si>
  <si>
    <t>都道府県支出金</t>
  </si>
  <si>
    <t>純固定資産税</t>
    <rPh sb="0" eb="1">
      <t>ジュン</t>
    </rPh>
    <rPh sb="1" eb="3">
      <t>コテイ</t>
    </rPh>
    <rPh sb="3" eb="6">
      <t>シサンゼイ</t>
    </rPh>
    <phoneticPr fontId="5"/>
  </si>
  <si>
    <t>その他の経費</t>
    <rPh sb="2" eb="3">
      <t>タ</t>
    </rPh>
    <rPh sb="4" eb="6">
      <t>ケイヒ</t>
    </rPh>
    <phoneticPr fontId="5"/>
  </si>
  <si>
    <t>財産収入</t>
  </si>
  <si>
    <t>　物件費</t>
    <phoneticPr fontId="5"/>
  </si>
  <si>
    <t>寄附金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</si>
  <si>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</si>
  <si>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</si>
  <si>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</si>
  <si>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繰入金</t>
  </si>
  <si>
    <t>合計</t>
    <phoneticPr fontId="5"/>
  </si>
  <si>
    <t>実質収支</t>
    <rPh sb="0" eb="2">
      <t>ジッシツ</t>
    </rPh>
    <rPh sb="2" eb="4">
      <t>シュウシ</t>
    </rPh>
    <phoneticPr fontId="5"/>
  </si>
  <si>
    <t>　補助費等</t>
    <rPh sb="1" eb="3">
      <t>ホジョ</t>
    </rPh>
    <rPh sb="3" eb="4">
      <t>ヒ</t>
    </rPh>
    <rPh sb="4" eb="5">
      <t>トウ</t>
    </rPh>
    <phoneticPr fontId="5"/>
  </si>
  <si>
    <t>繰越金</t>
  </si>
  <si>
    <t>下水道</t>
    <phoneticPr fontId="5"/>
  </si>
  <si>
    <t>再差引収支</t>
    <rPh sb="0" eb="1">
      <t>サイ</t>
    </rPh>
    <rPh sb="1" eb="3">
      <t>サシヒキ</t>
    </rPh>
    <rPh sb="3" eb="5">
      <t>シュウシ</t>
    </rPh>
    <phoneticPr fontId="5"/>
  </si>
  <si>
    <t>　　うち一部事務組合負担金</t>
    <phoneticPr fontId="5"/>
  </si>
  <si>
    <t>諸収入</t>
  </si>
  <si>
    <t>病院</t>
    <phoneticPr fontId="5"/>
  </si>
  <si>
    <t>加入世帯数(世帯)</t>
  </si>
  <si>
    <t>　繰出金</t>
    <phoneticPr fontId="5"/>
  </si>
  <si>
    <t>地方債</t>
  </si>
  <si>
    <t>介護サービス</t>
    <phoneticPr fontId="5"/>
  </si>
  <si>
    <t>被保険者数(人)</t>
  </si>
  <si>
    <t>　積立金</t>
    <phoneticPr fontId="5"/>
  </si>
  <si>
    <t>　うち減収補塡債(特例分)</t>
    <rPh sb="4" eb="5">
      <t>シュウ</t>
    </rPh>
    <rPh sb="9" eb="10">
      <t>トク</t>
    </rPh>
    <rPh sb="10" eb="11">
      <t>レイ</t>
    </rPh>
    <rPh sb="11" eb="12">
      <t>ブン</t>
    </rPh>
    <phoneticPr fontId="16"/>
  </si>
  <si>
    <t>上水道</t>
    <phoneticPr fontId="5"/>
  </si>
  <si>
    <t>被保険者
1人当り</t>
    <phoneticPr fontId="5"/>
  </si>
  <si>
    <t>保険税(料)収入額</t>
    <phoneticPr fontId="5"/>
  </si>
  <si>
    <t>　投資・出資金・貸付金</t>
    <phoneticPr fontId="5"/>
  </si>
  <si>
    <t>　うち猶予特例債</t>
    <phoneticPr fontId="16"/>
  </si>
  <si>
    <t>国民健康保険</t>
    <phoneticPr fontId="5"/>
  </si>
  <si>
    <t>国庫支出金</t>
    <phoneticPr fontId="5"/>
  </si>
  <si>
    <t>　前年度繰上充用金</t>
    <phoneticPr fontId="5"/>
  </si>
  <si>
    <t>　うち臨時財政対策債</t>
    <phoneticPr fontId="5"/>
  </si>
  <si>
    <t>その他</t>
    <phoneticPr fontId="5"/>
  </si>
  <si>
    <t>保険給付費</t>
    <phoneticPr fontId="5"/>
  </si>
  <si>
    <t>投資的経費計</t>
    <rPh sb="5" eb="6">
      <t>ケイ</t>
    </rPh>
    <phoneticPr fontId="5"/>
  </si>
  <si>
    <t>歳入合計</t>
    <phoneticPr fontId="5"/>
  </si>
  <si>
    <t>　　うち人件費</t>
    <phoneticPr fontId="5"/>
  </si>
  <si>
    <t>普通建設事業費</t>
    <phoneticPr fontId="5"/>
  </si>
  <si>
    <t>(注釈)</t>
    <rPh sb="1" eb="2">
      <t>チュウ</t>
    </rPh>
    <rPh sb="2" eb="3">
      <t>シャク</t>
    </rPh>
    <phoneticPr fontId="5"/>
  </si>
  <si>
    <t>　うち補助</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</si>
  <si>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</si>
  <si>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　うち単独</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</si>
  <si>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</si>
  <si>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</si>
  <si>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</si>
  <si>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</si>
  <si>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</si>
  <si>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令和2年度</t>
  </si>
  <si>
    <t>三重県玉城町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</si>
  <si>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</si>
  <si>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</si>
  <si>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</si>
  <si>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</si>
  <si>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</si>
  <si>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</si>
  <si>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</si>
  <si>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</si>
  <si>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</si>
  <si>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</si>
  <si>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</si>
  <si>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</si>
  <si>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</si>
  <si>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</si>
  <si>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</si>
  <si>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</si>
  <si>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</si>
  <si>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</si>
  <si>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</si>
  <si>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</si>
  <si>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住宅新築資金等貸付事業特別会計</t>
    <phoneticPr fontId="5"/>
  </si>
  <si>
    <t>山村振興事業特別会計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</si>
  <si>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</si>
  <si>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</si>
  <si>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</si>
  <si>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</si>
  <si>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</si>
  <si>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</si>
  <si>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</si>
  <si>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</si>
  <si>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</si>
  <si>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</si>
  <si>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</si>
  <si>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</si>
  <si>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</si>
  <si>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</si>
  <si>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</si>
  <si>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</si>
  <si>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水道事業会計</t>
    <phoneticPr fontId="5"/>
  </si>
  <si>
    <t>法適用企業</t>
    <phoneticPr fontId="5"/>
  </si>
  <si>
    <t>下水道事業会計</t>
    <phoneticPr fontId="5"/>
  </si>
  <si>
    <t>病院事業会計</t>
    <phoneticPr fontId="5"/>
  </si>
  <si>
    <t>法適用企業</t>
    <phoneticPr fontId="5"/>
  </si>
  <si>
    <t>介護老人保健施設事業会計</t>
    <phoneticPr fontId="5"/>
  </si>
  <si>
    <t>農業集落排水事業特別会計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</si>
  <si>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</si>
  <si>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</si>
  <si>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</si>
  <si>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t>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</si>
  <si>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</si>
  <si>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</si>
  <si>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総収益
（歳入）</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</si>
  <si>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</si>
  <si>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</si>
  <si>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</si>
  <si>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</si>
  <si>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</si>
  <si>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</si>
  <si>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</si>
  <si>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</si>
  <si>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</si>
  <si>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</si>
  <si>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</si>
  <si>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</si>
  <si>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</si>
  <si>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</si>
  <si>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平成30年度</t>
    <rPh sb="0" eb="2">
      <t>ヘイセイ</t>
    </rPh>
    <rPh sb="4" eb="6">
      <t>ネンド</t>
    </rPh>
    <phoneticPr fontId="5"/>
  </si>
  <si>
    <t>令和元年度</t>
    <rPh sb="0" eb="2">
      <t>レイワ</t>
    </rPh>
    <rPh sb="2" eb="3">
      <t>ガン</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</si>
  <si>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</si>
  <si>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</si>
  <si>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</si>
  <si>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</si>
  <si>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</si>
  <si>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</si>
  <si>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t>
    <phoneticPr fontId="5"/>
  </si>
  <si>
    <t>減債基金積立不足算定額</t>
    <rPh sb="0" eb="2">
      <t>ゲンサイ</t>
    </rPh>
    <rPh sb="2" eb="4">
      <t>キキン</t>
    </rPh>
    <rPh sb="4" eb="6">
      <t>ツミタテ</t>
    </rPh>
    <rPh sb="6" eb="8">
      <t>ブソク</t>
    </rPh>
    <rPh sb="8" eb="10">
      <t>サンテイ</t>
    </rPh>
    <rPh sb="10" eb="11">
      <t>ガク</t>
    </rPh>
    <phoneticPr fontId="5"/>
  </si>
  <si>
    <t>-</t>
    <phoneticPr fontId="5"/>
  </si>
  <si>
    <t>-</t>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</si>
  <si>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</si>
  <si>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</si>
  <si>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</si>
  <si>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</si>
  <si>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</si>
  <si>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</si>
  <si>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t>
    <phoneticPr fontId="5"/>
  </si>
  <si>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</si>
  <si>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</si>
  <si>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</si>
  <si>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</si>
  <si>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</si>
  <si>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</si>
  <si>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</si>
  <si>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</si>
  <si>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</si>
  <si>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</si>
  <si>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</si>
  <si>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</si>
  <si>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</si>
  <si>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</si>
  <si>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</si>
  <si>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</si>
  <si>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</si>
  <si>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</si>
  <si>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</si>
  <si>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</si>
  <si>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</si>
  <si>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</si>
  <si>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下水道事業会計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</si>
  <si>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</si>
  <si>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</si>
  <si>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農業集落排水事業特別会計</t>
    <phoneticPr fontId="5"/>
  </si>
  <si>
    <t xml:space="preserve">基準財政需要額算入見込額 </t>
    <rPh sb="0" eb="2">
      <t>キジュン</t>
    </rPh>
    <rPh sb="2" eb="4">
      <t>ザイセイ</t>
    </rPh>
    <rPh sb="4" eb="7">
      <t>ジュヨウガク</t>
    </rPh>
    <rPh sb="7" eb="9">
      <t>サンニュウ</t>
    </rPh>
    <rPh sb="9" eb="12">
      <t>ミコミガク</t>
    </rPh>
    <phoneticPr fontId="31"/>
  </si>
  <si>
    <t>病院事業会計</t>
    <phoneticPr fontId="5"/>
  </si>
  <si>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</si>
  <si>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</si>
  <si>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</si>
  <si>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</si>
  <si>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</si>
  <si>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</si>
  <si>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</si>
  <si>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</si>
  <si>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令和2年度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</si>
  <si>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</si>
  <si>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</si>
  <si>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</si>
  <si>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</si>
  <si>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</si>
  <si>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</si>
  <si>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</si>
  <si>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</si>
  <si>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</si>
  <si>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</si>
  <si>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</si>
  <si>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</si>
  <si>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</si>
  <si>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</si>
  <si>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</si>
  <si>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</si>
  <si>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</si>
  <si>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</si>
  <si>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</si>
  <si>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</si>
  <si>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</si>
  <si>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</si>
  <si>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</si>
  <si>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</si>
  <si>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</si>
  <si>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</si>
  <si>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</si>
  <si>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</si>
  <si>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</si>
  <si>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</si>
  <si>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</si>
  <si>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</si>
  <si>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</si>
  <si>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</si>
  <si>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</si>
  <si>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</si>
  <si>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</si>
  <si>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</si>
  <si>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</si>
  <si>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</si>
  <si>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</si>
  <si>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</si>
  <si>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</si>
  <si>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</si>
  <si>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</si>
  <si>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</si>
  <si>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</si>
  <si>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</si>
  <si>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</si>
  <si>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</si>
  <si>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</si>
  <si>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※令和3年度中に市町村合併した団体で、合併前の団体ごとの決算に基づく実質公債費比率を算出していない団体については、グラフを表記しない。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</si>
  <si>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</si>
  <si>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</si>
  <si>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</si>
  <si>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</si>
  <si>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</si>
  <si>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</si>
  <si>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</si>
  <si>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</si>
  <si>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H28</t>
  </si>
  <si>
    <t>うち単独分</t>
    <rPh sb="2" eb="4">
      <t>タンドク</t>
    </rPh>
    <rPh sb="4" eb="5">
      <t>ブン</t>
    </rPh>
    <phoneticPr fontId="5"/>
  </si>
  <si>
    <t xml:space="preserve"> H29</t>
  </si>
  <si>
    <t xml:space="preserve"> H30</t>
  </si>
  <si>
    <t xml:space="preserve"> R01</t>
  </si>
  <si>
    <t xml:space="preserve"> R02</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</si>
  <si>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</si>
  <si>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</si>
  <si>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</si>
  <si>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</si>
  <si>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H28</t>
  </si>
  <si>
    <t>H29</t>
  </si>
  <si>
    <t>H30</t>
  </si>
  <si>
    <t>R01</t>
  </si>
  <si>
    <t>R02</t>
  </si>
  <si>
    <t>▲ 3.66</t>
  </si>
  <si>
    <t>▲ 2.86</t>
  </si>
  <si>
    <t>▲ 2.04</t>
  </si>
  <si>
    <t>▲ 4.86</t>
  </si>
  <si>
    <t>住宅新築資金等貸付事業特別会計</t>
  </si>
  <si>
    <t>▲ 0.70</t>
  </si>
  <si>
    <t>▲ 0.69</t>
  </si>
  <si>
    <t>▲ 0.66</t>
  </si>
  <si>
    <t>▲ 0.65</t>
  </si>
  <si>
    <t>▲ 0.60</t>
  </si>
  <si>
    <t>水道事業会計</t>
  </si>
  <si>
    <t>病院事業会計</t>
  </si>
  <si>
    <t>下水道事業会計</t>
  </si>
  <si>
    <t>一般会計</t>
  </si>
  <si>
    <t>介護老人保健施設事業会計</t>
  </si>
  <si>
    <t>国民健康保険特別会計</t>
  </si>
  <si>
    <t>介護保険特別会計</t>
  </si>
  <si>
    <t>その他会計（赤字）</t>
  </si>
  <si>
    <t>その他会計（黒字）</t>
  </si>
  <si>
    <t>H27末</t>
    <phoneticPr fontId="5"/>
  </si>
  <si>
    <t>H28末</t>
    <phoneticPr fontId="5"/>
  </si>
  <si>
    <t>H29末</t>
    <phoneticPr fontId="5"/>
  </si>
  <si>
    <t>H30末</t>
    <phoneticPr fontId="5"/>
  </si>
  <si>
    <t>R01末</t>
    <phoneticPr fontId="5"/>
  </si>
  <si>
    <t>度会土地開発公社</t>
    <rPh sb="0" eb="2">
      <t>ワタライ</t>
    </rPh>
    <rPh sb="2" eb="4">
      <t>トチ</t>
    </rPh>
    <rPh sb="4" eb="6">
      <t>カイハツ</t>
    </rPh>
    <rPh sb="6" eb="8">
      <t>コウシャ</t>
    </rPh>
    <phoneticPr fontId="2"/>
  </si>
  <si>
    <t>-</t>
    <phoneticPr fontId="2"/>
  </si>
  <si>
    <t>わたらい老人福祉施設組合（一般会計）</t>
    <rPh sb="4" eb="6">
      <t>ロウジン</t>
    </rPh>
    <rPh sb="6" eb="8">
      <t>フクシ</t>
    </rPh>
    <rPh sb="8" eb="10">
      <t>シセツ</t>
    </rPh>
    <rPh sb="10" eb="12">
      <t>クミアイ</t>
    </rPh>
    <rPh sb="13" eb="15">
      <t>イッパン</t>
    </rPh>
    <rPh sb="15" eb="17">
      <t>カイケイ</t>
    </rPh>
    <phoneticPr fontId="31"/>
  </si>
  <si>
    <t>〃（特別養護老人ホーム高砂寮特別会計）</t>
    <rPh sb="2" eb="4">
      <t>トクベツ</t>
    </rPh>
    <rPh sb="4" eb="6">
      <t>ヨウゴ</t>
    </rPh>
    <rPh sb="6" eb="8">
      <t>ロウジン</t>
    </rPh>
    <rPh sb="11" eb="13">
      <t>タカサゴ</t>
    </rPh>
    <rPh sb="13" eb="14">
      <t>リョウ</t>
    </rPh>
    <rPh sb="14" eb="16">
      <t>トクベツ</t>
    </rPh>
    <rPh sb="16" eb="18">
      <t>カイケイ</t>
    </rPh>
    <phoneticPr fontId="31"/>
  </si>
  <si>
    <t>〃（指定通所事業所高砂寮特別会計）</t>
  </si>
  <si>
    <t>〃（特別養護老人ホーム真砂寮特別会計）</t>
    <rPh sb="2" eb="4">
      <t>トクベツ</t>
    </rPh>
    <rPh sb="4" eb="6">
      <t>ヨウゴ</t>
    </rPh>
    <rPh sb="6" eb="8">
      <t>ロウジン</t>
    </rPh>
    <rPh sb="11" eb="13">
      <t>マサゴ</t>
    </rPh>
    <rPh sb="13" eb="14">
      <t>リョウ</t>
    </rPh>
    <rPh sb="14" eb="16">
      <t>トクベツ</t>
    </rPh>
    <rPh sb="16" eb="18">
      <t>カイケイ</t>
    </rPh>
    <phoneticPr fontId="31"/>
  </si>
  <si>
    <t>〃（特別養護老人ホームわたらい緑清苑特別会計）</t>
    <rPh sb="2" eb="4">
      <t>トクベツ</t>
    </rPh>
    <rPh sb="4" eb="6">
      <t>ヨウゴ</t>
    </rPh>
    <rPh sb="6" eb="8">
      <t>ロウジン</t>
    </rPh>
    <rPh sb="15" eb="16">
      <t>ミドリ</t>
    </rPh>
    <rPh sb="16" eb="17">
      <t>キヨ</t>
    </rPh>
    <rPh sb="17" eb="18">
      <t>エン</t>
    </rPh>
    <rPh sb="18" eb="20">
      <t>トクベツ</t>
    </rPh>
    <rPh sb="20" eb="22">
      <t>カイケイ</t>
    </rPh>
    <phoneticPr fontId="31"/>
  </si>
  <si>
    <t>三重県市町総合事務組合（一般会計）</t>
  </si>
  <si>
    <t>〃（退職手当特別会計）</t>
  </si>
  <si>
    <t>〃（デジタル地図特別会計）</t>
  </si>
  <si>
    <t>〃（共同研修特別会計）</t>
  </si>
  <si>
    <t>〃（物品特別会計）</t>
  </si>
  <si>
    <t>〃（公平委員会特別会計）</t>
  </si>
  <si>
    <t>〃（消防救急無線特別会計）</t>
  </si>
  <si>
    <t>伊勢広域環境組合（一般会計）</t>
    <rPh sb="9" eb="11">
      <t>イッパン</t>
    </rPh>
    <rPh sb="11" eb="13">
      <t>カイケイ</t>
    </rPh>
    <phoneticPr fontId="2"/>
  </si>
  <si>
    <t>三重地方税管理回収機構（一般会計）</t>
  </si>
  <si>
    <t>〃（滞納整理拡充事業特別会計）</t>
  </si>
  <si>
    <t>三重県後期高齢者医療広域連合（一般会計）</t>
  </si>
  <si>
    <t>〃（後期高齢者医療特別会計）</t>
  </si>
  <si>
    <t>(地域福祉基金(R02年度末現在))</t>
    <rPh sb="1" eb="3">
      <t>チイキ</t>
    </rPh>
    <rPh sb="3" eb="5">
      <t>フクシ</t>
    </rPh>
    <rPh sb="5" eb="7">
      <t>キキン</t>
    </rPh>
    <phoneticPr fontId="5"/>
  </si>
  <si>
    <t>(ふるさと応援基金(R02年度末現在))</t>
    <rPh sb="5" eb="7">
      <t>オウエン</t>
    </rPh>
    <rPh sb="7" eb="9">
      <t>キキン</t>
    </rPh>
    <phoneticPr fontId="5"/>
  </si>
  <si>
    <t>(活性化対策事業基金(R02年度末現在))</t>
    <rPh sb="1" eb="4">
      <t>カッセイカ</t>
    </rPh>
    <rPh sb="4" eb="6">
      <t>タイサク</t>
    </rPh>
    <rPh sb="6" eb="8">
      <t>ジギョウ</t>
    </rPh>
    <rPh sb="8" eb="10">
      <t>キキン</t>
    </rPh>
    <phoneticPr fontId="5"/>
  </si>
  <si>
    <t>(土地開発基金(R02年度末現在))</t>
    <rPh sb="1" eb="3">
      <t>トチ</t>
    </rPh>
    <rPh sb="3" eb="5">
      <t>カイハツ</t>
    </rPh>
    <rPh sb="5" eb="7">
      <t>キキン</t>
    </rPh>
    <phoneticPr fontId="5"/>
  </si>
  <si>
    <t>(中山間ふるさと水と土保全基金(R02年度末現在))</t>
    <rPh sb="1" eb="2">
      <t>チュウ</t>
    </rPh>
    <rPh sb="2" eb="3">
      <t>ヤマ</t>
    </rPh>
    <rPh sb="3" eb="4">
      <t>アイダ</t>
    </rPh>
    <rPh sb="8" eb="9">
      <t>ミズ</t>
    </rPh>
    <rPh sb="10" eb="11">
      <t>ツチ</t>
    </rPh>
    <rPh sb="11" eb="13">
      <t>ホゼン</t>
    </rPh>
    <rPh sb="13" eb="15">
      <t>キキン</t>
    </rPh>
    <phoneticPr fontId="5"/>
  </si>
  <si>
    <t>a</t>
  </si>
  <si>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</si>
  <si>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</si>
  <si>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</si>
  <si>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</si>
  <si>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</si>
  <si>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</si>
  <si>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</si>
  <si>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</si>
  <si>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</si>
  <si>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普通交付税の伸びによる標準財政規模の増加もあり、将来負担比率は低下しているが、有形固定資産減価償却率は類似団体よりも高く上昇傾向にある。主な要因としては昭和50年代に建てられた公共施設もあり、町内施設の減価償却（老朽化）が進んでいる。今後も公共施設等総合管理計画に基づき、老朽化（長寿命化）対策に取り組んでいく。</t>
    <rPh sb="0" eb="2">
      <t>フツウ</t>
    </rPh>
    <rPh sb="2" eb="5">
      <t>コウフゼイ</t>
    </rPh>
    <rPh sb="6" eb="7">
      <t>ノ</t>
    </rPh>
    <rPh sb="11" eb="13">
      <t>ヒョウジュン</t>
    </rPh>
    <rPh sb="13" eb="15">
      <t>ザイセイ</t>
    </rPh>
    <rPh sb="15" eb="17">
      <t>キボ</t>
    </rPh>
    <rPh sb="18" eb="20">
      <t>ゾウカ</t>
    </rPh>
    <phoneticPr fontId="5"/>
  </si>
  <si>
    <t>将来負担比率は標準財政規模や基金残高の増加に伴い、下降傾向にある。また、実質公債費比率については類似団体と比較して低い水準にある。今後も地方債発行については平準化も図りつつ、抑制に努め公債費の適正化に取り組んでいく必要がある。</t>
    <rPh sb="7" eb="9">
      <t>ヒョウジュン</t>
    </rPh>
    <rPh sb="9" eb="11">
      <t>ザイセイ</t>
    </rPh>
    <rPh sb="11" eb="13">
      <t>キボ</t>
    </rPh>
    <rPh sb="14" eb="16">
      <t>キキン</t>
    </rPh>
    <rPh sb="16" eb="18">
      <t>ザンダカ</t>
    </rPh>
    <rPh sb="19" eb="21">
      <t>ゾウカ</t>
    </rPh>
    <rPh sb="22" eb="23">
      <t>トモナ</t>
    </rPh>
    <rPh sb="65" eb="67">
      <t>コンゴ</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</si>
</sst>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0">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38" fillId="0" borderId="0">
      <alignment vertical="center"/>
    </xf>
  </cellStyleXfs>
  <cellXfs count="1330">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177" fontId="7" fillId="0" borderId="27" xfId="4" applyNumberFormat="1" applyFont="1" applyFill="1" applyBorder="1" applyAlignment="1" applyProtection="1">
      <alignment horizontal="right" vertical="center" shrinkToFit="1"/>
    </xf>
    <xf numFmtId="177" fontId="7" fillId="0" borderId="28" xfId="4" applyNumberFormat="1" applyFont="1" applyFill="1" applyBorder="1" applyAlignment="1" applyProtection="1">
      <alignment horizontal="right" vertical="center" shrinkToFit="1"/>
    </xf>
    <xf numFmtId="177" fontId="7" fillId="0" borderId="29" xfId="4" applyNumberFormat="1" applyFont="1" applyFill="1" applyBorder="1" applyAlignment="1" applyProtection="1">
      <alignment horizontal="right" vertical="center" shrinkToFit="1"/>
    </xf>
    <xf numFmtId="0" fontId="7" fillId="0" borderId="39" xfId="4" applyFont="1" applyFill="1" applyBorder="1" applyAlignment="1">
      <alignment vertical="center"/>
    </xf>
    <xf numFmtId="177" fontId="7" fillId="0" borderId="33" xfId="4" applyNumberFormat="1" applyFont="1" applyFill="1" applyBorder="1" applyAlignment="1" applyProtection="1">
      <alignment horizontal="right" vertical="center" shrinkToFit="1"/>
    </xf>
    <xf numFmtId="177" fontId="7" fillId="0" borderId="34" xfId="4" applyNumberFormat="1" applyFont="1" applyFill="1" applyBorder="1" applyAlignment="1" applyProtection="1">
      <alignment horizontal="right" vertical="center" shrinkToFit="1"/>
    </xf>
    <xf numFmtId="177" fontId="7" fillId="0" borderId="35" xfId="4" applyNumberFormat="1" applyFont="1" applyFill="1" applyBorder="1" applyAlignment="1" applyProtection="1">
      <alignment horizontal="right" vertical="center" shrinkToFit="1"/>
    </xf>
    <xf numFmtId="0" fontId="7" fillId="0" borderId="41" xfId="4" applyFont="1" applyFill="1" applyBorder="1" applyAlignment="1">
      <alignment vertical="center"/>
    </xf>
    <xf numFmtId="0" fontId="7" fillId="0" borderId="47"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177" fontId="7" fillId="0" borderId="20" xfId="4" applyNumberFormat="1" applyFont="1" applyFill="1" applyBorder="1" applyAlignment="1" applyProtection="1">
      <alignment horizontal="right" vertical="center" shrinkToFit="1"/>
    </xf>
    <xf numFmtId="177" fontId="7" fillId="0" borderId="21" xfId="4" applyNumberFormat="1" applyFont="1" applyFill="1" applyBorder="1" applyAlignment="1" applyProtection="1">
      <alignment horizontal="right" vertical="center" shrinkToFit="1"/>
    </xf>
    <xf numFmtId="177" fontId="7" fillId="0" borderId="22" xfId="4" applyNumberFormat="1" applyFont="1" applyFill="1" applyBorder="1" applyAlignment="1" applyProtection="1">
      <alignment horizontal="right" vertical="center" shrinkToFit="1"/>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177" fontId="13" fillId="0" borderId="5" xfId="5" applyNumberFormat="1" applyFont="1" applyFill="1" applyBorder="1" applyAlignment="1" applyProtection="1">
      <alignment horizontal="right" vertical="center" shrinkToFit="1"/>
    </xf>
    <xf numFmtId="177" fontId="13" fillId="0" borderId="10" xfId="5" applyNumberFormat="1" applyFont="1" applyFill="1" applyBorder="1" applyAlignment="1" applyProtection="1">
      <alignment horizontal="right" vertical="center" shrinkToFit="1"/>
    </xf>
    <xf numFmtId="0" fontId="13" fillId="0" borderId="11" xfId="1" applyFont="1" applyFill="1" applyBorder="1" applyAlignment="1">
      <alignment horizontal="center" vertical="center" wrapText="1"/>
    </xf>
    <xf numFmtId="177" fontId="13" fillId="0" borderId="15" xfId="5" applyNumberFormat="1" applyFont="1" applyFill="1" applyBorder="1" applyAlignment="1" applyProtection="1">
      <alignment horizontal="right" vertical="center" shrinkToFit="1"/>
    </xf>
    <xf numFmtId="177" fontId="13" fillId="0" borderId="16" xfId="5" applyNumberFormat="1" applyFont="1" applyFill="1" applyBorder="1" applyAlignment="1" applyProtection="1">
      <alignment horizontal="right" vertical="center" shrinkToFit="1"/>
    </xf>
    <xf numFmtId="177" fontId="13" fillId="0" borderId="34" xfId="5" applyNumberFormat="1" applyFont="1" applyFill="1" applyBorder="1" applyAlignment="1" applyProtection="1">
      <alignment horizontal="right" vertical="center" shrinkToFit="1"/>
    </xf>
    <xf numFmtId="177" fontId="13" fillId="0" borderId="35" xfId="5" applyNumberFormat="1" applyFont="1" applyFill="1" applyBorder="1" applyAlignment="1" applyProtection="1">
      <alignment horizontal="right" vertical="center" shrinkToFit="1"/>
    </xf>
    <xf numFmtId="0" fontId="13" fillId="0" borderId="49" xfId="1" applyFont="1" applyFill="1" applyBorder="1" applyAlignment="1">
      <alignment horizontal="center" vertical="center"/>
    </xf>
    <xf numFmtId="177" fontId="13" fillId="0" borderId="34" xfId="5" applyNumberFormat="1" applyFont="1" applyFill="1" applyBorder="1" applyAlignment="1" applyProtection="1">
      <alignment horizontal="right" vertical="center" shrinkToFit="1"/>
      <protection locked="0"/>
    </xf>
    <xf numFmtId="177" fontId="13" fillId="0" borderId="35" xfId="5" applyNumberFormat="1" applyFont="1" applyFill="1" applyBorder="1" applyAlignment="1" applyProtection="1">
      <alignment horizontal="right" vertical="center" shrinkToFit="1"/>
      <protection locked="0"/>
    </xf>
    <xf numFmtId="0" fontId="13" fillId="0" borderId="50" xfId="1" applyFont="1" applyFill="1" applyBorder="1" applyAlignment="1">
      <alignment horizontal="center" vertical="center"/>
    </xf>
    <xf numFmtId="177" fontId="13" fillId="0" borderId="21" xfId="5" applyNumberFormat="1" applyFont="1" applyFill="1" applyBorder="1" applyAlignment="1" applyProtection="1">
      <alignment horizontal="right" vertical="center" shrinkToFit="1"/>
      <protection locked="0"/>
    </xf>
    <xf numFmtId="177" fontId="13" fillId="0" borderId="22" xfId="5" applyNumberFormat="1" applyFont="1" applyFill="1" applyBorder="1" applyAlignment="1" applyProtection="1">
      <alignment horizontal="right" vertical="center" shrinkToFit="1"/>
      <protection locked="0"/>
    </xf>
    <xf numFmtId="0" fontId="13" fillId="0" borderId="1" xfId="1" applyFont="1" applyFill="1" applyBorder="1" applyAlignment="1">
      <alignment horizontal="center" vertical="center"/>
    </xf>
    <xf numFmtId="177" fontId="13" fillId="0" borderId="51" xfId="5" applyNumberFormat="1" applyFont="1" applyFill="1" applyBorder="1" applyAlignment="1" applyProtection="1">
      <alignment horizontal="right" vertical="center" shrinkToFit="1"/>
    </xf>
    <xf numFmtId="177" fontId="13" fillId="0" borderId="6" xfId="5" applyNumberFormat="1" applyFont="1" applyFill="1" applyBorder="1" applyAlignment="1" applyProtection="1">
      <alignment horizontal="right" vertical="center" shrinkToFit="1"/>
    </xf>
    <xf numFmtId="178" fontId="17" fillId="0" borderId="41" xfId="6" applyNumberFormat="1" applyFont="1" applyBorder="1" applyAlignment="1">
      <alignment vertical="center"/>
    </xf>
    <xf numFmtId="178" fontId="17" fillId="0" borderId="48"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47" xfId="6" applyFont="1" applyBorder="1" applyAlignment="1">
      <alignment vertical="center"/>
    </xf>
    <xf numFmtId="178" fontId="17" fillId="0" borderId="41" xfId="6" applyNumberFormat="1" applyFont="1" applyBorder="1" applyAlignment="1">
      <alignment horizontal="center" vertical="center"/>
    </xf>
    <xf numFmtId="178" fontId="17" fillId="0" borderId="52" xfId="6" applyNumberFormat="1" applyFont="1" applyBorder="1" applyAlignment="1">
      <alignment horizontal="center" vertical="center" wrapText="1"/>
    </xf>
    <xf numFmtId="178" fontId="17" fillId="0" borderId="53"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48"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5" xfId="6" applyNumberFormat="1" applyFont="1" applyFill="1" applyBorder="1" applyAlignment="1">
      <alignment vertical="center"/>
    </xf>
    <xf numFmtId="179" fontId="17" fillId="0" borderId="53" xfId="6" applyNumberFormat="1" applyFont="1" applyFill="1" applyBorder="1" applyAlignment="1">
      <alignment vertical="center"/>
    </xf>
    <xf numFmtId="180" fontId="17" fillId="0" borderId="56"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7" xfId="6" applyNumberFormat="1" applyFont="1" applyBorder="1" applyAlignment="1">
      <alignment horizontal="center" vertical="center"/>
    </xf>
    <xf numFmtId="179" fontId="17" fillId="0" borderId="58" xfId="6" applyNumberFormat="1" applyFont="1" applyFill="1" applyBorder="1" applyAlignment="1">
      <alignment vertical="center"/>
    </xf>
    <xf numFmtId="179" fontId="17" fillId="0" borderId="59"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60" xfId="6" applyNumberFormat="1" applyFont="1" applyFill="1" applyBorder="1" applyAlignment="1">
      <alignment vertical="center"/>
    </xf>
    <xf numFmtId="180" fontId="17" fillId="0" borderId="61" xfId="6" applyNumberFormat="1" applyFont="1" applyFill="1" applyBorder="1" applyAlignment="1">
      <alignment vertical="center"/>
    </xf>
    <xf numFmtId="180" fontId="17" fillId="0" borderId="58" xfId="6" applyNumberFormat="1" applyFont="1" applyBorder="1" applyAlignment="1">
      <alignment vertical="center"/>
    </xf>
    <xf numFmtId="179" fontId="17" fillId="0" borderId="58"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5" xfId="6" applyNumberFormat="1" applyFont="1" applyBorder="1" applyAlignment="1">
      <alignment vertical="center"/>
    </xf>
    <xf numFmtId="179" fontId="17" fillId="0" borderId="53"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pplyFill="1">
      <alignment vertical="center"/>
    </xf>
    <xf numFmtId="49" fontId="20" fillId="0" borderId="0" xfId="8" applyNumberFormat="1" applyFont="1" applyFill="1">
      <alignment vertical="center"/>
    </xf>
    <xf numFmtId="0" fontId="20" fillId="0" borderId="0" xfId="8" applyFont="1">
      <alignment vertical="center"/>
    </xf>
    <xf numFmtId="0" fontId="22" fillId="0" borderId="0" xfId="8" applyFont="1" applyFill="1">
      <alignment vertical="center"/>
    </xf>
    <xf numFmtId="0" fontId="23" fillId="0" borderId="0" xfId="8" applyFont="1" applyFill="1">
      <alignment vertical="center"/>
    </xf>
    <xf numFmtId="0" fontId="20" fillId="0" borderId="36" xfId="8" applyFont="1" applyFill="1" applyBorder="1" applyAlignment="1">
      <alignment horizontal="left" vertical="center"/>
    </xf>
    <xf numFmtId="0" fontId="20" fillId="0" borderId="8" xfId="8" applyFont="1" applyFill="1" applyBorder="1" applyAlignment="1">
      <alignment horizontal="left" vertical="center"/>
    </xf>
    <xf numFmtId="0" fontId="20" fillId="0" borderId="9" xfId="8" applyFont="1" applyFill="1" applyBorder="1" applyAlignment="1">
      <alignment horizontal="left" vertical="center"/>
    </xf>
    <xf numFmtId="184" fontId="20" fillId="0" borderId="36" xfId="8" applyNumberFormat="1" applyFont="1" applyFill="1" applyBorder="1" applyAlignment="1">
      <alignment horizontal="right" vertical="center" shrinkToFit="1"/>
    </xf>
    <xf numFmtId="184" fontId="20" fillId="0" borderId="8" xfId="8" applyNumberFormat="1" applyFont="1" applyFill="1" applyBorder="1" applyAlignment="1">
      <alignment horizontal="right" vertical="center" shrinkToFit="1"/>
    </xf>
    <xf numFmtId="184" fontId="20" fillId="0" borderId="9" xfId="8" applyNumberFormat="1" applyFont="1" applyFill="1" applyBorder="1" applyAlignment="1">
      <alignment horizontal="right" vertical="center" shrinkToFit="1"/>
    </xf>
    <xf numFmtId="0" fontId="24" fillId="0" borderId="47" xfId="9" applyFont="1" applyFill="1" applyBorder="1" applyAlignment="1">
      <alignment vertical="center"/>
    </xf>
    <xf numFmtId="184" fontId="20" fillId="0" borderId="36" xfId="8" applyNumberFormat="1" applyFont="1" applyFill="1" applyBorder="1" applyAlignment="1">
      <alignment vertical="center" shrinkToFit="1"/>
    </xf>
    <xf numFmtId="184" fontId="20" fillId="0" borderId="8" xfId="8" applyNumberFormat="1" applyFont="1" applyFill="1" applyBorder="1" applyAlignment="1">
      <alignment vertical="center" shrinkToFit="1"/>
    </xf>
    <xf numFmtId="184" fontId="20" fillId="0" borderId="9" xfId="8" applyNumberFormat="1" applyFont="1" applyFill="1" applyBorder="1" applyAlignment="1">
      <alignment vertical="center" shrinkToFit="1"/>
    </xf>
    <xf numFmtId="0" fontId="20" fillId="0" borderId="7" xfId="8" applyFont="1" applyFill="1" applyBorder="1" applyAlignment="1">
      <alignment horizontal="left" vertical="center"/>
    </xf>
    <xf numFmtId="0" fontId="24" fillId="0" borderId="71" xfId="9" applyFont="1" applyFill="1" applyBorder="1" applyAlignment="1">
      <alignment horizontal="center" vertical="center"/>
    </xf>
    <xf numFmtId="0" fontId="20" fillId="0" borderId="7" xfId="8" applyFont="1" applyFill="1" applyBorder="1" applyAlignment="1">
      <alignment horizontal="center" vertical="center"/>
    </xf>
    <xf numFmtId="0" fontId="20" fillId="0" borderId="74" xfId="8" applyFont="1" applyFill="1" applyBorder="1" applyAlignment="1">
      <alignment horizontal="center" vertical="center"/>
    </xf>
    <xf numFmtId="0" fontId="26" fillId="0" borderId="75" xfId="8" applyFont="1" applyFill="1" applyBorder="1" applyAlignment="1">
      <alignment vertical="center" wrapText="1"/>
    </xf>
    <xf numFmtId="0" fontId="26" fillId="0" borderId="76" xfId="8" applyFont="1" applyFill="1" applyBorder="1" applyAlignment="1">
      <alignment vertical="center" wrapText="1"/>
    </xf>
    <xf numFmtId="181" fontId="20" fillId="0" borderId="74" xfId="8" applyNumberFormat="1" applyFont="1" applyFill="1" applyBorder="1" applyAlignment="1">
      <alignment vertical="center"/>
    </xf>
    <xf numFmtId="181" fontId="20" fillId="0" borderId="75" xfId="8" applyNumberFormat="1" applyFont="1" applyFill="1" applyBorder="1" applyAlignment="1">
      <alignment vertical="center"/>
    </xf>
    <xf numFmtId="181" fontId="20" fillId="0" borderId="76" xfId="8" applyNumberFormat="1" applyFont="1" applyFill="1" applyBorder="1" applyAlignment="1">
      <alignment vertical="center"/>
    </xf>
    <xf numFmtId="0" fontId="20" fillId="0" borderId="7" xfId="8" applyFont="1" applyFill="1" applyBorder="1">
      <alignment vertical="center"/>
    </xf>
    <xf numFmtId="0" fontId="20" fillId="0" borderId="0" xfId="8" applyFont="1" applyFill="1" applyBorder="1">
      <alignment vertical="center"/>
    </xf>
    <xf numFmtId="0" fontId="20" fillId="0" borderId="66" xfId="8" applyFont="1" applyFill="1" applyBorder="1">
      <alignment vertical="center"/>
    </xf>
    <xf numFmtId="49" fontId="20" fillId="0" borderId="7" xfId="8" applyNumberFormat="1" applyFont="1" applyFill="1" applyBorder="1">
      <alignment vertical="center"/>
    </xf>
    <xf numFmtId="49" fontId="20" fillId="0" borderId="0" xfId="8" applyNumberFormat="1" applyFont="1" applyFill="1" applyBorder="1">
      <alignment vertical="center"/>
    </xf>
    <xf numFmtId="0" fontId="20" fillId="0" borderId="0" xfId="8" applyFont="1" applyFill="1" applyBorder="1" applyAlignment="1">
      <alignment vertical="center"/>
    </xf>
    <xf numFmtId="0" fontId="20" fillId="0" borderId="0" xfId="8" applyFont="1" applyFill="1" applyBorder="1" applyAlignment="1">
      <alignment horizontal="center" vertical="center"/>
    </xf>
    <xf numFmtId="49" fontId="20" fillId="0" borderId="0" xfId="8" applyNumberFormat="1" applyFont="1" applyFill="1" applyBorder="1" applyAlignment="1">
      <alignment horizontal="center" vertical="center"/>
    </xf>
    <xf numFmtId="0" fontId="20" fillId="0" borderId="66" xfId="8" applyFont="1" applyFill="1" applyBorder="1" applyAlignment="1">
      <alignment horizontal="center" vertical="center"/>
    </xf>
    <xf numFmtId="0" fontId="20" fillId="0" borderId="74" xfId="8" applyFont="1" applyFill="1" applyBorder="1">
      <alignment vertical="center"/>
    </xf>
    <xf numFmtId="0" fontId="20" fillId="0" borderId="75" xfId="8" applyFont="1" applyFill="1" applyBorder="1">
      <alignment vertical="center"/>
    </xf>
    <xf numFmtId="0" fontId="20" fillId="0" borderId="76" xfId="8" applyFont="1" applyFill="1" applyBorder="1">
      <alignment vertical="center"/>
    </xf>
    <xf numFmtId="0" fontId="20" fillId="0" borderId="0" xfId="10" applyFont="1" applyFill="1">
      <alignment vertical="center"/>
    </xf>
    <xf numFmtId="49" fontId="30" fillId="0" borderId="0" xfId="11" applyNumberFormat="1" applyFont="1">
      <alignment vertical="center"/>
    </xf>
    <xf numFmtId="49" fontId="20" fillId="0" borderId="0" xfId="11" applyNumberFormat="1" applyFont="1">
      <alignment vertical="center"/>
    </xf>
    <xf numFmtId="49" fontId="20" fillId="0" borderId="0" xfId="11" applyNumberFormat="1" applyFont="1" applyFill="1">
      <alignment vertical="center"/>
    </xf>
    <xf numFmtId="0" fontId="20" fillId="0" borderId="0" xfId="11" applyFont="1">
      <alignment vertical="center"/>
    </xf>
    <xf numFmtId="0" fontId="31" fillId="0" borderId="0" xfId="11" applyFont="1">
      <alignment vertical="center"/>
    </xf>
    <xf numFmtId="0" fontId="3" fillId="0" borderId="54" xfId="11" applyFont="1" applyBorder="1" applyAlignment="1">
      <alignment horizontal="center" vertical="center"/>
    </xf>
    <xf numFmtId="0" fontId="3" fillId="0" borderId="54" xfId="11" applyFont="1" applyBorder="1" applyAlignment="1">
      <alignment vertical="center"/>
    </xf>
    <xf numFmtId="0" fontId="20" fillId="0" borderId="0" xfId="11" applyFont="1" applyBorder="1">
      <alignment vertical="center"/>
    </xf>
    <xf numFmtId="0" fontId="20" fillId="0" borderId="12" xfId="11" applyFont="1" applyBorder="1">
      <alignment vertical="center"/>
    </xf>
    <xf numFmtId="0" fontId="20" fillId="0" borderId="54"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4" xfId="11" applyFont="1" applyBorder="1" applyAlignment="1">
      <alignment horizontal="center" vertical="center"/>
    </xf>
    <xf numFmtId="0" fontId="20" fillId="0" borderId="0" xfId="11" applyFont="1" applyFill="1" applyBorder="1" applyAlignment="1">
      <alignment horizontal="center" vertical="center" wrapText="1"/>
    </xf>
    <xf numFmtId="0" fontId="20" fillId="0" borderId="54" xfId="11" applyFont="1" applyFill="1" applyBorder="1" applyAlignment="1">
      <alignment horizontal="center" vertical="center" wrapText="1"/>
    </xf>
    <xf numFmtId="0" fontId="20" fillId="0" borderId="0" xfId="11" applyFont="1" applyFill="1">
      <alignment vertical="center"/>
    </xf>
    <xf numFmtId="0" fontId="20" fillId="0" borderId="0" xfId="11" applyFont="1" applyAlignment="1">
      <alignment vertical="center"/>
    </xf>
    <xf numFmtId="0" fontId="20" fillId="0" borderId="0" xfId="11" applyFont="1" applyBorder="1" applyAlignment="1">
      <alignment vertical="center"/>
    </xf>
    <xf numFmtId="0" fontId="24" fillId="0" borderId="0" xfId="11" applyFont="1" applyBorder="1" applyAlignment="1">
      <alignment vertical="center"/>
    </xf>
    <xf numFmtId="0" fontId="24" fillId="0" borderId="0" xfId="11" applyFont="1" applyAlignment="1">
      <alignment vertical="center"/>
    </xf>
    <xf numFmtId="0" fontId="20" fillId="0" borderId="0" xfId="11" applyFont="1" applyAlignment="1">
      <alignment vertical="center" shrinkToFit="1"/>
    </xf>
    <xf numFmtId="49" fontId="20" fillId="6" borderId="0" xfId="12" applyNumberFormat="1" applyFont="1" applyFill="1" applyProtection="1">
      <alignment vertical="center"/>
    </xf>
    <xf numFmtId="0" fontId="20" fillId="6" borderId="0" xfId="12" applyFont="1" applyFill="1" applyProtection="1">
      <alignment vertical="center"/>
    </xf>
    <xf numFmtId="0" fontId="20" fillId="6" borderId="0" xfId="12" applyFont="1" applyFill="1" applyBorder="1" applyAlignment="1" applyProtection="1">
      <alignment vertical="center"/>
    </xf>
    <xf numFmtId="0" fontId="20" fillId="6" borderId="75" xfId="12" applyFont="1" applyFill="1" applyBorder="1" applyProtection="1">
      <alignment vertical="center"/>
    </xf>
    <xf numFmtId="0" fontId="1" fillId="6" borderId="0" xfId="13" applyFill="1" applyProtection="1">
      <alignment vertical="center"/>
    </xf>
    <xf numFmtId="0" fontId="1" fillId="0" borderId="0" xfId="13" applyProtection="1">
      <alignment vertical="center"/>
    </xf>
    <xf numFmtId="0" fontId="32" fillId="6" borderId="0" xfId="12" applyFont="1" applyFill="1" applyAlignment="1" applyProtection="1">
      <alignment vertical="center"/>
    </xf>
    <xf numFmtId="0" fontId="20" fillId="6" borderId="0" xfId="12" applyFont="1" applyFill="1" applyAlignment="1" applyProtection="1">
      <alignment vertical="center"/>
    </xf>
    <xf numFmtId="0" fontId="1" fillId="6" borderId="0" xfId="13" applyFill="1" applyAlignment="1" applyProtection="1">
      <alignment vertical="center"/>
    </xf>
    <xf numFmtId="0" fontId="1" fillId="0" borderId="0" xfId="13" applyAlignment="1" applyProtection="1">
      <alignment vertical="center"/>
    </xf>
    <xf numFmtId="0" fontId="34" fillId="6" borderId="0" xfId="12" applyFont="1" applyFill="1" applyProtection="1">
      <alignment vertical="center"/>
    </xf>
    <xf numFmtId="0" fontId="35" fillId="6" borderId="0" xfId="12" applyFont="1" applyFill="1" applyProtection="1">
      <alignment vertical="center"/>
    </xf>
    <xf numFmtId="0" fontId="35" fillId="6" borderId="0" xfId="13" applyFont="1" applyFill="1" applyProtection="1">
      <alignment vertical="center"/>
    </xf>
    <xf numFmtId="0" fontId="35" fillId="0" borderId="0" xfId="13" applyFont="1" applyProtection="1">
      <alignment vertical="center"/>
    </xf>
    <xf numFmtId="0" fontId="34" fillId="6" borderId="0" xfId="12" applyFont="1" applyFill="1" applyBorder="1" applyProtection="1">
      <alignment vertical="center"/>
    </xf>
    <xf numFmtId="0" fontId="35" fillId="6" borderId="0" xfId="12" applyFont="1" applyFill="1" applyBorder="1" applyProtection="1">
      <alignment vertical="center"/>
    </xf>
    <xf numFmtId="0" fontId="34" fillId="0" borderId="97" xfId="12" applyFont="1" applyBorder="1" applyAlignment="1" applyProtection="1">
      <alignment horizontal="center" vertical="center" shrinkToFit="1"/>
      <protection locked="0"/>
    </xf>
    <xf numFmtId="0" fontId="34" fillId="0" borderId="97" xfId="12" applyFont="1" applyFill="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11" xfId="12" applyFont="1" applyFill="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pplyProtection="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1" fillId="6" borderId="0" xfId="13" applyFont="1" applyFill="1" applyProtection="1">
      <alignment vertical="center"/>
    </xf>
    <xf numFmtId="0" fontId="34" fillId="0" borderId="144" xfId="12" applyFont="1" applyBorder="1" applyAlignment="1" applyProtection="1">
      <alignment horizontal="center" vertical="center" shrinkToFit="1"/>
      <protection locked="0"/>
    </xf>
    <xf numFmtId="0" fontId="34" fillId="6" borderId="0" xfId="12" applyFont="1" applyFill="1" applyBorder="1" applyAlignment="1" applyProtection="1">
      <alignment horizontal="center" vertical="center" shrinkToFit="1"/>
    </xf>
    <xf numFmtId="0" fontId="34" fillId="6" borderId="0" xfId="12" applyFont="1" applyFill="1" applyBorder="1" applyAlignment="1" applyProtection="1">
      <alignment horizontal="left" vertical="center" shrinkToFit="1"/>
    </xf>
    <xf numFmtId="177" fontId="34" fillId="6" borderId="0" xfId="12" applyNumberFormat="1" applyFont="1" applyFill="1" applyBorder="1" applyAlignment="1" applyProtection="1">
      <alignment horizontal="right" vertical="center" shrinkToFit="1"/>
    </xf>
    <xf numFmtId="177" fontId="34" fillId="6" borderId="0" xfId="12" applyNumberFormat="1" applyFont="1" applyFill="1" applyBorder="1" applyAlignment="1" applyProtection="1">
      <alignment horizontal="left" vertical="center" shrinkToFit="1"/>
    </xf>
    <xf numFmtId="0" fontId="27" fillId="6" borderId="0" xfId="12" applyFont="1" applyFill="1" applyBorder="1" applyProtection="1">
      <alignment vertical="center"/>
    </xf>
    <xf numFmtId="0" fontId="34" fillId="6" borderId="75" xfId="12" applyFont="1" applyFill="1" applyBorder="1" applyAlignment="1" applyProtection="1">
      <alignment vertical="center"/>
    </xf>
    <xf numFmtId="0" fontId="34" fillId="6" borderId="75" xfId="12" applyFont="1" applyFill="1" applyBorder="1" applyAlignment="1" applyProtection="1">
      <alignment horizontal="center" vertical="center"/>
    </xf>
    <xf numFmtId="0" fontId="34" fillId="6" borderId="31" xfId="12" applyFont="1" applyFill="1" applyBorder="1" applyProtection="1">
      <alignment vertical="center"/>
    </xf>
    <xf numFmtId="0" fontId="34" fillId="6" borderId="11" xfId="12" applyFont="1" applyFill="1" applyBorder="1" applyAlignment="1" applyProtection="1">
      <alignment vertical="center"/>
    </xf>
    <xf numFmtId="0" fontId="34" fillId="6" borderId="12" xfId="12" applyFont="1" applyFill="1" applyBorder="1" applyAlignment="1" applyProtection="1">
      <alignment vertical="center"/>
    </xf>
    <xf numFmtId="0" fontId="34" fillId="6" borderId="0" xfId="12" applyFont="1" applyFill="1" applyBorder="1" applyAlignment="1" applyProtection="1">
      <alignment vertical="center"/>
    </xf>
    <xf numFmtId="0" fontId="34" fillId="6" borderId="66" xfId="12" applyFont="1" applyFill="1" applyBorder="1" applyAlignment="1" applyProtection="1">
      <alignment vertical="center"/>
    </xf>
    <xf numFmtId="0" fontId="34" fillId="6" borderId="0" xfId="12" applyFont="1" applyFill="1" applyAlignment="1" applyProtection="1">
      <alignment vertical="center"/>
    </xf>
    <xf numFmtId="0" fontId="34" fillId="6" borderId="0" xfId="12" applyFont="1" applyFill="1" applyBorder="1" applyAlignment="1" applyProtection="1">
      <alignment horizontal="center" vertical="center"/>
    </xf>
    <xf numFmtId="0" fontId="35" fillId="6" borderId="0" xfId="12" applyFont="1" applyFill="1" applyAlignment="1" applyProtection="1">
      <alignment vertical="center"/>
    </xf>
    <xf numFmtId="0" fontId="35" fillId="6" borderId="0" xfId="12" applyFont="1" applyFill="1" applyBorder="1" applyAlignment="1" applyProtection="1">
      <alignment horizontal="center" vertical="center"/>
    </xf>
    <xf numFmtId="0" fontId="35" fillId="6" borderId="7" xfId="12" applyFont="1" applyFill="1" applyBorder="1" applyAlignment="1" applyProtection="1">
      <alignment vertical="center"/>
    </xf>
    <xf numFmtId="0" fontId="35" fillId="6" borderId="0" xfId="12" applyFont="1" applyFill="1" applyBorder="1" applyAlignment="1" applyProtection="1">
      <alignment vertical="center"/>
    </xf>
    <xf numFmtId="0" fontId="37" fillId="6" borderId="0" xfId="13" applyFont="1" applyFill="1" applyProtection="1">
      <alignment vertical="center"/>
    </xf>
    <xf numFmtId="0" fontId="1" fillId="0" borderId="0" xfId="13">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48" xfId="16" applyFont="1" applyFill="1" applyBorder="1">
      <alignment vertical="center"/>
    </xf>
    <xf numFmtId="0" fontId="1" fillId="0" borderId="64"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8"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4"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2" xfId="16" applyNumberFormat="1" applyFont="1" applyFill="1" applyBorder="1" applyAlignment="1">
      <alignment horizontal="center" vertical="center"/>
    </xf>
    <xf numFmtId="177" fontId="3" fillId="6" borderId="47"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2"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2"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4"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2"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2"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4" xfId="16" applyNumberFormat="1" applyFont="1" applyFill="1" applyBorder="1">
      <alignment vertical="center"/>
    </xf>
    <xf numFmtId="189" fontId="3" fillId="0" borderId="54"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48"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2"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4" xfId="16" applyFont="1" applyFill="1" applyBorder="1">
      <alignment vertical="center"/>
    </xf>
    <xf numFmtId="0" fontId="34" fillId="0" borderId="64" xfId="16" applyFont="1" applyFill="1" applyBorder="1">
      <alignment vertical="center"/>
    </xf>
    <xf numFmtId="0" fontId="1" fillId="0" borderId="54" xfId="17" applyFont="1" applyFill="1" applyBorder="1">
      <alignment vertical="center"/>
    </xf>
    <xf numFmtId="189" fontId="3" fillId="0" borderId="54" xfId="17" applyNumberFormat="1" applyFont="1" applyFill="1" applyBorder="1">
      <alignment vertical="center"/>
    </xf>
    <xf numFmtId="178" fontId="17" fillId="0" borderId="41" xfId="18" applyNumberFormat="1" applyFont="1" applyBorder="1" applyAlignment="1">
      <alignment vertical="center"/>
    </xf>
    <xf numFmtId="178" fontId="17" fillId="0" borderId="48"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2" xfId="18" applyNumberFormat="1" applyFont="1" applyBorder="1" applyAlignment="1">
      <alignment horizontal="center" vertical="center" wrapText="1"/>
    </xf>
    <xf numFmtId="178" fontId="24" fillId="0" borderId="53"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5" xfId="19" applyNumberFormat="1" applyFont="1" applyFill="1" applyBorder="1" applyAlignment="1">
      <alignment horizontal="right" vertical="center" shrinkToFit="1"/>
    </xf>
    <xf numFmtId="177" fontId="17" fillId="0" borderId="53" xfId="19" applyNumberFormat="1" applyFont="1" applyFill="1" applyBorder="1" applyAlignment="1">
      <alignment horizontal="right" vertical="center" shrinkToFit="1"/>
    </xf>
    <xf numFmtId="187" fontId="17" fillId="0" borderId="56"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7" xfId="18" applyNumberFormat="1" applyFont="1" applyBorder="1" applyAlignment="1">
      <alignment horizontal="center" vertical="center"/>
    </xf>
    <xf numFmtId="177" fontId="17" fillId="0" borderId="58" xfId="19" applyNumberFormat="1" applyFont="1" applyFill="1" applyBorder="1" applyAlignment="1">
      <alignment horizontal="right" vertical="center" shrinkToFit="1"/>
    </xf>
    <xf numFmtId="177" fontId="17" fillId="0" borderId="59"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60" xfId="19" applyNumberFormat="1" applyFont="1" applyFill="1" applyBorder="1" applyAlignment="1">
      <alignment horizontal="right" vertical="center" shrinkToFit="1"/>
    </xf>
    <xf numFmtId="187" fontId="17" fillId="0" borderId="61" xfId="19" applyNumberFormat="1" applyFont="1" applyFill="1" applyBorder="1" applyAlignment="1">
      <alignment horizontal="right" vertical="center" shrinkToFit="1"/>
    </xf>
    <xf numFmtId="187" fontId="17" fillId="0" borderId="58" xfId="19" applyNumberFormat="1" applyFont="1" applyBorder="1" applyAlignment="1">
      <alignment horizontal="right" vertical="center" shrinkToFit="1"/>
    </xf>
    <xf numFmtId="178" fontId="17" fillId="0" borderId="48"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5" xfId="19" applyNumberFormat="1" applyFont="1" applyBorder="1" applyAlignment="1">
      <alignment horizontal="right" vertical="center" shrinkToFit="1"/>
    </xf>
    <xf numFmtId="177" fontId="17" fillId="0" borderId="53"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0" fontId="0" fillId="6" borderId="0" xfId="6" applyFont="1" applyFill="1" applyAlignment="1">
      <alignment vertical="center"/>
    </xf>
    <xf numFmtId="0" fontId="16" fillId="6" borderId="0" xfId="6" applyFill="1" applyAlignment="1" applyProtection="1">
      <alignment vertical="center"/>
      <protection hidden="1"/>
    </xf>
    <xf numFmtId="0" fontId="1" fillId="0" borderId="0" xfId="16" applyFont="1">
      <alignment vertical="center"/>
    </xf>
    <xf numFmtId="0" fontId="16"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48" xfId="16" applyFont="1" applyBorder="1">
      <alignment vertical="center"/>
    </xf>
    <xf numFmtId="0" fontId="34" fillId="0" borderId="0" xfId="16" applyFont="1">
      <alignment vertical="center"/>
    </xf>
    <xf numFmtId="0" fontId="1" fillId="0" borderId="64"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4" xfId="16" applyFont="1" applyBorder="1">
      <alignment vertical="center"/>
    </xf>
    <xf numFmtId="0" fontId="1" fillId="0" borderId="40" xfId="16" applyFont="1" applyBorder="1">
      <alignment vertical="center"/>
    </xf>
    <xf numFmtId="0" fontId="1" fillId="0" borderId="31" xfId="16" applyFont="1" applyBorder="1">
      <alignment vertical="center"/>
    </xf>
    <xf numFmtId="0" fontId="34" fillId="0" borderId="41" xfId="16" applyFont="1" applyBorder="1">
      <alignment vertical="center"/>
    </xf>
    <xf numFmtId="178" fontId="38" fillId="0" borderId="0" xfId="16" applyNumberFormat="1" applyFont="1">
      <alignment vertical="center"/>
    </xf>
    <xf numFmtId="178" fontId="1" fillId="0" borderId="0" xfId="16" applyNumberFormat="1"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178" fontId="1" fillId="0" borderId="64"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4" xfId="16" applyNumberFormat="1" applyFont="1" applyBorder="1">
      <alignment vertical="center"/>
    </xf>
    <xf numFmtId="189" fontId="1" fillId="0" borderId="54" xfId="16" applyNumberFormat="1" applyFont="1" applyBorder="1">
      <alignment vertical="center"/>
    </xf>
    <xf numFmtId="178" fontId="1" fillId="0" borderId="40" xfId="16" applyNumberFormat="1" applyFont="1" applyBorder="1">
      <alignment vertical="center"/>
    </xf>
    <xf numFmtId="0" fontId="34" fillId="0" borderId="64" xfId="16" applyFont="1" applyBorder="1">
      <alignment vertical="center"/>
    </xf>
    <xf numFmtId="0" fontId="1" fillId="0" borderId="0" xfId="17" applyFont="1">
      <alignment vertical="center"/>
    </xf>
    <xf numFmtId="189" fontId="1" fillId="0" borderId="0" xfId="17" applyNumberFormat="1" applyFont="1">
      <alignment vertical="center"/>
    </xf>
    <xf numFmtId="178" fontId="16" fillId="0" borderId="0" xfId="18" applyNumberFormat="1" applyAlignment="1">
      <alignment vertical="center"/>
    </xf>
    <xf numFmtId="177" fontId="16" fillId="0" borderId="0" xfId="19" applyNumberFormat="1" applyAlignment="1">
      <alignment horizontal="right" vertical="center"/>
    </xf>
    <xf numFmtId="187" fontId="16" fillId="0" borderId="0" xfId="19" applyNumberFormat="1" applyAlignment="1">
      <alignment horizontal="right" vertical="center"/>
    </xf>
    <xf numFmtId="178" fontId="1" fillId="6" borderId="0" xfId="16" applyNumberFormat="1" applyFont="1" applyFill="1" applyAlignment="1">
      <alignment vertical="center" wrapText="1"/>
    </xf>
    <xf numFmtId="178" fontId="16" fillId="0" borderId="0" xfId="18" applyNumberFormat="1" applyAlignment="1">
      <alignment horizontal="center" vertical="center"/>
    </xf>
    <xf numFmtId="0" fontId="39" fillId="0" borderId="0" xfId="20" applyFont="1">
      <alignment vertical="center"/>
    </xf>
    <xf numFmtId="180" fontId="1" fillId="0" borderId="0" xfId="16" applyNumberFormat="1" applyFont="1">
      <alignment vertical="center"/>
    </xf>
    <xf numFmtId="0" fontId="20" fillId="0" borderId="36" xfId="8" applyFont="1" applyFill="1" applyBorder="1" applyAlignment="1">
      <alignment horizontal="center" vertical="center"/>
    </xf>
    <xf numFmtId="0" fontId="20" fillId="0" borderId="8" xfId="8" applyFont="1" applyFill="1" applyBorder="1" applyAlignment="1">
      <alignment horizontal="center" vertical="center"/>
    </xf>
    <xf numFmtId="0" fontId="20" fillId="0" borderId="9" xfId="8" applyFont="1" applyFill="1" applyBorder="1" applyAlignment="1">
      <alignment horizontal="center" vertical="center"/>
    </xf>
    <xf numFmtId="0" fontId="24" fillId="0" borderId="36" xfId="7" applyFont="1" applyFill="1" applyBorder="1" applyAlignment="1">
      <alignment horizontal="left" vertical="center"/>
    </xf>
    <xf numFmtId="0" fontId="24" fillId="0" borderId="8" xfId="7" applyFont="1" applyFill="1" applyBorder="1" applyAlignment="1">
      <alignment horizontal="left" vertical="center"/>
    </xf>
    <xf numFmtId="0" fontId="24" fillId="0" borderId="9" xfId="7" applyFont="1" applyFill="1" applyBorder="1" applyAlignment="1">
      <alignment horizontal="left" vertical="center"/>
    </xf>
    <xf numFmtId="178" fontId="20" fillId="0" borderId="36" xfId="8" applyNumberFormat="1" applyFont="1" applyFill="1" applyBorder="1" applyAlignment="1">
      <alignment horizontal="right" vertical="center" shrinkToFit="1"/>
    </xf>
    <xf numFmtId="178" fontId="20" fillId="0" borderId="8" xfId="8" applyNumberFormat="1" applyFont="1" applyFill="1" applyBorder="1" applyAlignment="1">
      <alignment horizontal="right" vertical="center" shrinkToFit="1"/>
    </xf>
    <xf numFmtId="178" fontId="20" fillId="0" borderId="9" xfId="8" applyNumberFormat="1" applyFont="1" applyFill="1" applyBorder="1" applyAlignment="1">
      <alignment horizontal="right" vertical="center" shrinkToFit="1"/>
    </xf>
    <xf numFmtId="0" fontId="20" fillId="0" borderId="36" xfId="8" applyFont="1" applyFill="1" applyBorder="1" applyAlignment="1">
      <alignment horizontal="left" vertical="center"/>
    </xf>
    <xf numFmtId="0" fontId="20" fillId="0" borderId="8" xfId="8" applyFont="1" applyFill="1" applyBorder="1" applyAlignment="1">
      <alignment horizontal="left" vertical="center"/>
    </xf>
    <xf numFmtId="0" fontId="20" fillId="0" borderId="9" xfId="8" applyFont="1" applyFill="1" applyBorder="1" applyAlignment="1">
      <alignment horizontal="left" vertical="center"/>
    </xf>
    <xf numFmtId="181" fontId="20" fillId="0" borderId="36" xfId="8" applyNumberFormat="1" applyFont="1" applyFill="1" applyBorder="1" applyAlignment="1">
      <alignment horizontal="right" vertical="center" shrinkToFit="1"/>
    </xf>
    <xf numFmtId="181" fontId="20" fillId="0" borderId="8" xfId="8" applyNumberFormat="1" applyFont="1" applyFill="1" applyBorder="1" applyAlignment="1">
      <alignment horizontal="right" vertical="center" shrinkToFit="1"/>
    </xf>
    <xf numFmtId="181" fontId="20" fillId="0" borderId="9" xfId="8" applyNumberFormat="1" applyFont="1" applyFill="1" applyBorder="1" applyAlignment="1">
      <alignment horizontal="right" vertical="center" shrinkToFit="1"/>
    </xf>
    <xf numFmtId="49" fontId="21" fillId="0" borderId="0" xfId="8" applyNumberFormat="1" applyFont="1" applyFill="1" applyAlignment="1">
      <alignment horizontal="center" vertical="center"/>
    </xf>
    <xf numFmtId="0" fontId="20" fillId="0" borderId="4" xfId="8" applyFont="1" applyFill="1" applyBorder="1" applyAlignment="1">
      <alignment horizontal="center" vertical="center"/>
    </xf>
    <xf numFmtId="0" fontId="20" fillId="0" borderId="23" xfId="8" applyFont="1" applyFill="1" applyBorder="1" applyAlignment="1">
      <alignment horizontal="center" vertical="center"/>
    </xf>
    <xf numFmtId="0" fontId="20" fillId="0" borderId="5" xfId="8" applyFont="1" applyFill="1" applyBorder="1" applyAlignment="1">
      <alignment horizontal="center" vertical="center"/>
    </xf>
    <xf numFmtId="0" fontId="20" fillId="0" borderId="49" xfId="8" applyFont="1" applyFill="1" applyBorder="1" applyAlignment="1">
      <alignment horizontal="center" vertical="center"/>
    </xf>
    <xf numFmtId="0" fontId="20" fillId="0" borderId="38" xfId="8" applyFont="1" applyFill="1" applyBorder="1" applyAlignment="1">
      <alignment horizontal="center" vertical="center"/>
    </xf>
    <xf numFmtId="0" fontId="20" fillId="0" borderId="63" xfId="8" applyFont="1" applyFill="1" applyBorder="1" applyAlignment="1">
      <alignment horizontal="center" vertical="center"/>
    </xf>
    <xf numFmtId="0" fontId="20" fillId="0" borderId="68" xfId="8" applyFont="1" applyFill="1" applyBorder="1" applyAlignment="1">
      <alignment horizontal="center" vertical="center"/>
    </xf>
    <xf numFmtId="0" fontId="20" fillId="0" borderId="40" xfId="8" applyFont="1" applyFill="1" applyBorder="1" applyAlignment="1">
      <alignment horizontal="center" vertical="center"/>
    </xf>
    <xf numFmtId="0" fontId="20" fillId="0" borderId="47" xfId="8" applyFont="1" applyFill="1" applyBorder="1" applyAlignment="1">
      <alignment horizontal="center" vertical="center"/>
    </xf>
    <xf numFmtId="0" fontId="20" fillId="0" borderId="62" xfId="8" applyFont="1" applyFill="1" applyBorder="1" applyAlignment="1">
      <alignment horizontal="center" vertical="center"/>
    </xf>
    <xf numFmtId="0" fontId="20" fillId="0" borderId="10" xfId="8" applyFont="1" applyFill="1" applyBorder="1" applyAlignment="1">
      <alignment horizontal="center" vertical="center"/>
    </xf>
    <xf numFmtId="0" fontId="20" fillId="0" borderId="64" xfId="8" applyFont="1" applyFill="1" applyBorder="1" applyAlignment="1">
      <alignment horizontal="center" vertical="center"/>
    </xf>
    <xf numFmtId="0" fontId="20" fillId="0" borderId="65" xfId="8" applyFont="1" applyFill="1" applyBorder="1" applyAlignment="1">
      <alignment horizontal="center" vertical="center"/>
    </xf>
    <xf numFmtId="0" fontId="20" fillId="0" borderId="37" xfId="8" applyFont="1" applyFill="1" applyBorder="1" applyAlignment="1">
      <alignment horizontal="center" vertical="center"/>
    </xf>
    <xf numFmtId="0" fontId="20" fillId="0" borderId="69" xfId="8" applyFont="1" applyFill="1" applyBorder="1" applyAlignment="1">
      <alignment horizontal="center" vertical="center"/>
    </xf>
    <xf numFmtId="0" fontId="20" fillId="0" borderId="7" xfId="8" applyFont="1" applyFill="1" applyBorder="1" applyAlignment="1">
      <alignment horizontal="center" vertical="center"/>
    </xf>
    <xf numFmtId="0" fontId="20" fillId="0" borderId="0" xfId="8" applyFont="1" applyFill="1" applyBorder="1" applyAlignment="1">
      <alignment horizontal="center" vertical="center"/>
    </xf>
    <xf numFmtId="0" fontId="20" fillId="0" borderId="24" xfId="8" applyFont="1" applyFill="1" applyBorder="1" applyAlignment="1">
      <alignment horizontal="center" vertical="center"/>
    </xf>
    <xf numFmtId="0" fontId="20" fillId="0" borderId="54" xfId="8" applyFont="1" applyFill="1" applyBorder="1" applyAlignment="1">
      <alignment horizontal="center" vertical="center"/>
    </xf>
    <xf numFmtId="0" fontId="20" fillId="0" borderId="66" xfId="8" applyFont="1" applyFill="1" applyBorder="1" applyAlignment="1">
      <alignment horizontal="center" vertical="center"/>
    </xf>
    <xf numFmtId="0" fontId="20" fillId="0" borderId="67" xfId="8" applyFont="1" applyFill="1" applyBorder="1" applyAlignment="1">
      <alignment horizontal="center" vertical="center"/>
    </xf>
    <xf numFmtId="0" fontId="20" fillId="0" borderId="1" xfId="8" applyFont="1" applyFill="1" applyBorder="1" applyAlignment="1">
      <alignment horizontal="center" vertical="center"/>
    </xf>
    <xf numFmtId="0" fontId="20" fillId="0" borderId="2" xfId="8" applyFont="1" applyFill="1" applyBorder="1" applyAlignment="1">
      <alignment horizontal="center" vertical="center"/>
    </xf>
    <xf numFmtId="0" fontId="20" fillId="0" borderId="3" xfId="8" applyFont="1" applyFill="1" applyBorder="1" applyAlignment="1">
      <alignment horizontal="center" vertical="center"/>
    </xf>
    <xf numFmtId="181" fontId="20" fillId="0" borderId="7" xfId="8" applyNumberFormat="1" applyFont="1" applyFill="1" applyBorder="1" applyAlignment="1">
      <alignment horizontal="right" vertical="center" shrinkToFit="1"/>
    </xf>
    <xf numFmtId="181" fontId="20" fillId="0" borderId="0" xfId="8" applyNumberFormat="1" applyFont="1" applyFill="1" applyBorder="1" applyAlignment="1">
      <alignment horizontal="right" vertical="center" shrinkToFit="1"/>
    </xf>
    <xf numFmtId="181" fontId="20" fillId="0" borderId="66" xfId="8" applyNumberFormat="1" applyFont="1" applyFill="1" applyBorder="1" applyAlignment="1">
      <alignment horizontal="right" vertical="center" shrinkToFit="1"/>
    </xf>
    <xf numFmtId="178" fontId="20" fillId="0" borderId="7" xfId="8" applyNumberFormat="1" applyFont="1" applyFill="1" applyBorder="1" applyAlignment="1">
      <alignment horizontal="right" vertical="center" shrinkToFit="1"/>
    </xf>
    <xf numFmtId="178" fontId="20" fillId="0" borderId="0" xfId="8" applyNumberFormat="1" applyFont="1" applyFill="1" applyBorder="1" applyAlignment="1">
      <alignment horizontal="right" vertical="center" shrinkToFit="1"/>
    </xf>
    <xf numFmtId="178" fontId="20" fillId="0" borderId="66" xfId="8" applyNumberFormat="1" applyFont="1" applyFill="1" applyBorder="1" applyAlignment="1">
      <alignment horizontal="right" vertical="center" shrinkToFit="1"/>
    </xf>
    <xf numFmtId="0" fontId="20" fillId="0" borderId="7" xfId="8" applyFont="1" applyFill="1" applyBorder="1" applyAlignment="1">
      <alignment horizontal="left" vertical="center"/>
    </xf>
    <xf numFmtId="0" fontId="20" fillId="0" borderId="0" xfId="8" applyFont="1" applyFill="1" applyBorder="1" applyAlignment="1">
      <alignment horizontal="left" vertical="center"/>
    </xf>
    <xf numFmtId="0" fontId="20" fillId="0" borderId="66" xfId="8" applyFont="1" applyFill="1" applyBorder="1" applyAlignment="1">
      <alignment horizontal="left" vertical="center"/>
    </xf>
    <xf numFmtId="0" fontId="20" fillId="0" borderId="14" xfId="8" applyFont="1" applyFill="1" applyBorder="1" applyAlignment="1">
      <alignment horizontal="center" vertical="center"/>
    </xf>
    <xf numFmtId="0" fontId="20" fillId="0" borderId="48" xfId="8" applyFont="1" applyFill="1" applyBorder="1" applyAlignment="1">
      <alignment horizontal="center" vertical="center"/>
    </xf>
    <xf numFmtId="0" fontId="20" fillId="0" borderId="15" xfId="8" applyFont="1" applyFill="1" applyBorder="1" applyAlignment="1">
      <alignment horizontal="center" vertical="center"/>
    </xf>
    <xf numFmtId="0" fontId="20" fillId="0" borderId="50" xfId="8" applyFont="1" applyFill="1" applyBorder="1" applyAlignment="1">
      <alignment horizontal="center" vertical="center"/>
    </xf>
    <xf numFmtId="0" fontId="20" fillId="0" borderId="70" xfId="8" applyFont="1" applyFill="1" applyBorder="1" applyAlignment="1">
      <alignment horizontal="center" vertical="center"/>
    </xf>
    <xf numFmtId="0" fontId="20" fillId="0" borderId="71" xfId="8" applyFont="1" applyFill="1" applyBorder="1" applyAlignment="1">
      <alignment horizontal="center" vertical="center"/>
    </xf>
    <xf numFmtId="0" fontId="20" fillId="0" borderId="41" xfId="8" applyFont="1" applyFill="1" applyBorder="1" applyAlignment="1">
      <alignment horizontal="center" vertical="center"/>
    </xf>
    <xf numFmtId="0" fontId="20" fillId="0" borderId="16" xfId="8" applyFont="1" applyFill="1" applyBorder="1" applyAlignment="1">
      <alignment horizontal="center" vertical="center"/>
    </xf>
    <xf numFmtId="0" fontId="20" fillId="0" borderId="72" xfId="8" applyFont="1" applyFill="1" applyBorder="1" applyAlignment="1">
      <alignment horizontal="center" vertical="center"/>
    </xf>
    <xf numFmtId="0" fontId="20" fillId="0" borderId="73" xfId="8" applyFont="1" applyFill="1" applyBorder="1" applyAlignment="1">
      <alignment horizontal="center" vertical="center"/>
    </xf>
    <xf numFmtId="0" fontId="20" fillId="0" borderId="11" xfId="8" applyFont="1" applyFill="1" applyBorder="1" applyAlignment="1">
      <alignment horizontal="center" vertical="center"/>
    </xf>
    <xf numFmtId="0" fontId="20" fillId="0" borderId="12" xfId="8" applyFont="1" applyFill="1" applyBorder="1" applyAlignment="1">
      <alignment horizontal="center" vertical="center"/>
    </xf>
    <xf numFmtId="0" fontId="20" fillId="0" borderId="74" xfId="8" applyFont="1" applyFill="1" applyBorder="1" applyAlignment="1">
      <alignment horizontal="center" vertical="center"/>
    </xf>
    <xf numFmtId="0" fontId="20" fillId="0" borderId="75" xfId="8" applyFont="1" applyFill="1" applyBorder="1" applyAlignment="1">
      <alignment horizontal="center" vertical="center"/>
    </xf>
    <xf numFmtId="49" fontId="20" fillId="0" borderId="41" xfId="8" applyNumberFormat="1" applyFont="1" applyFill="1" applyBorder="1" applyAlignment="1">
      <alignment horizontal="center" vertical="center"/>
    </xf>
    <xf numFmtId="49" fontId="20" fillId="0" borderId="12" xfId="8" applyNumberFormat="1" applyFont="1" applyFill="1" applyBorder="1" applyAlignment="1">
      <alignment horizontal="center" vertical="center"/>
    </xf>
    <xf numFmtId="49" fontId="20" fillId="0" borderId="13" xfId="8" applyNumberFormat="1" applyFont="1" applyFill="1" applyBorder="1" applyAlignment="1">
      <alignment horizontal="center" vertical="center"/>
    </xf>
    <xf numFmtId="49" fontId="20" fillId="0" borderId="64" xfId="8" applyNumberFormat="1" applyFont="1" applyFill="1" applyBorder="1" applyAlignment="1">
      <alignment horizontal="center" vertical="center"/>
    </xf>
    <xf numFmtId="49" fontId="20" fillId="0" borderId="0" xfId="8" applyNumberFormat="1" applyFont="1" applyFill="1" applyBorder="1" applyAlignment="1">
      <alignment horizontal="center" vertical="center"/>
    </xf>
    <xf numFmtId="49" fontId="20" fillId="0" borderId="66" xfId="8" applyNumberFormat="1" applyFont="1" applyFill="1" applyBorder="1" applyAlignment="1">
      <alignment horizontal="center" vertical="center"/>
    </xf>
    <xf numFmtId="49" fontId="20" fillId="0" borderId="72" xfId="8" applyNumberFormat="1" applyFont="1" applyFill="1" applyBorder="1" applyAlignment="1">
      <alignment horizontal="center" vertical="center"/>
    </xf>
    <xf numFmtId="49" fontId="20" fillId="0" borderId="75" xfId="8" applyNumberFormat="1" applyFont="1" applyFill="1" applyBorder="1" applyAlignment="1">
      <alignment horizontal="center" vertical="center"/>
    </xf>
    <xf numFmtId="49" fontId="20" fillId="0" borderId="76" xfId="8" applyNumberFormat="1" applyFont="1" applyFill="1" applyBorder="1" applyAlignment="1">
      <alignment horizontal="center" vertical="center"/>
    </xf>
    <xf numFmtId="0" fontId="20" fillId="0" borderId="30" xfId="8" applyFont="1" applyFill="1" applyBorder="1" applyAlignment="1">
      <alignment vertical="center"/>
    </xf>
    <xf numFmtId="0" fontId="20" fillId="0" borderId="31" xfId="8" applyFont="1" applyFill="1" applyBorder="1" applyAlignment="1">
      <alignment vertical="center"/>
    </xf>
    <xf numFmtId="0" fontId="20" fillId="0" borderId="42" xfId="8" applyFont="1" applyFill="1" applyBorder="1" applyAlignment="1">
      <alignment vertical="center"/>
    </xf>
    <xf numFmtId="0" fontId="20" fillId="0" borderId="39" xfId="8" applyFont="1" applyFill="1" applyBorder="1" applyAlignment="1">
      <alignment horizontal="center" vertical="center"/>
    </xf>
    <xf numFmtId="0" fontId="20" fillId="0" borderId="31" xfId="8" applyFont="1" applyFill="1" applyBorder="1" applyAlignment="1">
      <alignment horizontal="center" vertical="center"/>
    </xf>
    <xf numFmtId="0" fontId="24" fillId="0" borderId="7" xfId="7" applyFont="1" applyFill="1" applyBorder="1" applyAlignment="1">
      <alignment horizontal="left" vertical="center"/>
    </xf>
    <xf numFmtId="0" fontId="24" fillId="0" borderId="0" xfId="7" applyFont="1" applyFill="1" applyBorder="1" applyAlignment="1">
      <alignment horizontal="left" vertical="center"/>
    </xf>
    <xf numFmtId="0" fontId="24" fillId="0" borderId="66" xfId="7" applyFont="1" applyFill="1" applyBorder="1" applyAlignment="1">
      <alignment horizontal="left" vertical="center"/>
    </xf>
    <xf numFmtId="182" fontId="20" fillId="0" borderId="7" xfId="8" applyNumberFormat="1" applyFont="1" applyFill="1" applyBorder="1" applyAlignment="1">
      <alignment horizontal="right" vertical="center" shrinkToFit="1"/>
    </xf>
    <xf numFmtId="182" fontId="20" fillId="0" borderId="0" xfId="8" applyNumberFormat="1" applyFont="1" applyFill="1" applyBorder="1" applyAlignment="1">
      <alignment horizontal="right" vertical="center" shrinkToFit="1"/>
    </xf>
    <xf numFmtId="182" fontId="20" fillId="0" borderId="66" xfId="8" applyNumberFormat="1" applyFont="1" applyFill="1" applyBorder="1" applyAlignment="1">
      <alignment horizontal="right" vertical="center" shrinkToFit="1"/>
    </xf>
    <xf numFmtId="183" fontId="20" fillId="0" borderId="7" xfId="8" applyNumberFormat="1" applyFont="1" applyFill="1" applyBorder="1" applyAlignment="1">
      <alignment horizontal="right" vertical="center" shrinkToFit="1"/>
    </xf>
    <xf numFmtId="183" fontId="20" fillId="0" borderId="0" xfId="8" applyNumberFormat="1" applyFont="1" applyFill="1" applyBorder="1" applyAlignment="1">
      <alignment horizontal="right" vertical="center" shrinkToFit="1"/>
    </xf>
    <xf numFmtId="183" fontId="20" fillId="0" borderId="66" xfId="8" applyNumberFormat="1" applyFont="1" applyFill="1" applyBorder="1" applyAlignment="1">
      <alignment horizontal="right" vertical="center" shrinkToFit="1"/>
    </xf>
    <xf numFmtId="0" fontId="20" fillId="0" borderId="77" xfId="8" applyFont="1" applyFill="1" applyBorder="1" applyAlignment="1">
      <alignment horizontal="center" vertical="center"/>
    </xf>
    <xf numFmtId="0" fontId="20" fillId="0" borderId="45" xfId="8" applyFont="1" applyFill="1" applyBorder="1" applyAlignment="1">
      <alignment vertical="center"/>
    </xf>
    <xf numFmtId="0" fontId="20" fillId="0" borderId="25" xfId="8" applyFont="1" applyFill="1" applyBorder="1" applyAlignment="1">
      <alignment vertical="center"/>
    </xf>
    <xf numFmtId="0" fontId="20" fillId="0" borderId="46" xfId="8" applyFont="1" applyFill="1" applyBorder="1" applyAlignment="1">
      <alignment vertical="center"/>
    </xf>
    <xf numFmtId="178" fontId="20" fillId="0" borderId="45" xfId="8" applyNumberFormat="1" applyFont="1" applyFill="1" applyBorder="1" applyAlignment="1">
      <alignment horizontal="right" vertical="center" shrinkToFit="1"/>
    </xf>
    <xf numFmtId="178" fontId="20" fillId="0" borderId="25" xfId="8" applyNumberFormat="1" applyFont="1" applyFill="1" applyBorder="1" applyAlignment="1">
      <alignment horizontal="right" vertical="center" shrinkToFit="1"/>
    </xf>
    <xf numFmtId="178" fontId="20" fillId="0" borderId="26" xfId="8" applyNumberFormat="1" applyFont="1" applyFill="1" applyBorder="1" applyAlignment="1">
      <alignment horizontal="right" vertical="center" shrinkToFit="1"/>
    </xf>
    <xf numFmtId="0" fontId="20" fillId="0" borderId="39" xfId="8" applyFont="1" applyFill="1" applyBorder="1" applyAlignment="1">
      <alignment vertical="center"/>
    </xf>
    <xf numFmtId="178" fontId="20" fillId="0" borderId="39" xfId="8" applyNumberFormat="1" applyFont="1" applyFill="1" applyBorder="1" applyAlignment="1">
      <alignment horizontal="right" vertical="center" shrinkToFit="1"/>
    </xf>
    <xf numFmtId="178" fontId="20" fillId="0" borderId="31" xfId="8" applyNumberFormat="1" applyFont="1" applyFill="1" applyBorder="1" applyAlignment="1">
      <alignment horizontal="right" vertical="center" shrinkToFit="1"/>
    </xf>
    <xf numFmtId="178" fontId="20" fillId="0" borderId="32" xfId="8" applyNumberFormat="1" applyFont="1" applyFill="1" applyBorder="1" applyAlignment="1">
      <alignment horizontal="right" vertical="center" shrinkToFit="1"/>
    </xf>
    <xf numFmtId="0" fontId="20" fillId="0" borderId="44" xfId="8" applyFont="1" applyFill="1" applyBorder="1" applyAlignment="1">
      <alignment vertical="center"/>
    </xf>
    <xf numFmtId="0" fontId="20" fillId="0" borderId="18" xfId="8" applyFont="1" applyFill="1" applyBorder="1" applyAlignment="1">
      <alignment vertical="center"/>
    </xf>
    <xf numFmtId="0" fontId="20" fillId="0" borderId="43" xfId="8" applyFont="1" applyFill="1" applyBorder="1" applyAlignment="1">
      <alignment vertical="center"/>
    </xf>
    <xf numFmtId="185" fontId="20" fillId="0" borderId="44" xfId="8" applyNumberFormat="1" applyFont="1" applyFill="1" applyBorder="1" applyAlignment="1">
      <alignment horizontal="right" vertical="center" shrinkToFit="1"/>
    </xf>
    <xf numFmtId="185" fontId="20" fillId="0" borderId="18" xfId="8" applyNumberFormat="1" applyFont="1" applyFill="1" applyBorder="1" applyAlignment="1">
      <alignment horizontal="right" vertical="center" shrinkToFit="1"/>
    </xf>
    <xf numFmtId="185" fontId="20" fillId="0" borderId="19" xfId="8" applyNumberFormat="1" applyFont="1" applyFill="1" applyBorder="1" applyAlignment="1">
      <alignment horizontal="right" vertical="center" shrinkToFit="1"/>
    </xf>
    <xf numFmtId="0" fontId="20" fillId="0" borderId="36" xfId="8" applyFont="1" applyFill="1" applyBorder="1" applyAlignment="1">
      <alignment horizontal="center" vertical="center" wrapText="1"/>
    </xf>
    <xf numFmtId="0" fontId="20" fillId="0" borderId="8" xfId="8" applyFont="1" applyFill="1" applyBorder="1" applyAlignment="1">
      <alignment horizontal="center" vertical="center" wrapText="1"/>
    </xf>
    <xf numFmtId="0" fontId="20" fillId="0" borderId="23" xfId="8" applyFont="1" applyFill="1" applyBorder="1" applyAlignment="1">
      <alignment horizontal="center" vertical="center" wrapText="1"/>
    </xf>
    <xf numFmtId="0" fontId="20" fillId="0" borderId="7" xfId="8" applyFont="1" applyFill="1" applyBorder="1" applyAlignment="1">
      <alignment horizontal="center" vertical="center" wrapText="1"/>
    </xf>
    <xf numFmtId="0" fontId="20" fillId="0" borderId="0" xfId="8" applyFont="1" applyFill="1" applyBorder="1" applyAlignment="1">
      <alignment horizontal="center" vertical="center" wrapText="1"/>
    </xf>
    <xf numFmtId="0" fontId="20" fillId="0" borderId="38" xfId="8" applyFont="1" applyFill="1" applyBorder="1" applyAlignment="1">
      <alignment horizontal="center" vertical="center" wrapText="1"/>
    </xf>
    <xf numFmtId="0" fontId="20" fillId="0" borderId="74" xfId="8" applyFont="1" applyFill="1" applyBorder="1" applyAlignment="1">
      <alignment horizontal="center" vertical="center" wrapText="1"/>
    </xf>
    <xf numFmtId="0" fontId="20" fillId="0" borderId="75" xfId="8" applyFont="1" applyFill="1" applyBorder="1" applyAlignment="1">
      <alignment horizontal="center" vertical="center" wrapText="1"/>
    </xf>
    <xf numFmtId="0" fontId="20" fillId="0" borderId="70" xfId="8" applyFont="1" applyFill="1" applyBorder="1" applyAlignment="1">
      <alignment horizontal="center" vertical="center" wrapText="1"/>
    </xf>
    <xf numFmtId="0" fontId="24" fillId="0" borderId="62" xfId="8" applyFont="1" applyFill="1" applyBorder="1" applyAlignment="1">
      <alignment vertical="center"/>
    </xf>
    <xf numFmtId="0" fontId="24" fillId="0" borderId="25" xfId="8" applyFont="1" applyFill="1" applyBorder="1" applyAlignment="1">
      <alignment vertical="center"/>
    </xf>
    <xf numFmtId="0" fontId="24" fillId="0" borderId="46" xfId="8" applyFont="1" applyFill="1" applyBorder="1" applyAlignment="1">
      <alignment vertical="center"/>
    </xf>
    <xf numFmtId="178" fontId="24" fillId="0" borderId="62" xfId="8" applyNumberFormat="1" applyFont="1" applyFill="1" applyBorder="1" applyAlignment="1">
      <alignment horizontal="right" vertical="center" shrinkToFit="1"/>
    </xf>
    <xf numFmtId="178" fontId="24" fillId="0" borderId="8" xfId="8" applyNumberFormat="1" applyFont="1" applyFill="1" applyBorder="1" applyAlignment="1">
      <alignment horizontal="right" vertical="center" shrinkToFit="1"/>
    </xf>
    <xf numFmtId="178" fontId="24" fillId="0" borderId="9" xfId="8" applyNumberFormat="1" applyFont="1" applyFill="1" applyBorder="1" applyAlignment="1">
      <alignment horizontal="right" vertical="center" shrinkToFit="1"/>
    </xf>
    <xf numFmtId="0" fontId="20" fillId="0" borderId="30" xfId="8" applyFont="1" applyFill="1" applyBorder="1" applyAlignment="1">
      <alignment horizontal="center" vertical="center"/>
    </xf>
    <xf numFmtId="0" fontId="20" fillId="0" borderId="42" xfId="8" applyFont="1" applyFill="1" applyBorder="1" applyAlignment="1">
      <alignment horizontal="center" vertical="center"/>
    </xf>
    <xf numFmtId="0" fontId="20" fillId="0" borderId="39" xfId="8" applyFont="1" applyFill="1" applyBorder="1" applyAlignment="1">
      <alignment horizontal="center" vertical="center" shrinkToFit="1"/>
    </xf>
    <xf numFmtId="0" fontId="20" fillId="0" borderId="31" xfId="8" applyFont="1" applyFill="1" applyBorder="1" applyAlignment="1">
      <alignment horizontal="center" vertical="center" shrinkToFit="1"/>
    </xf>
    <xf numFmtId="0" fontId="20" fillId="0" borderId="42" xfId="8" applyFont="1" applyFill="1" applyBorder="1" applyAlignment="1">
      <alignment horizontal="center" vertical="center" shrinkToFit="1"/>
    </xf>
    <xf numFmtId="0" fontId="20" fillId="0" borderId="32" xfId="8" applyFont="1" applyFill="1" applyBorder="1" applyAlignment="1">
      <alignment horizontal="center" vertical="center" shrinkToFit="1"/>
    </xf>
    <xf numFmtId="0" fontId="24" fillId="0" borderId="41" xfId="8" applyFont="1" applyFill="1" applyBorder="1" applyAlignment="1">
      <alignment vertical="center"/>
    </xf>
    <xf numFmtId="0" fontId="24" fillId="0" borderId="31" xfId="8" applyFont="1" applyFill="1" applyBorder="1" applyAlignment="1">
      <alignment vertical="center"/>
    </xf>
    <xf numFmtId="0" fontId="24" fillId="0" borderId="42" xfId="8" applyFont="1" applyFill="1" applyBorder="1" applyAlignment="1">
      <alignment vertical="center"/>
    </xf>
    <xf numFmtId="178" fontId="24" fillId="0" borderId="39" xfId="8" applyNumberFormat="1" applyFont="1" applyFill="1" applyBorder="1" applyAlignment="1">
      <alignment horizontal="right" vertical="center" shrinkToFit="1"/>
    </xf>
    <xf numFmtId="178" fontId="24" fillId="0" borderId="31" xfId="8" applyNumberFormat="1" applyFont="1" applyFill="1" applyBorder="1" applyAlignment="1">
      <alignment horizontal="right" vertical="center" shrinkToFit="1"/>
    </xf>
    <xf numFmtId="178" fontId="24" fillId="0" borderId="32" xfId="8" applyNumberFormat="1" applyFont="1" applyFill="1" applyBorder="1" applyAlignment="1">
      <alignment horizontal="right" vertical="center" shrinkToFit="1"/>
    </xf>
    <xf numFmtId="181" fontId="20" fillId="0" borderId="39" xfId="8" applyNumberFormat="1" applyFont="1" applyFill="1" applyBorder="1" applyAlignment="1">
      <alignment horizontal="right" vertical="center" shrinkToFit="1"/>
    </xf>
    <xf numFmtId="181" fontId="20" fillId="0" borderId="31" xfId="8" applyNumberFormat="1" applyFont="1" applyFill="1" applyBorder="1" applyAlignment="1">
      <alignment horizontal="right" vertical="center" shrinkToFit="1"/>
    </xf>
    <xf numFmtId="181" fontId="20" fillId="0" borderId="42" xfId="8" applyNumberFormat="1" applyFont="1" applyFill="1" applyBorder="1" applyAlignment="1">
      <alignment horizontal="right" vertical="center" shrinkToFit="1"/>
    </xf>
    <xf numFmtId="181" fontId="20" fillId="0" borderId="32" xfId="8" applyNumberFormat="1" applyFont="1" applyFill="1" applyBorder="1" applyAlignment="1">
      <alignment horizontal="right" vertical="center" shrinkToFit="1"/>
    </xf>
    <xf numFmtId="0" fontId="24" fillId="0" borderId="41" xfId="9" applyFont="1" applyFill="1" applyBorder="1" applyAlignment="1">
      <alignment horizontal="center" vertical="center" shrinkToFit="1"/>
    </xf>
    <xf numFmtId="0" fontId="24" fillId="0" borderId="12" xfId="9" applyFont="1" applyFill="1" applyBorder="1" applyAlignment="1">
      <alignment horizontal="center" vertical="center" shrinkToFit="1"/>
    </xf>
    <xf numFmtId="0" fontId="24" fillId="0" borderId="48" xfId="9" applyFont="1" applyFill="1" applyBorder="1" applyAlignment="1">
      <alignment horizontal="center" vertical="center" shrinkToFit="1"/>
    </xf>
    <xf numFmtId="178" fontId="20" fillId="0" borderId="42" xfId="8" applyNumberFormat="1" applyFont="1" applyFill="1" applyBorder="1" applyAlignment="1">
      <alignment horizontal="right" vertical="center" shrinkToFit="1"/>
    </xf>
    <xf numFmtId="0" fontId="20" fillId="0" borderId="74" xfId="8" applyFont="1" applyFill="1" applyBorder="1" applyAlignment="1">
      <alignment horizontal="left" vertical="center"/>
    </xf>
    <xf numFmtId="0" fontId="20" fillId="0" borderId="75" xfId="8" applyFont="1" applyFill="1" applyBorder="1" applyAlignment="1">
      <alignment horizontal="left" vertical="center"/>
    </xf>
    <xf numFmtId="0" fontId="20" fillId="0" borderId="76" xfId="8" applyFont="1" applyFill="1" applyBorder="1" applyAlignment="1">
      <alignment horizontal="left" vertical="center"/>
    </xf>
    <xf numFmtId="181" fontId="20" fillId="0" borderId="74" xfId="8" applyNumberFormat="1" applyFont="1" applyFill="1" applyBorder="1" applyAlignment="1">
      <alignment horizontal="right" vertical="center" shrinkToFit="1"/>
    </xf>
    <xf numFmtId="181" fontId="20" fillId="0" borderId="75" xfId="8" applyNumberFormat="1" applyFont="1" applyFill="1" applyBorder="1" applyAlignment="1">
      <alignment horizontal="right" vertical="center" shrinkToFit="1"/>
    </xf>
    <xf numFmtId="181" fontId="20" fillId="0" borderId="76" xfId="8" applyNumberFormat="1" applyFont="1" applyFill="1" applyBorder="1" applyAlignment="1">
      <alignment horizontal="right" vertical="center" shrinkToFit="1"/>
    </xf>
    <xf numFmtId="0" fontId="20" fillId="0" borderId="36" xfId="10" applyFont="1" applyFill="1" applyBorder="1" applyAlignment="1">
      <alignment horizontal="left" vertical="center"/>
    </xf>
    <xf numFmtId="0" fontId="20" fillId="0" borderId="8" xfId="10" applyFont="1" applyFill="1" applyBorder="1" applyAlignment="1">
      <alignment horizontal="left" vertical="center"/>
    </xf>
    <xf numFmtId="0" fontId="20" fillId="0" borderId="9" xfId="10" applyFont="1" applyFill="1" applyBorder="1" applyAlignment="1">
      <alignment horizontal="left" vertical="center"/>
    </xf>
    <xf numFmtId="185" fontId="24" fillId="0" borderId="41" xfId="8" applyNumberFormat="1" applyFont="1" applyFill="1" applyBorder="1" applyAlignment="1">
      <alignment horizontal="right" vertical="center" shrinkToFit="1"/>
    </xf>
    <xf numFmtId="185" fontId="24" fillId="0" borderId="12" xfId="8" applyNumberFormat="1" applyFont="1" applyFill="1" applyBorder="1" applyAlignment="1">
      <alignment horizontal="right" vertical="center" shrinkToFit="1"/>
    </xf>
    <xf numFmtId="185" fontId="24" fillId="0" borderId="13" xfId="8" applyNumberFormat="1" applyFont="1" applyFill="1" applyBorder="1" applyAlignment="1">
      <alignment horizontal="right" vertical="center" shrinkToFit="1"/>
    </xf>
    <xf numFmtId="0" fontId="24" fillId="0" borderId="44" xfId="9" applyFont="1" applyFill="1" applyBorder="1" applyAlignment="1">
      <alignment horizontal="center" vertical="center" shrinkToFit="1"/>
    </xf>
    <xf numFmtId="0" fontId="24" fillId="0" borderId="18" xfId="9" applyFont="1" applyFill="1" applyBorder="1" applyAlignment="1">
      <alignment horizontal="center" vertical="center" shrinkToFit="1"/>
    </xf>
    <xf numFmtId="0" fontId="24" fillId="0" borderId="43" xfId="9" applyFont="1" applyFill="1" applyBorder="1" applyAlignment="1">
      <alignment horizontal="center" vertical="center" shrinkToFit="1"/>
    </xf>
    <xf numFmtId="0" fontId="26" fillId="0" borderId="0" xfId="8" applyFont="1" applyFill="1" applyBorder="1" applyAlignment="1">
      <alignment horizontal="left" vertical="center" wrapText="1"/>
    </xf>
    <xf numFmtId="0" fontId="26" fillId="0" borderId="66" xfId="8" applyFont="1" applyFill="1" applyBorder="1" applyAlignment="1">
      <alignment horizontal="left" vertical="center" wrapText="1"/>
    </xf>
    <xf numFmtId="0" fontId="24" fillId="0" borderId="12" xfId="8" applyFont="1" applyFill="1" applyBorder="1" applyAlignment="1">
      <alignment vertical="center"/>
    </xf>
    <xf numFmtId="0" fontId="24" fillId="0" borderId="48" xfId="8" applyFont="1" applyFill="1" applyBorder="1" applyAlignment="1">
      <alignment vertical="center"/>
    </xf>
    <xf numFmtId="0" fontId="20" fillId="0" borderId="78" xfId="8" applyFont="1" applyFill="1" applyBorder="1" applyAlignment="1">
      <alignment horizontal="center" vertical="center"/>
    </xf>
    <xf numFmtId="0" fontId="20" fillId="0" borderId="51" xfId="8" applyFont="1" applyFill="1" applyBorder="1" applyAlignment="1">
      <alignment horizontal="center" vertical="center"/>
    </xf>
    <xf numFmtId="183" fontId="20" fillId="0" borderId="51" xfId="8" applyNumberFormat="1" applyFont="1" applyFill="1" applyBorder="1" applyAlignment="1">
      <alignment horizontal="right" vertical="center" shrinkToFit="1"/>
    </xf>
    <xf numFmtId="183" fontId="20" fillId="0" borderId="79" xfId="8" applyNumberFormat="1" applyFont="1" applyFill="1" applyBorder="1" applyAlignment="1">
      <alignment horizontal="right" vertical="center" shrinkToFit="1"/>
    </xf>
    <xf numFmtId="183" fontId="20" fillId="0" borderId="6" xfId="8" applyNumberFormat="1" applyFont="1" applyFill="1" applyBorder="1" applyAlignment="1">
      <alignment horizontal="right" vertical="center" shrinkToFit="1"/>
    </xf>
    <xf numFmtId="181" fontId="20" fillId="0" borderId="44" xfId="8" applyNumberFormat="1" applyFont="1" applyFill="1" applyBorder="1" applyAlignment="1">
      <alignment horizontal="right" vertical="center" shrinkToFit="1"/>
    </xf>
    <xf numFmtId="181" fontId="20" fillId="0" borderId="18" xfId="8" applyNumberFormat="1" applyFont="1" applyFill="1" applyBorder="1" applyAlignment="1">
      <alignment horizontal="right" vertical="center" shrinkToFit="1"/>
    </xf>
    <xf numFmtId="181" fontId="20" fillId="0" borderId="43" xfId="8" applyNumberFormat="1" applyFont="1" applyFill="1" applyBorder="1" applyAlignment="1">
      <alignment horizontal="right" vertical="center" shrinkToFit="1"/>
    </xf>
    <xf numFmtId="181" fontId="20" fillId="0" borderId="19" xfId="8" applyNumberFormat="1" applyFont="1" applyFill="1" applyBorder="1" applyAlignment="1">
      <alignment horizontal="right" vertical="center" shrinkToFit="1"/>
    </xf>
    <xf numFmtId="178" fontId="20" fillId="0" borderId="51" xfId="8" applyNumberFormat="1" applyFont="1" applyFill="1" applyBorder="1" applyAlignment="1">
      <alignment horizontal="right" vertical="center" shrinkToFit="1"/>
    </xf>
    <xf numFmtId="178" fontId="20" fillId="0" borderId="79" xfId="8" applyNumberFormat="1" applyFont="1" applyFill="1" applyBorder="1" applyAlignment="1">
      <alignment horizontal="right" vertical="center" shrinkToFit="1"/>
    </xf>
    <xf numFmtId="178" fontId="20" fillId="0" borderId="6" xfId="8" applyNumberFormat="1" applyFont="1" applyFill="1" applyBorder="1" applyAlignment="1">
      <alignment horizontal="right" vertical="center" shrinkToFit="1"/>
    </xf>
    <xf numFmtId="181" fontId="20" fillId="0" borderId="75" xfId="8" applyNumberFormat="1" applyFont="1" applyFill="1" applyBorder="1" applyAlignment="1">
      <alignment horizontal="right" vertical="center"/>
    </xf>
    <xf numFmtId="181" fontId="20" fillId="0" borderId="76" xfId="8" applyNumberFormat="1" applyFont="1" applyFill="1" applyBorder="1" applyAlignment="1">
      <alignment horizontal="right" vertical="center"/>
    </xf>
    <xf numFmtId="0" fontId="20" fillId="0" borderId="17" xfId="8" applyFont="1" applyFill="1" applyBorder="1" applyAlignment="1">
      <alignment vertical="center"/>
    </xf>
    <xf numFmtId="0" fontId="20" fillId="0" borderId="22" xfId="8" applyFont="1" applyFill="1" applyBorder="1" applyAlignment="1">
      <alignment horizontal="center" vertical="center"/>
    </xf>
    <xf numFmtId="0" fontId="20" fillId="0" borderId="19" xfId="8" applyFont="1" applyFill="1" applyBorder="1" applyAlignment="1">
      <alignment horizontal="center" vertical="center"/>
    </xf>
    <xf numFmtId="0" fontId="20" fillId="0" borderId="80" xfId="8" applyFont="1" applyFill="1" applyBorder="1" applyAlignment="1">
      <alignment horizontal="center" vertical="center"/>
    </xf>
    <xf numFmtId="178" fontId="20" fillId="0" borderId="8" xfId="8" applyNumberFormat="1" applyFont="1" applyFill="1" applyBorder="1" applyAlignment="1">
      <alignment horizontal="right" vertical="center"/>
    </xf>
    <xf numFmtId="178" fontId="20" fillId="0" borderId="9" xfId="8" applyNumberFormat="1" applyFont="1" applyFill="1" applyBorder="1" applyAlignment="1">
      <alignment horizontal="right" vertical="center"/>
    </xf>
    <xf numFmtId="0" fontId="20" fillId="0" borderId="81" xfId="8" applyFont="1" applyFill="1" applyBorder="1" applyAlignment="1">
      <alignment horizontal="center" vertical="center"/>
    </xf>
    <xf numFmtId="0" fontId="20" fillId="0" borderId="25" xfId="8" applyFont="1" applyFill="1" applyBorder="1" applyAlignment="1">
      <alignment horizontal="center" vertical="center"/>
    </xf>
    <xf numFmtId="0" fontId="20" fillId="0" borderId="26" xfId="8" applyFont="1" applyFill="1" applyBorder="1" applyAlignment="1">
      <alignment horizontal="center" vertical="center"/>
    </xf>
    <xf numFmtId="0" fontId="20" fillId="0" borderId="11" xfId="8" applyFont="1" applyFill="1" applyBorder="1" applyAlignment="1">
      <alignment horizontal="center" vertical="center" textRotation="255"/>
    </xf>
    <xf numFmtId="0" fontId="20" fillId="0" borderId="12" xfId="8" applyFont="1" applyFill="1" applyBorder="1" applyAlignment="1">
      <alignment horizontal="center" vertical="center" textRotation="255"/>
    </xf>
    <xf numFmtId="0" fontId="20" fillId="0" borderId="48" xfId="8" applyFont="1" applyFill="1" applyBorder="1" applyAlignment="1">
      <alignment horizontal="center" vertical="center" textRotation="255"/>
    </xf>
    <xf numFmtId="0" fontId="20" fillId="0" borderId="7" xfId="8" applyFont="1" applyFill="1" applyBorder="1" applyAlignment="1">
      <alignment horizontal="center" vertical="center" textRotation="255"/>
    </xf>
    <xf numFmtId="0" fontId="20" fillId="0" borderId="0" xfId="8" applyFont="1" applyFill="1" applyBorder="1" applyAlignment="1">
      <alignment horizontal="center" vertical="center" textRotation="255"/>
    </xf>
    <xf numFmtId="0" fontId="20" fillId="0" borderId="38" xfId="8" applyFont="1" applyFill="1" applyBorder="1" applyAlignment="1">
      <alignment horizontal="center" vertical="center" textRotation="255"/>
    </xf>
    <xf numFmtId="0" fontId="20" fillId="0" borderId="74" xfId="8" applyFont="1" applyFill="1" applyBorder="1" applyAlignment="1">
      <alignment horizontal="center" vertical="center" textRotation="255"/>
    </xf>
    <xf numFmtId="0" fontId="20" fillId="0" borderId="75" xfId="8" applyFont="1" applyFill="1" applyBorder="1" applyAlignment="1">
      <alignment horizontal="center" vertical="center" textRotation="255"/>
    </xf>
    <xf numFmtId="0" fontId="20" fillId="0" borderId="70" xfId="8" applyFont="1" applyFill="1" applyBorder="1" applyAlignment="1">
      <alignment horizontal="center" vertical="center" textRotation="255"/>
    </xf>
    <xf numFmtId="0" fontId="26" fillId="0" borderId="41" xfId="8" applyFont="1" applyFill="1" applyBorder="1" applyAlignment="1">
      <alignment horizontal="center" vertical="center" wrapText="1"/>
    </xf>
    <xf numFmtId="0" fontId="26" fillId="0" borderId="12" xfId="8" applyFont="1" applyFill="1" applyBorder="1" applyAlignment="1">
      <alignment horizontal="center" vertical="center" wrapText="1"/>
    </xf>
    <xf numFmtId="0" fontId="26" fillId="0" borderId="48" xfId="8" applyFont="1" applyFill="1" applyBorder="1" applyAlignment="1">
      <alignment horizontal="center" vertical="center" wrapText="1"/>
    </xf>
    <xf numFmtId="0" fontId="26" fillId="0" borderId="37" xfId="8" applyFont="1" applyFill="1" applyBorder="1" applyAlignment="1">
      <alignment horizontal="center" vertical="center" wrapText="1"/>
    </xf>
    <xf numFmtId="0" fontId="26" fillId="0" borderId="54" xfId="8" applyFont="1" applyFill="1" applyBorder="1" applyAlignment="1">
      <alignment horizontal="center" vertical="center" wrapText="1"/>
    </xf>
    <xf numFmtId="0" fontId="26" fillId="0" borderId="40" xfId="8" applyFont="1" applyFill="1" applyBorder="1" applyAlignment="1">
      <alignment horizontal="center" vertical="center" wrapText="1"/>
    </xf>
    <xf numFmtId="0" fontId="20" fillId="0" borderId="41" xfId="8" applyFont="1" applyFill="1" applyBorder="1" applyAlignment="1">
      <alignment horizontal="center" vertical="center" textRotation="255"/>
    </xf>
    <xf numFmtId="0" fontId="20" fillId="0" borderId="64" xfId="8" applyFont="1" applyFill="1" applyBorder="1" applyAlignment="1">
      <alignment horizontal="center" vertical="center" textRotation="255"/>
    </xf>
    <xf numFmtId="0" fontId="20" fillId="0" borderId="37" xfId="8" applyFont="1" applyFill="1" applyBorder="1" applyAlignment="1">
      <alignment horizontal="center" vertical="center" textRotation="255"/>
    </xf>
    <xf numFmtId="0" fontId="20" fillId="0" borderId="54" xfId="8" applyFont="1" applyFill="1" applyBorder="1" applyAlignment="1">
      <alignment horizontal="center" vertical="center" textRotation="255"/>
    </xf>
    <xf numFmtId="0" fontId="20" fillId="0" borderId="40" xfId="8" applyFont="1" applyFill="1" applyBorder="1" applyAlignment="1">
      <alignment horizontal="center" vertical="center" textRotation="255"/>
    </xf>
    <xf numFmtId="178" fontId="20" fillId="0" borderId="44" xfId="8" applyNumberFormat="1" applyFont="1" applyFill="1" applyBorder="1" applyAlignment="1">
      <alignment horizontal="right" vertical="center"/>
    </xf>
    <xf numFmtId="178" fontId="20" fillId="0" borderId="18" xfId="8" applyNumberFormat="1" applyFont="1" applyFill="1" applyBorder="1" applyAlignment="1">
      <alignment horizontal="right" vertical="center"/>
    </xf>
    <xf numFmtId="178" fontId="20" fillId="0" borderId="43" xfId="8" applyNumberFormat="1" applyFont="1" applyFill="1" applyBorder="1" applyAlignment="1">
      <alignment horizontal="right" vertical="center"/>
    </xf>
    <xf numFmtId="0" fontId="20" fillId="0" borderId="72" xfId="8" applyFont="1" applyFill="1" applyBorder="1" applyAlignment="1">
      <alignment horizontal="center" vertical="center" shrinkToFit="1"/>
    </xf>
    <xf numFmtId="0" fontId="20" fillId="0" borderId="75" xfId="8" applyFont="1" applyFill="1" applyBorder="1" applyAlignment="1">
      <alignment horizontal="center" vertical="center" shrinkToFit="1"/>
    </xf>
    <xf numFmtId="0" fontId="20" fillId="0" borderId="70" xfId="8" applyFont="1" applyFill="1" applyBorder="1" applyAlignment="1">
      <alignment horizontal="center" vertical="center" shrinkToFit="1"/>
    </xf>
    <xf numFmtId="0" fontId="27" fillId="0" borderId="31" xfId="8" applyFont="1" applyFill="1" applyBorder="1">
      <alignment vertical="center"/>
    </xf>
    <xf numFmtId="0" fontId="27" fillId="0" borderId="42" xfId="8" applyFont="1" applyFill="1" applyBorder="1">
      <alignment vertical="center"/>
    </xf>
    <xf numFmtId="0" fontId="20" fillId="0" borderId="41" xfId="8" applyFont="1" applyFill="1" applyBorder="1" applyAlignment="1">
      <alignment horizontal="center" vertical="center" wrapText="1"/>
    </xf>
    <xf numFmtId="0" fontId="20" fillId="0" borderId="12" xfId="8" applyFont="1" applyFill="1" applyBorder="1" applyAlignment="1">
      <alignment horizontal="center" vertical="center" wrapText="1"/>
    </xf>
    <xf numFmtId="0" fontId="20" fillId="0" borderId="48" xfId="8" applyFont="1" applyFill="1" applyBorder="1" applyAlignment="1">
      <alignment horizontal="center" vertical="center" wrapText="1"/>
    </xf>
    <xf numFmtId="0" fontId="20" fillId="0" borderId="37" xfId="8" applyFont="1" applyFill="1" applyBorder="1" applyAlignment="1">
      <alignment horizontal="center" vertical="center" wrapText="1"/>
    </xf>
    <xf numFmtId="0" fontId="20" fillId="0" borderId="54" xfId="8" applyFont="1" applyFill="1" applyBorder="1" applyAlignment="1">
      <alignment horizontal="center" vertical="center" wrapText="1"/>
    </xf>
    <xf numFmtId="0" fontId="20" fillId="0" borderId="40" xfId="8" applyFont="1" applyFill="1" applyBorder="1" applyAlignment="1">
      <alignment horizontal="center" vertical="center" wrapText="1"/>
    </xf>
    <xf numFmtId="0" fontId="26" fillId="0" borderId="13" xfId="8" applyFont="1" applyFill="1" applyBorder="1" applyAlignment="1">
      <alignment horizontal="center" vertical="center" wrapText="1"/>
    </xf>
    <xf numFmtId="0" fontId="26" fillId="0" borderId="67" xfId="8" applyFont="1" applyFill="1" applyBorder="1" applyAlignment="1">
      <alignment horizontal="center" vertical="center" wrapText="1"/>
    </xf>
    <xf numFmtId="0" fontId="24" fillId="0" borderId="74" xfId="7" applyFont="1" applyFill="1" applyBorder="1" applyAlignment="1">
      <alignment horizontal="left" vertical="center"/>
    </xf>
    <xf numFmtId="0" fontId="24" fillId="0" borderId="75" xfId="7" applyFont="1" applyFill="1" applyBorder="1" applyAlignment="1">
      <alignment horizontal="left" vertical="center"/>
    </xf>
    <xf numFmtId="0" fontId="24" fillId="0" borderId="76" xfId="7" applyFont="1" applyFill="1" applyBorder="1" applyAlignment="1">
      <alignment horizontal="left" vertical="center"/>
    </xf>
    <xf numFmtId="178" fontId="20" fillId="0" borderId="74" xfId="8" applyNumberFormat="1" applyFont="1" applyFill="1" applyBorder="1" applyAlignment="1">
      <alignment horizontal="right" vertical="center" shrinkToFit="1"/>
    </xf>
    <xf numFmtId="178" fontId="20" fillId="0" borderId="75" xfId="8" applyNumberFormat="1" applyFont="1" applyFill="1" applyBorder="1" applyAlignment="1">
      <alignment horizontal="right" vertical="center" shrinkToFit="1"/>
    </xf>
    <xf numFmtId="178" fontId="20" fillId="0" borderId="76" xfId="8" applyNumberFormat="1" applyFont="1" applyFill="1" applyBorder="1" applyAlignment="1">
      <alignment horizontal="right" vertical="center" shrinkToFit="1"/>
    </xf>
    <xf numFmtId="0" fontId="24" fillId="0" borderId="36" xfId="7" applyFont="1" applyFill="1" applyBorder="1" applyAlignment="1">
      <alignment horizontal="center" vertical="center" wrapText="1"/>
    </xf>
    <xf numFmtId="0" fontId="24" fillId="0" borderId="8" xfId="7" applyFont="1" applyFill="1" applyBorder="1" applyAlignment="1">
      <alignment horizontal="center" vertical="center" wrapText="1"/>
    </xf>
    <xf numFmtId="0" fontId="24" fillId="0" borderId="9" xfId="7" applyFont="1" applyFill="1" applyBorder="1" applyAlignment="1">
      <alignment horizontal="center" vertical="center" wrapText="1"/>
    </xf>
    <xf numFmtId="0" fontId="24" fillId="0" borderId="7" xfId="7" applyFont="1" applyFill="1" applyBorder="1" applyAlignment="1">
      <alignment horizontal="center" vertical="center" wrapText="1"/>
    </xf>
    <xf numFmtId="0" fontId="24" fillId="0" borderId="0" xfId="7" applyFont="1" applyFill="1" applyBorder="1" applyAlignment="1">
      <alignment horizontal="center" vertical="center" wrapText="1"/>
    </xf>
    <xf numFmtId="0" fontId="24" fillId="0" borderId="66" xfId="7" applyFont="1" applyFill="1" applyBorder="1" applyAlignment="1">
      <alignment horizontal="center" vertical="center" wrapText="1"/>
    </xf>
    <xf numFmtId="0" fontId="24" fillId="0" borderId="74" xfId="7" applyFont="1" applyFill="1" applyBorder="1" applyAlignment="1">
      <alignment horizontal="center" vertical="center" wrapText="1"/>
    </xf>
    <xf numFmtId="0" fontId="24" fillId="0" borderId="75" xfId="7" applyFont="1" applyFill="1" applyBorder="1" applyAlignment="1">
      <alignment horizontal="center" vertical="center" wrapText="1"/>
    </xf>
    <xf numFmtId="0" fontId="24" fillId="0" borderId="76" xfId="7" applyFont="1" applyFill="1" applyBorder="1" applyAlignment="1">
      <alignment horizontal="center" vertical="center" wrapText="1"/>
    </xf>
    <xf numFmtId="0" fontId="20" fillId="0" borderId="0" xfId="8" applyFont="1" applyFill="1" applyBorder="1" applyAlignment="1">
      <alignment horizontal="center" vertical="center" shrinkToFit="1"/>
    </xf>
    <xf numFmtId="186" fontId="20" fillId="0" borderId="0" xfId="8" applyNumberFormat="1" applyFont="1" applyFill="1" applyBorder="1" applyAlignment="1" applyProtection="1">
      <alignment horizontal="center" vertical="center" shrinkToFit="1"/>
      <protection hidden="1"/>
    </xf>
    <xf numFmtId="0" fontId="26" fillId="0" borderId="0" xfId="8" applyNumberFormat="1" applyFont="1" applyFill="1" applyBorder="1" applyAlignment="1" applyProtection="1">
      <alignment horizontal="left" vertical="center" wrapText="1"/>
      <protection hidden="1"/>
    </xf>
    <xf numFmtId="0" fontId="20" fillId="0" borderId="0" xfId="8" applyFont="1" applyFill="1" applyBorder="1" applyAlignment="1" applyProtection="1">
      <alignment horizontal="center" vertical="center" shrinkToFit="1"/>
      <protection hidden="1"/>
    </xf>
    <xf numFmtId="49" fontId="23" fillId="0" borderId="1" xfId="11" applyNumberFormat="1" applyFont="1" applyFill="1" applyBorder="1" applyAlignment="1">
      <alignment horizontal="center" vertical="center"/>
    </xf>
    <xf numFmtId="49" fontId="23" fillId="0" borderId="2" xfId="11" applyNumberFormat="1" applyFont="1" applyFill="1" applyBorder="1" applyAlignment="1">
      <alignment horizontal="center" vertical="center"/>
    </xf>
    <xf numFmtId="49" fontId="23" fillId="0" borderId="3" xfId="11" applyNumberFormat="1" applyFont="1" applyFill="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9" xfId="11" applyFont="1" applyFill="1" applyBorder="1" applyAlignment="1">
      <alignment horizontal="center" vertical="center"/>
    </xf>
    <xf numFmtId="0" fontId="20" fillId="0" borderId="31" xfId="11" applyFont="1" applyFill="1" applyBorder="1" applyAlignment="1">
      <alignment horizontal="center" vertical="center"/>
    </xf>
    <xf numFmtId="0" fontId="20" fillId="0" borderId="42" xfId="11" applyFont="1" applyFill="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48" xfId="11" applyFont="1" applyBorder="1">
      <alignment vertical="center"/>
    </xf>
    <xf numFmtId="178" fontId="20" fillId="0" borderId="41" xfId="11" applyNumberFormat="1" applyFont="1" applyFill="1" applyBorder="1" applyAlignment="1">
      <alignment horizontal="right" vertical="center" shrinkToFit="1"/>
    </xf>
    <xf numFmtId="178" fontId="20" fillId="0" borderId="12" xfId="11" applyNumberFormat="1" applyFont="1" applyFill="1" applyBorder="1" applyAlignment="1">
      <alignment horizontal="right" vertical="center" shrinkToFit="1"/>
    </xf>
    <xf numFmtId="178" fontId="20" fillId="0" borderId="82" xfId="11" applyNumberFormat="1" applyFont="1" applyFill="1" applyBorder="1" applyAlignment="1">
      <alignment horizontal="right" vertical="center" shrinkToFit="1"/>
    </xf>
    <xf numFmtId="181" fontId="20" fillId="0" borderId="83" xfId="11" applyNumberFormat="1" applyFont="1" applyFill="1" applyBorder="1" applyAlignment="1">
      <alignment horizontal="right" vertical="center" shrinkToFit="1"/>
    </xf>
    <xf numFmtId="178" fontId="20" fillId="0" borderId="83" xfId="11" applyNumberFormat="1" applyFont="1" applyFill="1" applyBorder="1" applyAlignment="1">
      <alignment horizontal="right" vertical="center" shrinkToFit="1"/>
    </xf>
    <xf numFmtId="181" fontId="20" fillId="0" borderId="84" xfId="11" applyNumberFormat="1" applyFont="1" applyFill="1" applyBorder="1" applyAlignment="1">
      <alignment horizontal="right" vertical="center" shrinkToFit="1"/>
    </xf>
    <xf numFmtId="181" fontId="20" fillId="0" borderId="12" xfId="11" applyNumberFormat="1" applyFont="1" applyFill="1" applyBorder="1" applyAlignment="1">
      <alignment horizontal="right" vertical="center" shrinkToFit="1"/>
    </xf>
    <xf numFmtId="181" fontId="20" fillId="0" borderId="48" xfId="11" applyNumberFormat="1" applyFont="1" applyFill="1" applyBorder="1" applyAlignment="1">
      <alignment horizontal="right" vertical="center" shrinkToFit="1"/>
    </xf>
    <xf numFmtId="0" fontId="20" fillId="0" borderId="64" xfId="11" applyFont="1" applyBorder="1">
      <alignment vertical="center"/>
    </xf>
    <xf numFmtId="0" fontId="20" fillId="0" borderId="0" xfId="11" applyFont="1" applyBorder="1">
      <alignment vertical="center"/>
    </xf>
    <xf numFmtId="0" fontId="20" fillId="0" borderId="38" xfId="11" applyFont="1" applyBorder="1">
      <alignment vertical="center"/>
    </xf>
    <xf numFmtId="178" fontId="20" fillId="0" borderId="64" xfId="11" applyNumberFormat="1" applyFont="1" applyFill="1" applyBorder="1" applyAlignment="1">
      <alignment horizontal="right" vertical="center" shrinkToFit="1"/>
    </xf>
    <xf numFmtId="178" fontId="20" fillId="0" borderId="0" xfId="11" applyNumberFormat="1" applyFont="1" applyFill="1" applyBorder="1" applyAlignment="1">
      <alignment horizontal="right" vertical="center" shrinkToFit="1"/>
    </xf>
    <xf numFmtId="178" fontId="20" fillId="0" borderId="85" xfId="11" applyNumberFormat="1" applyFont="1" applyFill="1" applyBorder="1" applyAlignment="1">
      <alignment horizontal="right" vertical="center" shrinkToFit="1"/>
    </xf>
    <xf numFmtId="181" fontId="20" fillId="0" borderId="86" xfId="11" applyNumberFormat="1" applyFont="1" applyFill="1" applyBorder="1" applyAlignment="1">
      <alignment horizontal="right" vertical="center" shrinkToFit="1"/>
    </xf>
    <xf numFmtId="178" fontId="20" fillId="0" borderId="86" xfId="11" applyNumberFormat="1" applyFont="1" applyFill="1" applyBorder="1" applyAlignment="1">
      <alignment horizontal="right" vertical="center" shrinkToFit="1"/>
    </xf>
    <xf numFmtId="181" fontId="20" fillId="0" borderId="88" xfId="11" applyNumberFormat="1" applyFont="1" applyFill="1" applyBorder="1" applyAlignment="1">
      <alignment horizontal="right" vertical="center" shrinkToFit="1"/>
    </xf>
    <xf numFmtId="181" fontId="20" fillId="0" borderId="0" xfId="11" applyNumberFormat="1" applyFont="1" applyFill="1" applyBorder="1" applyAlignment="1">
      <alignment horizontal="right" vertical="center" shrinkToFit="1"/>
    </xf>
    <xf numFmtId="181" fontId="20" fillId="0" borderId="38" xfId="11" applyNumberFormat="1" applyFont="1" applyFill="1" applyBorder="1" applyAlignment="1">
      <alignment horizontal="right" vertical="center" shrinkToFit="1"/>
    </xf>
    <xf numFmtId="178" fontId="20" fillId="0" borderId="87" xfId="11" applyNumberFormat="1" applyFont="1" applyFill="1" applyBorder="1" applyAlignment="1">
      <alignment horizontal="right" vertical="center" shrinkToFit="1"/>
    </xf>
    <xf numFmtId="178" fontId="20" fillId="0" borderId="88" xfId="11" applyNumberFormat="1" applyFont="1" applyFill="1" applyBorder="1" applyAlignment="1">
      <alignment horizontal="right" vertical="center" shrinkToFit="1"/>
    </xf>
    <xf numFmtId="178" fontId="20" fillId="0" borderId="38" xfId="11" applyNumberFormat="1" applyFont="1" applyFill="1" applyBorder="1" applyAlignment="1">
      <alignment horizontal="right" vertical="center" shrinkToFit="1"/>
    </xf>
    <xf numFmtId="0" fontId="20" fillId="0" borderId="41" xfId="11" applyFont="1" applyFill="1" applyBorder="1">
      <alignment vertical="center"/>
    </xf>
    <xf numFmtId="0" fontId="20" fillId="0" borderId="12" xfId="11" applyFont="1" applyFill="1" applyBorder="1">
      <alignment vertical="center"/>
    </xf>
    <xf numFmtId="0" fontId="20" fillId="0" borderId="48" xfId="11" applyFont="1" applyFill="1" applyBorder="1">
      <alignment vertical="center"/>
    </xf>
    <xf numFmtId="181" fontId="20" fillId="0" borderId="82" xfId="11" applyNumberFormat="1" applyFont="1" applyFill="1" applyBorder="1" applyAlignment="1">
      <alignment horizontal="right" vertical="center" shrinkToFit="1"/>
    </xf>
    <xf numFmtId="0" fontId="20" fillId="0" borderId="64" xfId="11" applyFont="1" applyFill="1" applyBorder="1">
      <alignment vertical="center"/>
    </xf>
    <xf numFmtId="0" fontId="20" fillId="0" borderId="0" xfId="11" applyFont="1" applyFill="1" applyBorder="1">
      <alignment vertical="center"/>
    </xf>
    <xf numFmtId="0" fontId="20" fillId="0" borderId="38" xfId="11" applyFont="1" applyFill="1" applyBorder="1">
      <alignment vertical="center"/>
    </xf>
    <xf numFmtId="181" fontId="20" fillId="0" borderId="85" xfId="11" applyNumberFormat="1" applyFont="1" applyFill="1" applyBorder="1" applyAlignment="1">
      <alignment horizontal="right" vertical="center" shrinkToFit="1"/>
    </xf>
    <xf numFmtId="0" fontId="20" fillId="0" borderId="64" xfId="11" applyFont="1" applyBorder="1" applyAlignment="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Fill="1" applyBorder="1" applyAlignment="1">
      <alignment horizontal="right" vertical="center"/>
    </xf>
    <xf numFmtId="178" fontId="20" fillId="0" borderId="0" xfId="11" applyNumberFormat="1" applyFont="1" applyFill="1" applyBorder="1" applyAlignment="1">
      <alignment horizontal="right" vertical="center"/>
    </xf>
    <xf numFmtId="178" fontId="20" fillId="0" borderId="38" xfId="11" applyNumberFormat="1" applyFont="1" applyFill="1" applyBorder="1" applyAlignment="1">
      <alignment horizontal="right" vertical="center"/>
    </xf>
    <xf numFmtId="0" fontId="20" fillId="0" borderId="37" xfId="11" applyFont="1" applyFill="1" applyBorder="1">
      <alignment vertical="center"/>
    </xf>
    <xf numFmtId="0" fontId="20" fillId="0" borderId="54" xfId="11" applyFont="1" applyFill="1" applyBorder="1">
      <alignment vertical="center"/>
    </xf>
    <xf numFmtId="0" fontId="20" fillId="0" borderId="40" xfId="11" applyFont="1" applyFill="1" applyBorder="1">
      <alignment vertical="center"/>
    </xf>
    <xf numFmtId="178" fontId="20" fillId="0" borderId="64" xfId="11" applyNumberFormat="1" applyFont="1" applyFill="1" applyBorder="1" applyAlignment="1">
      <alignment horizontal="right" vertical="center"/>
    </xf>
    <xf numFmtId="178" fontId="20" fillId="0" borderId="85" xfId="11" applyNumberFormat="1" applyFont="1" applyFill="1" applyBorder="1" applyAlignment="1">
      <alignment horizontal="right" vertical="center"/>
    </xf>
    <xf numFmtId="181" fontId="20" fillId="0" borderId="86" xfId="11" applyNumberFormat="1" applyFont="1" applyFill="1" applyBorder="1" applyAlignment="1">
      <alignment horizontal="right" vertical="center"/>
    </xf>
    <xf numFmtId="0" fontId="26" fillId="0" borderId="39" xfId="11" applyFont="1" applyFill="1" applyBorder="1" applyAlignment="1">
      <alignment horizontal="center" vertical="center"/>
    </xf>
    <xf numFmtId="0" fontId="26" fillId="0" borderId="31" xfId="11" applyFont="1" applyFill="1" applyBorder="1" applyAlignment="1">
      <alignment horizontal="center" vertical="center"/>
    </xf>
    <xf numFmtId="0" fontId="26" fillId="0" borderId="42" xfId="11" applyFont="1" applyFill="1" applyBorder="1" applyAlignment="1">
      <alignment horizontal="center" vertical="center"/>
    </xf>
    <xf numFmtId="181" fontId="1" fillId="0" borderId="0" xfId="11" applyNumberFormat="1" applyFill="1" applyAlignment="1">
      <alignment horizontal="right" vertical="center" shrinkToFit="1"/>
    </xf>
    <xf numFmtId="181" fontId="1" fillId="0" borderId="38" xfId="11" applyNumberFormat="1" applyFill="1" applyBorder="1" applyAlignment="1">
      <alignment horizontal="right" vertical="center" shrinkToFit="1"/>
    </xf>
    <xf numFmtId="0" fontId="1" fillId="0" borderId="0" xfId="11" applyFill="1" applyAlignment="1">
      <alignment horizontal="right" vertical="center" shrinkToFit="1"/>
    </xf>
    <xf numFmtId="0" fontId="1" fillId="0" borderId="85" xfId="11" applyFill="1" applyBorder="1" applyAlignment="1">
      <alignment horizontal="right" vertical="center" shrinkToFit="1"/>
    </xf>
    <xf numFmtId="181" fontId="1" fillId="0" borderId="85" xfId="11" applyNumberFormat="1" applyFill="1" applyBorder="1" applyAlignment="1">
      <alignment horizontal="right" vertical="center" shrinkToFit="1"/>
    </xf>
    <xf numFmtId="178" fontId="20" fillId="0" borderId="84" xfId="11" applyNumberFormat="1" applyFont="1" applyFill="1" applyBorder="1" applyAlignment="1">
      <alignment horizontal="right" vertical="center" shrinkToFit="1"/>
    </xf>
    <xf numFmtId="0" fontId="16" fillId="0" borderId="0" xfId="6" applyBorder="1" applyAlignment="1">
      <alignment vertical="center"/>
    </xf>
    <xf numFmtId="0" fontId="20" fillId="0" borderId="37" xfId="11" applyFont="1" applyBorder="1">
      <alignment vertical="center"/>
    </xf>
    <xf numFmtId="0" fontId="20" fillId="0" borderId="54" xfId="11" applyFont="1" applyBorder="1">
      <alignment vertical="center"/>
    </xf>
    <xf numFmtId="0" fontId="20" fillId="0" borderId="40" xfId="11" applyFont="1" applyBorder="1">
      <alignment vertical="center"/>
    </xf>
    <xf numFmtId="0" fontId="20" fillId="0" borderId="41" xfId="11" applyFont="1" applyFill="1" applyBorder="1" applyAlignment="1">
      <alignment horizontal="center" vertical="center" textRotation="255"/>
    </xf>
    <xf numFmtId="0" fontId="20" fillId="0" borderId="48" xfId="11" applyFont="1" applyFill="1" applyBorder="1" applyAlignment="1">
      <alignment horizontal="center" vertical="center" textRotation="255"/>
    </xf>
    <xf numFmtId="0" fontId="20" fillId="0" borderId="64" xfId="11" applyFont="1" applyFill="1" applyBorder="1" applyAlignment="1">
      <alignment horizontal="center" vertical="center" textRotation="255"/>
    </xf>
    <xf numFmtId="0" fontId="20" fillId="0" borderId="38" xfId="11" applyFont="1" applyFill="1" applyBorder="1" applyAlignment="1">
      <alignment horizontal="center" vertical="center" textRotation="255"/>
    </xf>
    <xf numFmtId="0" fontId="20" fillId="0" borderId="37" xfId="11" applyFont="1" applyFill="1" applyBorder="1" applyAlignment="1">
      <alignment horizontal="center" vertical="center" textRotation="255"/>
    </xf>
    <xf numFmtId="0" fontId="20" fillId="0" borderId="40" xfId="11" applyFont="1" applyFill="1" applyBorder="1" applyAlignment="1">
      <alignment horizontal="center" vertical="center" textRotation="255"/>
    </xf>
    <xf numFmtId="0" fontId="26" fillId="0" borderId="64" xfId="11" applyFont="1" applyBorder="1">
      <alignment vertical="center"/>
    </xf>
    <xf numFmtId="0" fontId="26" fillId="0" borderId="0" xfId="11" applyFont="1" applyBorder="1">
      <alignment vertical="center"/>
    </xf>
    <xf numFmtId="0" fontId="26" fillId="0" borderId="38"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1" fillId="0" borderId="12" xfId="11" applyFill="1" applyBorder="1" applyAlignment="1">
      <alignment horizontal="right" vertical="center" shrinkToFit="1"/>
    </xf>
    <xf numFmtId="0" fontId="1" fillId="0" borderId="48" xfId="11" applyFill="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4" xfId="11" applyFont="1" applyBorder="1" applyAlignment="1">
      <alignment horizontal="center" vertical="center" wrapText="1"/>
    </xf>
    <xf numFmtId="0" fontId="20" fillId="0" borderId="0" xfId="11" applyFont="1" applyBorder="1" applyAlignment="1">
      <alignment horizontal="center" vertical="center" wrapText="1"/>
    </xf>
    <xf numFmtId="0" fontId="20" fillId="0" borderId="37" xfId="11" applyFont="1" applyBorder="1" applyAlignment="1">
      <alignment horizontal="center" vertical="center" wrapText="1"/>
    </xf>
    <xf numFmtId="0" fontId="20" fillId="0" borderId="54"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Border="1" applyAlignment="1">
      <alignment vertical="center" textRotation="255"/>
    </xf>
    <xf numFmtId="0" fontId="20" fillId="0" borderId="54" xfId="11" applyFont="1" applyBorder="1" applyAlignment="1">
      <alignment vertical="center" textRotation="255"/>
    </xf>
    <xf numFmtId="0" fontId="1" fillId="0" borderId="0" xfId="11" applyFill="1" applyBorder="1" applyAlignment="1">
      <alignment horizontal="right" vertical="center" shrinkToFit="1"/>
    </xf>
    <xf numFmtId="0" fontId="1" fillId="0" borderId="38" xfId="11" applyFill="1" applyBorder="1" applyAlignment="1">
      <alignment horizontal="right" vertical="center" shrinkToFit="1"/>
    </xf>
    <xf numFmtId="181" fontId="20" fillId="0" borderId="41" xfId="11" applyNumberFormat="1" applyFont="1" applyFill="1" applyBorder="1" applyAlignment="1">
      <alignment horizontal="right" vertical="center" shrinkToFit="1"/>
    </xf>
    <xf numFmtId="181" fontId="20" fillId="0" borderId="64" xfId="11" applyNumberFormat="1" applyFont="1" applyFill="1" applyBorder="1" applyAlignment="1">
      <alignment horizontal="right" vertical="center" shrinkToFit="1"/>
    </xf>
    <xf numFmtId="181" fontId="20" fillId="0" borderId="37" xfId="11" applyNumberFormat="1" applyFont="1" applyFill="1" applyBorder="1" applyAlignment="1">
      <alignment horizontal="right" vertical="center" shrinkToFit="1"/>
    </xf>
    <xf numFmtId="0" fontId="1" fillId="0" borderId="54" xfId="11" applyFill="1" applyBorder="1" applyAlignment="1">
      <alignment horizontal="right" vertical="center" shrinkToFit="1"/>
    </xf>
    <xf numFmtId="181" fontId="20" fillId="0" borderId="54" xfId="11" applyNumberFormat="1" applyFont="1" applyFill="1" applyBorder="1" applyAlignment="1">
      <alignment horizontal="right" vertical="center" shrinkToFit="1"/>
    </xf>
    <xf numFmtId="0" fontId="1" fillId="0" borderId="40" xfId="11" applyFill="1" applyBorder="1" applyAlignment="1">
      <alignment horizontal="right" vertical="center" shrinkToFit="1"/>
    </xf>
    <xf numFmtId="0" fontId="20" fillId="0" borderId="41" xfId="11" applyFont="1" applyFill="1" applyBorder="1" applyAlignment="1">
      <alignment horizontal="left" vertical="center"/>
    </xf>
    <xf numFmtId="0" fontId="20" fillId="0" borderId="12" xfId="11" applyFont="1" applyFill="1" applyBorder="1" applyAlignment="1">
      <alignment horizontal="left" vertical="center"/>
    </xf>
    <xf numFmtId="0" fontId="20" fillId="0" borderId="48" xfId="11" applyFont="1" applyFill="1" applyBorder="1" applyAlignment="1">
      <alignment horizontal="left" vertical="center"/>
    </xf>
    <xf numFmtId="178" fontId="20" fillId="0" borderId="48" xfId="11" applyNumberFormat="1" applyFont="1" applyFill="1" applyBorder="1" applyAlignment="1">
      <alignment horizontal="right" vertical="center" shrinkToFit="1"/>
    </xf>
    <xf numFmtId="0" fontId="20" fillId="0" borderId="64" xfId="11" applyFont="1" applyFill="1" applyBorder="1" applyAlignment="1">
      <alignment horizontal="left" vertical="center"/>
    </xf>
    <xf numFmtId="0" fontId="20" fillId="0" borderId="0" xfId="11" applyFont="1" applyFill="1" applyBorder="1" applyAlignment="1">
      <alignment horizontal="left" vertical="center"/>
    </xf>
    <xf numFmtId="0" fontId="20" fillId="0" borderId="38" xfId="11" applyFont="1" applyFill="1" applyBorder="1" applyAlignment="1">
      <alignment horizontal="left" vertical="center"/>
    </xf>
    <xf numFmtId="178" fontId="20" fillId="5" borderId="88" xfId="11" applyNumberFormat="1" applyFont="1" applyFill="1" applyBorder="1" applyAlignment="1">
      <alignment horizontal="right" vertical="center" shrinkToFit="1"/>
    </xf>
    <xf numFmtId="178" fontId="20" fillId="5" borderId="0" xfId="11" applyNumberFormat="1" applyFont="1" applyFill="1" applyBorder="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Border="1" applyAlignment="1">
      <alignment horizontal="right" vertical="center" shrinkToFit="1"/>
    </xf>
    <xf numFmtId="0" fontId="20" fillId="5" borderId="38" xfId="11" applyFont="1" applyFill="1" applyBorder="1" applyAlignment="1">
      <alignment horizontal="right" vertical="center" shrinkToFit="1"/>
    </xf>
    <xf numFmtId="0" fontId="20" fillId="0" borderId="64" xfId="11" applyFont="1" applyFill="1" applyBorder="1" applyAlignment="1">
      <alignment horizontal="center" vertical="center" wrapText="1"/>
    </xf>
    <xf numFmtId="0" fontId="20" fillId="0" borderId="0" xfId="11" applyFont="1" applyFill="1" applyBorder="1" applyAlignment="1">
      <alignment horizontal="center" vertical="center" wrapText="1"/>
    </xf>
    <xf numFmtId="0" fontId="20" fillId="0" borderId="37" xfId="11" applyFont="1" applyFill="1" applyBorder="1" applyAlignment="1">
      <alignment horizontal="center" vertical="center" wrapText="1"/>
    </xf>
    <xf numFmtId="0" fontId="20" fillId="0" borderId="54" xfId="11" applyFont="1" applyFill="1" applyBorder="1" applyAlignment="1">
      <alignment horizontal="center" vertical="center" wrapText="1"/>
    </xf>
    <xf numFmtId="178" fontId="20" fillId="0" borderId="37" xfId="11" applyNumberFormat="1" applyFont="1" applyFill="1" applyBorder="1" applyAlignment="1">
      <alignment horizontal="right" vertical="center" shrinkToFit="1"/>
    </xf>
    <xf numFmtId="178" fontId="20" fillId="0" borderId="54" xfId="11" applyNumberFormat="1" applyFont="1" applyFill="1" applyBorder="1" applyAlignment="1">
      <alignment horizontal="right" vertical="center" shrinkToFit="1"/>
    </xf>
    <xf numFmtId="178" fontId="20" fillId="0" borderId="89" xfId="11" applyNumberFormat="1" applyFont="1" applyFill="1" applyBorder="1" applyAlignment="1">
      <alignment horizontal="right" vertical="center" shrinkToFit="1"/>
    </xf>
    <xf numFmtId="181" fontId="20" fillId="0" borderId="90" xfId="11" applyNumberFormat="1" applyFont="1" applyFill="1" applyBorder="1" applyAlignment="1">
      <alignment horizontal="right" vertical="center" shrinkToFit="1"/>
    </xf>
    <xf numFmtId="178" fontId="20" fillId="0" borderId="90" xfId="11" applyNumberFormat="1" applyFont="1" applyFill="1" applyBorder="1" applyAlignment="1">
      <alignment horizontal="right" vertical="center" shrinkToFit="1"/>
    </xf>
    <xf numFmtId="181" fontId="20" fillId="0" borderId="91" xfId="11" applyNumberFormat="1" applyFont="1" applyFill="1" applyBorder="1" applyAlignment="1">
      <alignment horizontal="right" vertical="center" shrinkToFit="1"/>
    </xf>
    <xf numFmtId="181" fontId="20" fillId="0" borderId="40" xfId="11" applyNumberFormat="1" applyFont="1" applyFill="1" applyBorder="1" applyAlignment="1">
      <alignment horizontal="right" vertical="center" shrinkToFit="1"/>
    </xf>
    <xf numFmtId="178" fontId="20" fillId="0" borderId="40" xfId="11" applyNumberFormat="1" applyFont="1" applyFill="1" applyBorder="1" applyAlignment="1">
      <alignment horizontal="right" vertical="center" shrinkToFit="1"/>
    </xf>
    <xf numFmtId="0" fontId="20" fillId="0" borderId="37" xfId="11" applyFont="1" applyFill="1" applyBorder="1" applyAlignment="1">
      <alignment horizontal="left" vertical="center"/>
    </xf>
    <xf numFmtId="0" fontId="20" fillId="0" borderId="54" xfId="11" applyFont="1" applyFill="1" applyBorder="1" applyAlignment="1">
      <alignment horizontal="left" vertical="center"/>
    </xf>
    <xf numFmtId="0" fontId="20" fillId="0" borderId="40" xfId="11" applyFont="1" applyFill="1" applyBorder="1" applyAlignment="1">
      <alignment horizontal="left" vertical="center"/>
    </xf>
    <xf numFmtId="0" fontId="1" fillId="0" borderId="89" xfId="11" applyFill="1" applyBorder="1" applyAlignment="1">
      <alignment horizontal="right" vertical="center" shrinkToFit="1"/>
    </xf>
    <xf numFmtId="181" fontId="1" fillId="0" borderId="54" xfId="11" applyNumberFormat="1" applyFill="1" applyBorder="1" applyAlignment="1">
      <alignment horizontal="right" vertical="center" shrinkToFit="1"/>
    </xf>
    <xf numFmtId="181" fontId="1" fillId="0" borderId="89" xfId="11" applyNumberFormat="1" applyFill="1" applyBorder="1" applyAlignment="1">
      <alignment horizontal="right" vertical="center" shrinkToFit="1"/>
    </xf>
    <xf numFmtId="178" fontId="20" fillId="0" borderId="91" xfId="11" applyNumberFormat="1" applyFont="1" applyFill="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4"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4"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41" xfId="11" applyFont="1" applyBorder="1" applyAlignment="1">
      <alignment horizontal="center" vertical="center" textRotation="255"/>
    </xf>
    <xf numFmtId="0" fontId="20" fillId="0" borderId="48" xfId="11" applyFont="1" applyBorder="1" applyAlignment="1">
      <alignment horizontal="center" vertical="center" textRotation="255"/>
    </xf>
    <xf numFmtId="0" fontId="20" fillId="0" borderId="64"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34" fillId="7" borderId="62"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1" fillId="7" borderId="62" xfId="12" applyFont="1" applyFill="1" applyBorder="1" applyAlignment="1" applyProtection="1">
      <alignment horizontal="center" vertical="center" wrapText="1"/>
      <protection locked="0"/>
    </xf>
    <xf numFmtId="0" fontId="1" fillId="7" borderId="8" xfId="12" applyFont="1" applyFill="1" applyBorder="1" applyAlignment="1" applyProtection="1">
      <alignment horizontal="center" vertical="center" wrapText="1"/>
      <protection locked="0"/>
    </xf>
    <xf numFmtId="0" fontId="1" fillId="7" borderId="23" xfId="12" applyFont="1" applyFill="1" applyBorder="1" applyAlignment="1" applyProtection="1">
      <alignment horizontal="center" vertical="center" wrapText="1"/>
      <protection locked="0"/>
    </xf>
    <xf numFmtId="0" fontId="1" fillId="7" borderId="95" xfId="12" applyFont="1" applyFill="1" applyBorder="1" applyAlignment="1" applyProtection="1">
      <alignment horizontal="center" vertical="center" wrapText="1"/>
      <protection locked="0"/>
    </xf>
    <xf numFmtId="0" fontId="1" fillId="7" borderId="93" xfId="12" applyFont="1" applyFill="1" applyBorder="1" applyAlignment="1" applyProtection="1">
      <alignment horizontal="center" vertical="center" wrapText="1"/>
      <protection locked="0"/>
    </xf>
    <xf numFmtId="0" fontId="1" fillId="7" borderId="94"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3" fillId="6" borderId="1" xfId="12" applyFont="1" applyFill="1" applyBorder="1" applyAlignment="1" applyProtection="1">
      <alignment horizontal="center" vertical="center"/>
    </xf>
    <xf numFmtId="0" fontId="33" fillId="6" borderId="2" xfId="12" applyFont="1" applyFill="1" applyBorder="1" applyAlignment="1" applyProtection="1">
      <alignment horizontal="center" vertical="center"/>
    </xf>
    <xf numFmtId="0" fontId="33" fillId="6" borderId="3" xfId="12" applyFont="1" applyFill="1" applyBorder="1" applyAlignment="1" applyProtection="1">
      <alignment horizontal="center" vertical="center"/>
    </xf>
    <xf numFmtId="0" fontId="34" fillId="6" borderId="75" xfId="12" applyFont="1" applyFill="1" applyBorder="1" applyAlignment="1" applyProtection="1">
      <alignment horizontal="left"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0" borderId="98" xfId="15" applyNumberFormat="1" applyFont="1" applyBorder="1" applyAlignment="1" applyProtection="1">
      <alignment horizontal="left" vertical="center" shrinkToFit="1"/>
      <protection locked="0"/>
    </xf>
    <xf numFmtId="0" fontId="34" fillId="0" borderId="99" xfId="15" applyNumberFormat="1" applyFont="1" applyBorder="1" applyAlignment="1" applyProtection="1">
      <alignment horizontal="left" vertical="center" shrinkToFit="1"/>
      <protection locked="0"/>
    </xf>
    <xf numFmtId="0" fontId="34" fillId="0" borderId="110" xfId="15" applyNumberFormat="1"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NumberFormat="1" applyFont="1" applyBorder="1" applyAlignment="1" applyProtection="1">
      <alignment horizontal="left" vertical="center" shrinkToFit="1"/>
      <protection locked="0"/>
    </xf>
    <xf numFmtId="0" fontId="34" fillId="0" borderId="121" xfId="15" applyNumberFormat="1"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NumberFormat="1" applyFont="1" applyBorder="1" applyAlignment="1" applyProtection="1">
      <alignment horizontal="left" vertical="center" shrinkToFit="1"/>
      <protection locked="0"/>
    </xf>
    <xf numFmtId="0" fontId="34" fillId="0" borderId="108" xfId="15" applyNumberFormat="1" applyFont="1" applyBorder="1" applyAlignment="1" applyProtection="1">
      <alignment horizontal="lef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NumberFormat="1" applyFont="1" applyBorder="1" applyAlignment="1" applyProtection="1">
      <alignment horizontal="left" vertical="center" shrinkToFit="1"/>
      <protection locked="0"/>
    </xf>
    <xf numFmtId="0" fontId="34" fillId="0" borderId="113" xfId="15" applyNumberFormat="1" applyFont="1" applyBorder="1" applyAlignment="1" applyProtection="1">
      <alignment horizontal="left" vertical="center" shrinkToFit="1"/>
      <protection locked="0"/>
    </xf>
    <xf numFmtId="0" fontId="34" fillId="0" borderId="119" xfId="15" applyNumberFormat="1" applyFont="1" applyBorder="1" applyAlignment="1" applyProtection="1">
      <alignment horizontal="lef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0" fontId="34" fillId="8" borderId="129" xfId="15" applyNumberFormat="1" applyFont="1" applyFill="1" applyBorder="1" applyAlignment="1" applyProtection="1">
      <alignment horizontal="left" vertical="center" shrinkToFit="1"/>
      <protection locked="0"/>
    </xf>
    <xf numFmtId="0" fontId="34" fillId="8" borderId="132" xfId="15" applyNumberFormat="1" applyFont="1" applyFill="1" applyBorder="1" applyAlignment="1" applyProtection="1">
      <alignment horizontal="lef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NumberFormat="1" applyFont="1" applyBorder="1" applyAlignment="1" applyProtection="1">
      <alignment horizontal="left" vertical="center" shrinkToFit="1"/>
      <protection locked="0"/>
    </xf>
    <xf numFmtId="0" fontId="34" fillId="0" borderId="127" xfId="15" applyNumberFormat="1"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pplyProtection="1">
      <alignment horizontal="left" vertical="center"/>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87" fontId="34" fillId="8" borderId="134" xfId="12" applyNumberFormat="1" applyFont="1" applyFill="1" applyBorder="1" applyAlignment="1" applyProtection="1">
      <alignment horizontal="right" vertical="center" shrinkToFit="1"/>
      <protection locked="0"/>
    </xf>
    <xf numFmtId="0" fontId="34" fillId="8" borderId="129" xfId="12" applyNumberFormat="1" applyFont="1" applyFill="1" applyBorder="1" applyAlignment="1" applyProtection="1">
      <alignment horizontal="left" vertical="center" shrinkToFit="1"/>
      <protection locked="0"/>
    </xf>
    <xf numFmtId="0" fontId="34" fillId="8" borderId="132" xfId="12" applyNumberFormat="1"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2"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2" xfId="12" applyNumberFormat="1" applyFont="1" applyFill="1" applyBorder="1" applyAlignment="1" applyProtection="1">
      <alignment horizontal="left" vertical="center" shrinkToFit="1"/>
      <protection locked="0"/>
    </xf>
    <xf numFmtId="0" fontId="34" fillId="6" borderId="113" xfId="12" applyNumberFormat="1" applyFont="1" applyFill="1" applyBorder="1" applyAlignment="1" applyProtection="1">
      <alignment horizontal="left" vertical="center" shrinkToFit="1"/>
      <protection locked="0"/>
    </xf>
    <xf numFmtId="0" fontId="34" fillId="6" borderId="119" xfId="12" applyNumberFormat="1"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4" xfId="12" applyFont="1" applyFill="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NumberFormat="1" applyFont="1" applyBorder="1" applyAlignment="1" applyProtection="1">
      <alignment horizontal="left" vertical="center" shrinkToFit="1"/>
      <protection locked="0"/>
    </xf>
    <xf numFmtId="0" fontId="34" fillId="0" borderId="108" xfId="12" applyNumberFormat="1"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0" fontId="34" fillId="0" borderId="116" xfId="12" applyNumberFormat="1" applyFont="1" applyBorder="1" applyAlignment="1" applyProtection="1">
      <alignment horizontal="left" vertical="center" shrinkToFit="1"/>
      <protection locked="0"/>
    </xf>
    <xf numFmtId="0" fontId="34" fillId="0" borderId="121" xfId="12" applyNumberFormat="1" applyFont="1" applyBorder="1" applyAlignment="1" applyProtection="1">
      <alignment horizontal="lef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NumberFormat="1" applyFont="1" applyFill="1" applyBorder="1" applyAlignment="1" applyProtection="1">
      <alignment horizontal="left" vertical="center" shrinkToFit="1"/>
      <protection locked="0"/>
    </xf>
    <xf numFmtId="0" fontId="34" fillId="6" borderId="127" xfId="12" applyNumberFormat="1"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pplyProtection="1">
      <alignment horizontal="center" vertical="center"/>
    </xf>
    <xf numFmtId="0" fontId="34" fillId="6" borderId="31" xfId="12" applyFont="1" applyFill="1" applyBorder="1" applyAlignment="1" applyProtection="1">
      <alignment horizontal="center" vertical="center"/>
    </xf>
    <xf numFmtId="0" fontId="34" fillId="6" borderId="42" xfId="12" applyFont="1" applyFill="1" applyBorder="1" applyAlignment="1" applyProtection="1">
      <alignment horizontal="center" vertical="center"/>
    </xf>
    <xf numFmtId="0" fontId="34" fillId="6" borderId="32" xfId="12" applyFont="1" applyFill="1" applyBorder="1" applyAlignment="1" applyProtection="1">
      <alignment horizontal="center" vertical="center"/>
    </xf>
    <xf numFmtId="0" fontId="34" fillId="6" borderId="11" xfId="12" applyFont="1" applyFill="1" applyBorder="1" applyProtection="1">
      <alignment vertical="center"/>
    </xf>
    <xf numFmtId="0" fontId="34" fillId="6" borderId="12" xfId="12" applyFont="1" applyFill="1" applyBorder="1" applyProtection="1">
      <alignment vertical="center"/>
    </xf>
    <xf numFmtId="0" fontId="34" fillId="6" borderId="48" xfId="12" applyFont="1" applyFill="1" applyBorder="1" applyProtection="1">
      <alignment vertical="center"/>
    </xf>
    <xf numFmtId="177" fontId="34" fillId="6" borderId="41" xfId="14" applyNumberFormat="1" applyFont="1" applyFill="1" applyBorder="1" applyAlignment="1" applyProtection="1">
      <alignment horizontal="right" vertical="center" shrinkToFit="1"/>
    </xf>
    <xf numFmtId="177" fontId="34" fillId="6" borderId="12" xfId="14" applyNumberFormat="1" applyFont="1" applyFill="1" applyBorder="1" applyAlignment="1" applyProtection="1">
      <alignment horizontal="right" vertical="center" shrinkToFit="1"/>
    </xf>
    <xf numFmtId="177" fontId="34" fillId="6" borderId="82" xfId="14" applyNumberFormat="1" applyFont="1" applyFill="1" applyBorder="1" applyAlignment="1" applyProtection="1">
      <alignment horizontal="right" vertical="center" shrinkToFit="1"/>
    </xf>
    <xf numFmtId="177" fontId="34" fillId="6" borderId="84" xfId="14" applyNumberFormat="1" applyFont="1" applyFill="1" applyBorder="1" applyAlignment="1" applyProtection="1">
      <alignment horizontal="right" vertical="center" shrinkToFit="1"/>
    </xf>
    <xf numFmtId="187" fontId="34" fillId="6" borderId="84" xfId="14" applyNumberFormat="1" applyFont="1" applyFill="1" applyBorder="1" applyAlignment="1" applyProtection="1">
      <alignment horizontal="right" vertical="center" shrinkToFit="1"/>
    </xf>
    <xf numFmtId="187" fontId="34" fillId="6" borderId="12" xfId="14" applyNumberFormat="1" applyFont="1" applyFill="1" applyBorder="1" applyAlignment="1" applyProtection="1">
      <alignment horizontal="right" vertical="center" shrinkToFit="1"/>
    </xf>
    <xf numFmtId="187" fontId="34" fillId="6" borderId="13"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top"/>
    </xf>
    <xf numFmtId="0" fontId="34" fillId="6" borderId="12" xfId="12" applyFont="1" applyFill="1" applyBorder="1" applyAlignment="1" applyProtection="1">
      <alignment horizontal="center" vertical="top"/>
    </xf>
    <xf numFmtId="0" fontId="34" fillId="6" borderId="7" xfId="12" applyFont="1" applyFill="1" applyBorder="1" applyAlignment="1" applyProtection="1">
      <alignment horizontal="center" vertical="top"/>
    </xf>
    <xf numFmtId="0" fontId="34" fillId="6" borderId="0" xfId="12" applyFont="1" applyFill="1" applyBorder="1" applyAlignment="1" applyProtection="1">
      <alignment horizontal="center" vertical="top"/>
    </xf>
    <xf numFmtId="0" fontId="34" fillId="6" borderId="24" xfId="12" applyFont="1" applyFill="1" applyBorder="1" applyAlignment="1" applyProtection="1">
      <alignment horizontal="center" vertical="top"/>
    </xf>
    <xf numFmtId="0" fontId="34" fillId="6" borderId="54" xfId="12" applyFont="1" applyFill="1" applyBorder="1" applyAlignment="1" applyProtection="1">
      <alignment horizontal="center" vertical="top"/>
    </xf>
    <xf numFmtId="0" fontId="34" fillId="6" borderId="30" xfId="12" applyFont="1" applyFill="1" applyBorder="1" applyAlignment="1" applyProtection="1">
      <alignment horizontal="center" vertical="center"/>
    </xf>
    <xf numFmtId="0" fontId="34" fillId="6" borderId="34" xfId="12" applyFont="1" applyFill="1" applyBorder="1" applyAlignment="1" applyProtection="1">
      <alignment horizontal="center" vertical="center"/>
    </xf>
    <xf numFmtId="0" fontId="34" fillId="8" borderId="44" xfId="12" applyNumberFormat="1" applyFont="1" applyFill="1" applyBorder="1" applyAlignment="1" applyProtection="1">
      <alignment horizontal="left" vertical="center" shrinkToFit="1"/>
      <protection locked="0"/>
    </xf>
    <xf numFmtId="0" fontId="34" fillId="8" borderId="18" xfId="12" applyNumberFormat="1" applyFont="1" applyFill="1" applyBorder="1" applyAlignment="1" applyProtection="1">
      <alignment horizontal="left" vertical="center" shrinkToFit="1"/>
      <protection locked="0"/>
    </xf>
    <xf numFmtId="0" fontId="34" fillId="8" borderId="19" xfId="12" applyNumberFormat="1" applyFont="1" applyFill="1" applyBorder="1" applyAlignment="1" applyProtection="1">
      <alignment horizontal="left" vertical="center" shrinkToFit="1"/>
      <protection locked="0"/>
    </xf>
    <xf numFmtId="0" fontId="34" fillId="6" borderId="8" xfId="12" applyFont="1" applyFill="1" applyBorder="1" applyAlignment="1" applyProtection="1">
      <alignment horizontal="left" vertical="center" wrapText="1"/>
    </xf>
    <xf numFmtId="0" fontId="34" fillId="6" borderId="0" xfId="13" applyFont="1" applyFill="1" applyAlignment="1" applyProtection="1">
      <alignment horizontal="left" vertical="center"/>
    </xf>
    <xf numFmtId="0" fontId="34" fillId="6" borderId="24" xfId="12" applyFont="1" applyFill="1" applyBorder="1" applyAlignment="1" applyProtection="1">
      <alignment horizontal="center" vertical="center"/>
    </xf>
    <xf numFmtId="0" fontId="34" fillId="6" borderId="54" xfId="12" applyFont="1" applyFill="1" applyBorder="1" applyAlignment="1" applyProtection="1">
      <alignment horizontal="center" vertical="center"/>
    </xf>
    <xf numFmtId="0" fontId="34" fillId="6" borderId="67" xfId="12" applyFont="1" applyFill="1" applyBorder="1" applyAlignment="1" applyProtection="1">
      <alignment horizontal="center" vertical="center"/>
    </xf>
    <xf numFmtId="187" fontId="34" fillId="6" borderId="87" xfId="14" applyNumberFormat="1" applyFont="1" applyFill="1" applyBorder="1" applyAlignment="1" applyProtection="1">
      <alignment horizontal="right" vertical="center" shrinkToFit="1"/>
    </xf>
    <xf numFmtId="187" fontId="34" fillId="6" borderId="63" xfId="14" applyNumberFormat="1" applyFont="1" applyFill="1" applyBorder="1" applyAlignment="1" applyProtection="1">
      <alignment horizontal="right" vertical="center" shrinkToFit="1"/>
    </xf>
    <xf numFmtId="0" fontId="34" fillId="6" borderId="64" xfId="12" applyFont="1" applyFill="1" applyBorder="1" applyAlignment="1" applyProtection="1">
      <alignment vertical="center"/>
    </xf>
    <xf numFmtId="0" fontId="34" fillId="6" borderId="0" xfId="12" applyFont="1" applyFill="1" applyBorder="1" applyAlignment="1" applyProtection="1">
      <alignment vertical="center"/>
    </xf>
    <xf numFmtId="0" fontId="34" fillId="6" borderId="38" xfId="12" applyFont="1" applyFill="1" applyBorder="1" applyAlignment="1" applyProtection="1">
      <alignment vertical="center"/>
    </xf>
    <xf numFmtId="177" fontId="34" fillId="6" borderId="154" xfId="14" applyNumberFormat="1" applyFont="1" applyFill="1" applyBorder="1" applyAlignment="1" applyProtection="1">
      <alignment horizontal="right" vertical="center" shrinkToFit="1"/>
    </xf>
    <xf numFmtId="177" fontId="34" fillId="6" borderId="86" xfId="14" applyNumberFormat="1" applyFont="1" applyFill="1" applyBorder="1" applyAlignment="1" applyProtection="1">
      <alignment horizontal="right" vertical="center" shrinkToFit="1"/>
    </xf>
    <xf numFmtId="187" fontId="34" fillId="6" borderId="86" xfId="14" applyNumberFormat="1" applyFont="1" applyFill="1" applyBorder="1" applyAlignment="1" applyProtection="1">
      <alignment horizontal="right" vertical="center" shrinkToFit="1"/>
    </xf>
    <xf numFmtId="187" fontId="34" fillId="6" borderId="155" xfId="14" applyNumberFormat="1" applyFont="1" applyFill="1" applyBorder="1" applyAlignment="1" applyProtection="1">
      <alignment horizontal="right" vertical="center" shrinkToFit="1"/>
    </xf>
    <xf numFmtId="0" fontId="34" fillId="6" borderId="41" xfId="12" applyFont="1" applyFill="1" applyBorder="1" applyAlignment="1" applyProtection="1">
      <alignment vertical="center"/>
    </xf>
    <xf numFmtId="0" fontId="34" fillId="6" borderId="12" xfId="12" applyFont="1" applyFill="1" applyBorder="1" applyAlignment="1" applyProtection="1">
      <alignment vertical="center"/>
    </xf>
    <xf numFmtId="0" fontId="34" fillId="6" borderId="48" xfId="12" applyFont="1" applyFill="1" applyBorder="1" applyAlignment="1" applyProtection="1">
      <alignment vertical="center"/>
    </xf>
    <xf numFmtId="177" fontId="34" fillId="6" borderId="151" xfId="14" applyNumberFormat="1" applyFont="1" applyFill="1" applyBorder="1" applyAlignment="1" applyProtection="1">
      <alignment horizontal="right" vertical="center" shrinkToFit="1"/>
    </xf>
    <xf numFmtId="177" fontId="34" fillId="6" borderId="83" xfId="14" applyNumberFormat="1" applyFont="1" applyFill="1" applyBorder="1" applyAlignment="1" applyProtection="1">
      <alignment horizontal="right" vertical="center" shrinkToFit="1"/>
    </xf>
    <xf numFmtId="187" fontId="34" fillId="6" borderId="83" xfId="14" applyNumberFormat="1" applyFont="1" applyFill="1" applyBorder="1" applyAlignment="1" applyProtection="1">
      <alignment horizontal="right" vertical="center" shrinkToFit="1"/>
    </xf>
    <xf numFmtId="187" fontId="34" fillId="6" borderId="153" xfId="14" applyNumberFormat="1" applyFont="1" applyFill="1" applyBorder="1" applyAlignment="1" applyProtection="1">
      <alignment horizontal="right" vertical="center" shrinkToFit="1"/>
    </xf>
    <xf numFmtId="0" fontId="34" fillId="6" borderId="7" xfId="12" applyFont="1" applyFill="1" applyBorder="1" applyAlignment="1" applyProtection="1">
      <alignment horizontal="left" vertical="center"/>
    </xf>
    <xf numFmtId="0" fontId="34" fillId="6" borderId="0" xfId="12" applyFont="1" applyFill="1" applyBorder="1" applyAlignment="1" applyProtection="1">
      <alignment horizontal="left" vertical="center"/>
    </xf>
    <xf numFmtId="0" fontId="34" fillId="6" borderId="38" xfId="12" applyFont="1" applyFill="1" applyBorder="1" applyAlignment="1" applyProtection="1">
      <alignment horizontal="left" vertical="center"/>
    </xf>
    <xf numFmtId="177" fontId="34" fillId="6" borderId="64" xfId="13" applyNumberFormat="1" applyFont="1" applyFill="1" applyBorder="1" applyAlignment="1" applyProtection="1">
      <alignment horizontal="right" vertical="center" shrinkToFit="1"/>
    </xf>
    <xf numFmtId="177" fontId="34" fillId="6" borderId="0" xfId="13" applyNumberFormat="1" applyFont="1" applyFill="1" applyBorder="1" applyAlignment="1" applyProtection="1">
      <alignment horizontal="right" vertical="center" shrinkToFit="1"/>
    </xf>
    <xf numFmtId="177" fontId="34" fillId="6" borderId="85" xfId="13" applyNumberFormat="1" applyFont="1" applyFill="1" applyBorder="1" applyAlignment="1" applyProtection="1">
      <alignment horizontal="right" vertical="center" shrinkToFit="1"/>
    </xf>
    <xf numFmtId="177" fontId="34" fillId="6" borderId="88" xfId="13" applyNumberFormat="1" applyFont="1" applyFill="1" applyBorder="1" applyAlignment="1" applyProtection="1">
      <alignment horizontal="right" vertical="center" shrinkToFit="1"/>
    </xf>
    <xf numFmtId="187" fontId="34" fillId="6" borderId="88" xfId="13" applyNumberFormat="1" applyFont="1" applyFill="1" applyBorder="1" applyAlignment="1" applyProtection="1">
      <alignment horizontal="right" vertical="center" shrinkToFit="1"/>
    </xf>
    <xf numFmtId="187" fontId="34" fillId="6" borderId="0" xfId="13" applyNumberFormat="1" applyFont="1" applyFill="1" applyBorder="1" applyAlignment="1" applyProtection="1">
      <alignment horizontal="right" vertical="center" shrinkToFit="1"/>
    </xf>
    <xf numFmtId="187" fontId="34" fillId="6" borderId="66" xfId="13" applyNumberFormat="1" applyFont="1" applyFill="1" applyBorder="1" applyAlignment="1" applyProtection="1">
      <alignment horizontal="right" vertical="center" shrinkToFit="1"/>
    </xf>
    <xf numFmtId="0" fontId="34" fillId="6" borderId="41" xfId="12" applyFont="1" applyFill="1" applyBorder="1" applyProtection="1">
      <alignment vertical="center"/>
    </xf>
    <xf numFmtId="187" fontId="34" fillId="6" borderId="152" xfId="14" applyNumberFormat="1" applyFont="1" applyFill="1" applyBorder="1" applyAlignment="1" applyProtection="1">
      <alignment horizontal="right" vertical="center" shrinkToFit="1"/>
    </xf>
    <xf numFmtId="187" fontId="34" fillId="6" borderId="15" xfId="14" applyNumberFormat="1" applyFont="1" applyFill="1" applyBorder="1" applyAlignment="1" applyProtection="1">
      <alignment horizontal="right" vertical="center" shrinkToFit="1"/>
    </xf>
    <xf numFmtId="0" fontId="34" fillId="6" borderId="41" xfId="12" applyFont="1" applyFill="1" applyBorder="1" applyAlignment="1" applyProtection="1">
      <alignment horizontal="center" vertical="center" textRotation="255" wrapText="1"/>
    </xf>
    <xf numFmtId="0" fontId="34" fillId="6" borderId="48" xfId="12" applyFont="1" applyFill="1" applyBorder="1" applyAlignment="1" applyProtection="1">
      <alignment horizontal="center" vertical="center" textRotation="255" wrapText="1"/>
    </xf>
    <xf numFmtId="0" fontId="34" fillId="6" borderId="64" xfId="12" applyFont="1" applyFill="1" applyBorder="1" applyAlignment="1" applyProtection="1">
      <alignment horizontal="center" vertical="center" textRotation="255" wrapText="1"/>
    </xf>
    <xf numFmtId="0" fontId="34" fillId="6" borderId="38" xfId="12" applyFont="1" applyFill="1" applyBorder="1" applyAlignment="1" applyProtection="1">
      <alignment horizontal="center" vertical="center" textRotation="255" wrapText="1"/>
    </xf>
    <xf numFmtId="0" fontId="34" fillId="6" borderId="37" xfId="12" applyFont="1" applyFill="1" applyBorder="1" applyAlignment="1" applyProtection="1">
      <alignment horizontal="center" vertical="center" textRotation="255" wrapText="1"/>
    </xf>
    <xf numFmtId="0" fontId="34" fillId="6" borderId="40" xfId="12" applyFont="1" applyFill="1" applyBorder="1" applyAlignment="1" applyProtection="1">
      <alignment horizontal="center" vertical="center" textRotation="255" wrapText="1"/>
    </xf>
    <xf numFmtId="0" fontId="34" fillId="6" borderId="64" xfId="12" applyFont="1" applyFill="1" applyBorder="1" applyProtection="1">
      <alignment vertical="center"/>
    </xf>
    <xf numFmtId="0" fontId="34" fillId="6" borderId="0" xfId="12" applyFont="1" applyFill="1" applyBorder="1" applyProtection="1">
      <alignment vertical="center"/>
    </xf>
    <xf numFmtId="0" fontId="34" fillId="6" borderId="38" xfId="12" applyFont="1" applyFill="1" applyBorder="1" applyProtection="1">
      <alignment vertical="center"/>
    </xf>
    <xf numFmtId="0" fontId="34" fillId="6" borderId="11" xfId="12" applyFont="1" applyFill="1" applyBorder="1" applyAlignment="1" applyProtection="1">
      <alignment horizontal="center" vertical="center" textRotation="255" shrinkToFit="1"/>
    </xf>
    <xf numFmtId="0" fontId="34" fillId="6" borderId="48" xfId="12" applyFont="1" applyFill="1" applyBorder="1" applyAlignment="1" applyProtection="1">
      <alignment horizontal="center" vertical="center" textRotation="255" shrinkToFit="1"/>
    </xf>
    <xf numFmtId="0" fontId="34" fillId="6" borderId="7" xfId="12" applyFont="1" applyFill="1" applyBorder="1" applyAlignment="1" applyProtection="1">
      <alignment horizontal="center" vertical="center" textRotation="255" shrinkToFit="1"/>
    </xf>
    <xf numFmtId="0" fontId="34" fillId="6" borderId="38" xfId="12" applyFont="1" applyFill="1" applyBorder="1" applyAlignment="1" applyProtection="1">
      <alignment horizontal="center" vertical="center" textRotation="255" shrinkToFit="1"/>
    </xf>
    <xf numFmtId="0" fontId="34" fillId="6" borderId="24" xfId="12" applyFont="1" applyFill="1" applyBorder="1" applyAlignment="1" applyProtection="1">
      <alignment horizontal="center" vertical="center" textRotation="255" shrinkToFit="1"/>
    </xf>
    <xf numFmtId="0" fontId="34" fillId="6" borderId="40" xfId="12" applyFont="1" applyFill="1" applyBorder="1" applyAlignment="1" applyProtection="1">
      <alignment horizontal="center" vertical="center" textRotation="255" shrinkToFit="1"/>
    </xf>
    <xf numFmtId="177" fontId="34" fillId="6" borderId="64" xfId="14" applyNumberFormat="1" applyFont="1" applyFill="1" applyBorder="1" applyAlignment="1" applyProtection="1">
      <alignment horizontal="right" vertical="center" shrinkToFit="1"/>
    </xf>
    <xf numFmtId="177" fontId="34" fillId="6" borderId="0" xfId="14" applyNumberFormat="1" applyFont="1" applyFill="1" applyBorder="1" applyAlignment="1" applyProtection="1">
      <alignment horizontal="right" vertical="center" shrinkToFit="1"/>
    </xf>
    <xf numFmtId="177" fontId="34" fillId="6" borderId="85" xfId="14" applyNumberFormat="1" applyFont="1" applyFill="1" applyBorder="1" applyAlignment="1" applyProtection="1">
      <alignment horizontal="right" vertical="center" shrinkToFit="1"/>
    </xf>
    <xf numFmtId="177" fontId="34" fillId="6" borderId="88" xfId="14" applyNumberFormat="1" applyFont="1" applyFill="1" applyBorder="1" applyAlignment="1" applyProtection="1">
      <alignment horizontal="right" vertical="center" shrinkToFit="1"/>
    </xf>
    <xf numFmtId="187" fontId="34" fillId="6" borderId="88" xfId="14" applyNumberFormat="1" applyFont="1" applyFill="1" applyBorder="1" applyAlignment="1" applyProtection="1">
      <alignment horizontal="right" vertical="center" shrinkToFit="1"/>
    </xf>
    <xf numFmtId="187" fontId="34" fillId="6" borderId="0" xfId="14" applyNumberFormat="1" applyFont="1" applyFill="1" applyBorder="1" applyAlignment="1" applyProtection="1">
      <alignment horizontal="right" vertical="center" shrinkToFit="1"/>
    </xf>
    <xf numFmtId="187" fontId="34" fillId="6" borderId="66" xfId="14" applyNumberFormat="1" applyFont="1" applyFill="1" applyBorder="1" applyAlignment="1" applyProtection="1">
      <alignment horizontal="right" vertical="center" shrinkToFit="1"/>
    </xf>
    <xf numFmtId="0" fontId="34" fillId="6" borderId="54" xfId="12" applyFont="1" applyFill="1" applyBorder="1" applyProtection="1">
      <alignment vertical="center"/>
    </xf>
    <xf numFmtId="0" fontId="34" fillId="6" borderId="40" xfId="12" applyFont="1" applyFill="1" applyBorder="1" applyProtection="1">
      <alignment vertical="center"/>
    </xf>
    <xf numFmtId="0" fontId="34" fillId="6" borderId="64" xfId="12" applyFont="1" applyFill="1" applyBorder="1" applyAlignment="1" applyProtection="1">
      <alignment vertical="center" shrinkToFit="1"/>
    </xf>
    <xf numFmtId="0" fontId="34" fillId="6" borderId="0" xfId="12" applyFont="1" applyFill="1" applyBorder="1" applyAlignment="1" applyProtection="1">
      <alignment vertical="center" shrinkToFit="1"/>
    </xf>
    <xf numFmtId="0" fontId="34" fillId="6" borderId="38" xfId="12" applyFont="1" applyFill="1" applyBorder="1" applyAlignment="1" applyProtection="1">
      <alignment vertical="center" shrinkToFit="1"/>
    </xf>
    <xf numFmtId="0" fontId="34" fillId="6" borderId="0" xfId="12" applyFont="1" applyFill="1" applyProtection="1">
      <alignment vertical="center"/>
    </xf>
    <xf numFmtId="0" fontId="34" fillId="6" borderId="39" xfId="14" applyFont="1" applyFill="1" applyBorder="1" applyAlignment="1" applyProtection="1">
      <alignment horizontal="center" vertical="center"/>
    </xf>
    <xf numFmtId="0" fontId="34" fillId="6" borderId="31" xfId="14" applyFont="1" applyFill="1" applyBorder="1" applyAlignment="1" applyProtection="1">
      <alignment horizontal="center" vertical="center"/>
    </xf>
    <xf numFmtId="0" fontId="34" fillId="6" borderId="32" xfId="14" applyFont="1" applyFill="1" applyBorder="1" applyAlignment="1" applyProtection="1">
      <alignment horizontal="center" vertical="center"/>
    </xf>
    <xf numFmtId="0" fontId="34" fillId="6" borderId="37" xfId="12" applyFont="1" applyFill="1" applyBorder="1" applyProtection="1">
      <alignment vertical="center"/>
    </xf>
    <xf numFmtId="0" fontId="34" fillId="6" borderId="31" xfId="12" applyFont="1" applyFill="1" applyBorder="1" applyAlignment="1" applyProtection="1">
      <alignment horizontal="center" vertical="center" wrapText="1"/>
    </xf>
    <xf numFmtId="177" fontId="34" fillId="6" borderId="39" xfId="14" applyNumberFormat="1" applyFont="1" applyFill="1" applyBorder="1" applyAlignment="1" applyProtection="1">
      <alignment horizontal="right" vertical="center" shrinkToFit="1"/>
    </xf>
    <xf numFmtId="177" fontId="34" fillId="6" borderId="31" xfId="14" applyNumberFormat="1" applyFont="1" applyFill="1" applyBorder="1" applyAlignment="1" applyProtection="1">
      <alignment horizontal="right" vertical="center" shrinkToFit="1"/>
    </xf>
    <xf numFmtId="177" fontId="34" fillId="6" borderId="156" xfId="14" applyNumberFormat="1" applyFont="1" applyFill="1" applyBorder="1" applyAlignment="1" applyProtection="1">
      <alignment horizontal="right" vertical="center" shrinkToFit="1"/>
    </xf>
    <xf numFmtId="177" fontId="34" fillId="6" borderId="157" xfId="14" applyNumberFormat="1" applyFont="1" applyFill="1" applyBorder="1" applyAlignment="1" applyProtection="1">
      <alignment horizontal="right" vertical="center" shrinkToFit="1"/>
    </xf>
    <xf numFmtId="177" fontId="34" fillId="6" borderId="158" xfId="14" applyNumberFormat="1" applyFont="1" applyFill="1" applyBorder="1" applyAlignment="1" applyProtection="1">
      <alignment horizontal="right" vertical="center" shrinkToFit="1"/>
    </xf>
    <xf numFmtId="177" fontId="34" fillId="6" borderId="159" xfId="14" applyNumberFormat="1" applyFont="1" applyFill="1" applyBorder="1" applyAlignment="1" applyProtection="1">
      <alignment horizontal="right" vertical="center" shrinkToFit="1"/>
    </xf>
    <xf numFmtId="177" fontId="34" fillId="6" borderId="160" xfId="14" applyNumberFormat="1" applyFont="1" applyFill="1" applyBorder="1" applyAlignment="1" applyProtection="1">
      <alignment horizontal="right" vertical="center" shrinkToFit="1"/>
    </xf>
    <xf numFmtId="177" fontId="34" fillId="6" borderId="91" xfId="14" applyNumberFormat="1" applyFont="1" applyFill="1" applyBorder="1" applyAlignment="1" applyProtection="1">
      <alignment horizontal="right" vertical="center" shrinkToFit="1"/>
    </xf>
    <xf numFmtId="177" fontId="34" fillId="6" borderId="54" xfId="14" applyNumberFormat="1" applyFont="1" applyFill="1" applyBorder="1" applyAlignment="1" applyProtection="1">
      <alignment horizontal="right" vertical="center" shrinkToFit="1"/>
    </xf>
    <xf numFmtId="177" fontId="34" fillId="6" borderId="89" xfId="14" applyNumberFormat="1" applyFont="1" applyFill="1" applyBorder="1" applyAlignment="1" applyProtection="1">
      <alignment horizontal="right" vertical="center" shrinkToFit="1"/>
    </xf>
    <xf numFmtId="187" fontId="34" fillId="6" borderId="91" xfId="14" applyNumberFormat="1" applyFont="1" applyFill="1" applyBorder="1" applyAlignment="1" applyProtection="1">
      <alignment horizontal="right" vertical="center" shrinkToFit="1"/>
    </xf>
    <xf numFmtId="187" fontId="34" fillId="6" borderId="54" xfId="14" applyNumberFormat="1" applyFont="1" applyFill="1" applyBorder="1" applyAlignment="1" applyProtection="1">
      <alignment horizontal="right" vertical="center" shrinkToFit="1"/>
    </xf>
    <xf numFmtId="187" fontId="34" fillId="6" borderId="67"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top" wrapText="1"/>
    </xf>
    <xf numFmtId="0" fontId="34" fillId="6" borderId="12" xfId="12" applyFont="1" applyFill="1" applyBorder="1" applyAlignment="1" applyProtection="1">
      <alignment horizontal="center" vertical="top" wrapText="1"/>
    </xf>
    <xf numFmtId="0" fontId="34" fillId="6" borderId="48" xfId="12" applyFont="1" applyFill="1" applyBorder="1" applyAlignment="1" applyProtection="1">
      <alignment horizontal="center" vertical="top" wrapText="1"/>
    </xf>
    <xf numFmtId="0" fontId="34" fillId="6" borderId="7" xfId="12" applyFont="1" applyFill="1" applyBorder="1" applyAlignment="1" applyProtection="1">
      <alignment horizontal="center" vertical="top" wrapText="1"/>
    </xf>
    <xf numFmtId="0" fontId="34" fillId="6" borderId="0" xfId="12" applyFont="1" applyFill="1" applyBorder="1" applyAlignment="1" applyProtection="1">
      <alignment horizontal="center" vertical="top" wrapText="1"/>
    </xf>
    <xf numFmtId="0" fontId="34" fillId="6" borderId="38" xfId="12" applyFont="1" applyFill="1" applyBorder="1" applyAlignment="1" applyProtection="1">
      <alignment horizontal="center" vertical="top" wrapText="1"/>
    </xf>
    <xf numFmtId="0" fontId="34" fillId="6" borderId="24" xfId="12" applyFont="1" applyFill="1" applyBorder="1" applyAlignment="1" applyProtection="1">
      <alignment horizontal="center" vertical="top" wrapText="1"/>
    </xf>
    <xf numFmtId="0" fontId="34" fillId="6" borderId="54" xfId="12" applyFont="1" applyFill="1" applyBorder="1" applyAlignment="1" applyProtection="1">
      <alignment horizontal="center" vertical="top" wrapText="1"/>
    </xf>
    <xf numFmtId="177" fontId="34" fillId="6" borderId="161" xfId="14" applyNumberFormat="1" applyFont="1" applyFill="1" applyBorder="1" applyAlignment="1" applyProtection="1">
      <alignment horizontal="right" vertical="center" shrinkToFit="1"/>
    </xf>
    <xf numFmtId="177" fontId="34" fillId="6" borderId="90" xfId="14" applyNumberFormat="1" applyFont="1" applyFill="1" applyBorder="1" applyAlignment="1" applyProtection="1">
      <alignment horizontal="right" vertical="center" shrinkToFit="1"/>
    </xf>
    <xf numFmtId="187" fontId="34" fillId="6" borderId="158" xfId="14" applyNumberFormat="1" applyFont="1" applyFill="1" applyBorder="1" applyAlignment="1" applyProtection="1">
      <alignment horizontal="right" vertical="center" shrinkToFit="1"/>
    </xf>
    <xf numFmtId="187" fontId="34" fillId="6" borderId="159" xfId="14" applyNumberFormat="1" applyFont="1" applyFill="1" applyBorder="1" applyAlignment="1" applyProtection="1">
      <alignment horizontal="right" vertical="center" shrinkToFit="1"/>
    </xf>
    <xf numFmtId="187" fontId="34" fillId="6" borderId="162" xfId="14" applyNumberFormat="1" applyFont="1" applyFill="1" applyBorder="1" applyAlignment="1" applyProtection="1">
      <alignment horizontal="right" vertical="center" shrinkToFit="1"/>
    </xf>
    <xf numFmtId="0" fontId="34" fillId="6" borderId="37" xfId="12" applyFont="1" applyFill="1" applyBorder="1" applyAlignment="1" applyProtection="1">
      <alignment vertical="center"/>
    </xf>
    <xf numFmtId="0" fontId="34" fillId="6" borderId="54" xfId="12" applyFont="1" applyFill="1" applyBorder="1" applyAlignment="1" applyProtection="1">
      <alignment vertical="center"/>
    </xf>
    <xf numFmtId="0" fontId="34" fillId="6" borderId="40" xfId="12" applyFont="1" applyFill="1" applyBorder="1" applyAlignment="1" applyProtection="1">
      <alignment vertical="center"/>
    </xf>
    <xf numFmtId="177" fontId="34" fillId="6" borderId="37" xfId="14" applyNumberFormat="1" applyFont="1" applyFill="1" applyBorder="1" applyAlignment="1" applyProtection="1">
      <alignment horizontal="right" vertical="center" shrinkToFit="1"/>
    </xf>
    <xf numFmtId="0" fontId="36" fillId="6" borderId="42" xfId="12" applyFont="1" applyFill="1" applyBorder="1" applyAlignment="1" applyProtection="1">
      <alignment horizontal="center" vertical="center"/>
    </xf>
    <xf numFmtId="0" fontId="34" fillId="6" borderId="41" xfId="12" applyFont="1" applyFill="1" applyBorder="1" applyAlignment="1" applyProtection="1">
      <alignment horizontal="center" vertical="center" wrapText="1"/>
    </xf>
    <xf numFmtId="0" fontId="34" fillId="6" borderId="12" xfId="12" applyFont="1" applyFill="1" applyBorder="1" applyAlignment="1" applyProtection="1">
      <alignment horizontal="center" vertical="center" wrapText="1"/>
    </xf>
    <xf numFmtId="0" fontId="34" fillId="6" borderId="48" xfId="12" applyFont="1" applyFill="1" applyBorder="1" applyAlignment="1" applyProtection="1">
      <alignment horizontal="center" vertical="center" wrapText="1"/>
    </xf>
    <xf numFmtId="0" fontId="34" fillId="6" borderId="64" xfId="12" applyFont="1" applyFill="1" applyBorder="1" applyAlignment="1" applyProtection="1">
      <alignment horizontal="center" vertical="center" wrapText="1"/>
    </xf>
    <xf numFmtId="0" fontId="34" fillId="6" borderId="0" xfId="12" applyFont="1" applyFill="1" applyBorder="1" applyAlignment="1" applyProtection="1">
      <alignment horizontal="center" vertical="center" wrapText="1"/>
    </xf>
    <xf numFmtId="0" fontId="34" fillId="6" borderId="38" xfId="12" applyFont="1" applyFill="1" applyBorder="1" applyAlignment="1" applyProtection="1">
      <alignment horizontal="center" vertical="center" wrapText="1"/>
    </xf>
    <xf numFmtId="0" fontId="34" fillId="6" borderId="54" xfId="12" applyFont="1" applyFill="1" applyBorder="1" applyAlignment="1" applyProtection="1">
      <alignment horizontal="center" vertical="center" wrapText="1"/>
    </xf>
    <xf numFmtId="0" fontId="34" fillId="6" borderId="40" xfId="12" applyFont="1" applyFill="1" applyBorder="1" applyAlignment="1" applyProtection="1">
      <alignment horizontal="center" vertical="center" wrapText="1"/>
    </xf>
    <xf numFmtId="0" fontId="34" fillId="6" borderId="41" xfId="14" applyFont="1" applyFill="1" applyBorder="1" applyAlignment="1" applyProtection="1">
      <alignment horizontal="left" vertical="center" shrinkToFit="1"/>
    </xf>
    <xf numFmtId="0" fontId="34" fillId="6" borderId="12" xfId="14" applyFont="1" applyFill="1" applyBorder="1" applyAlignment="1" applyProtection="1">
      <alignment horizontal="left" vertical="center" shrinkToFit="1"/>
    </xf>
    <xf numFmtId="0" fontId="34" fillId="6" borderId="48" xfId="14" applyFont="1" applyFill="1" applyBorder="1" applyAlignment="1" applyProtection="1">
      <alignment horizontal="left" vertical="center" shrinkToFit="1"/>
    </xf>
    <xf numFmtId="187" fontId="34" fillId="6" borderId="163" xfId="14" applyNumberFormat="1" applyFont="1" applyFill="1" applyBorder="1" applyAlignment="1" applyProtection="1">
      <alignment horizontal="right" vertical="center" shrinkToFit="1"/>
    </xf>
    <xf numFmtId="187" fontId="34" fillId="6" borderId="47" xfId="14" applyNumberFormat="1" applyFont="1" applyFill="1" applyBorder="1" applyAlignment="1" applyProtection="1">
      <alignment horizontal="right" vertical="center" shrinkToFit="1"/>
    </xf>
    <xf numFmtId="0" fontId="34" fillId="6" borderId="64" xfId="14" applyFont="1" applyFill="1" applyBorder="1" applyAlignment="1" applyProtection="1">
      <alignment horizontal="left" vertical="center" shrinkToFit="1"/>
    </xf>
    <xf numFmtId="0" fontId="34" fillId="6" borderId="0" xfId="14" applyFont="1" applyFill="1" applyBorder="1" applyAlignment="1" applyProtection="1">
      <alignment horizontal="left" vertical="center" shrinkToFit="1"/>
    </xf>
    <xf numFmtId="0" fontId="34" fillId="6" borderId="38" xfId="14" applyFont="1" applyFill="1" applyBorder="1" applyAlignment="1" applyProtection="1">
      <alignment horizontal="left" vertical="center" shrinkToFit="1"/>
    </xf>
    <xf numFmtId="0" fontId="34" fillId="6" borderId="11" xfId="12" applyFont="1" applyFill="1" applyBorder="1" applyAlignment="1" applyProtection="1">
      <alignment horizontal="center" vertical="center" wrapText="1"/>
    </xf>
    <xf numFmtId="0" fontId="34" fillId="6" borderId="7" xfId="12" applyFont="1" applyFill="1" applyBorder="1" applyAlignment="1" applyProtection="1">
      <alignment horizontal="center" vertical="center" wrapText="1"/>
    </xf>
    <xf numFmtId="0" fontId="34" fillId="6" borderId="74" xfId="12" applyFont="1" applyFill="1" applyBorder="1" applyAlignment="1" applyProtection="1">
      <alignment horizontal="center" vertical="center" wrapText="1"/>
    </xf>
    <xf numFmtId="0" fontId="34" fillId="6" borderId="75" xfId="12" applyFont="1" applyFill="1" applyBorder="1" applyAlignment="1" applyProtection="1">
      <alignment horizontal="center" vertical="center" wrapText="1"/>
    </xf>
    <xf numFmtId="0" fontId="34" fillId="6" borderId="70" xfId="12" applyFont="1" applyFill="1" applyBorder="1" applyAlignment="1" applyProtection="1">
      <alignment horizontal="center" vertical="center" wrapText="1"/>
    </xf>
    <xf numFmtId="187" fontId="34" fillId="6" borderId="129" xfId="14" applyNumberFormat="1" applyFont="1" applyFill="1" applyBorder="1" applyAlignment="1" applyProtection="1">
      <alignment horizontal="right" vertical="center" shrinkToFit="1"/>
    </xf>
    <xf numFmtId="187" fontId="34" fillId="6" borderId="166" xfId="14" applyNumberFormat="1" applyFont="1" applyFill="1" applyBorder="1" applyAlignment="1" applyProtection="1">
      <alignment horizontal="right" vertical="center" shrinkToFit="1"/>
    </xf>
    <xf numFmtId="187" fontId="34" fillId="6" borderId="167" xfId="14" applyNumberFormat="1" applyFont="1" applyFill="1" applyBorder="1" applyAlignment="1" applyProtection="1">
      <alignment horizontal="right" vertical="center" shrinkToFit="1"/>
    </xf>
    <xf numFmtId="187" fontId="34" fillId="6" borderId="168" xfId="14" applyNumberFormat="1" applyFont="1" applyFill="1" applyBorder="1" applyAlignment="1" applyProtection="1">
      <alignment horizontal="right" vertical="center" shrinkToFit="1"/>
    </xf>
    <xf numFmtId="0" fontId="34" fillId="6" borderId="81" xfId="12" applyFont="1" applyFill="1" applyBorder="1" applyAlignment="1" applyProtection="1">
      <alignment horizontal="center" vertical="center"/>
    </xf>
    <xf numFmtId="0" fontId="34" fillId="6" borderId="25" xfId="12" applyFont="1" applyFill="1" applyBorder="1" applyAlignment="1" applyProtection="1">
      <alignment horizontal="center" vertical="center"/>
    </xf>
    <xf numFmtId="0" fontId="34" fillId="6" borderId="46" xfId="12" applyFont="1" applyFill="1" applyBorder="1" applyAlignment="1" applyProtection="1">
      <alignment horizontal="center" vertical="center"/>
    </xf>
    <xf numFmtId="0" fontId="34" fillId="6" borderId="45" xfId="12" applyFont="1" applyFill="1" applyBorder="1" applyAlignment="1" applyProtection="1">
      <alignment horizontal="center" vertical="center"/>
    </xf>
    <xf numFmtId="0" fontId="34" fillId="6" borderId="72" xfId="12" applyFont="1" applyFill="1" applyBorder="1" applyProtection="1">
      <alignment vertical="center"/>
    </xf>
    <xf numFmtId="0" fontId="34" fillId="6" borderId="75" xfId="12" applyFont="1" applyFill="1" applyBorder="1" applyProtection="1">
      <alignment vertical="center"/>
    </xf>
    <xf numFmtId="0" fontId="34" fillId="6" borderId="70" xfId="12" applyFont="1" applyFill="1" applyBorder="1" applyProtection="1">
      <alignment vertical="center"/>
    </xf>
    <xf numFmtId="177" fontId="34" fillId="6" borderId="172" xfId="14" applyNumberFormat="1" applyFont="1" applyFill="1" applyBorder="1" applyAlignment="1" applyProtection="1">
      <alignment horizontal="right" vertical="center" shrinkToFit="1"/>
    </xf>
    <xf numFmtId="177" fontId="34" fillId="6" borderId="173" xfId="14" applyNumberFormat="1" applyFont="1" applyFill="1" applyBorder="1" applyAlignment="1" applyProtection="1">
      <alignment horizontal="right" vertical="center" shrinkToFit="1"/>
    </xf>
    <xf numFmtId="187" fontId="34" fillId="6" borderId="173" xfId="14" applyNumberFormat="1" applyFont="1" applyFill="1" applyBorder="1" applyAlignment="1" applyProtection="1">
      <alignment horizontal="right" vertical="center" shrinkToFit="1"/>
    </xf>
    <xf numFmtId="187" fontId="34" fillId="6" borderId="174"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left" vertical="center"/>
    </xf>
    <xf numFmtId="0" fontId="34" fillId="6" borderId="12" xfId="12" applyFont="1" applyFill="1" applyBorder="1" applyAlignment="1" applyProtection="1">
      <alignment horizontal="left" vertical="center"/>
    </xf>
    <xf numFmtId="0" fontId="34" fillId="6" borderId="12" xfId="12" applyFont="1" applyFill="1" applyBorder="1" applyAlignment="1" applyProtection="1">
      <alignment horizontal="right" vertical="center"/>
    </xf>
    <xf numFmtId="0" fontId="34" fillId="6" borderId="48" xfId="12" applyFont="1" applyFill="1" applyBorder="1" applyAlignment="1" applyProtection="1">
      <alignment horizontal="right" vertical="center"/>
    </xf>
    <xf numFmtId="177" fontId="34" fillId="6" borderId="41" xfId="13" applyNumberFormat="1" applyFont="1" applyFill="1" applyBorder="1" applyAlignment="1" applyProtection="1">
      <alignment horizontal="right" vertical="center" shrinkToFit="1"/>
    </xf>
    <xf numFmtId="177" fontId="34" fillId="6" borderId="12" xfId="13" applyNumberFormat="1" applyFont="1" applyFill="1" applyBorder="1" applyAlignment="1" applyProtection="1">
      <alignment horizontal="right" vertical="center" shrinkToFit="1"/>
    </xf>
    <xf numFmtId="177" fontId="34" fillId="6" borderId="82" xfId="13" applyNumberFormat="1" applyFont="1" applyFill="1" applyBorder="1" applyAlignment="1" applyProtection="1">
      <alignment horizontal="right" vertical="center" shrinkToFit="1"/>
    </xf>
    <xf numFmtId="177" fontId="34" fillId="6" borderId="84" xfId="13" applyNumberFormat="1" applyFont="1" applyFill="1" applyBorder="1" applyAlignment="1" applyProtection="1">
      <alignment horizontal="right" vertical="center" shrinkToFit="1"/>
    </xf>
    <xf numFmtId="187" fontId="34" fillId="6" borderId="169" xfId="14" applyNumberFormat="1" applyFont="1" applyFill="1" applyBorder="1" applyAlignment="1" applyProtection="1">
      <alignment horizontal="right" vertical="center" shrinkToFit="1"/>
    </xf>
    <xf numFmtId="187" fontId="34" fillId="6" borderId="170" xfId="14" applyNumberFormat="1" applyFont="1" applyFill="1" applyBorder="1" applyAlignment="1" applyProtection="1">
      <alignment horizontal="right" vertical="center" shrinkToFit="1"/>
    </xf>
    <xf numFmtId="187" fontId="34" fillId="6" borderId="171" xfId="14" applyNumberFormat="1" applyFont="1" applyFill="1" applyBorder="1" applyAlignment="1" applyProtection="1">
      <alignment horizontal="right" vertical="center" shrinkToFit="1"/>
    </xf>
    <xf numFmtId="176" fontId="34" fillId="6" borderId="41" xfId="14" applyNumberFormat="1" applyFont="1" applyFill="1" applyBorder="1" applyAlignment="1" applyProtection="1">
      <alignment horizontal="right" vertical="center" shrinkToFit="1"/>
    </xf>
    <xf numFmtId="176" fontId="34" fillId="6" borderId="12" xfId="14" applyNumberFormat="1" applyFont="1" applyFill="1" applyBorder="1" applyAlignment="1" applyProtection="1">
      <alignment horizontal="right" vertical="center" shrinkToFit="1"/>
    </xf>
    <xf numFmtId="176" fontId="34" fillId="6" borderId="48" xfId="14" applyNumberFormat="1" applyFont="1" applyFill="1" applyBorder="1" applyAlignment="1" applyProtection="1">
      <alignment horizontal="right" vertical="center" shrinkToFit="1"/>
    </xf>
    <xf numFmtId="0" fontId="34" fillId="6" borderId="26" xfId="12" applyFont="1" applyFill="1" applyBorder="1" applyAlignment="1" applyProtection="1">
      <alignment horizontal="center" vertical="center"/>
    </xf>
    <xf numFmtId="0" fontId="34" fillId="6" borderId="11" xfId="12" applyFont="1" applyFill="1" applyBorder="1" applyAlignment="1" applyProtection="1">
      <alignment horizontal="center" vertical="center" textRotation="255" wrapText="1"/>
    </xf>
    <xf numFmtId="0" fontId="34" fillId="6" borderId="7" xfId="12" applyFont="1" applyFill="1" applyBorder="1" applyAlignment="1" applyProtection="1">
      <alignment horizontal="center" vertical="center" textRotation="255" wrapText="1"/>
    </xf>
    <xf numFmtId="0" fontId="34" fillId="6" borderId="24" xfId="12" applyFont="1" applyFill="1" applyBorder="1" applyAlignment="1" applyProtection="1">
      <alignment horizontal="center" vertical="center" textRotation="255" wrapText="1"/>
    </xf>
    <xf numFmtId="0" fontId="34" fillId="6" borderId="17" xfId="12" applyFont="1" applyFill="1" applyBorder="1" applyAlignment="1" applyProtection="1">
      <alignment horizontal="left" vertical="center" wrapText="1"/>
    </xf>
    <xf numFmtId="0" fontId="34" fillId="6" borderId="18" xfId="12" applyFont="1" applyFill="1" applyBorder="1" applyAlignment="1" applyProtection="1">
      <alignment horizontal="left" vertical="center"/>
    </xf>
    <xf numFmtId="0" fontId="34" fillId="6" borderId="43" xfId="12" applyFont="1" applyFill="1" applyBorder="1" applyAlignment="1" applyProtection="1">
      <alignment horizontal="left" vertical="center"/>
    </xf>
    <xf numFmtId="187" fontId="34" fillId="6" borderId="128" xfId="14" applyNumberFormat="1" applyFont="1" applyFill="1" applyBorder="1" applyAlignment="1" applyProtection="1">
      <alignment horizontal="right" vertical="center" shrinkToFit="1"/>
    </xf>
    <xf numFmtId="177" fontId="34" fillId="6" borderId="164" xfId="14" applyNumberFormat="1" applyFont="1" applyFill="1" applyBorder="1" applyAlignment="1" applyProtection="1">
      <alignment horizontal="right" vertical="center" shrinkToFit="1"/>
    </xf>
    <xf numFmtId="177" fontId="34" fillId="6" borderId="165" xfId="14" applyNumberFormat="1" applyFont="1" applyFill="1" applyBorder="1" applyAlignment="1" applyProtection="1">
      <alignment horizontal="right" vertical="center" shrinkToFit="1"/>
    </xf>
    <xf numFmtId="0" fontId="34" fillId="6" borderId="7" xfId="12" applyFont="1" applyFill="1" applyBorder="1" applyProtection="1">
      <alignment vertical="center"/>
    </xf>
    <xf numFmtId="176" fontId="34" fillId="6" borderId="64" xfId="14" applyNumberFormat="1" applyFont="1" applyFill="1" applyBorder="1" applyAlignment="1" applyProtection="1">
      <alignment horizontal="right" vertical="center" shrinkToFit="1"/>
    </xf>
    <xf numFmtId="176" fontId="34" fillId="6" borderId="0" xfId="14" applyNumberFormat="1" applyFont="1" applyFill="1" applyBorder="1" applyAlignment="1" applyProtection="1">
      <alignment horizontal="right" vertical="center" shrinkToFit="1"/>
    </xf>
    <xf numFmtId="176" fontId="34" fillId="6" borderId="38" xfId="14" applyNumberFormat="1" applyFont="1" applyFill="1" applyBorder="1" applyAlignment="1" applyProtection="1">
      <alignment horizontal="right" vertical="center" shrinkToFit="1"/>
    </xf>
    <xf numFmtId="176" fontId="34" fillId="6" borderId="0" xfId="14" applyNumberFormat="1" applyFont="1" applyFill="1" applyAlignment="1" applyProtection="1">
      <alignment horizontal="right" vertical="center" shrinkToFit="1"/>
    </xf>
    <xf numFmtId="176" fontId="34" fillId="6" borderId="66" xfId="14" applyNumberFormat="1" applyFont="1" applyFill="1" applyBorder="1" applyAlignment="1" applyProtection="1">
      <alignment horizontal="right" vertical="center" shrinkToFit="1"/>
    </xf>
    <xf numFmtId="0" fontId="34" fillId="6" borderId="0" xfId="12" applyFont="1" applyFill="1" applyBorder="1" applyAlignment="1" applyProtection="1">
      <alignment horizontal="right" vertical="center" wrapText="1"/>
    </xf>
    <xf numFmtId="0" fontId="34" fillId="6" borderId="0" xfId="12" applyFont="1" applyFill="1" applyBorder="1" applyAlignment="1" applyProtection="1">
      <alignment horizontal="right" vertical="center"/>
    </xf>
    <xf numFmtId="0" fontId="34" fillId="6" borderId="38" xfId="12" applyFont="1" applyFill="1" applyBorder="1" applyAlignment="1" applyProtection="1">
      <alignment horizontal="right" vertical="center"/>
    </xf>
    <xf numFmtId="187" fontId="34" fillId="6" borderId="175" xfId="14" applyNumberFormat="1" applyFont="1" applyFill="1" applyBorder="1" applyAlignment="1" applyProtection="1">
      <alignment horizontal="right" vertical="center" shrinkToFit="1"/>
    </xf>
    <xf numFmtId="187" fontId="34" fillId="6" borderId="176" xfId="14" applyNumberFormat="1" applyFont="1" applyFill="1" applyBorder="1" applyAlignment="1" applyProtection="1">
      <alignment horizontal="right" vertical="center" shrinkToFit="1"/>
    </xf>
    <xf numFmtId="187" fontId="34" fillId="6" borderId="177" xfId="14" applyNumberFormat="1" applyFont="1" applyFill="1" applyBorder="1" applyAlignment="1" applyProtection="1">
      <alignment horizontal="right" vertical="center" shrinkToFit="1"/>
    </xf>
    <xf numFmtId="176" fontId="34" fillId="6" borderId="13" xfId="14" applyNumberFormat="1" applyFont="1" applyFill="1" applyBorder="1" applyAlignment="1" applyProtection="1">
      <alignment horizontal="right" vertical="center" shrinkToFit="1"/>
    </xf>
    <xf numFmtId="0" fontId="34" fillId="6" borderId="75" xfId="12" applyFont="1" applyFill="1" applyBorder="1" applyAlignment="1" applyProtection="1">
      <alignment horizontal="center" vertical="center"/>
    </xf>
    <xf numFmtId="0" fontId="34" fillId="6" borderId="70" xfId="12" applyFont="1" applyFill="1" applyBorder="1" applyAlignment="1" applyProtection="1">
      <alignment horizontal="center" vertical="center"/>
    </xf>
    <xf numFmtId="187" fontId="34" fillId="6" borderId="130" xfId="14" applyNumberFormat="1" applyFont="1" applyFill="1" applyBorder="1" applyAlignment="1" applyProtection="1">
      <alignment horizontal="right" vertical="center" shrinkToFit="1"/>
    </xf>
    <xf numFmtId="187" fontId="34" fillId="6" borderId="18" xfId="14" applyNumberFormat="1" applyFont="1" applyFill="1" applyBorder="1" applyAlignment="1" applyProtection="1">
      <alignment horizontal="right" vertical="center" shrinkToFit="1"/>
    </xf>
    <xf numFmtId="187" fontId="34" fillId="6" borderId="184" xfId="14" applyNumberFormat="1" applyFont="1" applyFill="1" applyBorder="1" applyAlignment="1" applyProtection="1">
      <alignment horizontal="right" vertical="center" shrinkToFit="1"/>
    </xf>
    <xf numFmtId="187" fontId="34" fillId="6" borderId="185" xfId="14" applyNumberFormat="1" applyFont="1" applyFill="1" applyBorder="1" applyAlignment="1" applyProtection="1">
      <alignment horizontal="right" vertical="center" shrinkToFit="1"/>
    </xf>
    <xf numFmtId="0" fontId="34" fillId="6" borderId="74" xfId="12" applyFont="1" applyFill="1" applyBorder="1" applyProtection="1">
      <alignment vertical="center"/>
    </xf>
    <xf numFmtId="188" fontId="34" fillId="6" borderId="72" xfId="14" applyNumberFormat="1" applyFont="1" applyFill="1" applyBorder="1" applyAlignment="1" applyProtection="1">
      <alignment horizontal="right" vertical="center" shrinkToFit="1"/>
    </xf>
    <xf numFmtId="188" fontId="34" fillId="6" borderId="75" xfId="14" applyNumberFormat="1" applyFont="1" applyFill="1" applyBorder="1" applyAlignment="1" applyProtection="1">
      <alignment horizontal="right" vertical="center" shrinkToFit="1"/>
    </xf>
    <xf numFmtId="188" fontId="34" fillId="6" borderId="70" xfId="14" applyNumberFormat="1" applyFont="1" applyFill="1" applyBorder="1" applyAlignment="1" applyProtection="1">
      <alignment horizontal="right" vertical="center" shrinkToFit="1"/>
    </xf>
    <xf numFmtId="188" fontId="34" fillId="6" borderId="181" xfId="14" applyNumberFormat="1" applyFont="1" applyFill="1" applyBorder="1" applyAlignment="1" applyProtection="1">
      <alignment horizontal="right" vertical="center" shrinkToFit="1"/>
    </xf>
    <xf numFmtId="188" fontId="34" fillId="6" borderId="182" xfId="14" applyNumberFormat="1" applyFont="1" applyFill="1" applyBorder="1" applyAlignment="1" applyProtection="1">
      <alignment horizontal="right" vertical="center" shrinkToFit="1"/>
    </xf>
    <xf numFmtId="188" fontId="34" fillId="6" borderId="183"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left" vertical="center" wrapText="1"/>
    </xf>
    <xf numFmtId="0" fontId="34" fillId="6" borderId="12" xfId="12" applyFont="1" applyFill="1" applyBorder="1" applyAlignment="1" applyProtection="1">
      <alignment horizontal="left" vertical="center" wrapText="1"/>
    </xf>
    <xf numFmtId="0" fontId="34" fillId="6" borderId="74" xfId="12" applyFont="1" applyFill="1" applyBorder="1" applyAlignment="1" applyProtection="1">
      <alignment horizontal="left" vertical="center" wrapText="1"/>
    </xf>
    <xf numFmtId="0" fontId="34" fillId="6" borderId="75" xfId="12" applyFont="1" applyFill="1" applyBorder="1" applyAlignment="1" applyProtection="1">
      <alignment horizontal="left" vertical="center" wrapText="1"/>
    </xf>
    <xf numFmtId="0" fontId="34" fillId="6" borderId="12" xfId="12" applyFont="1" applyFill="1" applyBorder="1" applyAlignment="1" applyProtection="1">
      <alignment horizontal="center" vertical="center"/>
    </xf>
    <xf numFmtId="0" fontId="34" fillId="6" borderId="48" xfId="12" applyFont="1" applyFill="1" applyBorder="1" applyAlignment="1" applyProtection="1">
      <alignment horizontal="center" vertical="center"/>
    </xf>
    <xf numFmtId="187" fontId="34" fillId="6" borderId="39" xfId="14" applyNumberFormat="1" applyFont="1" applyFill="1" applyBorder="1" applyAlignment="1" applyProtection="1">
      <alignment horizontal="right" vertical="center" shrinkToFit="1"/>
    </xf>
    <xf numFmtId="187" fontId="34" fillId="6" borderId="31" xfId="14" applyNumberFormat="1" applyFont="1" applyFill="1" applyBorder="1" applyAlignment="1" applyProtection="1">
      <alignment horizontal="right" vertical="center" shrinkToFit="1"/>
    </xf>
    <xf numFmtId="187" fontId="34" fillId="6" borderId="156" xfId="14" applyNumberFormat="1" applyFont="1" applyFill="1" applyBorder="1" applyAlignment="1" applyProtection="1">
      <alignment horizontal="right" vertical="center" shrinkToFit="1"/>
    </xf>
    <xf numFmtId="187" fontId="34" fillId="6" borderId="157" xfId="14" applyNumberFormat="1" applyFont="1" applyFill="1" applyBorder="1" applyAlignment="1" applyProtection="1">
      <alignment horizontal="right" vertical="center" shrinkToFit="1"/>
    </xf>
    <xf numFmtId="187" fontId="34" fillId="6" borderId="160" xfId="14" applyNumberFormat="1" applyFont="1" applyFill="1" applyBorder="1" applyAlignment="1" applyProtection="1">
      <alignment horizontal="right" vertical="center" shrinkToFit="1"/>
    </xf>
    <xf numFmtId="188" fontId="34" fillId="6" borderId="64" xfId="14" applyNumberFormat="1" applyFont="1" applyFill="1" applyBorder="1" applyAlignment="1" applyProtection="1">
      <alignment horizontal="right" vertical="center" shrinkToFit="1"/>
    </xf>
    <xf numFmtId="188" fontId="34" fillId="6" borderId="0" xfId="14" applyNumberFormat="1" applyFont="1" applyFill="1" applyBorder="1" applyAlignment="1" applyProtection="1">
      <alignment horizontal="right" vertical="center" shrinkToFit="1"/>
    </xf>
    <xf numFmtId="188" fontId="34" fillId="6" borderId="38" xfId="14" applyNumberFormat="1" applyFont="1" applyFill="1" applyBorder="1" applyAlignment="1" applyProtection="1">
      <alignment horizontal="right" vertical="center" shrinkToFit="1"/>
    </xf>
    <xf numFmtId="188" fontId="34" fillId="6" borderId="0" xfId="14" applyNumberFormat="1" applyFont="1" applyFill="1" applyAlignment="1" applyProtection="1">
      <alignment horizontal="right" vertical="center" shrinkToFit="1"/>
    </xf>
    <xf numFmtId="188" fontId="34" fillId="6" borderId="66" xfId="14" applyNumberFormat="1" applyFont="1" applyFill="1" applyBorder="1" applyAlignment="1" applyProtection="1">
      <alignment horizontal="right" vertical="center" shrinkToFit="1"/>
    </xf>
    <xf numFmtId="0" fontId="36" fillId="6" borderId="24" xfId="12" applyFont="1" applyFill="1" applyBorder="1" applyAlignment="1" applyProtection="1">
      <alignment horizontal="left" vertical="center"/>
    </xf>
    <xf numFmtId="0" fontId="34" fillId="6" borderId="54" xfId="12" applyFont="1" applyFill="1" applyBorder="1" applyAlignment="1" applyProtection="1">
      <alignment horizontal="left" vertical="center"/>
    </xf>
    <xf numFmtId="0" fontId="34" fillId="6" borderId="54" xfId="12" applyFont="1" applyFill="1" applyBorder="1" applyAlignment="1" applyProtection="1">
      <alignment horizontal="right" vertical="center" wrapText="1"/>
    </xf>
    <xf numFmtId="0" fontId="34" fillId="6" borderId="54" xfId="12" applyFont="1" applyFill="1" applyBorder="1" applyAlignment="1" applyProtection="1">
      <alignment horizontal="right" vertical="center"/>
    </xf>
    <xf numFmtId="0" fontId="34" fillId="6" borderId="40" xfId="12" applyFont="1" applyFill="1" applyBorder="1" applyAlignment="1" applyProtection="1">
      <alignment horizontal="right" vertical="center"/>
    </xf>
    <xf numFmtId="187" fontId="34" fillId="6" borderId="178" xfId="14" applyNumberFormat="1" applyFont="1" applyFill="1" applyBorder="1" applyAlignment="1" applyProtection="1">
      <alignment horizontal="right" vertical="center" shrinkToFit="1"/>
    </xf>
    <xf numFmtId="187" fontId="34" fillId="6" borderId="179" xfId="14" applyNumberFormat="1" applyFont="1" applyFill="1" applyBorder="1" applyAlignment="1" applyProtection="1">
      <alignment horizontal="right" vertical="center" shrinkToFit="1"/>
    </xf>
    <xf numFmtId="187" fontId="34" fillId="6" borderId="180" xfId="14" applyNumberFormat="1" applyFont="1" applyFill="1" applyBorder="1" applyAlignment="1" applyProtection="1">
      <alignment horizontal="right" vertical="center" shrinkToFit="1"/>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17" fillId="0" borderId="15" xfId="18" applyNumberFormat="1" applyFont="1" applyBorder="1" applyAlignment="1">
      <alignment horizontal="center" vertical="center" wrapText="1"/>
    </xf>
    <xf numFmtId="178" fontId="17" fillId="0" borderId="47"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8" fillId="0" borderId="45" xfId="3" applyFont="1" applyBorder="1">
      <alignment vertical="center"/>
    </xf>
    <xf numFmtId="0" fontId="8" fillId="0" borderId="25" xfId="3" applyFont="1" applyBorder="1">
      <alignment vertical="center"/>
    </xf>
    <xf numFmtId="0" fontId="8" fillId="0" borderId="46"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48"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xf numFmtId="187" fontId="1" fillId="6" borderId="34" xfId="17" applyNumberFormat="1" applyFont="1" applyFill="1" applyBorder="1" applyAlignment="1">
      <alignment horizontal="center" vertical="center"/>
    </xf>
    <xf numFmtId="178" fontId="16" fillId="0" borderId="0" xfId="16" applyNumberFormat="1" applyAlignment="1">
      <alignment horizontal="center" vertical="center"/>
    </xf>
    <xf numFmtId="187" fontId="1" fillId="0" borderId="0" xfId="16" applyNumberFormat="1" applyFont="1" applyAlignment="1">
      <alignment horizontal="center" vertical="center"/>
    </xf>
    <xf numFmtId="179" fontId="1" fillId="6" borderId="34" xfId="17" applyNumberFormat="1" applyFont="1" applyFill="1" applyBorder="1" applyAlignment="1">
      <alignment horizontal="center" vertical="center" wrapText="1"/>
    </xf>
    <xf numFmtId="187" fontId="1" fillId="6" borderId="0" xfId="17" applyNumberFormat="1" applyFont="1" applyFill="1" applyAlignment="1">
      <alignment horizontal="center" vertical="center" wrapText="1"/>
    </xf>
    <xf numFmtId="0" fontId="1" fillId="0" borderId="34" xfId="16" applyFont="1" applyBorder="1" applyAlignment="1">
      <alignment horizontal="center" vertical="center"/>
    </xf>
    <xf numFmtId="0" fontId="1" fillId="0" borderId="0" xfId="16" applyFont="1" applyAlignment="1">
      <alignment horizontal="center" vertical="center"/>
    </xf>
    <xf numFmtId="187" fontId="1" fillId="6" borderId="0" xfId="17" applyNumberFormat="1" applyFont="1" applyFill="1" applyAlignment="1">
      <alignment horizontal="center" vertical="center"/>
    </xf>
    <xf numFmtId="179" fontId="1" fillId="6" borderId="0" xfId="17" applyNumberFormat="1" applyFont="1" applyFill="1" applyAlignment="1">
      <alignment horizontal="center" vertical="center" wrapText="1"/>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8" xfId="16" applyFont="1" applyBorder="1" applyAlignment="1" applyProtection="1">
      <alignment horizontal="left" vertical="top" wrapText="1"/>
      <protection locked="0"/>
    </xf>
    <xf numFmtId="0" fontId="1" fillId="0" borderId="64"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4"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79" fontId="1" fillId="0" borderId="0" xfId="17" applyNumberFormat="1" applyFont="1" applyAlignment="1">
      <alignment horizontal="center" vertical="center" wrapText="1"/>
    </xf>
  </cellXfs>
  <cellStyles count="21">
    <cellStyle name="標準" xfId="0" builtinId="0"/>
    <cellStyle name="標準 2" xfId="6"/>
    <cellStyle name="標準 2 2" xfId="7"/>
    <cellStyle name="標準 2 3" xfId="10"/>
    <cellStyle name="標準 3" xfId="11"/>
    <cellStyle name="標準 4" xfId="5"/>
    <cellStyle name="標準 4_APAHO401600" xfId="1"/>
    <cellStyle name="標準 4_APAHO4019001" xfId="4"/>
    <cellStyle name="標準 4_ZJ08_022012_青森市_2010" xfId="3"/>
    <cellStyle name="標準 6" xfId="8"/>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 7" xfId="20"/>
    <cellStyle name="標準_【レイアウト】（県）資料３（Ｐ２）　歳出比較分析表" xfId="16"/>
    <cellStyle name="標準_【レイアウト】（市）資料３（Ｐ２）　歳出比較分析表" xfId="17"/>
    <cellStyle name="標準_APAHO251300" xfId="18"/>
    <cellStyle name="標準_APAHO252300" xfId="19"/>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H28</c:v>
                </c:pt>
                <c:pt idx="1">
                  <c:v> H29</c:v>
                </c:pt>
                <c:pt idx="2">
                  <c:v> H30</c:v>
                </c:pt>
                <c:pt idx="3">
                  <c:v> R01</c:v>
                </c:pt>
                <c:pt idx="4">
                  <c:v> R02</c:v>
                </c:pt>
              </c:strCache>
            </c:strRef>
          </c:cat>
          <c:val>
            <c:numRef>
              <c:f>(データシート!$F$3,データシート!$F$5,データシート!$F$7,データシート!$F$9,データシート!$F$11)</c:f>
              <c:numCache>
                <c:formatCode>#,##0;"△ "#,##0</c:formatCode>
                <c:ptCount val="5"/>
                <c:pt idx="0">
                  <c:v>115123</c:v>
                </c:pt>
                <c:pt idx="1">
                  <c:v>98899</c:v>
                </c:pt>
                <c:pt idx="2">
                  <c:v>96462</c:v>
                </c:pt>
                <c:pt idx="3">
                  <c:v>83103</c:v>
                </c:pt>
                <c:pt idx="4">
                  <c:v>84459</c:v>
                </c:pt>
              </c:numCache>
            </c:numRef>
          </c:val>
          <c:smooth val="0"/>
          <c:extLst>
            <c:ext xmlns:c16="http://schemas.microsoft.com/office/drawing/2014/chart" uri="{C3380CC4-5D6E-409C-BE32-E72D297353CC}">
              <c16:uniqueId val="{00000000-BA75-4EA2-BE7A-EC0731B4E8CC}"/>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H28</c:v>
                </c:pt>
                <c:pt idx="1">
                  <c:v> H29</c:v>
                </c:pt>
                <c:pt idx="2">
                  <c:v> H30</c:v>
                </c:pt>
                <c:pt idx="3">
                  <c:v> R01</c:v>
                </c:pt>
                <c:pt idx="4">
                  <c:v> R02</c:v>
                </c:pt>
              </c:strCache>
            </c:strRef>
          </c:cat>
          <c:val>
            <c:numRef>
              <c:f>(データシート!$D$3,データシート!$D$5,データシート!$D$7,データシート!$D$9,データシート!$D$11)</c:f>
              <c:numCache>
                <c:formatCode>#,##0;"△ "#,##0</c:formatCode>
                <c:ptCount val="5"/>
                <c:pt idx="0">
                  <c:v>38499</c:v>
                </c:pt>
                <c:pt idx="1">
                  <c:v>35135</c:v>
                </c:pt>
                <c:pt idx="2">
                  <c:v>27785</c:v>
                </c:pt>
                <c:pt idx="3">
                  <c:v>28764</c:v>
                </c:pt>
                <c:pt idx="4">
                  <c:v>41782</c:v>
                </c:pt>
              </c:numCache>
            </c:numRef>
          </c:val>
          <c:smooth val="0"/>
          <c:extLst>
            <c:ext xmlns:c16="http://schemas.microsoft.com/office/drawing/2014/chart" uri="{C3380CC4-5D6E-409C-BE32-E72D297353CC}">
              <c16:uniqueId val="{00000001-BA75-4EA2-BE7A-EC0731B4E8CC}"/>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6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H28</c:v>
                </c:pt>
                <c:pt idx="1">
                  <c:v>H29</c:v>
                </c:pt>
                <c:pt idx="2">
                  <c:v>H30</c:v>
                </c:pt>
                <c:pt idx="3">
                  <c:v>R01</c:v>
                </c:pt>
                <c:pt idx="4">
                  <c:v>R02</c:v>
                </c:pt>
              </c:strCache>
            </c:strRef>
          </c:cat>
          <c:val>
            <c:numRef>
              <c:f>データシート!$B$19:$F$19</c:f>
              <c:numCache>
                <c:formatCode>General</c:formatCode>
                <c:ptCount val="5"/>
                <c:pt idx="0">
                  <c:v>3.61</c:v>
                </c:pt>
                <c:pt idx="1">
                  <c:v>7.31</c:v>
                </c:pt>
                <c:pt idx="2">
                  <c:v>5.16</c:v>
                </c:pt>
                <c:pt idx="3">
                  <c:v>4.1900000000000004</c:v>
                </c:pt>
                <c:pt idx="4">
                  <c:v>4.4800000000000004</c:v>
                </c:pt>
              </c:numCache>
            </c:numRef>
          </c:val>
          <c:extLst>
            <c:ext xmlns:c16="http://schemas.microsoft.com/office/drawing/2014/chart" uri="{C3380CC4-5D6E-409C-BE32-E72D297353CC}">
              <c16:uniqueId val="{00000000-3A94-48C7-9F2C-805695991BB8}"/>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H28</c:v>
                </c:pt>
                <c:pt idx="1">
                  <c:v>H29</c:v>
                </c:pt>
                <c:pt idx="2">
                  <c:v>H30</c:v>
                </c:pt>
                <c:pt idx="3">
                  <c:v>R01</c:v>
                </c:pt>
                <c:pt idx="4">
                  <c:v>R02</c:v>
                </c:pt>
              </c:strCache>
            </c:strRef>
          </c:cat>
          <c:val>
            <c:numRef>
              <c:f>データシート!$B$20:$F$20</c:f>
              <c:numCache>
                <c:formatCode>General</c:formatCode>
                <c:ptCount val="5"/>
                <c:pt idx="0">
                  <c:v>42.36</c:v>
                </c:pt>
                <c:pt idx="1">
                  <c:v>37.869999999999997</c:v>
                </c:pt>
                <c:pt idx="2">
                  <c:v>41.4</c:v>
                </c:pt>
                <c:pt idx="3">
                  <c:v>39.53</c:v>
                </c:pt>
                <c:pt idx="4">
                  <c:v>39.049999999999997</c:v>
                </c:pt>
              </c:numCache>
            </c:numRef>
          </c:val>
          <c:extLst>
            <c:ext xmlns:c16="http://schemas.microsoft.com/office/drawing/2014/chart" uri="{C3380CC4-5D6E-409C-BE32-E72D297353CC}">
              <c16:uniqueId val="{00000001-3A94-48C7-9F2C-805695991BB8}"/>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H28</c:v>
                </c:pt>
                <c:pt idx="1">
                  <c:v>H29</c:v>
                </c:pt>
                <c:pt idx="2">
                  <c:v>H30</c:v>
                </c:pt>
                <c:pt idx="3">
                  <c:v>R01</c:v>
                </c:pt>
                <c:pt idx="4">
                  <c:v>R02</c:v>
                </c:pt>
              </c:strCache>
            </c:strRef>
          </c:cat>
          <c:val>
            <c:numRef>
              <c:f>データシート!$B$21:$F$21</c:f>
              <c:numCache>
                <c:formatCode>General</c:formatCode>
                <c:ptCount val="5"/>
                <c:pt idx="0">
                  <c:v>-3.66</c:v>
                </c:pt>
                <c:pt idx="1">
                  <c:v>-2.86</c:v>
                </c:pt>
                <c:pt idx="2">
                  <c:v>-2.04</c:v>
                </c:pt>
                <c:pt idx="3">
                  <c:v>-4.8600000000000003</c:v>
                </c:pt>
                <c:pt idx="4">
                  <c:v>0.62</c:v>
                </c:pt>
              </c:numCache>
            </c:numRef>
          </c:val>
          <c:smooth val="0"/>
          <c:extLst>
            <c:ext xmlns:c16="http://schemas.microsoft.com/office/drawing/2014/chart" uri="{C3380CC4-5D6E-409C-BE32-E72D297353CC}">
              <c16:uniqueId val="{00000002-3A94-48C7-9F2C-805695991BB8}"/>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データシート!$B$27:$K$27</c:f>
              <c:numCache>
                <c:formatCode>General</c:formatCode>
                <c:ptCount val="10"/>
                <c:pt idx="0">
                  <c:v>#N/A</c:v>
                </c:pt>
                <c:pt idx="1">
                  <c:v>0.23</c:v>
                </c:pt>
                <c:pt idx="2">
                  <c:v>#N/A</c:v>
                </c:pt>
                <c:pt idx="3">
                  <c:v>0.21</c:v>
                </c:pt>
                <c:pt idx="4">
                  <c:v>#N/A</c:v>
                </c:pt>
                <c:pt idx="5">
                  <c:v>0.12</c:v>
                </c:pt>
                <c:pt idx="6">
                  <c:v>#N/A</c:v>
                </c:pt>
                <c:pt idx="7">
                  <c:v>0.11</c:v>
                </c:pt>
                <c:pt idx="8">
                  <c:v>#N/A</c:v>
                </c:pt>
                <c:pt idx="9">
                  <c:v>7.0000000000000007E-2</c:v>
                </c:pt>
              </c:numCache>
            </c:numRef>
          </c:val>
          <c:extLst>
            <c:ext xmlns:c16="http://schemas.microsoft.com/office/drawing/2014/chart" uri="{C3380CC4-5D6E-409C-BE32-E72D297353CC}">
              <c16:uniqueId val="{00000000-1E0E-4CFE-8DE1-6F0CC77068C4}"/>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1E0E-4CFE-8DE1-6F0CC77068C4}"/>
            </c:ext>
          </c:extLst>
        </c:ser>
        <c:ser>
          <c:idx val="2"/>
          <c:order val="2"/>
          <c:tx>
            <c:strRef>
              <c:f>データシート!$A$29</c:f>
              <c:strCache>
                <c:ptCount val="1"/>
                <c:pt idx="0">
                  <c:v>介護保険特別会計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データシート!$B$29:$K$29</c:f>
              <c:numCache>
                <c:formatCode>General</c:formatCode>
                <c:ptCount val="10"/>
                <c:pt idx="0">
                  <c:v>#N/A</c:v>
                </c:pt>
                <c:pt idx="1">
                  <c:v>2.57</c:v>
                </c:pt>
                <c:pt idx="2">
                  <c:v>#N/A</c:v>
                </c:pt>
                <c:pt idx="3">
                  <c:v>2.2200000000000002</c:v>
                </c:pt>
                <c:pt idx="4">
                  <c:v>#N/A</c:v>
                </c:pt>
                <c:pt idx="5">
                  <c:v>1.58</c:v>
                </c:pt>
                <c:pt idx="6">
                  <c:v>#N/A</c:v>
                </c:pt>
                <c:pt idx="7">
                  <c:v>0.87</c:v>
                </c:pt>
                <c:pt idx="8">
                  <c:v>#N/A</c:v>
                </c:pt>
                <c:pt idx="9">
                  <c:v>0.53</c:v>
                </c:pt>
              </c:numCache>
            </c:numRef>
          </c:val>
          <c:extLst>
            <c:ext xmlns:c16="http://schemas.microsoft.com/office/drawing/2014/chart" uri="{C3380CC4-5D6E-409C-BE32-E72D297353CC}">
              <c16:uniqueId val="{00000002-1E0E-4CFE-8DE1-6F0CC77068C4}"/>
            </c:ext>
          </c:extLst>
        </c:ser>
        <c:ser>
          <c:idx val="3"/>
          <c:order val="3"/>
          <c:tx>
            <c:strRef>
              <c:f>データシート!$A$30</c:f>
              <c:strCache>
                <c:ptCount val="1"/>
                <c:pt idx="0">
                  <c:v>国民健康保険特別会計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データシート!$B$30:$K$30</c:f>
              <c:numCache>
                <c:formatCode>General</c:formatCode>
                <c:ptCount val="10"/>
                <c:pt idx="0">
                  <c:v>#N/A</c:v>
                </c:pt>
                <c:pt idx="1">
                  <c:v>6.42</c:v>
                </c:pt>
                <c:pt idx="2">
                  <c:v>#N/A</c:v>
                </c:pt>
                <c:pt idx="3">
                  <c:v>3.07</c:v>
                </c:pt>
                <c:pt idx="4">
                  <c:v>#N/A</c:v>
                </c:pt>
                <c:pt idx="5">
                  <c:v>2.0099999999999998</c:v>
                </c:pt>
                <c:pt idx="6">
                  <c:v>#N/A</c:v>
                </c:pt>
                <c:pt idx="7">
                  <c:v>1</c:v>
                </c:pt>
                <c:pt idx="8">
                  <c:v>#N/A</c:v>
                </c:pt>
                <c:pt idx="9">
                  <c:v>0.57999999999999996</c:v>
                </c:pt>
              </c:numCache>
            </c:numRef>
          </c:val>
          <c:extLst>
            <c:ext xmlns:c16="http://schemas.microsoft.com/office/drawing/2014/chart" uri="{C3380CC4-5D6E-409C-BE32-E72D297353CC}">
              <c16:uniqueId val="{00000003-1E0E-4CFE-8DE1-6F0CC77068C4}"/>
            </c:ext>
          </c:extLst>
        </c:ser>
        <c:ser>
          <c:idx val="4"/>
          <c:order val="4"/>
          <c:tx>
            <c:strRef>
              <c:f>データシート!$A$31</c:f>
              <c:strCache>
                <c:ptCount val="1"/>
                <c:pt idx="0">
                  <c:v>介護老人保健施設事業会計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データシート!$B$31:$K$31</c:f>
              <c:numCache>
                <c:formatCode>General</c:formatCode>
                <c:ptCount val="10"/>
                <c:pt idx="0">
                  <c:v>#N/A</c:v>
                </c:pt>
                <c:pt idx="1">
                  <c:v>1.94</c:v>
                </c:pt>
                <c:pt idx="2">
                  <c:v>#N/A</c:v>
                </c:pt>
                <c:pt idx="3">
                  <c:v>1.44</c:v>
                </c:pt>
                <c:pt idx="4">
                  <c:v>#N/A</c:v>
                </c:pt>
                <c:pt idx="5">
                  <c:v>1.23</c:v>
                </c:pt>
                <c:pt idx="6">
                  <c:v>#N/A</c:v>
                </c:pt>
                <c:pt idx="7">
                  <c:v>1.33</c:v>
                </c:pt>
                <c:pt idx="8">
                  <c:v>#N/A</c:v>
                </c:pt>
                <c:pt idx="9">
                  <c:v>1.1200000000000001</c:v>
                </c:pt>
              </c:numCache>
            </c:numRef>
          </c:val>
          <c:extLst>
            <c:ext xmlns:c16="http://schemas.microsoft.com/office/drawing/2014/chart" uri="{C3380CC4-5D6E-409C-BE32-E72D297353CC}">
              <c16:uniqueId val="{00000004-1E0E-4CFE-8DE1-6F0CC77068C4}"/>
            </c:ext>
          </c:extLst>
        </c:ser>
        <c:ser>
          <c:idx val="5"/>
          <c:order val="5"/>
          <c:tx>
            <c:strRef>
              <c:f>データシート!$A$32</c:f>
              <c:strCache>
                <c:ptCount val="1"/>
                <c:pt idx="0">
                  <c:v>一般会計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データシート!$B$32:$K$32</c:f>
              <c:numCache>
                <c:formatCode>General</c:formatCode>
                <c:ptCount val="10"/>
                <c:pt idx="0">
                  <c:v>#N/A</c:v>
                </c:pt>
                <c:pt idx="1">
                  <c:v>4.21</c:v>
                </c:pt>
                <c:pt idx="2">
                  <c:v>#N/A</c:v>
                </c:pt>
                <c:pt idx="3">
                  <c:v>7.88</c:v>
                </c:pt>
                <c:pt idx="4">
                  <c:v>#N/A</c:v>
                </c:pt>
                <c:pt idx="5">
                  <c:v>5.78</c:v>
                </c:pt>
                <c:pt idx="6">
                  <c:v>#N/A</c:v>
                </c:pt>
                <c:pt idx="7">
                  <c:v>4.8099999999999996</c:v>
                </c:pt>
                <c:pt idx="8">
                  <c:v>#N/A</c:v>
                </c:pt>
                <c:pt idx="9">
                  <c:v>5.08</c:v>
                </c:pt>
              </c:numCache>
            </c:numRef>
          </c:val>
          <c:extLst>
            <c:ext xmlns:c16="http://schemas.microsoft.com/office/drawing/2014/chart" uri="{C3380CC4-5D6E-409C-BE32-E72D297353CC}">
              <c16:uniqueId val="{00000005-1E0E-4CFE-8DE1-6F0CC77068C4}"/>
            </c:ext>
          </c:extLst>
        </c:ser>
        <c:ser>
          <c:idx val="6"/>
          <c:order val="6"/>
          <c:tx>
            <c:strRef>
              <c:f>データシート!$A$33</c:f>
              <c:strCache>
                <c:ptCount val="1"/>
                <c:pt idx="0">
                  <c:v>下水道事業会計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データシート!$B$33:$K$33</c:f>
              <c:numCache>
                <c:formatCode>General</c:formatCode>
                <c:ptCount val="10"/>
                <c:pt idx="0">
                  <c:v>#N/A</c:v>
                </c:pt>
                <c:pt idx="1">
                  <c:v>6.39</c:v>
                </c:pt>
                <c:pt idx="2">
                  <c:v>#N/A</c:v>
                </c:pt>
                <c:pt idx="3">
                  <c:v>7.78</c:v>
                </c:pt>
                <c:pt idx="4">
                  <c:v>#N/A</c:v>
                </c:pt>
                <c:pt idx="5">
                  <c:v>8.24</c:v>
                </c:pt>
                <c:pt idx="6">
                  <c:v>#N/A</c:v>
                </c:pt>
                <c:pt idx="7">
                  <c:v>8.94</c:v>
                </c:pt>
                <c:pt idx="8">
                  <c:v>#N/A</c:v>
                </c:pt>
                <c:pt idx="9">
                  <c:v>8.67</c:v>
                </c:pt>
              </c:numCache>
            </c:numRef>
          </c:val>
          <c:extLst>
            <c:ext xmlns:c16="http://schemas.microsoft.com/office/drawing/2014/chart" uri="{C3380CC4-5D6E-409C-BE32-E72D297353CC}">
              <c16:uniqueId val="{00000006-1E0E-4CFE-8DE1-6F0CC77068C4}"/>
            </c:ext>
          </c:extLst>
        </c:ser>
        <c:ser>
          <c:idx val="7"/>
          <c:order val="7"/>
          <c:tx>
            <c:strRef>
              <c:f>データシート!$A$34</c:f>
              <c:strCache>
                <c:ptCount val="1"/>
                <c:pt idx="0">
                  <c:v>病院事業会計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データシート!$B$34:$K$34</c:f>
              <c:numCache>
                <c:formatCode>General</c:formatCode>
                <c:ptCount val="10"/>
                <c:pt idx="0">
                  <c:v>#N/A</c:v>
                </c:pt>
                <c:pt idx="1">
                  <c:v>12.4</c:v>
                </c:pt>
                <c:pt idx="2">
                  <c:v>#N/A</c:v>
                </c:pt>
                <c:pt idx="3">
                  <c:v>11.78</c:v>
                </c:pt>
                <c:pt idx="4">
                  <c:v>#N/A</c:v>
                </c:pt>
                <c:pt idx="5">
                  <c:v>11.54</c:v>
                </c:pt>
                <c:pt idx="6">
                  <c:v>#N/A</c:v>
                </c:pt>
                <c:pt idx="7">
                  <c:v>11.11</c:v>
                </c:pt>
                <c:pt idx="8">
                  <c:v>#N/A</c:v>
                </c:pt>
                <c:pt idx="9">
                  <c:v>11.11</c:v>
                </c:pt>
              </c:numCache>
            </c:numRef>
          </c:val>
          <c:extLst>
            <c:ext xmlns:c16="http://schemas.microsoft.com/office/drawing/2014/chart" uri="{C3380CC4-5D6E-409C-BE32-E72D297353CC}">
              <c16:uniqueId val="{00000007-1E0E-4CFE-8DE1-6F0CC77068C4}"/>
            </c:ext>
          </c:extLst>
        </c:ser>
        <c:ser>
          <c:idx val="8"/>
          <c:order val="8"/>
          <c:tx>
            <c:strRef>
              <c:f>データシート!$A$35</c:f>
              <c:strCache>
                <c:ptCount val="1"/>
                <c:pt idx="0">
                  <c:v>水道事業会計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データシート!$B$35:$K$35</c:f>
              <c:numCache>
                <c:formatCode>General</c:formatCode>
                <c:ptCount val="10"/>
                <c:pt idx="0">
                  <c:v>#N/A</c:v>
                </c:pt>
                <c:pt idx="1">
                  <c:v>17.579999999999998</c:v>
                </c:pt>
                <c:pt idx="2">
                  <c:v>#N/A</c:v>
                </c:pt>
                <c:pt idx="3">
                  <c:v>19.57</c:v>
                </c:pt>
                <c:pt idx="4">
                  <c:v>#N/A</c:v>
                </c:pt>
                <c:pt idx="5">
                  <c:v>20.74</c:v>
                </c:pt>
                <c:pt idx="6">
                  <c:v>#N/A</c:v>
                </c:pt>
                <c:pt idx="7">
                  <c:v>20.3</c:v>
                </c:pt>
                <c:pt idx="8">
                  <c:v>#N/A</c:v>
                </c:pt>
                <c:pt idx="9">
                  <c:v>19.940000000000001</c:v>
                </c:pt>
              </c:numCache>
            </c:numRef>
          </c:val>
          <c:extLst>
            <c:ext xmlns:c16="http://schemas.microsoft.com/office/drawing/2014/chart" uri="{C3380CC4-5D6E-409C-BE32-E72D297353CC}">
              <c16:uniqueId val="{00000008-1E0E-4CFE-8DE1-6F0CC77068C4}"/>
            </c:ext>
          </c:extLst>
        </c:ser>
        <c:ser>
          <c:idx val="9"/>
          <c:order val="9"/>
          <c:tx>
            <c:strRef>
              <c:f>データシート!$A$36</c:f>
              <c:strCache>
                <c:ptCount val="1"/>
                <c:pt idx="0">
                  <c:v>住宅新築資金等貸付事業特別会計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H28</c:v>
                  </c:pt>
                  <c:pt idx="2">
                    <c:v>H29</c:v>
                  </c:pt>
                  <c:pt idx="4">
                    <c:v>H30</c:v>
                  </c:pt>
                  <c:pt idx="6">
                    <c:v>R01</c:v>
                  </c:pt>
                  <c:pt idx="8">
                    <c:v>R02</c:v>
                  </c:pt>
                </c:lvl>
              </c:multiLvlStrCache>
            </c:multiLvlStrRef>
          </c:cat>
          <c:val>
            <c:numRef>
              <c:f>データシート!$B$36:$K$36</c:f>
              <c:numCache>
                <c:formatCode>General</c:formatCode>
                <c:ptCount val="10"/>
                <c:pt idx="0">
                  <c:v>0.7</c:v>
                </c:pt>
                <c:pt idx="1">
                  <c:v>#N/A</c:v>
                </c:pt>
                <c:pt idx="2">
                  <c:v>0.69</c:v>
                </c:pt>
                <c:pt idx="3">
                  <c:v>#N/A</c:v>
                </c:pt>
                <c:pt idx="4">
                  <c:v>0.66</c:v>
                </c:pt>
                <c:pt idx="5">
                  <c:v>#N/A</c:v>
                </c:pt>
                <c:pt idx="6">
                  <c:v>0.65</c:v>
                </c:pt>
                <c:pt idx="7">
                  <c:v>#N/A</c:v>
                </c:pt>
                <c:pt idx="8">
                  <c:v>0.6</c:v>
                </c:pt>
                <c:pt idx="9">
                  <c:v>#N/A</c:v>
                </c:pt>
              </c:numCache>
            </c:numRef>
          </c:val>
          <c:extLst>
            <c:ext xmlns:c16="http://schemas.microsoft.com/office/drawing/2014/chart" uri="{C3380CC4-5D6E-409C-BE32-E72D297353CC}">
              <c16:uniqueId val="{00000009-1E0E-4CFE-8DE1-6F0CC77068C4}"/>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データシート!$B$42:$P$42</c:f>
              <c:numCache>
                <c:formatCode>General</c:formatCode>
                <c:ptCount val="15"/>
                <c:pt idx="2">
                  <c:v>541</c:v>
                </c:pt>
                <c:pt idx="5">
                  <c:v>559</c:v>
                </c:pt>
                <c:pt idx="8">
                  <c:v>577</c:v>
                </c:pt>
                <c:pt idx="11">
                  <c:v>562</c:v>
                </c:pt>
                <c:pt idx="14">
                  <c:v>567</c:v>
                </c:pt>
              </c:numCache>
            </c:numRef>
          </c:val>
          <c:extLst>
            <c:ext xmlns:c16="http://schemas.microsoft.com/office/drawing/2014/chart" uri="{C3380CC4-5D6E-409C-BE32-E72D297353CC}">
              <c16:uniqueId val="{00000000-A50B-4EBC-9B38-10B940CE9BB2}"/>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A50B-4EBC-9B38-10B940CE9BB2}"/>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A50B-4EBC-9B38-10B940CE9BB2}"/>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データシート!$B$45:$P$45</c:f>
              <c:numCache>
                <c:formatCode>General</c:formatCode>
                <c:ptCount val="15"/>
                <c:pt idx="0">
                  <c:v>51</c:v>
                </c:pt>
                <c:pt idx="3">
                  <c:v>51</c:v>
                </c:pt>
                <c:pt idx="6">
                  <c:v>56</c:v>
                </c:pt>
                <c:pt idx="9">
                  <c:v>40</c:v>
                </c:pt>
                <c:pt idx="12">
                  <c:v>19</c:v>
                </c:pt>
              </c:numCache>
            </c:numRef>
          </c:val>
          <c:extLst>
            <c:ext xmlns:c16="http://schemas.microsoft.com/office/drawing/2014/chart" uri="{C3380CC4-5D6E-409C-BE32-E72D297353CC}">
              <c16:uniqueId val="{00000003-A50B-4EBC-9B38-10B940CE9BB2}"/>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データシート!$B$46:$P$46</c:f>
              <c:numCache>
                <c:formatCode>General</c:formatCode>
                <c:ptCount val="15"/>
                <c:pt idx="0">
                  <c:v>340</c:v>
                </c:pt>
                <c:pt idx="3">
                  <c:v>356</c:v>
                </c:pt>
                <c:pt idx="6">
                  <c:v>362</c:v>
                </c:pt>
                <c:pt idx="9">
                  <c:v>373</c:v>
                </c:pt>
                <c:pt idx="12">
                  <c:v>371</c:v>
                </c:pt>
              </c:numCache>
            </c:numRef>
          </c:val>
          <c:extLst>
            <c:ext xmlns:c16="http://schemas.microsoft.com/office/drawing/2014/chart" uri="{C3380CC4-5D6E-409C-BE32-E72D297353CC}">
              <c16:uniqueId val="{00000004-A50B-4EBC-9B38-10B940CE9BB2}"/>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A50B-4EBC-9B38-10B940CE9BB2}"/>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A50B-4EBC-9B38-10B940CE9BB2}"/>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データシート!$B$49:$P$49</c:f>
              <c:numCache>
                <c:formatCode>General</c:formatCode>
                <c:ptCount val="15"/>
                <c:pt idx="0">
                  <c:v>418</c:v>
                </c:pt>
                <c:pt idx="3">
                  <c:v>424</c:v>
                </c:pt>
                <c:pt idx="6">
                  <c:v>413</c:v>
                </c:pt>
                <c:pt idx="9">
                  <c:v>408</c:v>
                </c:pt>
                <c:pt idx="12">
                  <c:v>409</c:v>
                </c:pt>
              </c:numCache>
            </c:numRef>
          </c:val>
          <c:extLst>
            <c:ext xmlns:c16="http://schemas.microsoft.com/office/drawing/2014/chart" uri="{C3380CC4-5D6E-409C-BE32-E72D297353CC}">
              <c16:uniqueId val="{00000007-A50B-4EBC-9B38-10B940CE9BB2}"/>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H28</c:v>
                  </c:pt>
                  <c:pt idx="3">
                    <c:v>H29</c:v>
                  </c:pt>
                  <c:pt idx="6">
                    <c:v>H30</c:v>
                  </c:pt>
                  <c:pt idx="9">
                    <c:v>R01</c:v>
                  </c:pt>
                  <c:pt idx="12">
                    <c:v>R02</c:v>
                  </c:pt>
                </c:lvl>
              </c:multiLvlStrCache>
            </c:multiLvlStrRef>
          </c:cat>
          <c:val>
            <c:numRef>
              <c:f>データシート!$B$50:$P$50</c:f>
              <c:numCache>
                <c:formatCode>General</c:formatCode>
                <c:ptCount val="15"/>
                <c:pt idx="0">
                  <c:v>#N/A</c:v>
                </c:pt>
                <c:pt idx="1">
                  <c:v>268</c:v>
                </c:pt>
                <c:pt idx="2">
                  <c:v>#N/A</c:v>
                </c:pt>
                <c:pt idx="3">
                  <c:v>#N/A</c:v>
                </c:pt>
                <c:pt idx="4">
                  <c:v>272</c:v>
                </c:pt>
                <c:pt idx="5">
                  <c:v>#N/A</c:v>
                </c:pt>
                <c:pt idx="6">
                  <c:v>#N/A</c:v>
                </c:pt>
                <c:pt idx="7">
                  <c:v>254</c:v>
                </c:pt>
                <c:pt idx="8">
                  <c:v>#N/A</c:v>
                </c:pt>
                <c:pt idx="9">
                  <c:v>#N/A</c:v>
                </c:pt>
                <c:pt idx="10">
                  <c:v>259</c:v>
                </c:pt>
                <c:pt idx="11">
                  <c:v>#N/A</c:v>
                </c:pt>
                <c:pt idx="12">
                  <c:v>#N/A</c:v>
                </c:pt>
                <c:pt idx="13">
                  <c:v>232</c:v>
                </c:pt>
                <c:pt idx="14">
                  <c:v>#N/A</c:v>
                </c:pt>
              </c:numCache>
            </c:numRef>
          </c:val>
          <c:smooth val="0"/>
          <c:extLst>
            <c:ext xmlns:c16="http://schemas.microsoft.com/office/drawing/2014/chart" uri="{C3380CC4-5D6E-409C-BE32-E72D297353CC}">
              <c16:uniqueId val="{00000008-A50B-4EBC-9B38-10B940CE9BB2}"/>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データシート!$B$56:$P$56</c:f>
              <c:numCache>
                <c:formatCode>General</c:formatCode>
                <c:ptCount val="15"/>
                <c:pt idx="2">
                  <c:v>7102</c:v>
                </c:pt>
                <c:pt idx="5">
                  <c:v>7283</c:v>
                </c:pt>
                <c:pt idx="8">
                  <c:v>6960</c:v>
                </c:pt>
                <c:pt idx="11">
                  <c:v>6797</c:v>
                </c:pt>
                <c:pt idx="14">
                  <c:v>6821</c:v>
                </c:pt>
              </c:numCache>
            </c:numRef>
          </c:val>
          <c:extLst>
            <c:ext xmlns:c16="http://schemas.microsoft.com/office/drawing/2014/chart" uri="{C3380CC4-5D6E-409C-BE32-E72D297353CC}">
              <c16:uniqueId val="{00000000-E5C3-4C7E-89BC-45372C4D37B2}"/>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データシート!$B$57:$P$57</c:f>
              <c:numCache>
                <c:formatCode>General</c:formatCode>
                <c:ptCount val="15"/>
                <c:pt idx="2">
                  <c:v>42</c:v>
                </c:pt>
                <c:pt idx="5">
                  <c:v>38</c:v>
                </c:pt>
                <c:pt idx="8">
                  <c:v>33</c:v>
                </c:pt>
                <c:pt idx="11">
                  <c:v>24</c:v>
                </c:pt>
                <c:pt idx="14">
                  <c:v>17</c:v>
                </c:pt>
              </c:numCache>
            </c:numRef>
          </c:val>
          <c:extLst>
            <c:ext xmlns:c16="http://schemas.microsoft.com/office/drawing/2014/chart" uri="{C3380CC4-5D6E-409C-BE32-E72D297353CC}">
              <c16:uniqueId val="{00000001-E5C3-4C7E-89BC-45372C4D37B2}"/>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データシート!$B$58:$P$58</c:f>
              <c:numCache>
                <c:formatCode>General</c:formatCode>
                <c:ptCount val="15"/>
                <c:pt idx="2">
                  <c:v>2303</c:v>
                </c:pt>
                <c:pt idx="5">
                  <c:v>2114</c:v>
                </c:pt>
                <c:pt idx="8">
                  <c:v>2318</c:v>
                </c:pt>
                <c:pt idx="11">
                  <c:v>2356</c:v>
                </c:pt>
                <c:pt idx="14">
                  <c:v>2440</c:v>
                </c:pt>
              </c:numCache>
            </c:numRef>
          </c:val>
          <c:extLst>
            <c:ext xmlns:c16="http://schemas.microsoft.com/office/drawing/2014/chart" uri="{C3380CC4-5D6E-409C-BE32-E72D297353CC}">
              <c16:uniqueId val="{00000002-E5C3-4C7E-89BC-45372C4D37B2}"/>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E5C3-4C7E-89BC-45372C4D37B2}"/>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E5C3-4C7E-89BC-45372C4D37B2}"/>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E5C3-4C7E-89BC-45372C4D37B2}"/>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データシート!$B$62:$P$62</c:f>
              <c:numCache>
                <c:formatCode>General</c:formatCode>
                <c:ptCount val="15"/>
                <c:pt idx="0">
                  <c:v>703</c:v>
                </c:pt>
                <c:pt idx="3">
                  <c:v>219</c:v>
                </c:pt>
                <c:pt idx="6">
                  <c:v>172</c:v>
                </c:pt>
                <c:pt idx="9">
                  <c:v>177</c:v>
                </c:pt>
                <c:pt idx="12">
                  <c:v>172</c:v>
                </c:pt>
              </c:numCache>
            </c:numRef>
          </c:val>
          <c:extLst>
            <c:ext xmlns:c16="http://schemas.microsoft.com/office/drawing/2014/chart" uri="{C3380CC4-5D6E-409C-BE32-E72D297353CC}">
              <c16:uniqueId val="{00000006-E5C3-4C7E-89BC-45372C4D37B2}"/>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データシート!$B$63:$P$63</c:f>
              <c:numCache>
                <c:formatCode>General</c:formatCode>
                <c:ptCount val="15"/>
                <c:pt idx="0">
                  <c:v>227</c:v>
                </c:pt>
                <c:pt idx="3">
                  <c:v>181</c:v>
                </c:pt>
                <c:pt idx="6">
                  <c:v>147</c:v>
                </c:pt>
                <c:pt idx="9">
                  <c:v>121</c:v>
                </c:pt>
                <c:pt idx="12">
                  <c:v>106</c:v>
                </c:pt>
              </c:numCache>
            </c:numRef>
          </c:val>
          <c:extLst>
            <c:ext xmlns:c16="http://schemas.microsoft.com/office/drawing/2014/chart" uri="{C3380CC4-5D6E-409C-BE32-E72D297353CC}">
              <c16:uniqueId val="{00000007-E5C3-4C7E-89BC-45372C4D37B2}"/>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データシート!$B$64:$P$64</c:f>
              <c:numCache>
                <c:formatCode>General</c:formatCode>
                <c:ptCount val="15"/>
                <c:pt idx="0">
                  <c:v>6683</c:v>
                </c:pt>
                <c:pt idx="3">
                  <c:v>6249</c:v>
                </c:pt>
                <c:pt idx="6">
                  <c:v>5783</c:v>
                </c:pt>
                <c:pt idx="9">
                  <c:v>5681</c:v>
                </c:pt>
                <c:pt idx="12">
                  <c:v>5370</c:v>
                </c:pt>
              </c:numCache>
            </c:numRef>
          </c:val>
          <c:extLst>
            <c:ext xmlns:c16="http://schemas.microsoft.com/office/drawing/2014/chart" uri="{C3380CC4-5D6E-409C-BE32-E72D297353CC}">
              <c16:uniqueId val="{00000008-E5C3-4C7E-89BC-45372C4D37B2}"/>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データシート!$B$65:$P$65</c:f>
              <c:numCache>
                <c:formatCode>General</c:formatCode>
                <c:ptCount val="15"/>
                <c:pt idx="0">
                  <c:v>6</c:v>
                </c:pt>
                <c:pt idx="3">
                  <c:v>4</c:v>
                </c:pt>
                <c:pt idx="6">
                  <c:v>3</c:v>
                </c:pt>
                <c:pt idx="9">
                  <c:v>3</c:v>
                </c:pt>
                <c:pt idx="12">
                  <c:v>8</c:v>
                </c:pt>
              </c:numCache>
            </c:numRef>
          </c:val>
          <c:extLst>
            <c:ext xmlns:c16="http://schemas.microsoft.com/office/drawing/2014/chart" uri="{C3380CC4-5D6E-409C-BE32-E72D297353CC}">
              <c16:uniqueId val="{00000009-E5C3-4C7E-89BC-45372C4D37B2}"/>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データシート!$B$66:$P$66</c:f>
              <c:numCache>
                <c:formatCode>General</c:formatCode>
                <c:ptCount val="15"/>
                <c:pt idx="0">
                  <c:v>4969</c:v>
                </c:pt>
                <c:pt idx="3">
                  <c:v>5069</c:v>
                </c:pt>
                <c:pt idx="6">
                  <c:v>5133</c:v>
                </c:pt>
                <c:pt idx="9">
                  <c:v>5145</c:v>
                </c:pt>
                <c:pt idx="12">
                  <c:v>5335</c:v>
                </c:pt>
              </c:numCache>
            </c:numRef>
          </c:val>
          <c:extLst>
            <c:ext xmlns:c16="http://schemas.microsoft.com/office/drawing/2014/chart" uri="{C3380CC4-5D6E-409C-BE32-E72D297353CC}">
              <c16:uniqueId val="{0000000A-E5C3-4C7E-89BC-45372C4D37B2}"/>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H28</c:v>
                  </c:pt>
                  <c:pt idx="3">
                    <c:v>H29</c:v>
                  </c:pt>
                  <c:pt idx="6">
                    <c:v>H30</c:v>
                  </c:pt>
                  <c:pt idx="9">
                    <c:v>R01</c:v>
                  </c:pt>
                  <c:pt idx="12">
                    <c:v>R02</c:v>
                  </c:pt>
                </c:lvl>
              </c:multiLvlStrCache>
            </c:multiLvlStrRef>
          </c:cat>
          <c:val>
            <c:numRef>
              <c:f>データシート!$B$67:$P$67</c:f>
              <c:numCache>
                <c:formatCode>General</c:formatCode>
                <c:ptCount val="15"/>
                <c:pt idx="0">
                  <c:v>#N/A</c:v>
                </c:pt>
                <c:pt idx="1">
                  <c:v>3141</c:v>
                </c:pt>
                <c:pt idx="2">
                  <c:v>#N/A</c:v>
                </c:pt>
                <c:pt idx="3">
                  <c:v>#N/A</c:v>
                </c:pt>
                <c:pt idx="4">
                  <c:v>2287</c:v>
                </c:pt>
                <c:pt idx="5">
                  <c:v>#N/A</c:v>
                </c:pt>
                <c:pt idx="6">
                  <c:v>#N/A</c:v>
                </c:pt>
                <c:pt idx="7">
                  <c:v>1927</c:v>
                </c:pt>
                <c:pt idx="8">
                  <c:v>#N/A</c:v>
                </c:pt>
                <c:pt idx="9">
                  <c:v>#N/A</c:v>
                </c:pt>
                <c:pt idx="10">
                  <c:v>1949</c:v>
                </c:pt>
                <c:pt idx="11">
                  <c:v>#N/A</c:v>
                </c:pt>
                <c:pt idx="12">
                  <c:v>#N/A</c:v>
                </c:pt>
                <c:pt idx="13">
                  <c:v>1713</c:v>
                </c:pt>
                <c:pt idx="14">
                  <c:v>#N/A</c:v>
                </c:pt>
              </c:numCache>
            </c:numRef>
          </c:val>
          <c:smooth val="0"/>
          <c:extLst>
            <c:ext xmlns:c16="http://schemas.microsoft.com/office/drawing/2014/chart" uri="{C3380CC4-5D6E-409C-BE32-E72D297353CC}">
              <c16:uniqueId val="{0000000B-E5C3-4C7E-89BC-45372C4D37B2}"/>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H30</c:v>
                </c:pt>
                <c:pt idx="1">
                  <c:v>R01</c:v>
                </c:pt>
                <c:pt idx="2">
                  <c:v>R02</c:v>
                </c:pt>
              </c:strCache>
            </c:strRef>
          </c:cat>
          <c:val>
            <c:numRef>
              <c:f>データシート!$B$72:$D$72</c:f>
              <c:numCache>
                <c:formatCode>#,##0;"▲ "#,##0</c:formatCode>
                <c:ptCount val="3"/>
                <c:pt idx="0">
                  <c:v>1656</c:v>
                </c:pt>
                <c:pt idx="1">
                  <c:v>1613</c:v>
                </c:pt>
                <c:pt idx="2">
                  <c:v>1714</c:v>
                </c:pt>
              </c:numCache>
            </c:numRef>
          </c:val>
          <c:extLst>
            <c:ext xmlns:c16="http://schemas.microsoft.com/office/drawing/2014/chart" uri="{C3380CC4-5D6E-409C-BE32-E72D297353CC}">
              <c16:uniqueId val="{00000000-726A-47C5-9CDE-ECE4E8D0C8E3}"/>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H30</c:v>
                </c:pt>
                <c:pt idx="1">
                  <c:v>R01</c:v>
                </c:pt>
                <c:pt idx="2">
                  <c:v>R02</c:v>
                </c:pt>
              </c:strCache>
            </c:strRef>
          </c:cat>
          <c:val>
            <c:numRef>
              <c:f>データシート!$B$73:$D$73</c:f>
              <c:numCache>
                <c:formatCode>#,##0;"▲ "#,##0</c:formatCode>
                <c:ptCount val="3"/>
                <c:pt idx="0">
                  <c:v>240</c:v>
                </c:pt>
                <c:pt idx="1">
                  <c:v>240</c:v>
                </c:pt>
                <c:pt idx="2">
                  <c:v>240</c:v>
                </c:pt>
              </c:numCache>
            </c:numRef>
          </c:val>
          <c:extLst>
            <c:ext xmlns:c16="http://schemas.microsoft.com/office/drawing/2014/chart" uri="{C3380CC4-5D6E-409C-BE32-E72D297353CC}">
              <c16:uniqueId val="{00000001-726A-47C5-9CDE-ECE4E8D0C8E3}"/>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H30</c:v>
                </c:pt>
                <c:pt idx="1">
                  <c:v>R01</c:v>
                </c:pt>
                <c:pt idx="2">
                  <c:v>R02</c:v>
                </c:pt>
              </c:strCache>
            </c:strRef>
          </c:cat>
          <c:val>
            <c:numRef>
              <c:f>データシート!$B$74:$D$74</c:f>
              <c:numCache>
                <c:formatCode>#,##0;"▲ "#,##0</c:formatCode>
                <c:ptCount val="3"/>
                <c:pt idx="0">
                  <c:v>424</c:v>
                </c:pt>
                <c:pt idx="1">
                  <c:v>503</c:v>
                </c:pt>
                <c:pt idx="2">
                  <c:v>488</c:v>
                </c:pt>
              </c:numCache>
            </c:numRef>
          </c:val>
          <c:extLst>
            <c:ext xmlns:c16="http://schemas.microsoft.com/office/drawing/2014/chart" uri="{C3380CC4-5D6E-409C-BE32-E72D297353CC}">
              <c16:uniqueId val="{00000002-726A-47C5-9CDE-ECE4E8D0C8E3}"/>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{4230C7AB-F953-4B61-8EE5-BF425A8DEC56}</c15:txfldGUID>
                      <c15:f>公会計指標分析・財政指標組合せ分析表!$BP$50</c15:f>
                      <c15:dlblFieldTableCache>
                        <c:ptCount val="1"/>
                        <c:pt idx="0">
                          <c:v>H28</c:v>
                        </c:pt>
                      </c15:dlblFieldTableCache>
                    </c15:dlblFTEntry>
                  </c15:dlblFieldTable>
                  <c15:showDataLabelsRange val="0"/>
                </c:ext>
                <c:ext xmlns:c16="http://schemas.microsoft.com/office/drawing/2014/chart" uri="{C3380CC4-5D6E-409C-BE32-E72D297353CC}">
                  <c16:uniqueId val="{00000000-44F9-441E-B2ED-30B777271317}"/>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{1E5F3C10-7871-4082-A4C8-3C7DEF986CFD}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44F9-441E-B2ED-30B777271317}"/>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{B65EDA6A-B567-4568-8D12-7244B9BF5304}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44F9-441E-B2ED-30B777271317}"/>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{31AAC7FD-CA5D-4326-A0E5-0BE754EBC493}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44F9-441E-B2ED-30B777271317}"/>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{DFE9F7BB-66C0-4C5F-9733-9AA2E0716FAE}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44F9-441E-B2ED-30B777271317}"/>
                </c:ext>
              </c:extLst>
            </c:dLbl>
            <c:dLbl>
              <c:idx val="8"/>
              <c:tx>
                <c:strRef>
                  <c:f>公会計指標分析・財政指標組合せ分析表!$BX$50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{78E7B19E-FBC8-4C05-BDA4-E8E15F787BCD}</c15:txfldGUID>
                      <c15:f>公会計指標分析・財政指標組合せ分析表!$BX$50</c15:f>
                      <c15:dlblFieldTableCache>
                        <c:ptCount val="1"/>
                        <c:pt idx="0">
                          <c:v>H29</c:v>
                        </c:pt>
                      </c15:dlblFieldTableCache>
                    </c15:dlblFTEntry>
                  </c15:dlblFieldTable>
                  <c15:showDataLabelsRange val="0"/>
                </c:ext>
                <c:ext xmlns:c16="http://schemas.microsoft.com/office/drawing/2014/chart" uri="{C3380CC4-5D6E-409C-BE32-E72D297353CC}">
                  <c16:uniqueId val="{00000005-44F9-441E-B2ED-30B777271317}"/>
                </c:ext>
              </c:extLst>
            </c:dLbl>
            <c:dLbl>
              <c:idx val="16"/>
              <c:tx>
                <c:strRef>
                  <c:f>公会計指標分析・財政指標組合せ分析表!$CF$50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{60AAEDE6-C0A6-4A27-BCEC-A36743AD0B10}</c15:txfldGUID>
                      <c15:f>公会計指標分析・財政指標組合せ分析表!$CF$50</c15:f>
                      <c15:dlblFieldTableCache>
                        <c:ptCount val="1"/>
                        <c:pt idx="0">
                          <c:v>H30</c:v>
                        </c:pt>
                      </c15:dlblFieldTableCache>
                    </c15:dlblFTEntry>
                  </c15:dlblFieldTable>
                  <c15:showDataLabelsRange val="0"/>
                </c:ext>
                <c:ext xmlns:c16="http://schemas.microsoft.com/office/drawing/2014/chart" uri="{C3380CC4-5D6E-409C-BE32-E72D297353CC}">
                  <c16:uniqueId val="{00000006-44F9-441E-B2ED-30B777271317}"/>
                </c:ext>
              </c:extLst>
            </c:dLbl>
            <c:dLbl>
              <c:idx val="24"/>
              <c:tx>
                <c:strRef>
                  <c:f>公会計指標分析・財政指標組合せ分析表!$CN$50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{0F39E596-EEAA-4BF8-8262-CB82ADDCF7EA}</c15:txfldGUID>
                      <c15:f>公会計指標分析・財政指標組合せ分析表!$CN$50</c15:f>
                      <c15:dlblFieldTableCache>
                        <c:ptCount val="1"/>
                        <c:pt idx="0">
                          <c:v>R01</c:v>
                        </c:pt>
                      </c15:dlblFieldTableCache>
                    </c15:dlblFTEntry>
                  </c15:dlblFieldTable>
                  <c15:showDataLabelsRange val="0"/>
                </c:ext>
                <c:ext xmlns:c16="http://schemas.microsoft.com/office/drawing/2014/chart" uri="{C3380CC4-5D6E-409C-BE32-E72D297353CC}">
                  <c16:uniqueId val="{00000007-44F9-441E-B2ED-30B777271317}"/>
                </c:ext>
              </c:extLst>
            </c:dLbl>
            <c:dLbl>
              <c:idx val="32"/>
              <c:tx>
                <c:strRef>
                  <c:f>公会計指標分析・財政指標組合せ分析表!$CV$50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{C0CD5B89-E943-4DEE-AD88-F5F0449B3F0F}</c15:txfldGUID>
                      <c15:f>公会計指標分析・財政指標組合せ分析表!$CV$50</c15:f>
                      <c15:dlblFieldTableCache>
                        <c:ptCount val="1"/>
                        <c:pt idx="0">
                          <c:v>R02</c:v>
                        </c:pt>
                      </c15:dlblFieldTableCache>
                    </c15:dlblFTEntry>
                  </c15:dlblFieldTable>
                  <c15:showDataLabelsRange val="0"/>
                </c:ext>
                <c:ext xmlns:c16="http://schemas.microsoft.com/office/drawing/2014/chart" uri="{C3380CC4-5D6E-409C-BE32-E72D297353CC}">
                  <c16:uniqueId val="{00000008-44F9-441E-B2ED-30B777271317}"/>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64.2</c:v>
                </c:pt>
                <c:pt idx="8">
                  <c:v>64.2</c:v>
                </c:pt>
                <c:pt idx="16">
                  <c:v>66.099999999999994</c:v>
                </c:pt>
                <c:pt idx="24">
                  <c:v>69.400000000000006</c:v>
                </c:pt>
                <c:pt idx="32">
                  <c:v>70.599999999999994</c:v>
                </c:pt>
              </c:numCache>
            </c:numRef>
          </c:xVal>
          <c:yVal>
            <c:numRef>
              <c:f>公会計指標分析・財政指標組合せ分析表!$BP$51:$DC$51</c:f>
              <c:numCache>
                <c:formatCode>#,##0.0;"▲ "#,##0.0</c:formatCode>
                <c:ptCount val="40"/>
                <c:pt idx="0">
                  <c:v>92.2</c:v>
                </c:pt>
                <c:pt idx="8">
                  <c:v>67.3</c:v>
                </c:pt>
                <c:pt idx="16">
                  <c:v>56.2</c:v>
                </c:pt>
                <c:pt idx="24">
                  <c:v>55.3</c:v>
                </c:pt>
                <c:pt idx="32">
                  <c:v>44.7</c:v>
                </c:pt>
              </c:numCache>
            </c:numRef>
          </c:yVal>
          <c:smooth val="0"/>
          <c:extLst>
            <c:ext xmlns:c16="http://schemas.microsoft.com/office/drawing/2014/chart" uri="{C3380CC4-5D6E-409C-BE32-E72D297353CC}">
              <c16:uniqueId val="{00000009-44F9-441E-B2ED-30B777271317}"/>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H28</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{71E7BE8F-2E84-45A3-8B69-4E4109870F6D}</c15:txfldGUID>
                      <c15:f>公会計指標分析・財政指標組合せ分析表!$BP$50</c15:f>
                      <c15:dlblFieldTableCache>
                        <c:ptCount val="1"/>
                        <c:pt idx="0">
                          <c:v>H28</c:v>
                        </c:pt>
                      </c15:dlblFieldTableCache>
                    </c15:dlblFTEntry>
                  </c15:dlblFieldTable>
                  <c15:showDataLabelsRange val="0"/>
                </c:ext>
                <c:ext xmlns:c16="http://schemas.microsoft.com/office/drawing/2014/chart" uri="{C3380CC4-5D6E-409C-BE32-E72D297353CC}">
                  <c16:uniqueId val="{0000000A-44F9-441E-B2ED-30B777271317}"/>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{B689CE4E-7490-4338-B47D-A0B625BDD88E}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44F9-441E-B2ED-30B777271317}"/>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{5BAD8251-0DAE-4A98-943A-229563437543}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44F9-441E-B2ED-30B777271317}"/>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{0F1172AE-26E0-420C-A11E-201DD427EBEA}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44F9-441E-B2ED-30B777271317}"/>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{778ED9B9-B42C-4B54-9FE9-21A41AB90C3B}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44F9-441E-B2ED-30B777271317}"/>
                </c:ext>
              </c:extLst>
            </c:dLbl>
            <c:dLbl>
              <c:idx val="8"/>
              <c:tx>
                <c:strRef>
                  <c:f>公会計指標分析・財政指標組合せ分析表!$BX$50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{9C106D0C-A861-463B-A106-19074DC1C4A9}</c15:txfldGUID>
                      <c15:f>公会計指標分析・財政指標組合せ分析表!$BX$50</c15:f>
                      <c15:dlblFieldTableCache>
                        <c:ptCount val="1"/>
                        <c:pt idx="0">
                          <c:v>H29</c:v>
                        </c:pt>
                      </c15:dlblFieldTableCache>
                    </c15:dlblFTEntry>
                  </c15:dlblFieldTable>
                  <c15:showDataLabelsRange val="0"/>
                </c:ext>
                <c:ext xmlns:c16="http://schemas.microsoft.com/office/drawing/2014/chart" uri="{C3380CC4-5D6E-409C-BE32-E72D297353CC}">
                  <c16:uniqueId val="{0000000F-44F9-441E-B2ED-30B777271317}"/>
                </c:ext>
              </c:extLst>
            </c:dLbl>
            <c:dLbl>
              <c:idx val="16"/>
              <c:tx>
                <c:strRef>
                  <c:f>公会計指標分析・財政指標組合せ分析表!$CF$50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{A940F3FD-C62A-479A-A0EA-9FB474D919B7}</c15:txfldGUID>
                      <c15:f>公会計指標分析・財政指標組合せ分析表!$CF$50</c15:f>
                      <c15:dlblFieldTableCache>
                        <c:ptCount val="1"/>
                        <c:pt idx="0">
                          <c:v>H30</c:v>
                        </c:pt>
                      </c15:dlblFieldTableCache>
                    </c15:dlblFTEntry>
                  </c15:dlblFieldTable>
                  <c15:showDataLabelsRange val="0"/>
                </c:ext>
                <c:ext xmlns:c16="http://schemas.microsoft.com/office/drawing/2014/chart" uri="{C3380CC4-5D6E-409C-BE32-E72D297353CC}">
                  <c16:uniqueId val="{00000010-44F9-441E-B2ED-30B777271317}"/>
                </c:ext>
              </c:extLst>
            </c:dLbl>
            <c:dLbl>
              <c:idx val="24"/>
              <c:tx>
                <c:strRef>
                  <c:f>公会計指標分析・財政指標組合せ分析表!$CN$50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{A38EB20D-95A5-4969-AE9E-5B0E244DEBE6}</c15:txfldGUID>
                      <c15:f>公会計指標分析・財政指標組合せ分析表!$CN$50</c15:f>
                      <c15:dlblFieldTableCache>
                        <c:ptCount val="1"/>
                        <c:pt idx="0">
                          <c:v>R01</c:v>
                        </c:pt>
                      </c15:dlblFieldTableCache>
                    </c15:dlblFTEntry>
                  </c15:dlblFieldTable>
                  <c15:showDataLabelsRange val="0"/>
                </c:ext>
                <c:ext xmlns:c16="http://schemas.microsoft.com/office/drawing/2014/chart" uri="{C3380CC4-5D6E-409C-BE32-E72D297353CC}">
                  <c16:uniqueId val="{00000011-44F9-441E-B2ED-30B777271317}"/>
                </c:ext>
              </c:extLst>
            </c:dLbl>
            <c:dLbl>
              <c:idx val="32"/>
              <c:tx>
                <c:strRef>
                  <c:f>公会計指標分析・財政指標組合せ分析表!$CV$50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{B1A0566B-55A0-44F8-A5BB-DF24EE846296}</c15:txfldGUID>
                      <c15:f>公会計指標分析・財政指標組合せ分析表!$CV$50</c15:f>
                      <c15:dlblFieldTableCache>
                        <c:ptCount val="1"/>
                        <c:pt idx="0">
                          <c:v>R02</c:v>
                        </c:pt>
                      </c15:dlblFieldTableCache>
                    </c15:dlblFTEntry>
                  </c15:dlblFieldTable>
                  <c15:showDataLabelsRange val="0"/>
                </c:ext>
                <c:ext xmlns:c16="http://schemas.microsoft.com/office/drawing/2014/chart" uri="{C3380CC4-5D6E-409C-BE32-E72D297353CC}">
                  <c16:uniqueId val="{00000012-44F9-441E-B2ED-30B777271317}"/>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62.6</c:v>
                </c:pt>
                <c:pt idx="8">
                  <c:v>63.5</c:v>
                </c:pt>
                <c:pt idx="16">
                  <c:v>65.3</c:v>
                </c:pt>
                <c:pt idx="24">
                  <c:v>65.7</c:v>
                </c:pt>
                <c:pt idx="32">
                  <c:v>65.3</c:v>
                </c:pt>
              </c:numCache>
            </c:numRef>
          </c:xVal>
          <c:yVal>
            <c:numRef>
              <c:f>公会計指標分析・財政指標組合せ分析表!$BP$55:$DC$55</c:f>
              <c:numCache>
                <c:formatCode>#,##0.0;"▲ "#,##0.0</c:formatCode>
                <c:ptCount val="40"/>
                <c:pt idx="0">
                  <c:v>44.9</c:v>
                </c:pt>
                <c:pt idx="8">
                  <c:v>40.799999999999997</c:v>
                </c:pt>
                <c:pt idx="16">
                  <c:v>38.5</c:v>
                </c:pt>
                <c:pt idx="24">
                  <c:v>35.5</c:v>
                </c:pt>
                <c:pt idx="32">
                  <c:v>13.5</c:v>
                </c:pt>
              </c:numCache>
            </c:numRef>
          </c:yVal>
          <c:smooth val="0"/>
          <c:extLst>
            <c:ext xmlns:c16="http://schemas.microsoft.com/office/drawing/2014/chart" uri="{C3380CC4-5D6E-409C-BE32-E72D297353CC}">
              <c16:uniqueId val="{00000013-44F9-441E-B2ED-30B777271317}"/>
            </c:ext>
          </c:extLst>
        </c:ser>
        <c:dLbls>
          <c:showLegendKey val="0"/>
          <c:showVal val="1"/>
          <c:showCatName val="0"/>
          <c:showSerName val="0"/>
          <c:showPercent val="0"/>
          <c:showBubbleSize val="0"/>
        </c:dLbls>
        <c:axId val="46179840"/>
        <c:axId val="46181760"/>
      </c:scatterChart>
      <c:valAx>
        <c:axId val="46179840"/>
        <c:scaling>
          <c:orientation val="maxMin"/>
          <c:max val="72"/>
          <c:min val="61"/>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11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majorUnit val="1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H28</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{9B15328D-5F7F-4A8B-BE13-3C9BFADEBCE6}</c15:txfldGUID>
                      <c15:f>公会計指標分析・財政指標組合せ分析表!$BP$72</c15:f>
                      <c15:dlblFieldTableCache>
                        <c:ptCount val="1"/>
                        <c:pt idx="0">
                          <c:v>H28</c:v>
                        </c:pt>
                      </c15:dlblFieldTableCache>
                    </c15:dlblFTEntry>
                  </c15:dlblFieldTable>
                  <c15:showDataLabelsRange val="0"/>
                </c:ext>
                <c:ext xmlns:c16="http://schemas.microsoft.com/office/drawing/2014/chart" uri="{C3380CC4-5D6E-409C-BE32-E72D297353CC}">
                  <c16:uniqueId val="{00000000-813B-4FD7-8A7B-0886AE4828FF}"/>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{925E7369-64B5-4F7E-902B-724E62BF4FEF}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813B-4FD7-8A7B-0886AE4828FF}"/>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{5C803C76-13A4-40E4-AE50-AA5EEB03410D}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813B-4FD7-8A7B-0886AE4828FF}"/>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{D2308067-40E7-438A-96CA-821E6FFBFE2A}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813B-4FD7-8A7B-0886AE4828FF}"/>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{2FD35B9F-F5ED-4FE1-A757-748CF8D37B1B}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813B-4FD7-8A7B-0886AE4828FF}"/>
                </c:ext>
              </c:extLst>
            </c:dLbl>
            <c:dLbl>
              <c:idx val="8"/>
              <c:tx>
                <c:strRef>
                  <c:f>公会計指標分析・財政指標組合せ分析表!$BX$72</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{ABA9D97F-C97F-44F9-BC2F-BEEBA81E7285}</c15:txfldGUID>
                      <c15:f>公会計指標分析・財政指標組合せ分析表!$BX$72</c15:f>
                      <c15:dlblFieldTableCache>
                        <c:ptCount val="1"/>
                        <c:pt idx="0">
                          <c:v>H29</c:v>
                        </c:pt>
                      </c15:dlblFieldTableCache>
                    </c15:dlblFTEntry>
                  </c15:dlblFieldTable>
                  <c15:showDataLabelsRange val="0"/>
                </c:ext>
                <c:ext xmlns:c16="http://schemas.microsoft.com/office/drawing/2014/chart" uri="{C3380CC4-5D6E-409C-BE32-E72D297353CC}">
                  <c16:uniqueId val="{00000005-813B-4FD7-8A7B-0886AE4828FF}"/>
                </c:ext>
              </c:extLst>
            </c:dLbl>
            <c:dLbl>
              <c:idx val="16"/>
              <c:tx>
                <c:strRef>
                  <c:f>公会計指標分析・財政指標組合せ分析表!$CF$72</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{1805D355-6658-46F4-9C81-794F42C374C7}</c15:txfldGUID>
                      <c15:f>公会計指標分析・財政指標組合せ分析表!$CF$72</c15:f>
                      <c15:dlblFieldTableCache>
                        <c:ptCount val="1"/>
                        <c:pt idx="0">
                          <c:v>H30</c:v>
                        </c:pt>
                      </c15:dlblFieldTableCache>
                    </c15:dlblFTEntry>
                  </c15:dlblFieldTable>
                  <c15:showDataLabelsRange val="0"/>
                </c:ext>
                <c:ext xmlns:c16="http://schemas.microsoft.com/office/drawing/2014/chart" uri="{C3380CC4-5D6E-409C-BE32-E72D297353CC}">
                  <c16:uniqueId val="{00000006-813B-4FD7-8A7B-0886AE4828FF}"/>
                </c:ext>
              </c:extLst>
            </c:dLbl>
            <c:dLbl>
              <c:idx val="24"/>
              <c:tx>
                <c:strRef>
                  <c:f>公会計指標分析・財政指標組合せ分析表!$CN$72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{23204A3D-F01C-4BD8-9CFF-E9F066AB9038}</c15:txfldGUID>
                      <c15:f>公会計指標分析・財政指標組合せ分析表!$CN$72</c15:f>
                      <c15:dlblFieldTableCache>
                        <c:ptCount val="1"/>
                        <c:pt idx="0">
                          <c:v>R01</c:v>
                        </c:pt>
                      </c15:dlblFieldTableCache>
                    </c15:dlblFTEntry>
                  </c15:dlblFieldTable>
                  <c15:showDataLabelsRange val="0"/>
                </c:ext>
                <c:ext xmlns:c16="http://schemas.microsoft.com/office/drawing/2014/chart" uri="{C3380CC4-5D6E-409C-BE32-E72D297353CC}">
                  <c16:uniqueId val="{00000007-813B-4FD7-8A7B-0886AE4828FF}"/>
                </c:ext>
              </c:extLst>
            </c:dLbl>
            <c:dLbl>
              <c:idx val="32"/>
              <c:tx>
                <c:strRef>
                  <c:f>公会計指標分析・財政指標組合せ分析表!$CV$72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{494D6895-F299-4F33-AF83-44C1EC3DCCFF}</c15:txfldGUID>
                      <c15:f>公会計指標分析・財政指標組合せ分析表!$CV$72</c15:f>
                      <c15:dlblFieldTableCache>
                        <c:ptCount val="1"/>
                        <c:pt idx="0">
                          <c:v>R02</c:v>
                        </c:pt>
                      </c15:dlblFieldTableCache>
                    </c15:dlblFTEntry>
                  </c15:dlblFieldTable>
                  <c15:showDataLabelsRange val="0"/>
                </c:ext>
                <c:ext xmlns:c16="http://schemas.microsoft.com/office/drawing/2014/chart" uri="{C3380CC4-5D6E-409C-BE32-E72D297353CC}">
                  <c16:uniqueId val="{00000008-813B-4FD7-8A7B-0886AE4828FF}"/>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7.9</c:v>
                </c:pt>
                <c:pt idx="8">
                  <c:v>8</c:v>
                </c:pt>
                <c:pt idx="16">
                  <c:v>7.7</c:v>
                </c:pt>
                <c:pt idx="24">
                  <c:v>7.5</c:v>
                </c:pt>
                <c:pt idx="32">
                  <c:v>6.9</c:v>
                </c:pt>
              </c:numCache>
            </c:numRef>
          </c:xVal>
          <c:yVal>
            <c:numRef>
              <c:f>公会計指標分析・財政指標組合せ分析表!$BP$73:$DC$73</c:f>
              <c:numCache>
                <c:formatCode>#,##0.0;"▲ "#,##0.0</c:formatCode>
                <c:ptCount val="40"/>
                <c:pt idx="0">
                  <c:v>92.2</c:v>
                </c:pt>
                <c:pt idx="8">
                  <c:v>67.3</c:v>
                </c:pt>
                <c:pt idx="16">
                  <c:v>56.2</c:v>
                </c:pt>
                <c:pt idx="24">
                  <c:v>55.3</c:v>
                </c:pt>
                <c:pt idx="32">
                  <c:v>44.7</c:v>
                </c:pt>
              </c:numCache>
            </c:numRef>
          </c:yVal>
          <c:smooth val="0"/>
          <c:extLst>
            <c:ext xmlns:c16="http://schemas.microsoft.com/office/drawing/2014/chart" uri="{C3380CC4-5D6E-409C-BE32-E72D297353CC}">
              <c16:uniqueId val="{00000009-813B-4FD7-8A7B-0886AE4828FF}"/>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H28</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{A47927AE-E35C-4B23-B96A-6E959602A409}</c15:txfldGUID>
                      <c15:f>公会計指標分析・財政指標組合せ分析表!$BP$72</c15:f>
                      <c15:dlblFieldTableCache>
                        <c:ptCount val="1"/>
                        <c:pt idx="0">
                          <c:v>H28</c:v>
                        </c:pt>
                      </c15:dlblFieldTableCache>
                    </c15:dlblFTEntry>
                  </c15:dlblFieldTable>
                  <c15:showDataLabelsRange val="0"/>
                </c:ext>
                <c:ext xmlns:c16="http://schemas.microsoft.com/office/drawing/2014/chart" uri="{C3380CC4-5D6E-409C-BE32-E72D297353CC}">
                  <c16:uniqueId val="{0000000A-813B-4FD7-8A7B-0886AE4828FF}"/>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{C44FB9A8-4667-40D7-9F23-2751B0B361D2}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813B-4FD7-8A7B-0886AE4828FF}"/>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{5BDC5E67-9C8A-43D4-8E28-D801029B92EB}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813B-4FD7-8A7B-0886AE4828FF}"/>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{0D34D465-758F-4B71-87C8-72717F6FB6F3}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813B-4FD7-8A7B-0886AE4828FF}"/>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{E8610157-BB0A-4A06-95A6-DB12AEA2CF74}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813B-4FD7-8A7B-0886AE4828FF}"/>
                </c:ext>
              </c:extLst>
            </c:dLbl>
            <c:dLbl>
              <c:idx val="8"/>
              <c:layout>
                <c:manualLayout>
                  <c:x val="-4.5160355153971272E-2"/>
                  <c:y val="-6.2416647087793951E-2"/>
                </c:manualLayout>
              </c:layout>
              <c:tx>
                <c:strRef>
                  <c:f>公会計指標分析・財政指標組合せ分析表!$BX$72</c:f>
                  <c:strCache>
                    <c:ptCount val="1"/>
                    <c:pt idx="0">
                      <c:v>H29</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{4A105C83-6C37-456D-A1AC-54714DCEDDD4}</c15:txfldGUID>
                      <c15:f>公会計指標分析・財政指標組合せ分析表!$BX$72</c15:f>
                      <c15:dlblFieldTableCache>
                        <c:ptCount val="1"/>
                        <c:pt idx="0">
                          <c:v>H29</c:v>
                        </c:pt>
                      </c15:dlblFieldTableCache>
                    </c15:dlblFTEntry>
                  </c15:dlblFieldTable>
                  <c15:showDataLabelsRange val="0"/>
                </c:ext>
                <c:ext xmlns:c16="http://schemas.microsoft.com/office/drawing/2014/chart" uri="{C3380CC4-5D6E-409C-BE32-E72D297353CC}">
                  <c16:uniqueId val="{0000000F-813B-4FD7-8A7B-0886AE4828FF}"/>
                </c:ext>
              </c:extLst>
            </c:dLbl>
            <c:dLbl>
              <c:idx val="16"/>
              <c:layout>
                <c:manualLayout>
                  <c:x val="-1.8235628084249993E-2"/>
                  <c:y val="-5.3235240326952371E-2"/>
                </c:manualLayout>
              </c:layout>
              <c:tx>
                <c:strRef>
                  <c:f>公会計指標分析・財政指標組合せ分析表!$CF$72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{D1C0D3FC-C241-473F-BF0F-5A680181A8A7}</c15:txfldGUID>
                      <c15:f>公会計指標分析・財政指標組合せ分析表!$CF$72</c15:f>
                      <c15:dlblFieldTableCache>
                        <c:ptCount val="1"/>
                        <c:pt idx="0">
                          <c:v>H30</c:v>
                        </c:pt>
                      </c15:dlblFieldTableCache>
                    </c15:dlblFTEntry>
                  </c15:dlblFieldTable>
                  <c15:showDataLabelsRange val="0"/>
                </c:ext>
                <c:ext xmlns:c16="http://schemas.microsoft.com/office/drawing/2014/chart" uri="{C3380CC4-5D6E-409C-BE32-E72D297353CC}">
                  <c16:uniqueId val="{00000010-813B-4FD7-8A7B-0886AE4828FF}"/>
                </c:ext>
              </c:extLst>
            </c:dLbl>
            <c:dLbl>
              <c:idx val="24"/>
              <c:layout>
                <c:manualLayout>
                  <c:x val="-3.1570342725075584E-2"/>
                  <c:y val="-7.1598053848635559E-2"/>
                </c:manualLayout>
              </c:layout>
              <c:tx>
                <c:strRef>
                  <c:f>公会計指標分析・財政指標組合せ分析表!$CN$72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{1304A39E-DA4C-4394-AF7C-0755632A9832}</c15:txfldGUID>
                      <c15:f>公会計指標分析・財政指標組合せ分析表!$CN$72</c15:f>
                      <c15:dlblFieldTableCache>
                        <c:ptCount val="1"/>
                        <c:pt idx="0">
                          <c:v>R01</c:v>
                        </c:pt>
                      </c15:dlblFieldTableCache>
                    </c15:dlblFTEntry>
                  </c15:dlblFieldTable>
                  <c15:showDataLabelsRange val="0"/>
                </c:ext>
                <c:ext xmlns:c16="http://schemas.microsoft.com/office/drawing/2014/chart" uri="{C3380CC4-5D6E-409C-BE32-E72D297353CC}">
                  <c16:uniqueId val="{00000011-813B-4FD7-8A7B-0886AE4828FF}"/>
                </c:ext>
              </c:extLst>
            </c:dLbl>
            <c:dLbl>
              <c:idx val="32"/>
              <c:tx>
                <c:strRef>
                  <c:f>公会計指標分析・財政指標組合せ分析表!$CV$72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{A5DF85F4-C99A-4354-9E7B-FA9E858BAFA3}</c15:txfldGUID>
                      <c15:f>公会計指標分析・財政指標組合せ分析表!$CV$72</c15:f>
                      <c15:dlblFieldTableCache>
                        <c:ptCount val="1"/>
                        <c:pt idx="0">
                          <c:v>R02</c:v>
                        </c:pt>
                      </c15:dlblFieldTableCache>
                    </c15:dlblFTEntry>
                  </c15:dlblFieldTable>
                  <c15:showDataLabelsRange val="0"/>
                </c:ext>
                <c:ext xmlns:c16="http://schemas.microsoft.com/office/drawing/2014/chart" uri="{C3380CC4-5D6E-409C-BE32-E72D297353CC}">
                  <c16:uniqueId val="{00000012-813B-4FD7-8A7B-0886AE4828FF}"/>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9.1</c:v>
                </c:pt>
                <c:pt idx="8">
                  <c:v>8.9</c:v>
                </c:pt>
                <c:pt idx="16">
                  <c:v>8.9</c:v>
                </c:pt>
                <c:pt idx="24">
                  <c:v>8.8000000000000007</c:v>
                </c:pt>
                <c:pt idx="32">
                  <c:v>8.3000000000000007</c:v>
                </c:pt>
              </c:numCache>
            </c:numRef>
          </c:xVal>
          <c:yVal>
            <c:numRef>
              <c:f>公会計指標分析・財政指標組合せ分析表!$BP$77:$DC$77</c:f>
              <c:numCache>
                <c:formatCode>#,##0.0;"▲ "#,##0.0</c:formatCode>
                <c:ptCount val="40"/>
                <c:pt idx="0">
                  <c:v>44.9</c:v>
                </c:pt>
                <c:pt idx="8">
                  <c:v>40.799999999999997</c:v>
                </c:pt>
                <c:pt idx="16">
                  <c:v>38.5</c:v>
                </c:pt>
                <c:pt idx="24">
                  <c:v>35.5</c:v>
                </c:pt>
                <c:pt idx="32">
                  <c:v>13.5</c:v>
                </c:pt>
              </c:numCache>
            </c:numRef>
          </c:yVal>
          <c:smooth val="0"/>
          <c:extLst>
            <c:ext xmlns:c16="http://schemas.microsoft.com/office/drawing/2014/chart" uri="{C3380CC4-5D6E-409C-BE32-E72D297353CC}">
              <c16:uniqueId val="{00000013-813B-4FD7-8A7B-0886AE4828FF}"/>
            </c:ext>
          </c:extLst>
        </c:ser>
        <c:dLbls>
          <c:showLegendKey val="0"/>
          <c:showVal val="1"/>
          <c:showCatName val="0"/>
          <c:showSerName val="0"/>
          <c:showPercent val="0"/>
          <c:showBubbleSize val="0"/>
        </c:dLbls>
        <c:axId val="84219776"/>
        <c:axId val="84234240"/>
      </c:scatterChart>
      <c:valAx>
        <c:axId val="84219776"/>
        <c:scaling>
          <c:orientation val="maxMin"/>
          <c:max val="10"/>
          <c:min val="6"/>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11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majorUnit val="1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55768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78009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15,378
15,208
40.91
8,366,331
8,145,296
196,809
4,389,865
5,335,497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6.9
44.7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[0.60]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財政力指数は前年同水準の０．６０となり、全国平均、類似団体内平均のいずれも上回った。今後も引き続き活力あるまちづくりを展開し、町税の収納率向上に努め、財政の健全化を図る。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131535</xdr:rowOff>
    </xdr:from>
    <xdr:to>
      <xdr:col>27</xdr:col>
      <xdr:colOff>184150</xdr:colOff>
      <xdr:row>45</xdr:row>
      <xdr:rowOff>131535</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4" name="テキスト ボックス 63">
          <a:extLst>
            <a:ext uri="{FF2B5EF4-FFF2-40B4-BE49-F238E27FC236}">
              <a16:creationId xmlns:a16="http://schemas.microsoft.com/office/drawing/2014/main" id="{00000000-0008-0000-0300-000040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5" name="財政力グラフ枠">
          <a:extLst>
            <a:ext uri="{FF2B5EF4-FFF2-40B4-BE49-F238E27FC236}">
              <a16:creationId xmlns:a16="http://schemas.microsoft.com/office/drawing/2014/main" id="{00000000-0008-0000-0300-000041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54428</xdr:rowOff>
    </xdr:from>
    <xdr:to>
      <xdr:col>23</xdr:col>
      <xdr:colOff>133350</xdr:colOff>
      <xdr:row>45</xdr:row>
      <xdr:rowOff>79828</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flipV="1">
          <a:off x="4953000" y="6226628"/>
          <a:ext cx="0" cy="156845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51905</xdr:rowOff>
    </xdr:from>
    <xdr:ext cx="762000" cy="259045"/>
    <xdr:sp macro="" textlink="">
      <xdr:nvSpPr>
        <xdr:cNvPr id="67" name="財政力最小値テキスト">
          <a:extLst>
            <a:ext uri="{FF2B5EF4-FFF2-40B4-BE49-F238E27FC236}">
              <a16:creationId xmlns:a16="http://schemas.microsoft.com/office/drawing/2014/main" id="{00000000-0008-0000-0300-000043000000}"/>
            </a:ext>
          </a:extLst>
        </xdr:cNvPr>
        <xdr:cNvSpPr txBox="1"/>
      </xdr:nvSpPr>
      <xdr:spPr>
        <a:xfrm>
          <a:off x="5041900" y="7767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79828</xdr:rowOff>
    </xdr:from>
    <xdr:to>
      <xdr:col>24</xdr:col>
      <xdr:colOff>12700</xdr:colOff>
      <xdr:row>45</xdr:row>
      <xdr:rowOff>79828</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77950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140805</xdr:rowOff>
    </xdr:from>
    <xdr:ext cx="762000" cy="259045"/>
    <xdr:sp macro="" textlink="">
      <xdr:nvSpPr>
        <xdr:cNvPr id="69" name="財政力最大値テキスト">
          <a:extLst>
            <a:ext uri="{FF2B5EF4-FFF2-40B4-BE49-F238E27FC236}">
              <a16:creationId xmlns:a16="http://schemas.microsoft.com/office/drawing/2014/main" id="{00000000-0008-0000-0300-000045000000}"/>
            </a:ext>
          </a:extLst>
        </xdr:cNvPr>
        <xdr:cNvSpPr txBox="1"/>
      </xdr:nvSpPr>
      <xdr:spPr>
        <a:xfrm>
          <a:off x="5041900" y="59701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54428</xdr:rowOff>
    </xdr:from>
    <xdr:to>
      <xdr:col>24</xdr:col>
      <xdr:colOff>12700</xdr:colOff>
      <xdr:row>36</xdr:row>
      <xdr:rowOff>54428</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4864100" y="62266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41</xdr:row>
      <xdr:rowOff>110672</xdr:rowOff>
    </xdr:from>
    <xdr:to>
      <xdr:col>23</xdr:col>
      <xdr:colOff>133350</xdr:colOff>
      <xdr:row>41</xdr:row>
      <xdr:rowOff>127907</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4114800" y="7140122"/>
          <a:ext cx="838200" cy="172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50092</xdr:rowOff>
    </xdr:from>
    <xdr:ext cx="762000" cy="259045"/>
    <xdr:sp macro="" textlink="">
      <xdr:nvSpPr>
        <xdr:cNvPr id="72" name="財政力平均値テキスト">
          <a:extLst>
            <a:ext uri="{FF2B5EF4-FFF2-40B4-BE49-F238E27FC236}">
              <a16:creationId xmlns:a16="http://schemas.microsoft.com/office/drawing/2014/main" id="{00000000-0008-0000-0300-000048000000}"/>
            </a:ext>
          </a:extLst>
        </xdr:cNvPr>
        <xdr:cNvSpPr txBox="1"/>
      </xdr:nvSpPr>
      <xdr:spPr>
        <a:xfrm>
          <a:off x="5041900" y="72509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78015</xdr:rowOff>
    </xdr:from>
    <xdr:to>
      <xdr:col>23</xdr:col>
      <xdr:colOff>184150</xdr:colOff>
      <xdr:row>43</xdr:row>
      <xdr:rowOff>8165</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902200" y="7278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41</xdr:row>
      <xdr:rowOff>110672</xdr:rowOff>
    </xdr:from>
    <xdr:to>
      <xdr:col>19</xdr:col>
      <xdr:colOff>133350</xdr:colOff>
      <xdr:row>41</xdr:row>
      <xdr:rowOff>110672</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3225800" y="714012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112485</xdr:rowOff>
    </xdr:from>
    <xdr:to>
      <xdr:col>19</xdr:col>
      <xdr:colOff>184150</xdr:colOff>
      <xdr:row>43</xdr:row>
      <xdr:rowOff>42635</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4064000" y="7313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27412</xdr:rowOff>
    </xdr:from>
    <xdr:ext cx="7366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3733800" y="73997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41</xdr:row>
      <xdr:rowOff>110672</xdr:rowOff>
    </xdr:from>
    <xdr:to>
      <xdr:col>15</xdr:col>
      <xdr:colOff>82550</xdr:colOff>
      <xdr:row>41</xdr:row>
      <xdr:rowOff>127907</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flipV="1">
          <a:off x="2336800" y="7140122"/>
          <a:ext cx="889000" cy="172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129722</xdr:rowOff>
    </xdr:from>
    <xdr:to>
      <xdr:col>15</xdr:col>
      <xdr:colOff>133350</xdr:colOff>
      <xdr:row>43</xdr:row>
      <xdr:rowOff>59872</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3175000" y="7330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44649</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2844800" y="7416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41</xdr:row>
      <xdr:rowOff>127907</xdr:rowOff>
    </xdr:from>
    <xdr:to>
      <xdr:col>11</xdr:col>
      <xdr:colOff>31750</xdr:colOff>
      <xdr:row>41</xdr:row>
      <xdr:rowOff>127907</xdr:rowOff>
    </xdr:to>
    <xdr:cxnSp macro="">
      <xdr:nvCxnSpPr>
        <xdr:cNvPr id="80" name="直線コネクタ 79">
          <a:extLst>
            <a:ext uri="{FF2B5EF4-FFF2-40B4-BE49-F238E27FC236}">
              <a16:creationId xmlns:a16="http://schemas.microsoft.com/office/drawing/2014/main" id="{00000000-0008-0000-0300-000050000000}"/>
            </a:ext>
          </a:extLst>
        </xdr:cNvPr>
        <xdr:cNvCxnSpPr/>
      </xdr:nvCxnSpPr>
      <xdr:spPr>
        <a:xfrm>
          <a:off x="1447800" y="715735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129722</xdr:rowOff>
    </xdr:from>
    <xdr:to>
      <xdr:col>11</xdr:col>
      <xdr:colOff>82550</xdr:colOff>
      <xdr:row>43</xdr:row>
      <xdr:rowOff>59872</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2286000" y="7330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44649</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955800" y="7416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146957</xdr:rowOff>
    </xdr:from>
    <xdr:to>
      <xdr:col>7</xdr:col>
      <xdr:colOff>31750</xdr:colOff>
      <xdr:row>43</xdr:row>
      <xdr:rowOff>77107</xdr:rowOff>
    </xdr:to>
    <xdr:sp macro="" textlink="">
      <xdr:nvSpPr>
        <xdr:cNvPr id="83" name="フローチャート: 判断 82">
          <a:extLst>
            <a:ext uri="{FF2B5EF4-FFF2-40B4-BE49-F238E27FC236}">
              <a16:creationId xmlns:a16="http://schemas.microsoft.com/office/drawing/2014/main" id="{00000000-0008-0000-0300-000053000000}"/>
            </a:ext>
          </a:extLst>
        </xdr:cNvPr>
        <xdr:cNvSpPr/>
      </xdr:nvSpPr>
      <xdr:spPr>
        <a:xfrm>
          <a:off x="1397000" y="73478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61884</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1066800" y="7434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41</xdr:row>
      <xdr:rowOff>77107</xdr:rowOff>
    </xdr:from>
    <xdr:to>
      <xdr:col>23</xdr:col>
      <xdr:colOff>184150</xdr:colOff>
      <xdr:row>42</xdr:row>
      <xdr:rowOff>7257</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902200" y="710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40</xdr:row>
      <xdr:rowOff>93634</xdr:rowOff>
    </xdr:from>
    <xdr:ext cx="762000" cy="259045"/>
    <xdr:sp macro="" textlink="">
      <xdr:nvSpPr>
        <xdr:cNvPr id="91" name="財政力該当値テキスト">
          <a:extLst>
            <a:ext uri="{FF2B5EF4-FFF2-40B4-BE49-F238E27FC236}">
              <a16:creationId xmlns:a16="http://schemas.microsoft.com/office/drawing/2014/main" id="{00000000-0008-0000-0300-00005B000000}"/>
            </a:ext>
          </a:extLst>
        </xdr:cNvPr>
        <xdr:cNvSpPr txBox="1"/>
      </xdr:nvSpPr>
      <xdr:spPr>
        <a:xfrm>
          <a:off x="5041900" y="695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41</xdr:row>
      <xdr:rowOff>59872</xdr:rowOff>
    </xdr:from>
    <xdr:to>
      <xdr:col>19</xdr:col>
      <xdr:colOff>184150</xdr:colOff>
      <xdr:row>41</xdr:row>
      <xdr:rowOff>161472</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4064000" y="70893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199</xdr:rowOff>
    </xdr:from>
    <xdr:ext cx="7366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3733800" y="685819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41</xdr:row>
      <xdr:rowOff>59872</xdr:rowOff>
    </xdr:from>
    <xdr:to>
      <xdr:col>15</xdr:col>
      <xdr:colOff>133350</xdr:colOff>
      <xdr:row>41</xdr:row>
      <xdr:rowOff>161472</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3175000" y="70893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199</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2844800" y="68581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41</xdr:row>
      <xdr:rowOff>77107</xdr:rowOff>
    </xdr:from>
    <xdr:to>
      <xdr:col>11</xdr:col>
      <xdr:colOff>82550</xdr:colOff>
      <xdr:row>42</xdr:row>
      <xdr:rowOff>7257</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2286000" y="710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17434</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955800" y="6875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77107</xdr:rowOff>
    </xdr:from>
    <xdr:to>
      <xdr:col>7</xdr:col>
      <xdr:colOff>31750</xdr:colOff>
      <xdr:row>42</xdr:row>
      <xdr:rowOff>7257</xdr:rowOff>
    </xdr:to>
    <xdr:sp macro="" textlink="">
      <xdr:nvSpPr>
        <xdr:cNvPr id="98" name="楕円 97">
          <a:extLst>
            <a:ext uri="{FF2B5EF4-FFF2-40B4-BE49-F238E27FC236}">
              <a16:creationId xmlns:a16="http://schemas.microsoft.com/office/drawing/2014/main" id="{00000000-0008-0000-0300-000062000000}"/>
            </a:ext>
          </a:extLst>
        </xdr:cNvPr>
        <xdr:cNvSpPr/>
      </xdr:nvSpPr>
      <xdr:spPr>
        <a:xfrm>
          <a:off x="1397000" y="710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17434</xdr:rowOff>
    </xdr:from>
    <xdr:ext cx="762000" cy="259045"/>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066800" y="6875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1" name="テキスト ボックス 100">
          <a:extLst>
            <a:ext uri="{FF2B5EF4-FFF2-40B4-BE49-F238E27FC236}">
              <a16:creationId xmlns:a16="http://schemas.microsoft.com/office/drawing/2014/main" id="{00000000-0008-0000-0300-000065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2" name="テキスト ボックス 101">
          <a:extLst>
            <a:ext uri="{FF2B5EF4-FFF2-40B4-BE49-F238E27FC236}">
              <a16:creationId xmlns:a16="http://schemas.microsoft.com/office/drawing/2014/main" id="{00000000-0008-0000-0300-000066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[74.1%]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10" name="正方形/長方形 109">
          <a:extLst>
            <a:ext uri="{FF2B5EF4-FFF2-40B4-BE49-F238E27FC236}">
              <a16:creationId xmlns:a16="http://schemas.microsoft.com/office/drawing/2014/main" id="{00000000-0008-0000-0300-00006E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1" name="正方形/長方形 110">
          <a:extLst>
            <a:ext uri="{FF2B5EF4-FFF2-40B4-BE49-F238E27FC236}">
              <a16:creationId xmlns:a16="http://schemas.microsoft.com/office/drawing/2014/main" id="{00000000-0008-0000-0300-00006F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経常収支比率は、前年度比０．３ポイントマイナスの７４．１となり、全国平均、三重県平均、類似団体内平均をいずれも下回り、類似団体内順位は２位となった。</a:t>
          </a:r>
        </a:p>
        <a:p>
          <a:r>
            <a:rPr kumimoji="1" lang="ja-JP" altLang="en-US" sz="1300">
              <a:latin typeface="ＭＳ Ｐゴシック" panose="020B0600070205080204" pitchFamily="50" charset="-128"/>
              <a:ea typeface="ＭＳ Ｐゴシック" panose="020B0600070205080204" pitchFamily="50" charset="-128"/>
            </a:rPr>
            <a:t>　今後も事務事業の見直し、内部経費に縮減及び自主財源の確保に努め、市町村に求められている７５．０％以下を維持していく。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54</xdr:row>
      <xdr:rowOff>139700</xdr:rowOff>
    </xdr:from>
    <xdr:ext cx="298543" cy="225703"/>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23" name="テキスト ボックス 122">
          <a:extLst>
            <a:ext uri="{FF2B5EF4-FFF2-40B4-BE49-F238E27FC236}">
              <a16:creationId xmlns:a16="http://schemas.microsoft.com/office/drawing/2014/main" id="{00000000-0008-0000-0300-00007B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5" name="テキスト ボックス 124">
          <a:extLst>
            <a:ext uri="{FF2B5EF4-FFF2-40B4-BE49-F238E27FC236}">
              <a16:creationId xmlns:a16="http://schemas.microsoft.com/office/drawing/2014/main" id="{00000000-0008-0000-0300-00007D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6" name="財政構造の弾力性グラフ枠">
          <a:extLst>
            <a:ext uri="{FF2B5EF4-FFF2-40B4-BE49-F238E27FC236}">
              <a16:creationId xmlns:a16="http://schemas.microsoft.com/office/drawing/2014/main" id="{00000000-0008-0000-0300-00007E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66548</xdr:rowOff>
    </xdr:from>
    <xdr:to>
      <xdr:col>23</xdr:col>
      <xdr:colOff>133350</xdr:colOff>
      <xdr:row>65</xdr:row>
      <xdr:rowOff>152654</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flipV="1">
          <a:off x="4953000" y="10182098"/>
          <a:ext cx="0" cy="111480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124731</xdr:rowOff>
    </xdr:from>
    <xdr:ext cx="762000" cy="259045"/>
    <xdr:sp macro="" textlink="">
      <xdr:nvSpPr>
        <xdr:cNvPr id="128" name="財政構造の弾力性最小値テキスト">
          <a:extLst>
            <a:ext uri="{FF2B5EF4-FFF2-40B4-BE49-F238E27FC236}">
              <a16:creationId xmlns:a16="http://schemas.microsoft.com/office/drawing/2014/main" id="{00000000-0008-0000-0300-000080000000}"/>
            </a:ext>
          </a:extLst>
        </xdr:cNvPr>
        <xdr:cNvSpPr txBox="1"/>
      </xdr:nvSpPr>
      <xdr:spPr>
        <a:xfrm>
          <a:off x="5041900" y="112689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65</xdr:row>
      <xdr:rowOff>152654</xdr:rowOff>
    </xdr:from>
    <xdr:to>
      <xdr:col>24</xdr:col>
      <xdr:colOff>12700</xdr:colOff>
      <xdr:row>65</xdr:row>
      <xdr:rowOff>152654</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864100" y="112969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152925</xdr:rowOff>
    </xdr:from>
    <xdr:ext cx="762000" cy="259045"/>
    <xdr:sp macro="" textlink="">
      <xdr:nvSpPr>
        <xdr:cNvPr id="130" name="財政構造の弾力性最大値テキスト">
          <a:extLst>
            <a:ext uri="{FF2B5EF4-FFF2-40B4-BE49-F238E27FC236}">
              <a16:creationId xmlns:a16="http://schemas.microsoft.com/office/drawing/2014/main" id="{00000000-0008-0000-0300-000082000000}"/>
            </a:ext>
          </a:extLst>
        </xdr:cNvPr>
        <xdr:cNvSpPr txBox="1"/>
      </xdr:nvSpPr>
      <xdr:spPr>
        <a:xfrm>
          <a:off x="5041900" y="99255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66548</xdr:rowOff>
    </xdr:from>
    <xdr:to>
      <xdr:col>24</xdr:col>
      <xdr:colOff>12700</xdr:colOff>
      <xdr:row>59</xdr:row>
      <xdr:rowOff>66548</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864100" y="101820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59</xdr:row>
      <xdr:rowOff>153416</xdr:rowOff>
    </xdr:from>
    <xdr:to>
      <xdr:col>23</xdr:col>
      <xdr:colOff>133350</xdr:colOff>
      <xdr:row>59</xdr:row>
      <xdr:rowOff>167894</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flipV="1">
          <a:off x="4114800" y="10268966"/>
          <a:ext cx="838200" cy="1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11447</xdr:rowOff>
    </xdr:from>
    <xdr:ext cx="762000" cy="259045"/>
    <xdr:sp macro="" textlink="">
      <xdr:nvSpPr>
        <xdr:cNvPr id="133" name="財政構造の弾力性平均値テキスト">
          <a:extLst>
            <a:ext uri="{FF2B5EF4-FFF2-40B4-BE49-F238E27FC236}">
              <a16:creationId xmlns:a16="http://schemas.microsoft.com/office/drawing/2014/main" id="{00000000-0008-0000-0300-000085000000}"/>
            </a:ext>
          </a:extLst>
        </xdr:cNvPr>
        <xdr:cNvSpPr txBox="1"/>
      </xdr:nvSpPr>
      <xdr:spPr>
        <a:xfrm>
          <a:off x="5041900" y="1081279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39370</xdr:rowOff>
    </xdr:from>
    <xdr:to>
      <xdr:col>23</xdr:col>
      <xdr:colOff>184150</xdr:colOff>
      <xdr:row>63</xdr:row>
      <xdr:rowOff>140970</xdr:rowOff>
    </xdr:to>
    <xdr:sp macro="" textlink="">
      <xdr:nvSpPr>
        <xdr:cNvPr id="134" name="フローチャート: 判断 133">
          <a:extLst>
            <a:ext uri="{FF2B5EF4-FFF2-40B4-BE49-F238E27FC236}">
              <a16:creationId xmlns:a16="http://schemas.microsoft.com/office/drawing/2014/main" id="{00000000-0008-0000-0300-000086000000}"/>
            </a:ext>
          </a:extLst>
        </xdr:cNvPr>
        <xdr:cNvSpPr/>
      </xdr:nvSpPr>
      <xdr:spPr>
        <a:xfrm>
          <a:off x="4902200" y="10840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59</xdr:row>
      <xdr:rowOff>114808</xdr:rowOff>
    </xdr:from>
    <xdr:to>
      <xdr:col>19</xdr:col>
      <xdr:colOff>133350</xdr:colOff>
      <xdr:row>59</xdr:row>
      <xdr:rowOff>167894</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a:off x="3225800" y="10230358"/>
          <a:ext cx="889000" cy="53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77978</xdr:rowOff>
    </xdr:from>
    <xdr:to>
      <xdr:col>19</xdr:col>
      <xdr:colOff>184150</xdr:colOff>
      <xdr:row>64</xdr:row>
      <xdr:rowOff>8128</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4064000" y="1087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164355</xdr:rowOff>
    </xdr:from>
    <xdr:ext cx="7366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3733800" y="109657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59</xdr:row>
      <xdr:rowOff>114808</xdr:rowOff>
    </xdr:from>
    <xdr:to>
      <xdr:col>15</xdr:col>
      <xdr:colOff>82550</xdr:colOff>
      <xdr:row>60</xdr:row>
      <xdr:rowOff>6096</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flipV="1">
          <a:off x="2336800" y="10230358"/>
          <a:ext cx="889000" cy="627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73152</xdr:rowOff>
    </xdr:from>
    <xdr:to>
      <xdr:col>15</xdr:col>
      <xdr:colOff>133350</xdr:colOff>
      <xdr:row>64</xdr:row>
      <xdr:rowOff>3302</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3175000" y="10874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159529</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2844800" y="109608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60</xdr:row>
      <xdr:rowOff>6096</xdr:rowOff>
    </xdr:from>
    <xdr:to>
      <xdr:col>11</xdr:col>
      <xdr:colOff>31750</xdr:colOff>
      <xdr:row>61</xdr:row>
      <xdr:rowOff>104902</xdr:rowOff>
    </xdr:to>
    <xdr:cxnSp macro="">
      <xdr:nvCxnSpPr>
        <xdr:cNvPr id="141" name="直線コネクタ 140">
          <a:extLst>
            <a:ext uri="{FF2B5EF4-FFF2-40B4-BE49-F238E27FC236}">
              <a16:creationId xmlns:a16="http://schemas.microsoft.com/office/drawing/2014/main" id="{00000000-0008-0000-0300-00008D000000}"/>
            </a:ext>
          </a:extLst>
        </xdr:cNvPr>
        <xdr:cNvCxnSpPr/>
      </xdr:nvCxnSpPr>
      <xdr:spPr>
        <a:xfrm flipV="1">
          <a:off x="1447800" y="10293096"/>
          <a:ext cx="889000" cy="2702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53848</xdr:rowOff>
    </xdr:from>
    <xdr:to>
      <xdr:col>11</xdr:col>
      <xdr:colOff>82550</xdr:colOff>
      <xdr:row>63</xdr:row>
      <xdr:rowOff>155448</xdr:rowOff>
    </xdr:to>
    <xdr:sp macro="" textlink="">
      <xdr:nvSpPr>
        <xdr:cNvPr id="142" name="フローチャート: 判断 141">
          <a:extLst>
            <a:ext uri="{FF2B5EF4-FFF2-40B4-BE49-F238E27FC236}">
              <a16:creationId xmlns:a16="http://schemas.microsoft.com/office/drawing/2014/main" id="{00000000-0008-0000-0300-00008E000000}"/>
            </a:ext>
          </a:extLst>
        </xdr:cNvPr>
        <xdr:cNvSpPr/>
      </xdr:nvSpPr>
      <xdr:spPr>
        <a:xfrm>
          <a:off x="2286000" y="10855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140225</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1955800" y="109415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10414</xdr:rowOff>
    </xdr:from>
    <xdr:to>
      <xdr:col>7</xdr:col>
      <xdr:colOff>31750</xdr:colOff>
      <xdr:row>63</xdr:row>
      <xdr:rowOff>112014</xdr:rowOff>
    </xdr:to>
    <xdr:sp macro="" textlink="">
      <xdr:nvSpPr>
        <xdr:cNvPr id="144" name="フローチャート: 判断 143">
          <a:extLst>
            <a:ext uri="{FF2B5EF4-FFF2-40B4-BE49-F238E27FC236}">
              <a16:creationId xmlns:a16="http://schemas.microsoft.com/office/drawing/2014/main" id="{00000000-0008-0000-0300-000090000000}"/>
            </a:ext>
          </a:extLst>
        </xdr:cNvPr>
        <xdr:cNvSpPr/>
      </xdr:nvSpPr>
      <xdr:spPr>
        <a:xfrm>
          <a:off x="1397000" y="10811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96791</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1066800" y="108981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59</xdr:row>
      <xdr:rowOff>102616</xdr:rowOff>
    </xdr:from>
    <xdr:to>
      <xdr:col>23</xdr:col>
      <xdr:colOff>184150</xdr:colOff>
      <xdr:row>60</xdr:row>
      <xdr:rowOff>32766</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4902200" y="102181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59</xdr:row>
      <xdr:rowOff>23893</xdr:rowOff>
    </xdr:from>
    <xdr:ext cx="762000" cy="259045"/>
    <xdr:sp macro="" textlink="">
      <xdr:nvSpPr>
        <xdr:cNvPr id="152" name="財政構造の弾力性該当値テキスト">
          <a:extLst>
            <a:ext uri="{FF2B5EF4-FFF2-40B4-BE49-F238E27FC236}">
              <a16:creationId xmlns:a16="http://schemas.microsoft.com/office/drawing/2014/main" id="{00000000-0008-0000-0300-000098000000}"/>
            </a:ext>
          </a:extLst>
        </xdr:cNvPr>
        <xdr:cNvSpPr txBox="1"/>
      </xdr:nvSpPr>
      <xdr:spPr>
        <a:xfrm>
          <a:off x="5041900" y="10139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59</xdr:row>
      <xdr:rowOff>117094</xdr:rowOff>
    </xdr:from>
    <xdr:to>
      <xdr:col>19</xdr:col>
      <xdr:colOff>184150</xdr:colOff>
      <xdr:row>60</xdr:row>
      <xdr:rowOff>47244</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4064000" y="102326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58</xdr:row>
      <xdr:rowOff>57421</xdr:rowOff>
    </xdr:from>
    <xdr:ext cx="7366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3733800" y="100015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59</xdr:row>
      <xdr:rowOff>64008</xdr:rowOff>
    </xdr:from>
    <xdr:to>
      <xdr:col>15</xdr:col>
      <xdr:colOff>133350</xdr:colOff>
      <xdr:row>59</xdr:row>
      <xdr:rowOff>165608</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3175000" y="101795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58</xdr:row>
      <xdr:rowOff>4335</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2844800" y="99484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59</xdr:row>
      <xdr:rowOff>126746</xdr:rowOff>
    </xdr:from>
    <xdr:to>
      <xdr:col>11</xdr:col>
      <xdr:colOff>82550</xdr:colOff>
      <xdr:row>60</xdr:row>
      <xdr:rowOff>56896</xdr:rowOff>
    </xdr:to>
    <xdr:sp macro="" textlink="">
      <xdr:nvSpPr>
        <xdr:cNvPr id="157" name="楕円 156">
          <a:extLst>
            <a:ext uri="{FF2B5EF4-FFF2-40B4-BE49-F238E27FC236}">
              <a16:creationId xmlns:a16="http://schemas.microsoft.com/office/drawing/2014/main" id="{00000000-0008-0000-0300-00009D000000}"/>
            </a:ext>
          </a:extLst>
        </xdr:cNvPr>
        <xdr:cNvSpPr/>
      </xdr:nvSpPr>
      <xdr:spPr>
        <a:xfrm>
          <a:off x="2286000" y="102422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58</xdr:row>
      <xdr:rowOff>67073</xdr:rowOff>
    </xdr:from>
    <xdr:ext cx="762000" cy="259045"/>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1955800" y="100111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54102</xdr:rowOff>
    </xdr:from>
    <xdr:to>
      <xdr:col>7</xdr:col>
      <xdr:colOff>31750</xdr:colOff>
      <xdr:row>61</xdr:row>
      <xdr:rowOff>155702</xdr:rowOff>
    </xdr:to>
    <xdr:sp macro="" textlink="">
      <xdr:nvSpPr>
        <xdr:cNvPr id="159" name="楕円 158">
          <a:extLst>
            <a:ext uri="{FF2B5EF4-FFF2-40B4-BE49-F238E27FC236}">
              <a16:creationId xmlns:a16="http://schemas.microsoft.com/office/drawing/2014/main" id="{00000000-0008-0000-0300-00009F000000}"/>
            </a:ext>
          </a:extLst>
        </xdr:cNvPr>
        <xdr:cNvSpPr/>
      </xdr:nvSpPr>
      <xdr:spPr>
        <a:xfrm>
          <a:off x="1397000" y="10512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59</xdr:row>
      <xdr:rowOff>165879</xdr:rowOff>
    </xdr:from>
    <xdr:ext cx="762000" cy="259045"/>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1066800" y="102814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[169,094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145,817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人口１人当たり人件費・物件費等決算額は、類似団体は下回ったものの、全国平均・三重県平均を上回った。</a:t>
          </a:r>
          <a:r>
            <a:rPr kumimoji="1" lang="en-US" altLang="ja-JP" sz="1300">
              <a:latin typeface="ＭＳ Ｐゴシック" panose="020B0600070205080204" pitchFamily="50" charset="-128"/>
              <a:ea typeface="ＭＳ Ｐゴシック" panose="020B0600070205080204" pitchFamily="50" charset="-128"/>
            </a:rPr>
            <a:t>H28</a:t>
          </a:r>
          <a:r>
            <a:rPr kumimoji="1" lang="ja-JP" altLang="en-US" sz="1300">
              <a:latin typeface="ＭＳ Ｐゴシック" panose="020B0600070205080204" pitchFamily="50" charset="-128"/>
              <a:ea typeface="ＭＳ Ｐゴシック" panose="020B0600070205080204" pitchFamily="50" charset="-128"/>
            </a:rPr>
            <a:t>年度から増加傾向であり、事務事業の見直し、内部経費の縮減に努める。</a:t>
          </a:r>
        </a:p>
      </xdr:txBody>
    </xdr:sp>
    <xdr:clientData/>
  </xdr:twoCellAnchor>
  <xdr:oneCellAnchor>
    <xdr:from>
      <xdr:col>3</xdr:col>
      <xdr:colOff>95250</xdr:colOff>
      <xdr:row>77</xdr:row>
      <xdr:rowOff>6350</xdr:rowOff>
    </xdr:from>
    <xdr:ext cx="349839" cy="225703"/>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5" name="直線コネクタ 184">
          <a:extLst>
            <a:ext uri="{FF2B5EF4-FFF2-40B4-BE49-F238E27FC236}">
              <a16:creationId xmlns:a16="http://schemas.microsoft.com/office/drawing/2014/main" id="{00000000-0008-0000-0300-0000B9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6" name="テキスト ボックス 185">
          <a:extLst>
            <a:ext uri="{FF2B5EF4-FFF2-40B4-BE49-F238E27FC236}">
              <a16:creationId xmlns:a16="http://schemas.microsoft.com/office/drawing/2014/main" id="{00000000-0008-0000-0300-0000BA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7" name="直線コネクタ 186">
          <a:extLst>
            <a:ext uri="{FF2B5EF4-FFF2-40B4-BE49-F238E27FC236}">
              <a16:creationId xmlns:a16="http://schemas.microsoft.com/office/drawing/2014/main" id="{00000000-0008-0000-0300-0000BB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8" name="テキスト ボックス 187">
          <a:extLst>
            <a:ext uri="{FF2B5EF4-FFF2-40B4-BE49-F238E27FC236}">
              <a16:creationId xmlns:a16="http://schemas.microsoft.com/office/drawing/2014/main" id="{00000000-0008-0000-0300-0000BC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9" name="人件費・物件費等の状況グラフ枠">
          <a:extLst>
            <a:ext uri="{FF2B5EF4-FFF2-40B4-BE49-F238E27FC236}">
              <a16:creationId xmlns:a16="http://schemas.microsoft.com/office/drawing/2014/main" id="{00000000-0008-0000-0300-0000BD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150616</xdr:rowOff>
    </xdr:from>
    <xdr:to>
      <xdr:col>23</xdr:col>
      <xdr:colOff>133350</xdr:colOff>
      <xdr:row>89</xdr:row>
      <xdr:rowOff>70317</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4953000" y="14038066"/>
          <a:ext cx="0" cy="129130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42394</xdr:rowOff>
    </xdr:from>
    <xdr:ext cx="762000" cy="259045"/>
    <xdr:sp macro="" textlink="">
      <xdr:nvSpPr>
        <xdr:cNvPr id="191" name="人件費・物件費等の状況最小値テキスト">
          <a:extLst>
            <a:ext uri="{FF2B5EF4-FFF2-40B4-BE49-F238E27FC236}">
              <a16:creationId xmlns:a16="http://schemas.microsoft.com/office/drawing/2014/main" id="{00000000-0008-0000-0300-0000BF000000}"/>
            </a:ext>
          </a:extLst>
        </xdr:cNvPr>
        <xdr:cNvSpPr txBox="1"/>
      </xdr:nvSpPr>
      <xdr:spPr>
        <a:xfrm>
          <a:off x="5041900" y="15301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290,058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70317</xdr:rowOff>
    </xdr:from>
    <xdr:to>
      <xdr:col>24</xdr:col>
      <xdr:colOff>12700</xdr:colOff>
      <xdr:row>89</xdr:row>
      <xdr:rowOff>70317</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53293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65543</xdr:rowOff>
    </xdr:from>
    <xdr:ext cx="762000" cy="259045"/>
    <xdr:sp macro="" textlink="">
      <xdr:nvSpPr>
        <xdr:cNvPr id="193" name="人件費・物件費等の状況最大値テキスト">
          <a:extLst>
            <a:ext uri="{FF2B5EF4-FFF2-40B4-BE49-F238E27FC236}">
              <a16:creationId xmlns:a16="http://schemas.microsoft.com/office/drawing/2014/main" id="{00000000-0008-0000-0300-0000C1000000}"/>
            </a:ext>
          </a:extLst>
        </xdr:cNvPr>
        <xdr:cNvSpPr txBox="1"/>
      </xdr:nvSpPr>
      <xdr:spPr>
        <a:xfrm>
          <a:off x="5041900" y="137815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129,515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150616</xdr:rowOff>
    </xdr:from>
    <xdr:to>
      <xdr:col>24</xdr:col>
      <xdr:colOff>12700</xdr:colOff>
      <xdr:row>81</xdr:row>
      <xdr:rowOff>150616</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4864100" y="140380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51612</xdr:rowOff>
    </xdr:from>
    <xdr:to>
      <xdr:col>23</xdr:col>
      <xdr:colOff>133350</xdr:colOff>
      <xdr:row>83</xdr:row>
      <xdr:rowOff>126062</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114800" y="14110512"/>
          <a:ext cx="838200" cy="245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84</xdr:row>
      <xdr:rowOff>22077</xdr:rowOff>
    </xdr:from>
    <xdr:ext cx="762000" cy="259045"/>
    <xdr:sp macro="" textlink="">
      <xdr:nvSpPr>
        <xdr:cNvPr id="196" name="人件費・物件費等の状況平均値テキスト">
          <a:extLst>
            <a:ext uri="{FF2B5EF4-FFF2-40B4-BE49-F238E27FC236}">
              <a16:creationId xmlns:a16="http://schemas.microsoft.com/office/drawing/2014/main" id="{00000000-0008-0000-0300-0000C4000000}"/>
            </a:ext>
          </a:extLst>
        </xdr:cNvPr>
        <xdr:cNvSpPr txBox="1"/>
      </xdr:nvSpPr>
      <xdr:spPr>
        <a:xfrm>
          <a:off x="5041900" y="144238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187,269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84</xdr:row>
      <xdr:rowOff>50000</xdr:rowOff>
    </xdr:from>
    <xdr:to>
      <xdr:col>23</xdr:col>
      <xdr:colOff>184150</xdr:colOff>
      <xdr:row>84</xdr:row>
      <xdr:rowOff>151600</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902200" y="14451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159102</xdr:rowOff>
    </xdr:from>
    <xdr:to>
      <xdr:col>19</xdr:col>
      <xdr:colOff>133350</xdr:colOff>
      <xdr:row>82</xdr:row>
      <xdr:rowOff>51612</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a:off x="3225800" y="14046552"/>
          <a:ext cx="889000" cy="63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83</xdr:row>
      <xdr:rowOff>85784</xdr:rowOff>
    </xdr:from>
    <xdr:to>
      <xdr:col>19</xdr:col>
      <xdr:colOff>184150</xdr:colOff>
      <xdr:row>84</xdr:row>
      <xdr:rowOff>15934</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4064000" y="143161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84</xdr:row>
      <xdr:rowOff>711</xdr:rowOff>
    </xdr:from>
    <xdr:ext cx="7366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3733800" y="1440251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170,402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157372</xdr:rowOff>
    </xdr:from>
    <xdr:to>
      <xdr:col>15</xdr:col>
      <xdr:colOff>82550</xdr:colOff>
      <xdr:row>81</xdr:row>
      <xdr:rowOff>159102</xdr:rowOff>
    </xdr:to>
    <xdr:cxnSp macro="">
      <xdr:nvCxnSpPr>
        <xdr:cNvPr id="201" name="直線コネクタ 200">
          <a:extLst>
            <a:ext uri="{FF2B5EF4-FFF2-40B4-BE49-F238E27FC236}">
              <a16:creationId xmlns:a16="http://schemas.microsoft.com/office/drawing/2014/main" id="{00000000-0008-0000-0300-0000C9000000}"/>
            </a:ext>
          </a:extLst>
        </xdr:cNvPr>
        <xdr:cNvCxnSpPr/>
      </xdr:nvCxnSpPr>
      <xdr:spPr>
        <a:xfrm>
          <a:off x="2336800" y="14044822"/>
          <a:ext cx="889000" cy="17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83</xdr:row>
      <xdr:rowOff>33727</xdr:rowOff>
    </xdr:from>
    <xdr:to>
      <xdr:col>15</xdr:col>
      <xdr:colOff>133350</xdr:colOff>
      <xdr:row>83</xdr:row>
      <xdr:rowOff>135327</xdr:rowOff>
    </xdr:to>
    <xdr:sp macro="" textlink="">
      <xdr:nvSpPr>
        <xdr:cNvPr id="202" name="フローチャート: 判断 201">
          <a:extLst>
            <a:ext uri="{FF2B5EF4-FFF2-40B4-BE49-F238E27FC236}">
              <a16:creationId xmlns:a16="http://schemas.microsoft.com/office/drawing/2014/main" id="{00000000-0008-0000-0300-0000CA000000}"/>
            </a:ext>
          </a:extLst>
        </xdr:cNvPr>
        <xdr:cNvSpPr/>
      </xdr:nvSpPr>
      <xdr:spPr>
        <a:xfrm>
          <a:off x="3175000" y="14264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120104</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2844800" y="143504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115812</xdr:rowOff>
    </xdr:from>
    <xdr:to>
      <xdr:col>11</xdr:col>
      <xdr:colOff>31750</xdr:colOff>
      <xdr:row>81</xdr:row>
      <xdr:rowOff>157372</xdr:rowOff>
    </xdr:to>
    <xdr:cxnSp macro="">
      <xdr:nvCxnSpPr>
        <xdr:cNvPr id="204" name="直線コネクタ 203">
          <a:extLst>
            <a:ext uri="{FF2B5EF4-FFF2-40B4-BE49-F238E27FC236}">
              <a16:creationId xmlns:a16="http://schemas.microsoft.com/office/drawing/2014/main" id="{00000000-0008-0000-0300-0000CC000000}"/>
            </a:ext>
          </a:extLst>
        </xdr:cNvPr>
        <xdr:cNvCxnSpPr/>
      </xdr:nvCxnSpPr>
      <xdr:spPr>
        <a:xfrm>
          <a:off x="1447800" y="14003262"/>
          <a:ext cx="889000" cy="415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83</xdr:row>
      <xdr:rowOff>23439</xdr:rowOff>
    </xdr:from>
    <xdr:to>
      <xdr:col>11</xdr:col>
      <xdr:colOff>82550</xdr:colOff>
      <xdr:row>83</xdr:row>
      <xdr:rowOff>125039</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2286000" y="14253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109816</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955800" y="143401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83</xdr:row>
      <xdr:rowOff>12846</xdr:rowOff>
    </xdr:from>
    <xdr:to>
      <xdr:col>7</xdr:col>
      <xdr:colOff>31750</xdr:colOff>
      <xdr:row>83</xdr:row>
      <xdr:rowOff>114446</xdr:rowOff>
    </xdr:to>
    <xdr:sp macro="" textlink="">
      <xdr:nvSpPr>
        <xdr:cNvPr id="207" name="フローチャート: 判断 206">
          <a:extLst>
            <a:ext uri="{FF2B5EF4-FFF2-40B4-BE49-F238E27FC236}">
              <a16:creationId xmlns:a16="http://schemas.microsoft.com/office/drawing/2014/main" id="{00000000-0008-0000-0300-0000CF000000}"/>
            </a:ext>
          </a:extLst>
        </xdr:cNvPr>
        <xdr:cNvSpPr/>
      </xdr:nvSpPr>
      <xdr:spPr>
        <a:xfrm>
          <a:off x="1397000" y="14243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99223</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1066800" y="14329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75262</xdr:rowOff>
    </xdr:from>
    <xdr:to>
      <xdr:col>23</xdr:col>
      <xdr:colOff>184150</xdr:colOff>
      <xdr:row>84</xdr:row>
      <xdr:rowOff>5412</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902200" y="143056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82</xdr:row>
      <xdr:rowOff>91789</xdr:rowOff>
    </xdr:from>
    <xdr:ext cx="762000" cy="259045"/>
    <xdr:sp macro="" textlink="">
      <xdr:nvSpPr>
        <xdr:cNvPr id="215" name="人件費・物件費等の状況該当値テキスト">
          <a:extLst>
            <a:ext uri="{FF2B5EF4-FFF2-40B4-BE49-F238E27FC236}">
              <a16:creationId xmlns:a16="http://schemas.microsoft.com/office/drawing/2014/main" id="{00000000-0008-0000-0300-0000D7000000}"/>
            </a:ext>
          </a:extLst>
        </xdr:cNvPr>
        <xdr:cNvSpPr txBox="1"/>
      </xdr:nvSpPr>
      <xdr:spPr>
        <a:xfrm>
          <a:off x="5041900" y="141506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169,094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82</xdr:row>
      <xdr:rowOff>812</xdr:rowOff>
    </xdr:from>
    <xdr:to>
      <xdr:col>19</xdr:col>
      <xdr:colOff>184150</xdr:colOff>
      <xdr:row>82</xdr:row>
      <xdr:rowOff>102412</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4064000" y="140597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112589</xdr:rowOff>
    </xdr:from>
    <xdr:ext cx="7366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3733800" y="138285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108302</xdr:rowOff>
    </xdr:from>
    <xdr:to>
      <xdr:col>15</xdr:col>
      <xdr:colOff>133350</xdr:colOff>
      <xdr:row>82</xdr:row>
      <xdr:rowOff>38452</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3175000" y="139957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48629</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2844800" y="13764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106572</xdr:rowOff>
    </xdr:from>
    <xdr:to>
      <xdr:col>11</xdr:col>
      <xdr:colOff>82550</xdr:colOff>
      <xdr:row>82</xdr:row>
      <xdr:rowOff>36722</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2286000" y="139940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46899</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955800" y="137628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130,355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65012</xdr:rowOff>
    </xdr:from>
    <xdr:to>
      <xdr:col>7</xdr:col>
      <xdr:colOff>31750</xdr:colOff>
      <xdr:row>81</xdr:row>
      <xdr:rowOff>166612</xdr:rowOff>
    </xdr:to>
    <xdr:sp macro="" textlink="">
      <xdr:nvSpPr>
        <xdr:cNvPr id="222" name="楕円 221">
          <a:extLst>
            <a:ext uri="{FF2B5EF4-FFF2-40B4-BE49-F238E27FC236}">
              <a16:creationId xmlns:a16="http://schemas.microsoft.com/office/drawing/2014/main" id="{00000000-0008-0000-0300-0000DE000000}"/>
            </a:ext>
          </a:extLst>
        </xdr:cNvPr>
        <xdr:cNvSpPr/>
      </xdr:nvSpPr>
      <xdr:spPr>
        <a:xfrm>
          <a:off x="1397000" y="139524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5339</xdr:rowOff>
    </xdr:from>
    <xdr:ext cx="762000" cy="259045"/>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066800" y="137213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125,188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5" name="テキスト ボックス 224">
          <a:extLst>
            <a:ext uri="{FF2B5EF4-FFF2-40B4-BE49-F238E27FC236}">
              <a16:creationId xmlns:a16="http://schemas.microsoft.com/office/drawing/2014/main" id="{00000000-0008-0000-0300-0000E1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[95.0]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前年から０．１ポイント上昇し、９５．０となったが、全国平均・類似団体平均よりも下回っている。</a:t>
          </a:r>
        </a:p>
        <a:p>
          <a:r>
            <a:rPr kumimoji="1" lang="ja-JP" altLang="en-US" sz="1300">
              <a:latin typeface="ＭＳ Ｐゴシック" panose="020B0600070205080204" pitchFamily="50" charset="-128"/>
              <a:ea typeface="ＭＳ Ｐゴシック" panose="020B0600070205080204" pitchFamily="50" charset="-128"/>
            </a:rPr>
            <a:t>　今後も適正な給与構造の見直し、職務・職責に応じた構造への転換を図るとともに、人事評価制度の活用も推進していく。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9" name="直線コネクタ 248">
          <a:extLst>
            <a:ext uri="{FF2B5EF4-FFF2-40B4-BE49-F238E27FC236}">
              <a16:creationId xmlns:a16="http://schemas.microsoft.com/office/drawing/2014/main" id="{00000000-0008-0000-0300-0000F9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50" name="テキスト ボックス 249">
          <a:extLst>
            <a:ext uri="{FF2B5EF4-FFF2-40B4-BE49-F238E27FC236}">
              <a16:creationId xmlns:a16="http://schemas.microsoft.com/office/drawing/2014/main" id="{00000000-0008-0000-0300-0000FA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1" name="直線コネクタ 250">
          <a:extLst>
            <a:ext uri="{FF2B5EF4-FFF2-40B4-BE49-F238E27FC236}">
              <a16:creationId xmlns:a16="http://schemas.microsoft.com/office/drawing/2014/main" id="{00000000-0008-0000-0300-0000FB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2" name="テキスト ボックス 251">
          <a:extLst>
            <a:ext uri="{FF2B5EF4-FFF2-40B4-BE49-F238E27FC236}">
              <a16:creationId xmlns:a16="http://schemas.microsoft.com/office/drawing/2014/main" id="{00000000-0008-0000-0300-0000FC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3" name="給与水準   （国との比較）グラフ枠">
          <a:extLst>
            <a:ext uri="{FF2B5EF4-FFF2-40B4-BE49-F238E27FC236}">
              <a16:creationId xmlns:a16="http://schemas.microsoft.com/office/drawing/2014/main" id="{00000000-0008-0000-0300-0000FD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165100</xdr:rowOff>
    </xdr:from>
    <xdr:to>
      <xdr:col>81</xdr:col>
      <xdr:colOff>44450</xdr:colOff>
      <xdr:row>89</xdr:row>
      <xdr:rowOff>121557</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flipV="1">
          <a:off x="17018000" y="13881100"/>
          <a:ext cx="0" cy="149950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93634</xdr:rowOff>
    </xdr:from>
    <xdr:ext cx="762000" cy="259045"/>
    <xdr:sp macro="" textlink="">
      <xdr:nvSpPr>
        <xdr:cNvPr id="255" name="給与水準   （国との比較）最小値テキスト">
          <a:extLst>
            <a:ext uri="{FF2B5EF4-FFF2-40B4-BE49-F238E27FC236}">
              <a16:creationId xmlns:a16="http://schemas.microsoft.com/office/drawing/2014/main" id="{00000000-0008-0000-0300-0000FF000000}"/>
            </a:ext>
          </a:extLst>
        </xdr:cNvPr>
        <xdr:cNvSpPr txBox="1"/>
      </xdr:nvSpPr>
      <xdr:spPr>
        <a:xfrm>
          <a:off x="17106900" y="153526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121557</xdr:rowOff>
    </xdr:from>
    <xdr:to>
      <xdr:col>81</xdr:col>
      <xdr:colOff>133350</xdr:colOff>
      <xdr:row>89</xdr:row>
      <xdr:rowOff>121557</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6929100" y="153806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80027</xdr:rowOff>
    </xdr:from>
    <xdr:ext cx="762000" cy="259045"/>
    <xdr:sp macro="" textlink="">
      <xdr:nvSpPr>
        <xdr:cNvPr id="257" name="給与水準   （国との比較）最大値テキスト">
          <a:extLst>
            <a:ext uri="{FF2B5EF4-FFF2-40B4-BE49-F238E27FC236}">
              <a16:creationId xmlns:a16="http://schemas.microsoft.com/office/drawing/2014/main" id="{00000000-0008-0000-0300-000001010000}"/>
            </a:ext>
          </a:extLst>
        </xdr:cNvPr>
        <xdr:cNvSpPr txBox="1"/>
      </xdr:nvSpPr>
      <xdr:spPr>
        <a:xfrm>
          <a:off x="17106900" y="13624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165100</xdr:rowOff>
    </xdr:from>
    <xdr:to>
      <xdr:col>81</xdr:col>
      <xdr:colOff>133350</xdr:colOff>
      <xdr:row>80</xdr:row>
      <xdr:rowOff>165100</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6929100" y="13881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85</xdr:row>
      <xdr:rowOff>14514</xdr:rowOff>
    </xdr:from>
    <xdr:to>
      <xdr:col>81</xdr:col>
      <xdr:colOff>44450</xdr:colOff>
      <xdr:row>85</xdr:row>
      <xdr:rowOff>31750</xdr:rowOff>
    </xdr:to>
    <xdr:cxnSp macro="">
      <xdr:nvCxnSpPr>
        <xdr:cNvPr id="259" name="直線コネクタ 258">
          <a:extLst>
            <a:ext uri="{FF2B5EF4-FFF2-40B4-BE49-F238E27FC236}">
              <a16:creationId xmlns:a16="http://schemas.microsoft.com/office/drawing/2014/main" id="{00000000-0008-0000-0300-000003010000}"/>
            </a:ext>
          </a:extLst>
        </xdr:cNvPr>
        <xdr:cNvCxnSpPr/>
      </xdr:nvCxnSpPr>
      <xdr:spPr>
        <a:xfrm>
          <a:off x="16179800" y="14587764"/>
          <a:ext cx="8382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86</xdr:row>
      <xdr:rowOff>5641</xdr:rowOff>
    </xdr:from>
    <xdr:ext cx="762000" cy="259045"/>
    <xdr:sp macro="" textlink="">
      <xdr:nvSpPr>
        <xdr:cNvPr id="260" name="給与水準   （国との比較）平均値テキスト">
          <a:extLst>
            <a:ext uri="{FF2B5EF4-FFF2-40B4-BE49-F238E27FC236}">
              <a16:creationId xmlns:a16="http://schemas.microsoft.com/office/drawing/2014/main" id="{00000000-0008-0000-0300-000004010000}"/>
            </a:ext>
          </a:extLst>
        </xdr:cNvPr>
        <xdr:cNvSpPr txBox="1"/>
      </xdr:nvSpPr>
      <xdr:spPr>
        <a:xfrm>
          <a:off x="17106900" y="1475034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33564</xdr:rowOff>
    </xdr:from>
    <xdr:to>
      <xdr:col>81</xdr:col>
      <xdr:colOff>95250</xdr:colOff>
      <xdr:row>86</xdr:row>
      <xdr:rowOff>135164</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6967200" y="14778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84</xdr:row>
      <xdr:rowOff>168729</xdr:rowOff>
    </xdr:from>
    <xdr:to>
      <xdr:col>77</xdr:col>
      <xdr:colOff>44450</xdr:colOff>
      <xdr:row>85</xdr:row>
      <xdr:rowOff>14514</xdr:rowOff>
    </xdr:to>
    <xdr:cxnSp macro="">
      <xdr:nvCxnSpPr>
        <xdr:cNvPr id="262" name="直線コネクタ 261">
          <a:extLst>
            <a:ext uri="{FF2B5EF4-FFF2-40B4-BE49-F238E27FC236}">
              <a16:creationId xmlns:a16="http://schemas.microsoft.com/office/drawing/2014/main" id="{00000000-0008-0000-0300-000006010000}"/>
            </a:ext>
          </a:extLst>
        </xdr:cNvPr>
        <xdr:cNvCxnSpPr/>
      </xdr:nvCxnSpPr>
      <xdr:spPr>
        <a:xfrm>
          <a:off x="15290800" y="14570529"/>
          <a:ext cx="889000" cy="172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85271</xdr:rowOff>
    </xdr:from>
    <xdr:to>
      <xdr:col>77</xdr:col>
      <xdr:colOff>95250</xdr:colOff>
      <xdr:row>87</xdr:row>
      <xdr:rowOff>15421</xdr:rowOff>
    </xdr:to>
    <xdr:sp macro="" textlink="">
      <xdr:nvSpPr>
        <xdr:cNvPr id="263" name="フローチャート: 判断 262">
          <a:extLst>
            <a:ext uri="{FF2B5EF4-FFF2-40B4-BE49-F238E27FC236}">
              <a16:creationId xmlns:a16="http://schemas.microsoft.com/office/drawing/2014/main" id="{00000000-0008-0000-0300-000007010000}"/>
            </a:ext>
          </a:extLst>
        </xdr:cNvPr>
        <xdr:cNvSpPr/>
      </xdr:nvSpPr>
      <xdr:spPr>
        <a:xfrm>
          <a:off x="16129000" y="148299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198</xdr:rowOff>
    </xdr:from>
    <xdr:ext cx="736600" cy="259045"/>
    <xdr:sp macro="" textlink="">
      <xdr:nvSpPr>
        <xdr:cNvPr id="264" name="テキスト ボックス 263">
          <a:extLst>
            <a:ext uri="{FF2B5EF4-FFF2-40B4-BE49-F238E27FC236}">
              <a16:creationId xmlns:a16="http://schemas.microsoft.com/office/drawing/2014/main" id="{00000000-0008-0000-0300-000008010000}"/>
            </a:ext>
          </a:extLst>
        </xdr:cNvPr>
        <xdr:cNvSpPr txBox="1"/>
      </xdr:nvSpPr>
      <xdr:spPr>
        <a:xfrm>
          <a:off x="15798800" y="1491634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84</xdr:row>
      <xdr:rowOff>48079</xdr:rowOff>
    </xdr:from>
    <xdr:to>
      <xdr:col>72</xdr:col>
      <xdr:colOff>203200</xdr:colOff>
      <xdr:row>84</xdr:row>
      <xdr:rowOff>168729</xdr:rowOff>
    </xdr:to>
    <xdr:cxnSp macro="">
      <xdr:nvCxnSpPr>
        <xdr:cNvPr id="265" name="直線コネクタ 264">
          <a:extLst>
            <a:ext uri="{FF2B5EF4-FFF2-40B4-BE49-F238E27FC236}">
              <a16:creationId xmlns:a16="http://schemas.microsoft.com/office/drawing/2014/main" id="{00000000-0008-0000-0300-000009010000}"/>
            </a:ext>
          </a:extLst>
        </xdr:cNvPr>
        <xdr:cNvCxnSpPr/>
      </xdr:nvCxnSpPr>
      <xdr:spPr>
        <a:xfrm>
          <a:off x="14401800" y="14449879"/>
          <a:ext cx="889000" cy="1206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85271</xdr:rowOff>
    </xdr:from>
    <xdr:to>
      <xdr:col>73</xdr:col>
      <xdr:colOff>44450</xdr:colOff>
      <xdr:row>87</xdr:row>
      <xdr:rowOff>15421</xdr:rowOff>
    </xdr:to>
    <xdr:sp macro="" textlink="">
      <xdr:nvSpPr>
        <xdr:cNvPr id="266" name="フローチャート: 判断 265">
          <a:extLst>
            <a:ext uri="{FF2B5EF4-FFF2-40B4-BE49-F238E27FC236}">
              <a16:creationId xmlns:a16="http://schemas.microsoft.com/office/drawing/2014/main" id="{00000000-0008-0000-0300-00000A010000}"/>
            </a:ext>
          </a:extLst>
        </xdr:cNvPr>
        <xdr:cNvSpPr/>
      </xdr:nvSpPr>
      <xdr:spPr>
        <a:xfrm>
          <a:off x="15240000" y="148299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87</xdr:row>
      <xdr:rowOff>198</xdr:rowOff>
    </xdr:from>
    <xdr:ext cx="762000" cy="259045"/>
    <xdr:sp macro="" textlink="">
      <xdr:nvSpPr>
        <xdr:cNvPr id="267" name="テキスト ボックス 266">
          <a:extLst>
            <a:ext uri="{FF2B5EF4-FFF2-40B4-BE49-F238E27FC236}">
              <a16:creationId xmlns:a16="http://schemas.microsoft.com/office/drawing/2014/main" id="{00000000-0008-0000-0300-00000B010000}"/>
            </a:ext>
          </a:extLst>
        </xdr:cNvPr>
        <xdr:cNvSpPr txBox="1"/>
      </xdr:nvSpPr>
      <xdr:spPr>
        <a:xfrm>
          <a:off x="14909800" y="14916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83</xdr:row>
      <xdr:rowOff>64407</xdr:rowOff>
    </xdr:from>
    <xdr:to>
      <xdr:col>68</xdr:col>
      <xdr:colOff>152400</xdr:colOff>
      <xdr:row>84</xdr:row>
      <xdr:rowOff>48079</xdr:rowOff>
    </xdr:to>
    <xdr:cxnSp macro="">
      <xdr:nvCxnSpPr>
        <xdr:cNvPr id="268" name="直線コネクタ 267">
          <a:extLst>
            <a:ext uri="{FF2B5EF4-FFF2-40B4-BE49-F238E27FC236}">
              <a16:creationId xmlns:a16="http://schemas.microsoft.com/office/drawing/2014/main" id="{00000000-0008-0000-0300-00000C010000}"/>
            </a:ext>
          </a:extLst>
        </xdr:cNvPr>
        <xdr:cNvCxnSpPr/>
      </xdr:nvCxnSpPr>
      <xdr:spPr>
        <a:xfrm>
          <a:off x="13512800" y="14294757"/>
          <a:ext cx="889000" cy="1551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102507</xdr:rowOff>
    </xdr:from>
    <xdr:to>
      <xdr:col>68</xdr:col>
      <xdr:colOff>203200</xdr:colOff>
      <xdr:row>87</xdr:row>
      <xdr:rowOff>32657</xdr:rowOff>
    </xdr:to>
    <xdr:sp macro="" textlink="">
      <xdr:nvSpPr>
        <xdr:cNvPr id="269" name="フローチャート: 判断 268">
          <a:extLst>
            <a:ext uri="{FF2B5EF4-FFF2-40B4-BE49-F238E27FC236}">
              <a16:creationId xmlns:a16="http://schemas.microsoft.com/office/drawing/2014/main" id="{00000000-0008-0000-0300-00000D010000}"/>
            </a:ext>
          </a:extLst>
        </xdr:cNvPr>
        <xdr:cNvSpPr/>
      </xdr:nvSpPr>
      <xdr:spPr>
        <a:xfrm>
          <a:off x="14351000" y="148472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17434</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4020800" y="149335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68036</xdr:rowOff>
    </xdr:from>
    <xdr:to>
      <xdr:col>64</xdr:col>
      <xdr:colOff>152400</xdr:colOff>
      <xdr:row>86</xdr:row>
      <xdr:rowOff>169636</xdr:rowOff>
    </xdr:to>
    <xdr:sp macro="" textlink="">
      <xdr:nvSpPr>
        <xdr:cNvPr id="271" name="フローチャート: 判断 270">
          <a:extLst>
            <a:ext uri="{FF2B5EF4-FFF2-40B4-BE49-F238E27FC236}">
              <a16:creationId xmlns:a16="http://schemas.microsoft.com/office/drawing/2014/main" id="{00000000-0008-0000-0300-00000F010000}"/>
            </a:ext>
          </a:extLst>
        </xdr:cNvPr>
        <xdr:cNvSpPr/>
      </xdr:nvSpPr>
      <xdr:spPr>
        <a:xfrm>
          <a:off x="13462000" y="14812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86</xdr:row>
      <xdr:rowOff>154413</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3131800" y="14899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6" name="テキスト ボックス 275">
          <a:extLst>
            <a:ext uri="{FF2B5EF4-FFF2-40B4-BE49-F238E27FC236}">
              <a16:creationId xmlns:a16="http://schemas.microsoft.com/office/drawing/2014/main" id="{00000000-0008-0000-0300-000014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152400</xdr:rowOff>
    </xdr:from>
    <xdr:to>
      <xdr:col>81</xdr:col>
      <xdr:colOff>95250</xdr:colOff>
      <xdr:row>85</xdr:row>
      <xdr:rowOff>82550</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6967200" y="1455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83</xdr:row>
      <xdr:rowOff>168927</xdr:rowOff>
    </xdr:from>
    <xdr:ext cx="762000" cy="259045"/>
    <xdr:sp macro="" textlink="">
      <xdr:nvSpPr>
        <xdr:cNvPr id="279" name="給与水準   （国との比較）該当値テキスト">
          <a:extLst>
            <a:ext uri="{FF2B5EF4-FFF2-40B4-BE49-F238E27FC236}">
              <a16:creationId xmlns:a16="http://schemas.microsoft.com/office/drawing/2014/main" id="{00000000-0008-0000-0300-000017010000}"/>
            </a:ext>
          </a:extLst>
        </xdr:cNvPr>
        <xdr:cNvSpPr txBox="1"/>
      </xdr:nvSpPr>
      <xdr:spPr>
        <a:xfrm>
          <a:off x="17106900" y="1439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84</xdr:row>
      <xdr:rowOff>135164</xdr:rowOff>
    </xdr:from>
    <xdr:to>
      <xdr:col>77</xdr:col>
      <xdr:colOff>95250</xdr:colOff>
      <xdr:row>85</xdr:row>
      <xdr:rowOff>65314</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6129000" y="14536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83</xdr:row>
      <xdr:rowOff>75491</xdr:rowOff>
    </xdr:from>
    <xdr:ext cx="7366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5798800" y="143058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84</xdr:row>
      <xdr:rowOff>117929</xdr:rowOff>
    </xdr:from>
    <xdr:to>
      <xdr:col>73</xdr:col>
      <xdr:colOff>44450</xdr:colOff>
      <xdr:row>85</xdr:row>
      <xdr:rowOff>48079</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5240000" y="145197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83</xdr:row>
      <xdr:rowOff>58256</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4909800" y="142886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83</xdr:row>
      <xdr:rowOff>168729</xdr:rowOff>
    </xdr:from>
    <xdr:to>
      <xdr:col>68</xdr:col>
      <xdr:colOff>203200</xdr:colOff>
      <xdr:row>84</xdr:row>
      <xdr:rowOff>98879</xdr:rowOff>
    </xdr:to>
    <xdr:sp macro="" textlink="">
      <xdr:nvSpPr>
        <xdr:cNvPr id="284" name="楕円 283">
          <a:extLst>
            <a:ext uri="{FF2B5EF4-FFF2-40B4-BE49-F238E27FC236}">
              <a16:creationId xmlns:a16="http://schemas.microsoft.com/office/drawing/2014/main" id="{00000000-0008-0000-0300-00001C010000}"/>
            </a:ext>
          </a:extLst>
        </xdr:cNvPr>
        <xdr:cNvSpPr/>
      </xdr:nvSpPr>
      <xdr:spPr>
        <a:xfrm>
          <a:off x="14351000" y="143990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82</xdr:row>
      <xdr:rowOff>109056</xdr:rowOff>
    </xdr:from>
    <xdr:ext cx="762000" cy="259045"/>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4020800" y="141679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83</xdr:row>
      <xdr:rowOff>13607</xdr:rowOff>
    </xdr:from>
    <xdr:to>
      <xdr:col>64</xdr:col>
      <xdr:colOff>152400</xdr:colOff>
      <xdr:row>83</xdr:row>
      <xdr:rowOff>115207</xdr:rowOff>
    </xdr:to>
    <xdr:sp macro="" textlink="">
      <xdr:nvSpPr>
        <xdr:cNvPr id="286" name="楕円 285">
          <a:extLst>
            <a:ext uri="{FF2B5EF4-FFF2-40B4-BE49-F238E27FC236}">
              <a16:creationId xmlns:a16="http://schemas.microsoft.com/office/drawing/2014/main" id="{00000000-0008-0000-0300-00001E010000}"/>
            </a:ext>
          </a:extLst>
        </xdr:cNvPr>
        <xdr:cNvSpPr/>
      </xdr:nvSpPr>
      <xdr:spPr>
        <a:xfrm>
          <a:off x="13462000" y="14243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81</xdr:row>
      <xdr:rowOff>125384</xdr:rowOff>
    </xdr:from>
    <xdr:ext cx="762000" cy="259045"/>
    <xdr:sp macro="" textlink="">
      <xdr:nvSpPr>
        <xdr:cNvPr id="287" name="テキスト ボックス 286">
          <a:extLst>
            <a:ext uri="{FF2B5EF4-FFF2-40B4-BE49-F238E27FC236}">
              <a16:creationId xmlns:a16="http://schemas.microsoft.com/office/drawing/2014/main" id="{00000000-0008-0000-0300-00001F010000}"/>
            </a:ext>
          </a:extLst>
        </xdr:cNvPr>
        <xdr:cNvSpPr txBox="1"/>
      </xdr:nvSpPr>
      <xdr:spPr>
        <a:xfrm>
          <a:off x="13131800" y="14012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9" name="テキスト ボックス 288">
          <a:extLst>
            <a:ext uri="{FF2B5EF4-FFF2-40B4-BE49-F238E27FC236}">
              <a16:creationId xmlns:a16="http://schemas.microsoft.com/office/drawing/2014/main" id="{00000000-0008-0000-0300-000021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90" name="テキスト ボックス 289">
          <a:extLst>
            <a:ext uri="{FF2B5EF4-FFF2-40B4-BE49-F238E27FC236}">
              <a16:creationId xmlns:a16="http://schemas.microsoft.com/office/drawing/2014/main" id="{00000000-0008-0000-0300-000022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[6.89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8" name="正方形/長方形 297">
          <a:extLst>
            <a:ext uri="{FF2B5EF4-FFF2-40B4-BE49-F238E27FC236}">
              <a16:creationId xmlns:a16="http://schemas.microsoft.com/office/drawing/2014/main" id="{00000000-0008-0000-0300-00002A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9" name="正方形/長方形 298">
          <a:extLst>
            <a:ext uri="{FF2B5EF4-FFF2-40B4-BE49-F238E27FC236}">
              <a16:creationId xmlns:a16="http://schemas.microsoft.com/office/drawing/2014/main" id="{00000000-0008-0000-0300-00002B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300" name="テキスト ボックス 299">
          <a:extLst>
            <a:ext uri="{FF2B5EF4-FFF2-40B4-BE49-F238E27FC236}">
              <a16:creationId xmlns:a16="http://schemas.microsoft.com/office/drawing/2014/main" id="{00000000-0008-0000-0300-00002C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千人当たりにおける職員数は６．８９人と全国平均、県平均、類似団体内平均のいずれも下回っている。さらなる事務の簡素化・民間活力の活用などにより、住民サービスを低下させることなく定員の適正化に努める。</a:t>
          </a:r>
        </a:p>
      </xdr:txBody>
    </xdr:sp>
    <xdr:clientData/>
  </xdr:twoCellAnchor>
  <xdr:oneCellAnchor>
    <xdr:from>
      <xdr:col>61</xdr:col>
      <xdr:colOff>6350</xdr:colOff>
      <xdr:row>54</xdr:row>
      <xdr:rowOff>139700</xdr:rowOff>
    </xdr:from>
    <xdr:ext cx="349839" cy="225703"/>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13" name="テキスト ボックス 312">
          <a:extLst>
            <a:ext uri="{FF2B5EF4-FFF2-40B4-BE49-F238E27FC236}">
              <a16:creationId xmlns:a16="http://schemas.microsoft.com/office/drawing/2014/main" id="{00000000-0008-0000-0300-000039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5" name="テキスト ボックス 314">
          <a:extLst>
            <a:ext uri="{FF2B5EF4-FFF2-40B4-BE49-F238E27FC236}">
              <a16:creationId xmlns:a16="http://schemas.microsoft.com/office/drawing/2014/main" id="{00000000-0008-0000-0300-00003B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6" name="定員管理の状況グラフ枠">
          <a:extLst>
            <a:ext uri="{FF2B5EF4-FFF2-40B4-BE49-F238E27FC236}">
              <a16:creationId xmlns:a16="http://schemas.microsoft.com/office/drawing/2014/main" id="{00000000-0008-0000-0300-00003C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54081</xdr:rowOff>
    </xdr:from>
    <xdr:to>
      <xdr:col>81</xdr:col>
      <xdr:colOff>44450</xdr:colOff>
      <xdr:row>67</xdr:row>
      <xdr:rowOff>86043</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flipV="1">
          <a:off x="17018000" y="10169631"/>
          <a:ext cx="0" cy="140356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58120</xdr:rowOff>
    </xdr:from>
    <xdr:ext cx="762000" cy="259045"/>
    <xdr:sp macro="" textlink="">
      <xdr:nvSpPr>
        <xdr:cNvPr id="318" name="定員管理の状況最小値テキスト">
          <a:extLst>
            <a:ext uri="{FF2B5EF4-FFF2-40B4-BE49-F238E27FC236}">
              <a16:creationId xmlns:a16="http://schemas.microsoft.com/office/drawing/2014/main" id="{00000000-0008-0000-0300-00003E010000}"/>
            </a:ext>
          </a:extLst>
        </xdr:cNvPr>
        <xdr:cNvSpPr txBox="1"/>
      </xdr:nvSpPr>
      <xdr:spPr>
        <a:xfrm>
          <a:off x="17106900" y="115452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86043</xdr:rowOff>
    </xdr:from>
    <xdr:to>
      <xdr:col>81</xdr:col>
      <xdr:colOff>133350</xdr:colOff>
      <xdr:row>67</xdr:row>
      <xdr:rowOff>86043</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115731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140458</xdr:rowOff>
    </xdr:from>
    <xdr:ext cx="762000" cy="259045"/>
    <xdr:sp macro="" textlink="">
      <xdr:nvSpPr>
        <xdr:cNvPr id="320" name="定員管理の状況最大値テキスト">
          <a:extLst>
            <a:ext uri="{FF2B5EF4-FFF2-40B4-BE49-F238E27FC236}">
              <a16:creationId xmlns:a16="http://schemas.microsoft.com/office/drawing/2014/main" id="{00000000-0008-0000-0300-000040010000}"/>
            </a:ext>
          </a:extLst>
        </xdr:cNvPr>
        <xdr:cNvSpPr txBox="1"/>
      </xdr:nvSpPr>
      <xdr:spPr>
        <a:xfrm>
          <a:off x="17106900" y="99131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54081</xdr:rowOff>
    </xdr:from>
    <xdr:to>
      <xdr:col>81</xdr:col>
      <xdr:colOff>133350</xdr:colOff>
      <xdr:row>59</xdr:row>
      <xdr:rowOff>54081</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6929100" y="101696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54081</xdr:rowOff>
    </xdr:from>
    <xdr:to>
      <xdr:col>81</xdr:col>
      <xdr:colOff>44450</xdr:colOff>
      <xdr:row>59</xdr:row>
      <xdr:rowOff>126471</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flipV="1">
          <a:off x="16179800" y="10169631"/>
          <a:ext cx="838200" cy="723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61</xdr:row>
      <xdr:rowOff>151253</xdr:rowOff>
    </xdr:from>
    <xdr:ext cx="762000" cy="259045"/>
    <xdr:sp macro="" textlink="">
      <xdr:nvSpPr>
        <xdr:cNvPr id="323" name="定員管理の状況平均値テキスト">
          <a:extLst>
            <a:ext uri="{FF2B5EF4-FFF2-40B4-BE49-F238E27FC236}">
              <a16:creationId xmlns:a16="http://schemas.microsoft.com/office/drawing/2014/main" id="{00000000-0008-0000-0300-000043010000}"/>
            </a:ext>
          </a:extLst>
        </xdr:cNvPr>
        <xdr:cNvSpPr txBox="1"/>
      </xdr:nvSpPr>
      <xdr:spPr>
        <a:xfrm>
          <a:off x="17106900" y="1060970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7726</xdr:rowOff>
    </xdr:from>
    <xdr:to>
      <xdr:col>81</xdr:col>
      <xdr:colOff>95250</xdr:colOff>
      <xdr:row>62</xdr:row>
      <xdr:rowOff>109326</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967200" y="10637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114406</xdr:rowOff>
    </xdr:from>
    <xdr:to>
      <xdr:col>77</xdr:col>
      <xdr:colOff>44450</xdr:colOff>
      <xdr:row>59</xdr:row>
      <xdr:rowOff>126471</xdr:rowOff>
    </xdr:to>
    <xdr:cxnSp macro="">
      <xdr:nvCxnSpPr>
        <xdr:cNvPr id="325" name="直線コネクタ 324">
          <a:extLst>
            <a:ext uri="{FF2B5EF4-FFF2-40B4-BE49-F238E27FC236}">
              <a16:creationId xmlns:a16="http://schemas.microsoft.com/office/drawing/2014/main" id="{00000000-0008-0000-0300-000045010000}"/>
            </a:ext>
          </a:extLst>
        </xdr:cNvPr>
        <xdr:cNvCxnSpPr/>
      </xdr:nvCxnSpPr>
      <xdr:spPr>
        <a:xfrm>
          <a:off x="15290800" y="10229956"/>
          <a:ext cx="889000" cy="120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62</xdr:row>
      <xdr:rowOff>47943</xdr:rowOff>
    </xdr:from>
    <xdr:to>
      <xdr:col>77</xdr:col>
      <xdr:colOff>95250</xdr:colOff>
      <xdr:row>62</xdr:row>
      <xdr:rowOff>149543</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6129000" y="106778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134320</xdr:rowOff>
    </xdr:from>
    <xdr:ext cx="7366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5798800" y="107642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59</xdr:row>
      <xdr:rowOff>70168</xdr:rowOff>
    </xdr:from>
    <xdr:to>
      <xdr:col>72</xdr:col>
      <xdr:colOff>203200</xdr:colOff>
      <xdr:row>59</xdr:row>
      <xdr:rowOff>114406</xdr:rowOff>
    </xdr:to>
    <xdr:cxnSp macro="">
      <xdr:nvCxnSpPr>
        <xdr:cNvPr id="328" name="直線コネクタ 327">
          <a:extLst>
            <a:ext uri="{FF2B5EF4-FFF2-40B4-BE49-F238E27FC236}">
              <a16:creationId xmlns:a16="http://schemas.microsoft.com/office/drawing/2014/main" id="{00000000-0008-0000-0300-000048010000}"/>
            </a:ext>
          </a:extLst>
        </xdr:cNvPr>
        <xdr:cNvCxnSpPr/>
      </xdr:nvCxnSpPr>
      <xdr:spPr>
        <a:xfrm>
          <a:off x="14401800" y="10185718"/>
          <a:ext cx="889000" cy="44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62</xdr:row>
      <xdr:rowOff>19791</xdr:rowOff>
    </xdr:from>
    <xdr:to>
      <xdr:col>73</xdr:col>
      <xdr:colOff>44450</xdr:colOff>
      <xdr:row>62</xdr:row>
      <xdr:rowOff>121391</xdr:rowOff>
    </xdr:to>
    <xdr:sp macro="" textlink="">
      <xdr:nvSpPr>
        <xdr:cNvPr id="329" name="フローチャート: 判断 328">
          <a:extLst>
            <a:ext uri="{FF2B5EF4-FFF2-40B4-BE49-F238E27FC236}">
              <a16:creationId xmlns:a16="http://schemas.microsoft.com/office/drawing/2014/main" id="{00000000-0008-0000-0300-000049010000}"/>
            </a:ext>
          </a:extLst>
        </xdr:cNvPr>
        <xdr:cNvSpPr/>
      </xdr:nvSpPr>
      <xdr:spPr>
        <a:xfrm>
          <a:off x="15240000" y="106496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106168</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4909800" y="107360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59</xdr:row>
      <xdr:rowOff>25929</xdr:rowOff>
    </xdr:from>
    <xdr:to>
      <xdr:col>68</xdr:col>
      <xdr:colOff>152400</xdr:colOff>
      <xdr:row>59</xdr:row>
      <xdr:rowOff>70168</xdr:rowOff>
    </xdr:to>
    <xdr:cxnSp macro="">
      <xdr:nvCxnSpPr>
        <xdr:cNvPr id="331" name="直線コネクタ 330">
          <a:extLst>
            <a:ext uri="{FF2B5EF4-FFF2-40B4-BE49-F238E27FC236}">
              <a16:creationId xmlns:a16="http://schemas.microsoft.com/office/drawing/2014/main" id="{00000000-0008-0000-0300-00004B010000}"/>
            </a:ext>
          </a:extLst>
        </xdr:cNvPr>
        <xdr:cNvCxnSpPr/>
      </xdr:nvCxnSpPr>
      <xdr:spPr>
        <a:xfrm>
          <a:off x="13512800" y="10141479"/>
          <a:ext cx="889000" cy="442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167111</xdr:rowOff>
    </xdr:from>
    <xdr:to>
      <xdr:col>68</xdr:col>
      <xdr:colOff>203200</xdr:colOff>
      <xdr:row>62</xdr:row>
      <xdr:rowOff>97261</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4351000" y="10625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82038</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020800" y="107119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147003</xdr:rowOff>
    </xdr:from>
    <xdr:to>
      <xdr:col>64</xdr:col>
      <xdr:colOff>152400</xdr:colOff>
      <xdr:row>62</xdr:row>
      <xdr:rowOff>77153</xdr:rowOff>
    </xdr:to>
    <xdr:sp macro="" textlink="">
      <xdr:nvSpPr>
        <xdr:cNvPr id="334" name="フローチャート: 判断 333">
          <a:extLst>
            <a:ext uri="{FF2B5EF4-FFF2-40B4-BE49-F238E27FC236}">
              <a16:creationId xmlns:a16="http://schemas.microsoft.com/office/drawing/2014/main" id="{00000000-0008-0000-0300-00004E010000}"/>
            </a:ext>
          </a:extLst>
        </xdr:cNvPr>
        <xdr:cNvSpPr/>
      </xdr:nvSpPr>
      <xdr:spPr>
        <a:xfrm>
          <a:off x="13462000" y="10605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61930</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3131800" y="106918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3281</xdr:rowOff>
    </xdr:from>
    <xdr:to>
      <xdr:col>81</xdr:col>
      <xdr:colOff>95250</xdr:colOff>
      <xdr:row>59</xdr:row>
      <xdr:rowOff>104881</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967200" y="10118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96008</xdr:rowOff>
    </xdr:from>
    <xdr:ext cx="762000" cy="259045"/>
    <xdr:sp macro="" textlink="">
      <xdr:nvSpPr>
        <xdr:cNvPr id="342" name="定員管理の状況該当値テキスト">
          <a:extLst>
            <a:ext uri="{FF2B5EF4-FFF2-40B4-BE49-F238E27FC236}">
              <a16:creationId xmlns:a16="http://schemas.microsoft.com/office/drawing/2014/main" id="{00000000-0008-0000-0300-000056010000}"/>
            </a:ext>
          </a:extLst>
        </xdr:cNvPr>
        <xdr:cNvSpPr txBox="1"/>
      </xdr:nvSpPr>
      <xdr:spPr>
        <a:xfrm>
          <a:off x="17106900" y="100401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59</xdr:row>
      <xdr:rowOff>75671</xdr:rowOff>
    </xdr:from>
    <xdr:to>
      <xdr:col>77</xdr:col>
      <xdr:colOff>95250</xdr:colOff>
      <xdr:row>60</xdr:row>
      <xdr:rowOff>5821</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6129000" y="101912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58</xdr:row>
      <xdr:rowOff>15998</xdr:rowOff>
    </xdr:from>
    <xdr:ext cx="7366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5798800" y="996009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59</xdr:row>
      <xdr:rowOff>63606</xdr:rowOff>
    </xdr:from>
    <xdr:to>
      <xdr:col>73</xdr:col>
      <xdr:colOff>44450</xdr:colOff>
      <xdr:row>59</xdr:row>
      <xdr:rowOff>165206</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5240000" y="101791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3933</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909800" y="99480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59</xdr:row>
      <xdr:rowOff>19368</xdr:rowOff>
    </xdr:from>
    <xdr:to>
      <xdr:col>68</xdr:col>
      <xdr:colOff>203200</xdr:colOff>
      <xdr:row>59</xdr:row>
      <xdr:rowOff>120968</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4351000" y="10134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131145</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4020800" y="99037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146579</xdr:rowOff>
    </xdr:from>
    <xdr:to>
      <xdr:col>64</xdr:col>
      <xdr:colOff>152400</xdr:colOff>
      <xdr:row>59</xdr:row>
      <xdr:rowOff>76729</xdr:rowOff>
    </xdr:to>
    <xdr:sp macro="" textlink="">
      <xdr:nvSpPr>
        <xdr:cNvPr id="349" name="楕円 348">
          <a:extLst>
            <a:ext uri="{FF2B5EF4-FFF2-40B4-BE49-F238E27FC236}">
              <a16:creationId xmlns:a16="http://schemas.microsoft.com/office/drawing/2014/main" id="{00000000-0008-0000-0300-00005D010000}"/>
            </a:ext>
          </a:extLst>
        </xdr:cNvPr>
        <xdr:cNvSpPr/>
      </xdr:nvSpPr>
      <xdr:spPr>
        <a:xfrm>
          <a:off x="13462000" y="100906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86906</xdr:rowOff>
    </xdr:from>
    <xdr:ext cx="762000" cy="259045"/>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131800" y="98595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2" name="テキスト ボックス 351">
          <a:extLst>
            <a:ext uri="{FF2B5EF4-FFF2-40B4-BE49-F238E27FC236}">
              <a16:creationId xmlns:a16="http://schemas.microsoft.com/office/drawing/2014/main" id="{00000000-0008-0000-0300-000060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3" name="テキスト ボックス 352">
          <a:extLst>
            <a:ext uri="{FF2B5EF4-FFF2-40B4-BE49-F238E27FC236}">
              <a16:creationId xmlns:a16="http://schemas.microsoft.com/office/drawing/2014/main" id="{00000000-0008-0000-0300-000061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2" name="正方形/長方形 361">
          <a:extLst>
            <a:ext uri="{FF2B5EF4-FFF2-40B4-BE49-F238E27FC236}">
              <a16:creationId xmlns:a16="http://schemas.microsoft.com/office/drawing/2014/main" id="{00000000-0008-0000-0300-00006A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実質公債比率は標準財政規模の増加等により、前年度比０．６ポイントマイナスの６．９％で類似団体平均よりも下回っているが、全国・三重県平均を上回る結果となっている。今後については適正な事業実施により更なる抑制に努めていく。また、一般会計では、地方債の上限額を元金償還額と定め引き続き抑制をし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35</xdr:row>
      <xdr:rowOff>118127</xdr:rowOff>
    </xdr:from>
    <xdr:ext cx="762000" cy="259045"/>
    <xdr:sp macro="" textlink="">
      <xdr:nvSpPr>
        <xdr:cNvPr id="374" name="テキスト ボックス 373">
          <a:extLst>
            <a:ext uri="{FF2B5EF4-FFF2-40B4-BE49-F238E27FC236}">
              <a16:creationId xmlns:a16="http://schemas.microsoft.com/office/drawing/2014/main" id="{00000000-0008-0000-0300-000076010000}"/>
            </a:ext>
          </a:extLst>
        </xdr:cNvPr>
        <xdr:cNvSpPr txBox="1"/>
      </xdr:nvSpPr>
      <xdr:spPr>
        <a:xfrm>
          <a:off x="12065000" y="611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6" name="公債費負担の状況グラフ枠">
          <a:extLst>
            <a:ext uri="{FF2B5EF4-FFF2-40B4-BE49-F238E27FC236}">
              <a16:creationId xmlns:a16="http://schemas.microsoft.com/office/drawing/2014/main" id="{00000000-0008-0000-0300-000078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35</xdr:row>
      <xdr:rowOff>134874</xdr:rowOff>
    </xdr:from>
    <xdr:to>
      <xdr:col>81</xdr:col>
      <xdr:colOff>44450</xdr:colOff>
      <xdr:row>45</xdr:row>
      <xdr:rowOff>22606</xdr:rowOff>
    </xdr:to>
    <xdr:cxnSp macro="">
      <xdr:nvCxnSpPr>
        <xdr:cNvPr id="377" name="直線コネクタ 376">
          <a:extLst>
            <a:ext uri="{FF2B5EF4-FFF2-40B4-BE49-F238E27FC236}">
              <a16:creationId xmlns:a16="http://schemas.microsoft.com/office/drawing/2014/main" id="{00000000-0008-0000-0300-000079010000}"/>
            </a:ext>
          </a:extLst>
        </xdr:cNvPr>
        <xdr:cNvCxnSpPr/>
      </xdr:nvCxnSpPr>
      <xdr:spPr>
        <a:xfrm flipV="1">
          <a:off x="17018000" y="6135624"/>
          <a:ext cx="0" cy="160223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166133</xdr:rowOff>
    </xdr:from>
    <xdr:ext cx="762000" cy="259045"/>
    <xdr:sp macro="" textlink="">
      <xdr:nvSpPr>
        <xdr:cNvPr id="378" name="公債費負担の状況最小値テキスト">
          <a:extLst>
            <a:ext uri="{FF2B5EF4-FFF2-40B4-BE49-F238E27FC236}">
              <a16:creationId xmlns:a16="http://schemas.microsoft.com/office/drawing/2014/main" id="{00000000-0008-0000-0300-00007A010000}"/>
            </a:ext>
          </a:extLst>
        </xdr:cNvPr>
        <xdr:cNvSpPr txBox="1"/>
      </xdr:nvSpPr>
      <xdr:spPr>
        <a:xfrm>
          <a:off x="17106900" y="7709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22606</xdr:rowOff>
    </xdr:from>
    <xdr:to>
      <xdr:col>81</xdr:col>
      <xdr:colOff>133350</xdr:colOff>
      <xdr:row>45</xdr:row>
      <xdr:rowOff>22606</xdr:rowOff>
    </xdr:to>
    <xdr:cxnSp macro="">
      <xdr:nvCxnSpPr>
        <xdr:cNvPr id="379" name="直線コネクタ 378">
          <a:extLst>
            <a:ext uri="{FF2B5EF4-FFF2-40B4-BE49-F238E27FC236}">
              <a16:creationId xmlns:a16="http://schemas.microsoft.com/office/drawing/2014/main" id="{00000000-0008-0000-0300-00007B010000}"/>
            </a:ext>
          </a:extLst>
        </xdr:cNvPr>
        <xdr:cNvCxnSpPr/>
      </xdr:nvCxnSpPr>
      <xdr:spPr>
        <a:xfrm>
          <a:off x="16929100" y="77378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49801</xdr:rowOff>
    </xdr:from>
    <xdr:ext cx="762000" cy="259045"/>
    <xdr:sp macro="" textlink="">
      <xdr:nvSpPr>
        <xdr:cNvPr id="380" name="公債費負担の状況最大値テキスト">
          <a:extLst>
            <a:ext uri="{FF2B5EF4-FFF2-40B4-BE49-F238E27FC236}">
              <a16:creationId xmlns:a16="http://schemas.microsoft.com/office/drawing/2014/main" id="{00000000-0008-0000-0300-00007C010000}"/>
            </a:ext>
          </a:extLst>
        </xdr:cNvPr>
        <xdr:cNvSpPr txBox="1"/>
      </xdr:nvSpPr>
      <xdr:spPr>
        <a:xfrm>
          <a:off x="17106900" y="5879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35</xdr:row>
      <xdr:rowOff>134874</xdr:rowOff>
    </xdr:from>
    <xdr:to>
      <xdr:col>81</xdr:col>
      <xdr:colOff>133350</xdr:colOff>
      <xdr:row>35</xdr:row>
      <xdr:rowOff>134874</xdr:rowOff>
    </xdr:to>
    <xdr:cxnSp macro="">
      <xdr:nvCxnSpPr>
        <xdr:cNvPr id="381" name="直線コネクタ 380">
          <a:extLst>
            <a:ext uri="{FF2B5EF4-FFF2-40B4-BE49-F238E27FC236}">
              <a16:creationId xmlns:a16="http://schemas.microsoft.com/office/drawing/2014/main" id="{00000000-0008-0000-0300-00007D010000}"/>
            </a:ext>
          </a:extLst>
        </xdr:cNvPr>
        <xdr:cNvCxnSpPr/>
      </xdr:nvCxnSpPr>
      <xdr:spPr>
        <a:xfrm>
          <a:off x="16929100" y="61356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69088</xdr:rowOff>
    </xdr:from>
    <xdr:to>
      <xdr:col>81</xdr:col>
      <xdr:colOff>44450</xdr:colOff>
      <xdr:row>40</xdr:row>
      <xdr:rowOff>127000</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flipV="1">
          <a:off x="16179800" y="6927088"/>
          <a:ext cx="838200" cy="579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125493</xdr:rowOff>
    </xdr:from>
    <xdr:ext cx="762000" cy="259045"/>
    <xdr:sp macro="" textlink="">
      <xdr:nvSpPr>
        <xdr:cNvPr id="383" name="公債費負担の状況平均値テキスト">
          <a:extLst>
            <a:ext uri="{FF2B5EF4-FFF2-40B4-BE49-F238E27FC236}">
              <a16:creationId xmlns:a16="http://schemas.microsoft.com/office/drawing/2014/main" id="{00000000-0008-0000-0300-00007F010000}"/>
            </a:ext>
          </a:extLst>
        </xdr:cNvPr>
        <xdr:cNvSpPr txBox="1"/>
      </xdr:nvSpPr>
      <xdr:spPr>
        <a:xfrm>
          <a:off x="17106900" y="698349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153416</xdr:rowOff>
    </xdr:from>
    <xdr:to>
      <xdr:col>81</xdr:col>
      <xdr:colOff>95250</xdr:colOff>
      <xdr:row>41</xdr:row>
      <xdr:rowOff>83566</xdr:rowOff>
    </xdr:to>
    <xdr:sp macro="" textlink="">
      <xdr:nvSpPr>
        <xdr:cNvPr id="384" name="フローチャート: 判断 383">
          <a:extLst>
            <a:ext uri="{FF2B5EF4-FFF2-40B4-BE49-F238E27FC236}">
              <a16:creationId xmlns:a16="http://schemas.microsoft.com/office/drawing/2014/main" id="{00000000-0008-0000-0300-000080010000}"/>
            </a:ext>
          </a:extLst>
        </xdr:cNvPr>
        <xdr:cNvSpPr/>
      </xdr:nvSpPr>
      <xdr:spPr>
        <a:xfrm>
          <a:off x="16967200" y="7011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127000</xdr:rowOff>
    </xdr:from>
    <xdr:to>
      <xdr:col>77</xdr:col>
      <xdr:colOff>44450</xdr:colOff>
      <xdr:row>40</xdr:row>
      <xdr:rowOff>146304</xdr:rowOff>
    </xdr:to>
    <xdr:cxnSp macro="">
      <xdr:nvCxnSpPr>
        <xdr:cNvPr id="385" name="直線コネクタ 384">
          <a:extLst>
            <a:ext uri="{FF2B5EF4-FFF2-40B4-BE49-F238E27FC236}">
              <a16:creationId xmlns:a16="http://schemas.microsoft.com/office/drawing/2014/main" id="{00000000-0008-0000-0300-000081010000}"/>
            </a:ext>
          </a:extLst>
        </xdr:cNvPr>
        <xdr:cNvCxnSpPr/>
      </xdr:nvCxnSpPr>
      <xdr:spPr>
        <a:xfrm flipV="1">
          <a:off x="15290800" y="6985000"/>
          <a:ext cx="889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30226</xdr:rowOff>
    </xdr:from>
    <xdr:to>
      <xdr:col>77</xdr:col>
      <xdr:colOff>95250</xdr:colOff>
      <xdr:row>41</xdr:row>
      <xdr:rowOff>131826</xdr:rowOff>
    </xdr:to>
    <xdr:sp macro="" textlink="">
      <xdr:nvSpPr>
        <xdr:cNvPr id="386" name="フローチャート: 判断 385">
          <a:extLst>
            <a:ext uri="{FF2B5EF4-FFF2-40B4-BE49-F238E27FC236}">
              <a16:creationId xmlns:a16="http://schemas.microsoft.com/office/drawing/2014/main" id="{00000000-0008-0000-0300-000082010000}"/>
            </a:ext>
          </a:extLst>
        </xdr:cNvPr>
        <xdr:cNvSpPr/>
      </xdr:nvSpPr>
      <xdr:spPr>
        <a:xfrm>
          <a:off x="16129000" y="70596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116603</xdr:rowOff>
    </xdr:from>
    <xdr:ext cx="736600" cy="259045"/>
    <xdr:sp macro=""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5798800" y="71460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146304</xdr:rowOff>
    </xdr:from>
    <xdr:to>
      <xdr:col>72</xdr:col>
      <xdr:colOff>203200</xdr:colOff>
      <xdr:row>41</xdr:row>
      <xdr:rowOff>3810</xdr:rowOff>
    </xdr:to>
    <xdr:cxnSp macro="">
      <xdr:nvCxnSpPr>
        <xdr:cNvPr id="388" name="直線コネクタ 387">
          <a:extLst>
            <a:ext uri="{FF2B5EF4-FFF2-40B4-BE49-F238E27FC236}">
              <a16:creationId xmlns:a16="http://schemas.microsoft.com/office/drawing/2014/main" id="{00000000-0008-0000-0300-000084010000}"/>
            </a:ext>
          </a:extLst>
        </xdr:cNvPr>
        <xdr:cNvCxnSpPr/>
      </xdr:nvCxnSpPr>
      <xdr:spPr>
        <a:xfrm flipV="1">
          <a:off x="14401800" y="7004304"/>
          <a:ext cx="8890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39878</xdr:rowOff>
    </xdr:from>
    <xdr:to>
      <xdr:col>73</xdr:col>
      <xdr:colOff>44450</xdr:colOff>
      <xdr:row>41</xdr:row>
      <xdr:rowOff>141478</xdr:rowOff>
    </xdr:to>
    <xdr:sp macro="" textlink="">
      <xdr:nvSpPr>
        <xdr:cNvPr id="389" name="フローチャート: 判断 388">
          <a:extLst>
            <a:ext uri="{FF2B5EF4-FFF2-40B4-BE49-F238E27FC236}">
              <a16:creationId xmlns:a16="http://schemas.microsoft.com/office/drawing/2014/main" id="{00000000-0008-0000-0300-000085010000}"/>
            </a:ext>
          </a:extLst>
        </xdr:cNvPr>
        <xdr:cNvSpPr/>
      </xdr:nvSpPr>
      <xdr:spPr>
        <a:xfrm>
          <a:off x="15240000" y="706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126255</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4909800" y="715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165608</xdr:rowOff>
    </xdr:from>
    <xdr:to>
      <xdr:col>68</xdr:col>
      <xdr:colOff>152400</xdr:colOff>
      <xdr:row>41</xdr:row>
      <xdr:rowOff>3810</xdr:rowOff>
    </xdr:to>
    <xdr:cxnSp macro="">
      <xdr:nvCxnSpPr>
        <xdr:cNvPr id="391" name="直線コネクタ 390">
          <a:extLst>
            <a:ext uri="{FF2B5EF4-FFF2-40B4-BE49-F238E27FC236}">
              <a16:creationId xmlns:a16="http://schemas.microsoft.com/office/drawing/2014/main" id="{00000000-0008-0000-0300-000087010000}"/>
            </a:ext>
          </a:extLst>
        </xdr:cNvPr>
        <xdr:cNvCxnSpPr/>
      </xdr:nvCxnSpPr>
      <xdr:spPr>
        <a:xfrm>
          <a:off x="13512800" y="7023608"/>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39878</xdr:rowOff>
    </xdr:from>
    <xdr:to>
      <xdr:col>68</xdr:col>
      <xdr:colOff>203200</xdr:colOff>
      <xdr:row>41</xdr:row>
      <xdr:rowOff>141478</xdr:rowOff>
    </xdr:to>
    <xdr:sp macro="" textlink="">
      <xdr:nvSpPr>
        <xdr:cNvPr id="392" name="フローチャート: 判断 391">
          <a:extLst>
            <a:ext uri="{FF2B5EF4-FFF2-40B4-BE49-F238E27FC236}">
              <a16:creationId xmlns:a16="http://schemas.microsoft.com/office/drawing/2014/main" id="{00000000-0008-0000-0300-000088010000}"/>
            </a:ext>
          </a:extLst>
        </xdr:cNvPr>
        <xdr:cNvSpPr/>
      </xdr:nvSpPr>
      <xdr:spPr>
        <a:xfrm>
          <a:off x="14351000" y="706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126255</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4020800" y="715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59182</xdr:rowOff>
    </xdr:from>
    <xdr:to>
      <xdr:col>64</xdr:col>
      <xdr:colOff>152400</xdr:colOff>
      <xdr:row>41</xdr:row>
      <xdr:rowOff>160782</xdr:rowOff>
    </xdr:to>
    <xdr:sp macro="" textlink="">
      <xdr:nvSpPr>
        <xdr:cNvPr id="394" name="フローチャート: 判断 393">
          <a:extLst>
            <a:ext uri="{FF2B5EF4-FFF2-40B4-BE49-F238E27FC236}">
              <a16:creationId xmlns:a16="http://schemas.microsoft.com/office/drawing/2014/main" id="{00000000-0008-0000-0300-00008A010000}"/>
            </a:ext>
          </a:extLst>
        </xdr:cNvPr>
        <xdr:cNvSpPr/>
      </xdr:nvSpPr>
      <xdr:spPr>
        <a:xfrm>
          <a:off x="13462000" y="70886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145559</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3131800" y="71750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18288</xdr:rowOff>
    </xdr:from>
    <xdr:to>
      <xdr:col>81</xdr:col>
      <xdr:colOff>95250</xdr:colOff>
      <xdr:row>40</xdr:row>
      <xdr:rowOff>119888</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6967200" y="68762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34815</xdr:rowOff>
    </xdr:from>
    <xdr:ext cx="762000" cy="259045"/>
    <xdr:sp macro="" textlink="">
      <xdr:nvSpPr>
        <xdr:cNvPr id="402" name="公債費負担の状況該当値テキスト">
          <a:extLst>
            <a:ext uri="{FF2B5EF4-FFF2-40B4-BE49-F238E27FC236}">
              <a16:creationId xmlns:a16="http://schemas.microsoft.com/office/drawing/2014/main" id="{00000000-0008-0000-0300-000092010000}"/>
            </a:ext>
          </a:extLst>
        </xdr:cNvPr>
        <xdr:cNvSpPr txBox="1"/>
      </xdr:nvSpPr>
      <xdr:spPr>
        <a:xfrm>
          <a:off x="17106900" y="67213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76200</xdr:rowOff>
    </xdr:from>
    <xdr:to>
      <xdr:col>77</xdr:col>
      <xdr:colOff>95250</xdr:colOff>
      <xdr:row>41</xdr:row>
      <xdr:rowOff>6350</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6129000" y="693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16527</xdr:rowOff>
    </xdr:from>
    <xdr:ext cx="7366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5798800" y="6703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95504</xdr:rowOff>
    </xdr:from>
    <xdr:to>
      <xdr:col>73</xdr:col>
      <xdr:colOff>44450</xdr:colOff>
      <xdr:row>41</xdr:row>
      <xdr:rowOff>25654</xdr:rowOff>
    </xdr:to>
    <xdr:sp macro="" textlink="">
      <xdr:nvSpPr>
        <xdr:cNvPr id="405" name="楕円 404">
          <a:extLst>
            <a:ext uri="{FF2B5EF4-FFF2-40B4-BE49-F238E27FC236}">
              <a16:creationId xmlns:a16="http://schemas.microsoft.com/office/drawing/2014/main" id="{00000000-0008-0000-0300-000095010000}"/>
            </a:ext>
          </a:extLst>
        </xdr:cNvPr>
        <xdr:cNvSpPr/>
      </xdr:nvSpPr>
      <xdr:spPr>
        <a:xfrm>
          <a:off x="15240000" y="6953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35831</xdr:rowOff>
    </xdr:from>
    <xdr:ext cx="762000" cy="259045"/>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4909800" y="6722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124460</xdr:rowOff>
    </xdr:from>
    <xdr:to>
      <xdr:col>68</xdr:col>
      <xdr:colOff>203200</xdr:colOff>
      <xdr:row>41</xdr:row>
      <xdr:rowOff>54610</xdr:rowOff>
    </xdr:to>
    <xdr:sp macro="" textlink="">
      <xdr:nvSpPr>
        <xdr:cNvPr id="407" name="楕円 406">
          <a:extLst>
            <a:ext uri="{FF2B5EF4-FFF2-40B4-BE49-F238E27FC236}">
              <a16:creationId xmlns:a16="http://schemas.microsoft.com/office/drawing/2014/main" id="{00000000-0008-0000-0300-000097010000}"/>
            </a:ext>
          </a:extLst>
        </xdr:cNvPr>
        <xdr:cNvSpPr/>
      </xdr:nvSpPr>
      <xdr:spPr>
        <a:xfrm>
          <a:off x="14351000" y="6982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64787</xdr:rowOff>
    </xdr:from>
    <xdr:ext cx="762000" cy="259045"/>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4020800" y="6751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114808</xdr:rowOff>
    </xdr:from>
    <xdr:to>
      <xdr:col>64</xdr:col>
      <xdr:colOff>152400</xdr:colOff>
      <xdr:row>41</xdr:row>
      <xdr:rowOff>44958</xdr:rowOff>
    </xdr:to>
    <xdr:sp macro="" textlink="">
      <xdr:nvSpPr>
        <xdr:cNvPr id="409" name="楕円 408">
          <a:extLst>
            <a:ext uri="{FF2B5EF4-FFF2-40B4-BE49-F238E27FC236}">
              <a16:creationId xmlns:a16="http://schemas.microsoft.com/office/drawing/2014/main" id="{00000000-0008-0000-0300-000099010000}"/>
            </a:ext>
          </a:extLst>
        </xdr:cNvPr>
        <xdr:cNvSpPr/>
      </xdr:nvSpPr>
      <xdr:spPr>
        <a:xfrm>
          <a:off x="13462000" y="6972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55135</xdr:rowOff>
    </xdr:from>
    <xdr:ext cx="762000" cy="259045"/>
    <xdr:sp macro="" textlink="">
      <xdr:nvSpPr>
        <xdr:cNvPr id="410" name="テキスト ボックス 409">
          <a:extLst>
            <a:ext uri="{FF2B5EF4-FFF2-40B4-BE49-F238E27FC236}">
              <a16:creationId xmlns:a16="http://schemas.microsoft.com/office/drawing/2014/main" id="{00000000-0008-0000-0300-00009A010000}"/>
            </a:ext>
          </a:extLst>
        </xdr:cNvPr>
        <xdr:cNvSpPr txBox="1"/>
      </xdr:nvSpPr>
      <xdr:spPr>
        <a:xfrm>
          <a:off x="13131800" y="6741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2" name="テキスト ボックス 411">
          <a:extLst>
            <a:ext uri="{FF2B5EF4-FFF2-40B4-BE49-F238E27FC236}">
              <a16:creationId xmlns:a16="http://schemas.microsoft.com/office/drawing/2014/main" id="{00000000-0008-0000-0300-00009C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3" name="テキスト ボックス 412">
          <a:extLst>
            <a:ext uri="{FF2B5EF4-FFF2-40B4-BE49-F238E27FC236}">
              <a16:creationId xmlns:a16="http://schemas.microsoft.com/office/drawing/2014/main" id="{00000000-0008-0000-0300-00009D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[44.7%]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2" name="正方形/長方形 421">
          <a:extLst>
            <a:ext uri="{FF2B5EF4-FFF2-40B4-BE49-F238E27FC236}">
              <a16:creationId xmlns:a16="http://schemas.microsoft.com/office/drawing/2014/main" id="{00000000-0008-0000-0300-0000A6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将来負担比率は、前年度比１０．６ポイントマイナスの４４．７となり、今年度についても、全国平均、県平均のいずれも上回った。</a:t>
          </a:r>
        </a:p>
        <a:p>
          <a:r>
            <a:rPr kumimoji="1" lang="ja-JP" altLang="en-US" sz="1300">
              <a:latin typeface="ＭＳ Ｐゴシック" panose="020B0600070205080204" pitchFamily="50" charset="-128"/>
              <a:ea typeface="ＭＳ Ｐゴシック" panose="020B0600070205080204" pitchFamily="50" charset="-128"/>
            </a:rPr>
            <a:t>　今後も緊急度・住民ニーズを的確に把握した適切な事業実施により将来に負担を残さないよう財政に健全化に努めていく。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2" name="テキスト ボックス 431">
          <a:extLst>
            <a:ext uri="{FF2B5EF4-FFF2-40B4-BE49-F238E27FC236}">
              <a16:creationId xmlns:a16="http://schemas.microsoft.com/office/drawing/2014/main" id="{00000000-0008-0000-0300-0000B0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4" name="テキスト ボックス 433">
          <a:extLst>
            <a:ext uri="{FF2B5EF4-FFF2-40B4-BE49-F238E27FC236}">
              <a16:creationId xmlns:a16="http://schemas.microsoft.com/office/drawing/2014/main" id="{00000000-0008-0000-0300-0000B2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6" name="テキスト ボックス 435">
          <a:extLst>
            <a:ext uri="{FF2B5EF4-FFF2-40B4-BE49-F238E27FC236}">
              <a16:creationId xmlns:a16="http://schemas.microsoft.com/office/drawing/2014/main" id="{00000000-0008-0000-0300-0000B4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8" name="テキスト ボックス 437">
          <a:extLst>
            <a:ext uri="{FF2B5EF4-FFF2-40B4-BE49-F238E27FC236}">
              <a16:creationId xmlns:a16="http://schemas.microsoft.com/office/drawing/2014/main" id="{00000000-0008-0000-0300-0000B6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40" name="将来負担の状況グラフ枠">
          <a:extLst>
            <a:ext uri="{FF2B5EF4-FFF2-40B4-BE49-F238E27FC236}">
              <a16:creationId xmlns:a16="http://schemas.microsoft.com/office/drawing/2014/main" id="{00000000-0008-0000-0300-0000B8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144236</xdr:rowOff>
    </xdr:to>
    <xdr:cxnSp macro="">
      <xdr:nvCxnSpPr>
        <xdr:cNvPr id="441" name="直線コネクタ 440">
          <a:extLst>
            <a:ext uri="{FF2B5EF4-FFF2-40B4-BE49-F238E27FC236}">
              <a16:creationId xmlns:a16="http://schemas.microsoft.com/office/drawing/2014/main" id="{00000000-0008-0000-0300-0000B9010000}"/>
            </a:ext>
          </a:extLst>
        </xdr:cNvPr>
        <xdr:cNvCxnSpPr/>
      </xdr:nvCxnSpPr>
      <xdr:spPr>
        <a:xfrm flipV="1">
          <a:off x="17018000" y="2313214"/>
          <a:ext cx="0" cy="160292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116313</xdr:rowOff>
    </xdr:from>
    <xdr:ext cx="762000" cy="259045"/>
    <xdr:sp macro="" textlink="">
      <xdr:nvSpPr>
        <xdr:cNvPr id="442" name="将来負担の状況最小値テキスト">
          <a:extLst>
            <a:ext uri="{FF2B5EF4-FFF2-40B4-BE49-F238E27FC236}">
              <a16:creationId xmlns:a16="http://schemas.microsoft.com/office/drawing/2014/main" id="{00000000-0008-0000-0300-0000BA010000}"/>
            </a:ext>
          </a:extLst>
        </xdr:cNvPr>
        <xdr:cNvSpPr txBox="1"/>
      </xdr:nvSpPr>
      <xdr:spPr>
        <a:xfrm>
          <a:off x="17106900" y="38882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144236</xdr:rowOff>
    </xdr:from>
    <xdr:to>
      <xdr:col>81</xdr:col>
      <xdr:colOff>133350</xdr:colOff>
      <xdr:row>22</xdr:row>
      <xdr:rowOff>144236</xdr:rowOff>
    </xdr:to>
    <xdr:cxnSp macro="">
      <xdr:nvCxnSpPr>
        <xdr:cNvPr id="443" name="直線コネクタ 442">
          <a:extLst>
            <a:ext uri="{FF2B5EF4-FFF2-40B4-BE49-F238E27FC236}">
              <a16:creationId xmlns:a16="http://schemas.microsoft.com/office/drawing/2014/main" id="{00000000-0008-0000-0300-0000BB010000}"/>
            </a:ext>
          </a:extLst>
        </xdr:cNvPr>
        <xdr:cNvCxnSpPr/>
      </xdr:nvCxnSpPr>
      <xdr:spPr>
        <a:xfrm>
          <a:off x="16929100" y="39161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170741</xdr:rowOff>
    </xdr:from>
    <xdr:ext cx="762000" cy="259045"/>
    <xdr:sp macro="" textlink="">
      <xdr:nvSpPr>
        <xdr:cNvPr id="444" name="将来負担の状況最大値テキスト">
          <a:extLst>
            <a:ext uri="{FF2B5EF4-FFF2-40B4-BE49-F238E27FC236}">
              <a16:creationId xmlns:a16="http://schemas.microsoft.com/office/drawing/2014/main" id="{00000000-0008-0000-0300-0000BC010000}"/>
            </a:ext>
          </a:extLst>
        </xdr:cNvPr>
        <xdr:cNvSpPr txBox="1"/>
      </xdr:nvSpPr>
      <xdr:spPr>
        <a:xfrm>
          <a:off x="17106900" y="205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5" name="直線コネクタ 444">
          <a:extLst>
            <a:ext uri="{FF2B5EF4-FFF2-40B4-BE49-F238E27FC236}">
              <a16:creationId xmlns:a16="http://schemas.microsoft.com/office/drawing/2014/main" id="{00000000-0008-0000-0300-0000BD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17</xdr:row>
      <xdr:rowOff>169001</xdr:rowOff>
    </xdr:from>
    <xdr:to>
      <xdr:col>81</xdr:col>
      <xdr:colOff>44450</xdr:colOff>
      <xdr:row>19</xdr:row>
      <xdr:rowOff>8799</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flipV="1">
          <a:off x="16179800" y="3083651"/>
          <a:ext cx="838200" cy="1826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111323</xdr:rowOff>
    </xdr:from>
    <xdr:ext cx="762000" cy="259045"/>
    <xdr:sp macro="" textlink="">
      <xdr:nvSpPr>
        <xdr:cNvPr id="447" name="将来負担の状況平均値テキスト">
          <a:extLst>
            <a:ext uri="{FF2B5EF4-FFF2-40B4-BE49-F238E27FC236}">
              <a16:creationId xmlns:a16="http://schemas.microsoft.com/office/drawing/2014/main" id="{00000000-0008-0000-0300-0000BF010000}"/>
            </a:ext>
          </a:extLst>
        </xdr:cNvPr>
        <xdr:cNvSpPr txBox="1"/>
      </xdr:nvSpPr>
      <xdr:spPr>
        <a:xfrm>
          <a:off x="17106900" y="23401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14</xdr:row>
      <xdr:rowOff>94796</xdr:rowOff>
    </xdr:from>
    <xdr:to>
      <xdr:col>81</xdr:col>
      <xdr:colOff>95250</xdr:colOff>
      <xdr:row>15</xdr:row>
      <xdr:rowOff>24946</xdr:rowOff>
    </xdr:to>
    <xdr:sp macro="" textlink="">
      <xdr:nvSpPr>
        <xdr:cNvPr id="448" name="フローチャート: 判断 447">
          <a:extLst>
            <a:ext uri="{FF2B5EF4-FFF2-40B4-BE49-F238E27FC236}">
              <a16:creationId xmlns:a16="http://schemas.microsoft.com/office/drawing/2014/main" id="{00000000-0008-0000-0300-0000C0010000}"/>
            </a:ext>
          </a:extLst>
        </xdr:cNvPr>
        <xdr:cNvSpPr/>
      </xdr:nvSpPr>
      <xdr:spPr>
        <a:xfrm>
          <a:off x="16967200" y="2495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19</xdr:row>
      <xdr:rowOff>8799</xdr:rowOff>
    </xdr:from>
    <xdr:to>
      <xdr:col>77</xdr:col>
      <xdr:colOff>44450</xdr:colOff>
      <xdr:row>19</xdr:row>
      <xdr:rowOff>24311</xdr:rowOff>
    </xdr:to>
    <xdr:cxnSp macro="">
      <xdr:nvCxnSpPr>
        <xdr:cNvPr id="449" name="直線コネクタ 448">
          <a:extLst>
            <a:ext uri="{FF2B5EF4-FFF2-40B4-BE49-F238E27FC236}">
              <a16:creationId xmlns:a16="http://schemas.microsoft.com/office/drawing/2014/main" id="{00000000-0008-0000-0300-0000C1010000}"/>
            </a:ext>
          </a:extLst>
        </xdr:cNvPr>
        <xdr:cNvCxnSpPr/>
      </xdr:nvCxnSpPr>
      <xdr:spPr>
        <a:xfrm flipV="1">
          <a:off x="15290800" y="3266349"/>
          <a:ext cx="889000" cy="155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16</xdr:row>
      <xdr:rowOff>131082</xdr:rowOff>
    </xdr:from>
    <xdr:to>
      <xdr:col>77</xdr:col>
      <xdr:colOff>95250</xdr:colOff>
      <xdr:row>17</xdr:row>
      <xdr:rowOff>61232</xdr:rowOff>
    </xdr:to>
    <xdr:sp macro="" textlink="">
      <xdr:nvSpPr>
        <xdr:cNvPr id="450" name="フローチャート: 判断 449">
          <a:extLst>
            <a:ext uri="{FF2B5EF4-FFF2-40B4-BE49-F238E27FC236}">
              <a16:creationId xmlns:a16="http://schemas.microsoft.com/office/drawing/2014/main" id="{00000000-0008-0000-0300-0000C2010000}"/>
            </a:ext>
          </a:extLst>
        </xdr:cNvPr>
        <xdr:cNvSpPr/>
      </xdr:nvSpPr>
      <xdr:spPr>
        <a:xfrm>
          <a:off x="16129000" y="2874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15</xdr:row>
      <xdr:rowOff>71409</xdr:rowOff>
    </xdr:from>
    <xdr:ext cx="7366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5798800" y="264315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19</xdr:row>
      <xdr:rowOff>24311</xdr:rowOff>
    </xdr:from>
    <xdr:to>
      <xdr:col>72</xdr:col>
      <xdr:colOff>203200</xdr:colOff>
      <xdr:row>20</xdr:row>
      <xdr:rowOff>44178</xdr:rowOff>
    </xdr:to>
    <xdr:cxnSp macro="">
      <xdr:nvCxnSpPr>
        <xdr:cNvPr id="452" name="直線コネクタ 451">
          <a:extLst>
            <a:ext uri="{FF2B5EF4-FFF2-40B4-BE49-F238E27FC236}">
              <a16:creationId xmlns:a16="http://schemas.microsoft.com/office/drawing/2014/main" id="{00000000-0008-0000-0300-0000C4010000}"/>
            </a:ext>
          </a:extLst>
        </xdr:cNvPr>
        <xdr:cNvCxnSpPr/>
      </xdr:nvCxnSpPr>
      <xdr:spPr>
        <a:xfrm flipV="1">
          <a:off x="14401800" y="3281861"/>
          <a:ext cx="889000" cy="1913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17</xdr:row>
      <xdr:rowOff>11339</xdr:rowOff>
    </xdr:from>
    <xdr:to>
      <xdr:col>73</xdr:col>
      <xdr:colOff>44450</xdr:colOff>
      <xdr:row>17</xdr:row>
      <xdr:rowOff>112939</xdr:rowOff>
    </xdr:to>
    <xdr:sp macro="" textlink="">
      <xdr:nvSpPr>
        <xdr:cNvPr id="453" name="フローチャート: 判断 452">
          <a:extLst>
            <a:ext uri="{FF2B5EF4-FFF2-40B4-BE49-F238E27FC236}">
              <a16:creationId xmlns:a16="http://schemas.microsoft.com/office/drawing/2014/main" id="{00000000-0008-0000-0300-0000C5010000}"/>
            </a:ext>
          </a:extLst>
        </xdr:cNvPr>
        <xdr:cNvSpPr/>
      </xdr:nvSpPr>
      <xdr:spPr>
        <a:xfrm>
          <a:off x="15240000" y="2925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15</xdr:row>
      <xdr:rowOff>123116</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4909800" y="26948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20</xdr:row>
      <xdr:rowOff>44178</xdr:rowOff>
    </xdr:from>
    <xdr:to>
      <xdr:col>68</xdr:col>
      <xdr:colOff>152400</xdr:colOff>
      <xdr:row>22</xdr:row>
      <xdr:rowOff>130447</xdr:rowOff>
    </xdr:to>
    <xdr:cxnSp macro="">
      <xdr:nvCxnSpPr>
        <xdr:cNvPr id="455" name="直線コネクタ 454">
          <a:extLst>
            <a:ext uri="{FF2B5EF4-FFF2-40B4-BE49-F238E27FC236}">
              <a16:creationId xmlns:a16="http://schemas.microsoft.com/office/drawing/2014/main" id="{00000000-0008-0000-0300-0000C7010000}"/>
            </a:ext>
          </a:extLst>
        </xdr:cNvPr>
        <xdr:cNvCxnSpPr/>
      </xdr:nvCxnSpPr>
      <xdr:spPr>
        <a:xfrm flipV="1">
          <a:off x="13512800" y="3473178"/>
          <a:ext cx="889000" cy="4291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17</xdr:row>
      <xdr:rowOff>50981</xdr:rowOff>
    </xdr:from>
    <xdr:to>
      <xdr:col>68</xdr:col>
      <xdr:colOff>203200</xdr:colOff>
      <xdr:row>17</xdr:row>
      <xdr:rowOff>152581</xdr:rowOff>
    </xdr:to>
    <xdr:sp macro="" textlink="">
      <xdr:nvSpPr>
        <xdr:cNvPr id="456" name="フローチャート: 判断 455">
          <a:extLst>
            <a:ext uri="{FF2B5EF4-FFF2-40B4-BE49-F238E27FC236}">
              <a16:creationId xmlns:a16="http://schemas.microsoft.com/office/drawing/2014/main" id="{00000000-0008-0000-0300-0000C8010000}"/>
            </a:ext>
          </a:extLst>
        </xdr:cNvPr>
        <xdr:cNvSpPr/>
      </xdr:nvSpPr>
      <xdr:spPr>
        <a:xfrm>
          <a:off x="14351000" y="2965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15</xdr:row>
      <xdr:rowOff>162758</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4020800" y="27345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17</xdr:row>
      <xdr:rowOff>121648</xdr:rowOff>
    </xdr:from>
    <xdr:to>
      <xdr:col>64</xdr:col>
      <xdr:colOff>152400</xdr:colOff>
      <xdr:row>18</xdr:row>
      <xdr:rowOff>51798</xdr:rowOff>
    </xdr:to>
    <xdr:sp macro="" textlink="">
      <xdr:nvSpPr>
        <xdr:cNvPr id="458" name="フローチャート: 判断 457">
          <a:extLst>
            <a:ext uri="{FF2B5EF4-FFF2-40B4-BE49-F238E27FC236}">
              <a16:creationId xmlns:a16="http://schemas.microsoft.com/office/drawing/2014/main" id="{00000000-0008-0000-0300-0000CA010000}"/>
            </a:ext>
          </a:extLst>
        </xdr:cNvPr>
        <xdr:cNvSpPr/>
      </xdr:nvSpPr>
      <xdr:spPr>
        <a:xfrm>
          <a:off x="13462000" y="30362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16</xdr:row>
      <xdr:rowOff>61975</xdr:rowOff>
    </xdr:from>
    <xdr:ext cx="762000" cy="259045"/>
    <xdr:sp macro="" textlink="">
      <xdr:nvSpPr>
        <xdr:cNvPr id="459" name="テキスト ボックス 458">
          <a:extLst>
            <a:ext uri="{FF2B5EF4-FFF2-40B4-BE49-F238E27FC236}">
              <a16:creationId xmlns:a16="http://schemas.microsoft.com/office/drawing/2014/main" id="{00000000-0008-0000-0300-0000CB010000}"/>
            </a:ext>
          </a:extLst>
        </xdr:cNvPr>
        <xdr:cNvSpPr txBox="1"/>
      </xdr:nvSpPr>
      <xdr:spPr>
        <a:xfrm>
          <a:off x="13131800" y="28051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17</xdr:row>
      <xdr:rowOff>118201</xdr:rowOff>
    </xdr:from>
    <xdr:to>
      <xdr:col>81</xdr:col>
      <xdr:colOff>95250</xdr:colOff>
      <xdr:row>18</xdr:row>
      <xdr:rowOff>48351</xdr:rowOff>
    </xdr:to>
    <xdr:sp macro="" textlink="">
      <xdr:nvSpPr>
        <xdr:cNvPr id="465" name="楕円 464">
          <a:extLst>
            <a:ext uri="{FF2B5EF4-FFF2-40B4-BE49-F238E27FC236}">
              <a16:creationId xmlns:a16="http://schemas.microsoft.com/office/drawing/2014/main" id="{00000000-0008-0000-0300-0000D1010000}"/>
            </a:ext>
          </a:extLst>
        </xdr:cNvPr>
        <xdr:cNvSpPr/>
      </xdr:nvSpPr>
      <xdr:spPr>
        <a:xfrm>
          <a:off x="16967200" y="3032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17</xdr:row>
      <xdr:rowOff>90278</xdr:rowOff>
    </xdr:from>
    <xdr:ext cx="762000" cy="259045"/>
    <xdr:sp macro="" textlink="">
      <xdr:nvSpPr>
        <xdr:cNvPr id="466" name="将来負担の状況該当値テキスト">
          <a:extLst>
            <a:ext uri="{FF2B5EF4-FFF2-40B4-BE49-F238E27FC236}">
              <a16:creationId xmlns:a16="http://schemas.microsoft.com/office/drawing/2014/main" id="{00000000-0008-0000-0300-0000D2010000}"/>
            </a:ext>
          </a:extLst>
        </xdr:cNvPr>
        <xdr:cNvSpPr txBox="1"/>
      </xdr:nvSpPr>
      <xdr:spPr>
        <a:xfrm>
          <a:off x="17106900" y="30049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18</xdr:row>
      <xdr:rowOff>129449</xdr:rowOff>
    </xdr:from>
    <xdr:to>
      <xdr:col>77</xdr:col>
      <xdr:colOff>95250</xdr:colOff>
      <xdr:row>19</xdr:row>
      <xdr:rowOff>59599</xdr:rowOff>
    </xdr:to>
    <xdr:sp macro="" textlink="">
      <xdr:nvSpPr>
        <xdr:cNvPr id="467" name="楕円 466">
          <a:extLst>
            <a:ext uri="{FF2B5EF4-FFF2-40B4-BE49-F238E27FC236}">
              <a16:creationId xmlns:a16="http://schemas.microsoft.com/office/drawing/2014/main" id="{00000000-0008-0000-0300-0000D3010000}"/>
            </a:ext>
          </a:extLst>
        </xdr:cNvPr>
        <xdr:cNvSpPr/>
      </xdr:nvSpPr>
      <xdr:spPr>
        <a:xfrm>
          <a:off x="16129000" y="32155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19</xdr:row>
      <xdr:rowOff>44376</xdr:rowOff>
    </xdr:from>
    <xdr:ext cx="736600" cy="259045"/>
    <xdr:sp macro="" textlink="">
      <xdr:nvSpPr>
        <xdr:cNvPr id="468" name="テキスト ボックス 467">
          <a:extLst>
            <a:ext uri="{FF2B5EF4-FFF2-40B4-BE49-F238E27FC236}">
              <a16:creationId xmlns:a16="http://schemas.microsoft.com/office/drawing/2014/main" id="{00000000-0008-0000-0300-0000D4010000}"/>
            </a:ext>
          </a:extLst>
        </xdr:cNvPr>
        <xdr:cNvSpPr txBox="1"/>
      </xdr:nvSpPr>
      <xdr:spPr>
        <a:xfrm>
          <a:off x="15798800" y="330192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18</xdr:row>
      <xdr:rowOff>144962</xdr:rowOff>
    </xdr:from>
    <xdr:to>
      <xdr:col>73</xdr:col>
      <xdr:colOff>44450</xdr:colOff>
      <xdr:row>19</xdr:row>
      <xdr:rowOff>75112</xdr:rowOff>
    </xdr:to>
    <xdr:sp macro="" textlink="">
      <xdr:nvSpPr>
        <xdr:cNvPr id="469" name="楕円 468">
          <a:extLst>
            <a:ext uri="{FF2B5EF4-FFF2-40B4-BE49-F238E27FC236}">
              <a16:creationId xmlns:a16="http://schemas.microsoft.com/office/drawing/2014/main" id="{00000000-0008-0000-0300-0000D5010000}"/>
            </a:ext>
          </a:extLst>
        </xdr:cNvPr>
        <xdr:cNvSpPr/>
      </xdr:nvSpPr>
      <xdr:spPr>
        <a:xfrm>
          <a:off x="15240000" y="32310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19</xdr:row>
      <xdr:rowOff>59888</xdr:rowOff>
    </xdr:from>
    <xdr:ext cx="762000" cy="259045"/>
    <xdr:sp macro="" textlink="">
      <xdr:nvSpPr>
        <xdr:cNvPr id="470" name="テキスト ボックス 469">
          <a:extLst>
            <a:ext uri="{FF2B5EF4-FFF2-40B4-BE49-F238E27FC236}">
              <a16:creationId xmlns:a16="http://schemas.microsoft.com/office/drawing/2014/main" id="{00000000-0008-0000-0300-0000D6010000}"/>
            </a:ext>
          </a:extLst>
        </xdr:cNvPr>
        <xdr:cNvSpPr txBox="1"/>
      </xdr:nvSpPr>
      <xdr:spPr>
        <a:xfrm>
          <a:off x="14909800" y="3317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19</xdr:row>
      <xdr:rowOff>164828</xdr:rowOff>
    </xdr:from>
    <xdr:to>
      <xdr:col>68</xdr:col>
      <xdr:colOff>203200</xdr:colOff>
      <xdr:row>20</xdr:row>
      <xdr:rowOff>94978</xdr:rowOff>
    </xdr:to>
    <xdr:sp macro="" textlink="">
      <xdr:nvSpPr>
        <xdr:cNvPr id="471" name="楕円 470">
          <a:extLst>
            <a:ext uri="{FF2B5EF4-FFF2-40B4-BE49-F238E27FC236}">
              <a16:creationId xmlns:a16="http://schemas.microsoft.com/office/drawing/2014/main" id="{00000000-0008-0000-0300-0000D7010000}"/>
            </a:ext>
          </a:extLst>
        </xdr:cNvPr>
        <xdr:cNvSpPr/>
      </xdr:nvSpPr>
      <xdr:spPr>
        <a:xfrm>
          <a:off x="14351000" y="34223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20</xdr:row>
      <xdr:rowOff>79755</xdr:rowOff>
    </xdr:from>
    <xdr:ext cx="762000" cy="259045"/>
    <xdr:sp macro="" textlink="">
      <xdr:nvSpPr>
        <xdr:cNvPr id="472" name="テキスト ボックス 471">
          <a:extLst>
            <a:ext uri="{FF2B5EF4-FFF2-40B4-BE49-F238E27FC236}">
              <a16:creationId xmlns:a16="http://schemas.microsoft.com/office/drawing/2014/main" id="{00000000-0008-0000-0300-0000D8010000}"/>
            </a:ext>
          </a:extLst>
        </xdr:cNvPr>
        <xdr:cNvSpPr txBox="1"/>
      </xdr:nvSpPr>
      <xdr:spPr>
        <a:xfrm>
          <a:off x="14020800" y="35087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22</xdr:row>
      <xdr:rowOff>79647</xdr:rowOff>
    </xdr:from>
    <xdr:to>
      <xdr:col>64</xdr:col>
      <xdr:colOff>152400</xdr:colOff>
      <xdr:row>23</xdr:row>
      <xdr:rowOff>9797</xdr:rowOff>
    </xdr:to>
    <xdr:sp macro="" textlink="">
      <xdr:nvSpPr>
        <xdr:cNvPr id="473" name="楕円 472">
          <a:extLst>
            <a:ext uri="{FF2B5EF4-FFF2-40B4-BE49-F238E27FC236}">
              <a16:creationId xmlns:a16="http://schemas.microsoft.com/office/drawing/2014/main" id="{00000000-0008-0000-0300-0000D9010000}"/>
            </a:ext>
          </a:extLst>
        </xdr:cNvPr>
        <xdr:cNvSpPr/>
      </xdr:nvSpPr>
      <xdr:spPr>
        <a:xfrm>
          <a:off x="13462000" y="38515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22</xdr:row>
      <xdr:rowOff>166024</xdr:rowOff>
    </xdr:from>
    <xdr:ext cx="762000" cy="259045"/>
    <xdr:sp macro="" textlink="">
      <xdr:nvSpPr>
        <xdr:cNvPr id="474" name="テキスト ボックス 473">
          <a:extLst>
            <a:ext uri="{FF2B5EF4-FFF2-40B4-BE49-F238E27FC236}">
              <a16:creationId xmlns:a16="http://schemas.microsoft.com/office/drawing/2014/main" id="{00000000-0008-0000-0300-0000DA010000}"/>
            </a:ext>
          </a:extLst>
        </xdr:cNvPr>
        <xdr:cNvSpPr txBox="1"/>
      </xdr:nvSpPr>
      <xdr:spPr>
        <a:xfrm>
          <a:off x="13131800" y="39379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15,378
15,208
40.91
8,366,331
8,145,296
196,809
4,389,865
5,335,497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6.9
44.7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件費は、前年度比３．２ポイントプラスの２２．１％となり、全国平均・県内平均よりも下回っているものの、増加傾向である。増加要因としては、会計年度任用職員に係る人件費が新規に計上となったものである。引き続き、定員管理・給与の適正化等の取組みを通じて、人件費の削減に努める。</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163576</xdr:rowOff>
    </xdr:from>
    <xdr:to>
      <xdr:col>24</xdr:col>
      <xdr:colOff>25400</xdr:colOff>
      <xdr:row>41</xdr:row>
      <xdr:rowOff>24130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992876"/>
          <a:ext cx="0" cy="10607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167657</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025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24130</xdr:rowOff>
    </xdr:from>
    <xdr:to>
      <xdr:col>24</xdr:col>
      <xdr:colOff>114300</xdr:colOff>
      <xdr:row>41</xdr:row>
      <xdr:rowOff>24130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053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78503</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736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163576</xdr:rowOff>
    </xdr:from>
    <xdr:to>
      <xdr:col>24</xdr:col>
      <xdr:colOff>114300</xdr:colOff>
      <xdr:row>34</xdr:row>
      <xdr:rowOff>163576</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9928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133858</xdr:rowOff>
    </xdr:from>
    <xdr:to>
      <xdr:col>24</xdr:col>
      <xdr:colOff>25400</xdr:colOff>
      <xdr:row>36</xdr:row>
      <xdr:rowOff>108712</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a:off x="3987800" y="6134608"/>
          <a:ext cx="838200" cy="14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80281</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5248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108204</xdr:rowOff>
    </xdr:from>
    <xdr:to>
      <xdr:col>24</xdr:col>
      <xdr:colOff>76200</xdr:colOff>
      <xdr:row>37</xdr:row>
      <xdr:rowOff>38354</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60706</xdr:rowOff>
    </xdr:from>
    <xdr:to>
      <xdr:col>19</xdr:col>
      <xdr:colOff>187325</xdr:colOff>
      <xdr:row>35</xdr:row>
      <xdr:rowOff>133858</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06145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71628</xdr:rowOff>
    </xdr:from>
    <xdr:to>
      <xdr:col>20</xdr:col>
      <xdr:colOff>38100</xdr:colOff>
      <xdr:row>37</xdr:row>
      <xdr:rowOff>1778</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36</xdr:row>
      <xdr:rowOff>158005</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302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60706</xdr:rowOff>
    </xdr:from>
    <xdr:to>
      <xdr:col>15</xdr:col>
      <xdr:colOff>98425</xdr:colOff>
      <xdr:row>35</xdr:row>
      <xdr:rowOff>60706</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a:off x="2209800" y="6061456"/>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71628</xdr:rowOff>
    </xdr:from>
    <xdr:to>
      <xdr:col>15</xdr:col>
      <xdr:colOff>149225</xdr:colOff>
      <xdr:row>37</xdr:row>
      <xdr:rowOff>1778</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158005</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30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60706</xdr:rowOff>
    </xdr:from>
    <xdr:to>
      <xdr:col>11</xdr:col>
      <xdr:colOff>9525</xdr:colOff>
      <xdr:row>35</xdr:row>
      <xdr:rowOff>65278</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flipV="1">
          <a:off x="1320800" y="6061456"/>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67056</xdr:rowOff>
    </xdr:from>
    <xdr:to>
      <xdr:col>11</xdr:col>
      <xdr:colOff>60325</xdr:colOff>
      <xdr:row>36</xdr:row>
      <xdr:rowOff>168656</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392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153433</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25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57912</xdr:rowOff>
    </xdr:from>
    <xdr:to>
      <xdr:col>6</xdr:col>
      <xdr:colOff>171450</xdr:colOff>
      <xdr:row>36</xdr:row>
      <xdr:rowOff>159512</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2301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144289</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3164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57912</xdr:rowOff>
    </xdr:from>
    <xdr:to>
      <xdr:col>24</xdr:col>
      <xdr:colOff>76200</xdr:colOff>
      <xdr:row>36</xdr:row>
      <xdr:rowOff>159512</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230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74439</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0751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35</xdr:row>
      <xdr:rowOff>83058</xdr:rowOff>
    </xdr:from>
    <xdr:to>
      <xdr:col>20</xdr:col>
      <xdr:colOff>38100</xdr:colOff>
      <xdr:row>36</xdr:row>
      <xdr:rowOff>13208</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083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23385</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8526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9906</xdr:rowOff>
    </xdr:from>
    <xdr:to>
      <xdr:col>15</xdr:col>
      <xdr:colOff>149225</xdr:colOff>
      <xdr:row>35</xdr:row>
      <xdr:rowOff>111506</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010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33</xdr:row>
      <xdr:rowOff>121683</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779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9906</xdr:rowOff>
    </xdr:from>
    <xdr:to>
      <xdr:col>11</xdr:col>
      <xdr:colOff>60325</xdr:colOff>
      <xdr:row>35</xdr:row>
      <xdr:rowOff>111506</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010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33</xdr:row>
      <xdr:rowOff>121683</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7795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14478</xdr:rowOff>
    </xdr:from>
    <xdr:to>
      <xdr:col>6</xdr:col>
      <xdr:colOff>171450</xdr:colOff>
      <xdr:row>35</xdr:row>
      <xdr:rowOff>116078</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015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126255</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57841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物件費は、１５．０％で全国平均・類似団体平均よりも上回っている。昨年と比較すると３．０％減となった。減少要因としては会計年度任用職員に係る賃金（物件費）が人件費に組み換えとなったものである。</a:t>
          </a: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a:extLst>
            <a:ext uri="{FF2B5EF4-FFF2-40B4-BE49-F238E27FC236}">
              <a16:creationId xmlns:a16="http://schemas.microsoft.com/office/drawing/2014/main" id="{00000000-0008-0000-0400-000077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12</xdr:row>
      <xdr:rowOff>50800</xdr:rowOff>
    </xdr:from>
    <xdr:to>
      <xdr:col>82</xdr:col>
      <xdr:colOff>107950</xdr:colOff>
      <xdr:row>20</xdr:row>
      <xdr:rowOff>139700</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flipV="1">
          <a:off x="16510000" y="2108200"/>
          <a:ext cx="0" cy="14605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111777</xdr:rowOff>
    </xdr:from>
    <xdr:ext cx="762000" cy="259045"/>
    <xdr:sp macro="" textlink="">
      <xdr:nvSpPr>
        <xdr:cNvPr id="121" name="物件費最小値テキスト">
          <a:extLst>
            <a:ext uri="{FF2B5EF4-FFF2-40B4-BE49-F238E27FC236}">
              <a16:creationId xmlns:a16="http://schemas.microsoft.com/office/drawing/2014/main" id="{00000000-0008-0000-0400-000079000000}"/>
            </a:ext>
          </a:extLst>
        </xdr:cNvPr>
        <xdr:cNvSpPr txBox="1"/>
      </xdr:nvSpPr>
      <xdr:spPr>
        <a:xfrm>
          <a:off x="16598900" y="354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139700</xdr:rowOff>
    </xdr:from>
    <xdr:to>
      <xdr:col>82</xdr:col>
      <xdr:colOff>196850</xdr:colOff>
      <xdr:row>20</xdr:row>
      <xdr:rowOff>139700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6421100" y="3568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10</xdr:row>
      <xdr:rowOff>137177</xdr:rowOff>
    </xdr:from>
    <xdr:ext cx="762000" cy="259045"/>
    <xdr:sp macro="" textlink="">
      <xdr:nvSpPr>
        <xdr:cNvPr id="123" name="物件費最大値テキスト">
          <a:extLst>
            <a:ext uri="{FF2B5EF4-FFF2-40B4-BE49-F238E27FC236}">
              <a16:creationId xmlns:a16="http://schemas.microsoft.com/office/drawing/2014/main" id="{00000000-0008-0000-0400-00007B000000}"/>
            </a:ext>
          </a:extLst>
        </xdr:cNvPr>
        <xdr:cNvSpPr txBox="1"/>
      </xdr:nvSpPr>
      <xdr:spPr>
        <a:xfrm>
          <a:off x="16598900" y="1851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12</xdr:row>
      <xdr:rowOff>50800</xdr:rowOff>
    </xdr:from>
    <xdr:to>
      <xdr:col>82</xdr:col>
      <xdr:colOff>196850</xdr:colOff>
      <xdr:row>12</xdr:row>
      <xdr:rowOff>50800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2108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17</xdr:row>
      <xdr:rowOff>69850</xdr:rowOff>
    </xdr:from>
    <xdr:to>
      <xdr:col>82</xdr:col>
      <xdr:colOff>107950</xdr:colOff>
      <xdr:row>19</xdr:row>
      <xdr:rowOff>107950</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flipV="1">
          <a:off x="15671800" y="2984500"/>
          <a:ext cx="838200" cy="3810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29227</xdr:rowOff>
    </xdr:from>
    <xdr:ext cx="762000" cy="259045"/>
    <xdr:sp macro="" textlink="">
      <xdr:nvSpPr>
        <xdr:cNvPr id="126" name="物件費平均値テキスト">
          <a:extLst>
            <a:ext uri="{FF2B5EF4-FFF2-40B4-BE49-F238E27FC236}">
              <a16:creationId xmlns:a16="http://schemas.microsoft.com/office/drawing/2014/main" id="{00000000-0008-0000-0400-00007E000000}"/>
            </a:ext>
          </a:extLst>
        </xdr:cNvPr>
        <xdr:cNvSpPr txBox="1"/>
      </xdr:nvSpPr>
      <xdr:spPr>
        <a:xfrm>
          <a:off x="16598900" y="26009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12700</xdr:rowOff>
    </xdr:from>
    <xdr:to>
      <xdr:col>82</xdr:col>
      <xdr:colOff>158750</xdr:colOff>
      <xdr:row>16</xdr:row>
      <xdr:rowOff>114300</xdr:rowOff>
    </xdr:to>
    <xdr:sp macro="" textlink="">
      <xdr:nvSpPr>
        <xdr:cNvPr id="127" name="フローチャート: 判断 126">
          <a:extLst>
            <a:ext uri="{FF2B5EF4-FFF2-40B4-BE49-F238E27FC236}">
              <a16:creationId xmlns:a16="http://schemas.microsoft.com/office/drawing/2014/main" id="{00000000-0008-0000-0400-00007F000000}"/>
            </a:ext>
          </a:extLst>
        </xdr:cNvPr>
        <xdr:cNvSpPr/>
      </xdr:nvSpPr>
      <xdr:spPr>
        <a:xfrm>
          <a:off x="16459200" y="2755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18</xdr:row>
      <xdr:rowOff>63500</xdr:rowOff>
    </xdr:from>
    <xdr:to>
      <xdr:col>78</xdr:col>
      <xdr:colOff>69850</xdr:colOff>
      <xdr:row>19</xdr:row>
      <xdr:rowOff>107950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a:off x="14782800" y="3149600"/>
          <a:ext cx="889000" cy="215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25400</xdr:rowOff>
    </xdr:from>
    <xdr:to>
      <xdr:col>78</xdr:col>
      <xdr:colOff>120650</xdr:colOff>
      <xdr:row>16</xdr:row>
      <xdr:rowOff>127000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5621000" y="276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137177</xdr:rowOff>
    </xdr:from>
    <xdr:ext cx="7366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5290800" y="2537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18</xdr:row>
      <xdr:rowOff>63500</xdr:rowOff>
    </xdr:from>
    <xdr:to>
      <xdr:col>73</xdr:col>
      <xdr:colOff>180975</xdr:colOff>
      <xdr:row>20</xdr:row>
      <xdr:rowOff>38100</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flipV="1">
          <a:off x="13893800" y="3149600"/>
          <a:ext cx="889000" cy="317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38100</xdr:rowOff>
    </xdr:from>
    <xdr:to>
      <xdr:col>74</xdr:col>
      <xdr:colOff>31750</xdr:colOff>
      <xdr:row>16</xdr:row>
      <xdr:rowOff>139700</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4732000" y="2781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149877</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4401800" y="2550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20</xdr:row>
      <xdr:rowOff>38100</xdr:rowOff>
    </xdr:from>
    <xdr:to>
      <xdr:col>69</xdr:col>
      <xdr:colOff>92075</xdr:colOff>
      <xdr:row>21</xdr:row>
      <xdr:rowOff>44450</xdr:rowOff>
    </xdr:to>
    <xdr:cxnSp macro="">
      <xdr:nvCxnSpPr>
        <xdr:cNvPr id="134" name="直線コネクタ 133">
          <a:extLst>
            <a:ext uri="{FF2B5EF4-FFF2-40B4-BE49-F238E27FC236}">
              <a16:creationId xmlns:a16="http://schemas.microsoft.com/office/drawing/2014/main" id="{00000000-0008-0000-0400-000086000000}"/>
            </a:ext>
          </a:extLst>
        </xdr:cNvPr>
        <xdr:cNvCxnSpPr/>
      </xdr:nvCxnSpPr>
      <xdr:spPr>
        <a:xfrm flipV="1">
          <a:off x="13004800" y="3467100"/>
          <a:ext cx="889000" cy="1778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12700</xdr:rowOff>
    </xdr:from>
    <xdr:to>
      <xdr:col>69</xdr:col>
      <xdr:colOff>142875</xdr:colOff>
      <xdr:row>16</xdr:row>
      <xdr:rowOff>114300</xdr:rowOff>
    </xdr:to>
    <xdr:sp macro="" textlink="">
      <xdr:nvSpPr>
        <xdr:cNvPr id="135" name="フローチャート: 判断 134">
          <a:extLst>
            <a:ext uri="{FF2B5EF4-FFF2-40B4-BE49-F238E27FC236}">
              <a16:creationId xmlns:a16="http://schemas.microsoft.com/office/drawing/2014/main" id="{00000000-0008-0000-0400-000087000000}"/>
            </a:ext>
          </a:extLst>
        </xdr:cNvPr>
        <xdr:cNvSpPr/>
      </xdr:nvSpPr>
      <xdr:spPr>
        <a:xfrm>
          <a:off x="13843000" y="2755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124477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3512800" y="252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133350</xdr:rowOff>
    </xdr:from>
    <xdr:to>
      <xdr:col>65</xdr:col>
      <xdr:colOff>53975</xdr:colOff>
      <xdr:row>16</xdr:row>
      <xdr:rowOff>63500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2954000" y="2705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73677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2623800" y="247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19050</xdr:rowOff>
    </xdr:from>
    <xdr:to>
      <xdr:col>82</xdr:col>
      <xdr:colOff>158750</xdr:colOff>
      <xdr:row>17</xdr:row>
      <xdr:rowOff>120650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6459200" y="2933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162577</xdr:rowOff>
    </xdr:from>
    <xdr:ext cx="762000" cy="259045"/>
    <xdr:sp macro="" textlink="">
      <xdr:nvSpPr>
        <xdr:cNvPr id="145" name="物件費該当値テキスト">
          <a:extLst>
            <a:ext uri="{FF2B5EF4-FFF2-40B4-BE49-F238E27FC236}">
              <a16:creationId xmlns:a16="http://schemas.microsoft.com/office/drawing/2014/main" id="{00000000-0008-0000-0400-000091000000}"/>
            </a:ext>
          </a:extLst>
        </xdr:cNvPr>
        <xdr:cNvSpPr txBox="1"/>
      </xdr:nvSpPr>
      <xdr:spPr>
        <a:xfrm>
          <a:off x="16598900" y="2905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19</xdr:row>
      <xdr:rowOff>57150</xdr:rowOff>
    </xdr:from>
    <xdr:to>
      <xdr:col>78</xdr:col>
      <xdr:colOff>120650</xdr:colOff>
      <xdr:row>19</xdr:row>
      <xdr:rowOff>158750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5621000" y="3314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19</xdr:row>
      <xdr:rowOff>143527</xdr:rowOff>
    </xdr:from>
    <xdr:ext cx="7366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5290800" y="3401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18</xdr:row>
      <xdr:rowOff>12700</xdr:rowOff>
    </xdr:from>
    <xdr:to>
      <xdr:col>74</xdr:col>
      <xdr:colOff>31750</xdr:colOff>
      <xdr:row>18</xdr:row>
      <xdr:rowOff>114300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4732000" y="3098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18</xdr:row>
      <xdr:rowOff>99077</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4401800" y="3185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19</xdr:row>
      <xdr:rowOff>158750</xdr:rowOff>
    </xdr:from>
    <xdr:to>
      <xdr:col>69</xdr:col>
      <xdr:colOff>142875</xdr:colOff>
      <xdr:row>20</xdr:row>
      <xdr:rowOff>88900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3843000" y="3416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20</xdr:row>
      <xdr:rowOff>73677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3512800" y="3502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20</xdr:row>
      <xdr:rowOff>165100</xdr:rowOff>
    </xdr:from>
    <xdr:to>
      <xdr:col>65</xdr:col>
      <xdr:colOff>53975</xdr:colOff>
      <xdr:row>21</xdr:row>
      <xdr:rowOff>95250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2954000" y="3594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21</xdr:row>
      <xdr:rowOff>80027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2623800" y="3680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扶助費は、前年度比０．８ポイントマイナスの５．１％で、これは福祉関係諸費が前年と比較すると減少したことが主たる要因であると思われる。</a:t>
          </a:r>
        </a:p>
        <a:p>
          <a:r>
            <a:rPr kumimoji="1" lang="ja-JP" altLang="en-US" sz="1300">
              <a:latin typeface="ＭＳ Ｐゴシック" panose="020B0600070205080204" pitchFamily="50" charset="-128"/>
              <a:ea typeface="ＭＳ Ｐゴシック" panose="020B0600070205080204" pitchFamily="50" charset="-128"/>
            </a:rPr>
            <a:t>　全国市町村・県内市町平均については下回っていることから、今後も現状維持に努める。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0" name="扶助費グラフ枠">
          <a:extLst>
            <a:ext uri="{FF2B5EF4-FFF2-40B4-BE49-F238E27FC236}">
              <a16:creationId xmlns:a16="http://schemas.microsoft.com/office/drawing/2014/main" id="{00000000-0008-0000-0400-0000B4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54</xdr:row>
      <xdr:rowOff>50800</xdr:rowOff>
    </xdr:from>
    <xdr:to>
      <xdr:col>24</xdr:col>
      <xdr:colOff>25400</xdr:colOff>
      <xdr:row>61</xdr:row>
      <xdr:rowOff>12700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flipV="1">
          <a:off x="4826000" y="9309100"/>
          <a:ext cx="0" cy="11620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156227</xdr:rowOff>
    </xdr:from>
    <xdr:ext cx="762000" cy="259045"/>
    <xdr:sp macro="" textlink="">
      <xdr:nvSpPr>
        <xdr:cNvPr id="182" name="扶助費最小値テキスト">
          <a:extLst>
            <a:ext uri="{FF2B5EF4-FFF2-40B4-BE49-F238E27FC236}">
              <a16:creationId xmlns:a16="http://schemas.microsoft.com/office/drawing/2014/main" id="{00000000-0008-0000-0400-0000B6000000}"/>
            </a:ext>
          </a:extLst>
        </xdr:cNvPr>
        <xdr:cNvSpPr txBox="1"/>
      </xdr:nvSpPr>
      <xdr:spPr>
        <a:xfrm>
          <a:off x="4914900" y="10443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12700</xdr:rowOff>
    </xdr:from>
    <xdr:to>
      <xdr:col>24</xdr:col>
      <xdr:colOff>114300</xdr:colOff>
      <xdr:row>61</xdr:row>
      <xdr:rowOff>12700</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4737100" y="10471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137177</xdr:rowOff>
    </xdr:from>
    <xdr:ext cx="762000" cy="259045"/>
    <xdr:sp macro="" textlink="">
      <xdr:nvSpPr>
        <xdr:cNvPr id="184" name="扶助費最大値テキスト">
          <a:extLst>
            <a:ext uri="{FF2B5EF4-FFF2-40B4-BE49-F238E27FC236}">
              <a16:creationId xmlns:a16="http://schemas.microsoft.com/office/drawing/2014/main" id="{00000000-0008-0000-0400-0000B8000000}"/>
            </a:ext>
          </a:extLst>
        </xdr:cNvPr>
        <xdr:cNvSpPr txBox="1"/>
      </xdr:nvSpPr>
      <xdr:spPr>
        <a:xfrm>
          <a:off x="4914900" y="9052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54</xdr:row>
      <xdr:rowOff>50800</xdr:rowOff>
    </xdr:from>
    <xdr:to>
      <xdr:col>24</xdr:col>
      <xdr:colOff>114300</xdr:colOff>
      <xdr:row>54</xdr:row>
      <xdr:rowOff>50800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9309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56</xdr:row>
      <xdr:rowOff>69850</xdr:rowOff>
    </xdr:from>
    <xdr:to>
      <xdr:col>24</xdr:col>
      <xdr:colOff>25400</xdr:colOff>
      <xdr:row>57</xdr:row>
      <xdr:rowOff>50800</xdr:rowOff>
    </xdr:to>
    <xdr:cxnSp macro="">
      <xdr:nvCxnSpPr>
        <xdr:cNvPr id="186" name="直線コネクタ 185">
          <a:extLst>
            <a:ext uri="{FF2B5EF4-FFF2-40B4-BE49-F238E27FC236}">
              <a16:creationId xmlns:a16="http://schemas.microsoft.com/office/drawing/2014/main" id="{00000000-0008-0000-0400-0000BA000000}"/>
            </a:ext>
          </a:extLst>
        </xdr:cNvPr>
        <xdr:cNvCxnSpPr/>
      </xdr:nvCxnSpPr>
      <xdr:spPr>
        <a:xfrm flipV="1">
          <a:off x="3987800" y="9671050"/>
          <a:ext cx="8382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67327</xdr:rowOff>
    </xdr:from>
    <xdr:ext cx="762000" cy="259045"/>
    <xdr:sp macro="" textlink="">
      <xdr:nvSpPr>
        <xdr:cNvPr id="187" name="扶助費平均値テキスト">
          <a:extLst>
            <a:ext uri="{FF2B5EF4-FFF2-40B4-BE49-F238E27FC236}">
              <a16:creationId xmlns:a16="http://schemas.microsoft.com/office/drawing/2014/main" id="{00000000-0008-0000-0400-0000BB000000}"/>
            </a:ext>
          </a:extLst>
        </xdr:cNvPr>
        <xdr:cNvSpPr txBox="1"/>
      </xdr:nvSpPr>
      <xdr:spPr>
        <a:xfrm>
          <a:off x="4914900" y="96685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95250</xdr:rowOff>
    </xdr:from>
    <xdr:to>
      <xdr:col>24</xdr:col>
      <xdr:colOff>76200</xdr:colOff>
      <xdr:row>57</xdr:row>
      <xdr:rowOff>25400</xdr:rowOff>
    </xdr:to>
    <xdr:sp macro="" textlink="">
      <xdr:nvSpPr>
        <xdr:cNvPr id="188" name="フローチャート: 判断 187">
          <a:extLst>
            <a:ext uri="{FF2B5EF4-FFF2-40B4-BE49-F238E27FC236}">
              <a16:creationId xmlns:a16="http://schemas.microsoft.com/office/drawing/2014/main" id="{00000000-0008-0000-0400-0000BC000000}"/>
            </a:ext>
          </a:extLst>
        </xdr:cNvPr>
        <xdr:cNvSpPr/>
      </xdr:nvSpPr>
      <xdr:spPr>
        <a:xfrm>
          <a:off x="4775200" y="9696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57</xdr:row>
      <xdr:rowOff>12700</xdr:rowOff>
    </xdr:from>
    <xdr:to>
      <xdr:col>19</xdr:col>
      <xdr:colOff>187325</xdr:colOff>
      <xdr:row>57</xdr:row>
      <xdr:rowOff>50800</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3098800" y="978535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57</xdr:row>
      <xdr:rowOff>38100</xdr:rowOff>
    </xdr:from>
    <xdr:to>
      <xdr:col>20</xdr:col>
      <xdr:colOff>38100</xdr:colOff>
      <xdr:row>57</xdr:row>
      <xdr:rowOff>139700</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3937000" y="9810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124477</xdr:rowOff>
    </xdr:from>
    <xdr:ext cx="736600" cy="259045"/>
    <xdr:sp macro="" textlink="">
      <xdr:nvSpPr>
        <xdr:cNvPr id="191" name="テキスト ボックス 190">
          <a:extLst>
            <a:ext uri="{FF2B5EF4-FFF2-40B4-BE49-F238E27FC236}">
              <a16:creationId xmlns:a16="http://schemas.microsoft.com/office/drawing/2014/main" id="{00000000-0008-0000-0400-0000BF000000}"/>
            </a:ext>
          </a:extLst>
        </xdr:cNvPr>
        <xdr:cNvSpPr txBox="1"/>
      </xdr:nvSpPr>
      <xdr:spPr>
        <a:xfrm>
          <a:off x="3606800" y="98971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56</xdr:row>
      <xdr:rowOff>107950</xdr:rowOff>
    </xdr:from>
    <xdr:to>
      <xdr:col>15</xdr:col>
      <xdr:colOff>98425</xdr:colOff>
      <xdr:row>57</xdr:row>
      <xdr:rowOff>12700</xdr:rowOff>
    </xdr:to>
    <xdr:cxnSp macro="">
      <xdr:nvCxnSpPr>
        <xdr:cNvPr id="192" name="直線コネクタ 191">
          <a:extLst>
            <a:ext uri="{FF2B5EF4-FFF2-40B4-BE49-F238E27FC236}">
              <a16:creationId xmlns:a16="http://schemas.microsoft.com/office/drawing/2014/main" id="{00000000-0008-0000-0400-0000C0000000}"/>
            </a:ext>
          </a:extLst>
        </xdr:cNvPr>
        <xdr:cNvCxnSpPr/>
      </xdr:nvCxnSpPr>
      <xdr:spPr>
        <a:xfrm>
          <a:off x="2209800" y="970915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57</xdr:row>
      <xdr:rowOff>19050</xdr:rowOff>
    </xdr:from>
    <xdr:to>
      <xdr:col>15</xdr:col>
      <xdr:colOff>149225</xdr:colOff>
      <xdr:row>57</xdr:row>
      <xdr:rowOff>120650</xdr:rowOff>
    </xdr:to>
    <xdr:sp macro="" textlink="">
      <xdr:nvSpPr>
        <xdr:cNvPr id="193" name="フローチャート: 判断 192">
          <a:extLst>
            <a:ext uri="{FF2B5EF4-FFF2-40B4-BE49-F238E27FC236}">
              <a16:creationId xmlns:a16="http://schemas.microsoft.com/office/drawing/2014/main" id="{00000000-0008-0000-0400-0000C1000000}"/>
            </a:ext>
          </a:extLst>
        </xdr:cNvPr>
        <xdr:cNvSpPr/>
      </xdr:nvSpPr>
      <xdr:spPr>
        <a:xfrm>
          <a:off x="3048000" y="9791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57</xdr:row>
      <xdr:rowOff>105427</xdr:rowOff>
    </xdr:from>
    <xdr:ext cx="762000" cy="259045"/>
    <xdr:sp macro="" textlink="">
      <xdr:nvSpPr>
        <xdr:cNvPr id="194" name="テキスト ボックス 193">
          <a:extLst>
            <a:ext uri="{FF2B5EF4-FFF2-40B4-BE49-F238E27FC236}">
              <a16:creationId xmlns:a16="http://schemas.microsoft.com/office/drawing/2014/main" id="{00000000-0008-0000-0400-0000C2000000}"/>
            </a:ext>
          </a:extLst>
        </xdr:cNvPr>
        <xdr:cNvSpPr txBox="1"/>
      </xdr:nvSpPr>
      <xdr:spPr>
        <a:xfrm>
          <a:off x="2717800" y="9878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56</xdr:row>
      <xdr:rowOff>107950</xdr:rowOff>
    </xdr:from>
    <xdr:to>
      <xdr:col>11</xdr:col>
      <xdr:colOff>9525</xdr:colOff>
      <xdr:row>56</xdr:row>
      <xdr:rowOff>165100</xdr:rowOff>
    </xdr:to>
    <xdr:cxnSp macro="">
      <xdr:nvCxnSpPr>
        <xdr:cNvPr id="195" name="直線コネクタ 194">
          <a:extLst>
            <a:ext uri="{FF2B5EF4-FFF2-40B4-BE49-F238E27FC236}">
              <a16:creationId xmlns:a16="http://schemas.microsoft.com/office/drawing/2014/main" id="{00000000-0008-0000-0400-0000C3000000}"/>
            </a:ext>
          </a:extLst>
        </xdr:cNvPr>
        <xdr:cNvCxnSpPr/>
      </xdr:nvCxnSpPr>
      <xdr:spPr>
        <a:xfrm flipV="1">
          <a:off x="1320800" y="970915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57</xdr:row>
      <xdr:rowOff>0</xdr:rowOff>
    </xdr:from>
    <xdr:to>
      <xdr:col>11</xdr:col>
      <xdr:colOff>60325</xdr:colOff>
      <xdr:row>57</xdr:row>
      <xdr:rowOff>101600</xdr:rowOff>
    </xdr:to>
    <xdr:sp macro=""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2159000" y="9772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57</xdr:row>
      <xdr:rowOff>86377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1828800" y="9859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133350</xdr:rowOff>
    </xdr:from>
    <xdr:to>
      <xdr:col>6</xdr:col>
      <xdr:colOff>171450</xdr:colOff>
      <xdr:row>57</xdr:row>
      <xdr:rowOff>63500</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1270000" y="9734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57</xdr:row>
      <xdr:rowOff>48277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939800" y="9820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19050</xdr:rowOff>
    </xdr:from>
    <xdr:to>
      <xdr:col>24</xdr:col>
      <xdr:colOff>76200</xdr:colOff>
      <xdr:row>56</xdr:row>
      <xdr:rowOff>120650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4775200" y="9620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35577</xdr:rowOff>
    </xdr:from>
    <xdr:ext cx="762000" cy="259045"/>
    <xdr:sp macro="" textlink="">
      <xdr:nvSpPr>
        <xdr:cNvPr id="206" name="扶助費該当値テキスト">
          <a:extLst>
            <a:ext uri="{FF2B5EF4-FFF2-40B4-BE49-F238E27FC236}">
              <a16:creationId xmlns:a16="http://schemas.microsoft.com/office/drawing/2014/main" id="{00000000-0008-0000-0400-0000CE000000}"/>
            </a:ext>
          </a:extLst>
        </xdr:cNvPr>
        <xdr:cNvSpPr txBox="1"/>
      </xdr:nvSpPr>
      <xdr:spPr>
        <a:xfrm>
          <a:off x="4914900" y="9465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57</xdr:row>
      <xdr:rowOff>0</xdr:rowOff>
    </xdr:from>
    <xdr:to>
      <xdr:col>20</xdr:col>
      <xdr:colOff>38100</xdr:colOff>
      <xdr:row>57</xdr:row>
      <xdr:rowOff>101600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3937000" y="9772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111777</xdr:rowOff>
    </xdr:from>
    <xdr:ext cx="7366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3606800" y="95415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56</xdr:row>
      <xdr:rowOff>133350</xdr:rowOff>
    </xdr:from>
    <xdr:to>
      <xdr:col>15</xdr:col>
      <xdr:colOff>149225</xdr:colOff>
      <xdr:row>57</xdr:row>
      <xdr:rowOff>63500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048000" y="9734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73677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2717800" y="9503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56</xdr:row>
      <xdr:rowOff>57150</xdr:rowOff>
    </xdr:from>
    <xdr:to>
      <xdr:col>11</xdr:col>
      <xdr:colOff>60325</xdr:colOff>
      <xdr:row>56</xdr:row>
      <xdr:rowOff>158750</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2159000" y="9658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168927</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1828800" y="9427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114300</xdr:rowOff>
    </xdr:from>
    <xdr:to>
      <xdr:col>6</xdr:col>
      <xdr:colOff>171450</xdr:colOff>
      <xdr:row>57</xdr:row>
      <xdr:rowOff>44450</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1270000" y="971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54627</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939800" y="948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5" name="テキスト ボックス 224">
          <a:extLst>
            <a:ext uri="{FF2B5EF4-FFF2-40B4-BE49-F238E27FC236}">
              <a16:creationId xmlns:a16="http://schemas.microsoft.com/office/drawing/2014/main" id="{00000000-0008-0000-0400-0000E1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その他は９．６％で、いずれの平均より下回り良好な状態である。この要因は、水道事業、病院事業、介護老人保健施設事業、下水道事業を公営企業（法適用）としており、繰出金が補助費等へ計上されるためである。今後も引き続き抑制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1" name="その他グラフ枠">
          <a:extLst>
            <a:ext uri="{FF2B5EF4-FFF2-40B4-BE49-F238E27FC236}">
              <a16:creationId xmlns:a16="http://schemas.microsoft.com/office/drawing/2014/main" id="{00000000-0008-0000-0400-0000F1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54610</xdr:rowOff>
    </xdr:from>
    <xdr:to>
      <xdr:col>82</xdr:col>
      <xdr:colOff>107950</xdr:colOff>
      <xdr:row>61</xdr:row>
      <xdr:rowOff>130810</xdr:rowOff>
    </xdr:to>
    <xdr:cxnSp macro="">
      <xdr:nvCxnSpPr>
        <xdr:cNvPr id="242" name="直線コネクタ 241">
          <a:extLst>
            <a:ext uri="{FF2B5EF4-FFF2-40B4-BE49-F238E27FC236}">
              <a16:creationId xmlns:a16="http://schemas.microsoft.com/office/drawing/2014/main" id="{00000000-0008-0000-0400-0000F2000000}"/>
            </a:ext>
          </a:extLst>
        </xdr:cNvPr>
        <xdr:cNvCxnSpPr/>
      </xdr:nvCxnSpPr>
      <xdr:spPr>
        <a:xfrm flipV="1">
          <a:off x="16510000" y="9141460"/>
          <a:ext cx="0" cy="14478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102887</xdr:rowOff>
    </xdr:from>
    <xdr:ext cx="762000" cy="259045"/>
    <xdr:sp macro="" textlink="">
      <xdr:nvSpPr>
        <xdr:cNvPr id="243" name="その他最小値テキスト">
          <a:extLst>
            <a:ext uri="{FF2B5EF4-FFF2-40B4-BE49-F238E27FC236}">
              <a16:creationId xmlns:a16="http://schemas.microsoft.com/office/drawing/2014/main" id="{00000000-0008-0000-0400-0000F3000000}"/>
            </a:ext>
          </a:extLst>
        </xdr:cNvPr>
        <xdr:cNvSpPr txBox="1"/>
      </xdr:nvSpPr>
      <xdr:spPr>
        <a:xfrm>
          <a:off x="16598900" y="10561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130810</xdr:rowOff>
    </xdr:from>
    <xdr:to>
      <xdr:col>82</xdr:col>
      <xdr:colOff>196850</xdr:colOff>
      <xdr:row>61</xdr:row>
      <xdr:rowOff>130810</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a:off x="16421100" y="10589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140987</xdr:rowOff>
    </xdr:from>
    <xdr:ext cx="762000" cy="259045"/>
    <xdr:sp macro="" textlink="">
      <xdr:nvSpPr>
        <xdr:cNvPr id="245" name="その他最大値テキスト">
          <a:extLst>
            <a:ext uri="{FF2B5EF4-FFF2-40B4-BE49-F238E27FC236}">
              <a16:creationId xmlns:a16="http://schemas.microsoft.com/office/drawing/2014/main" id="{00000000-0008-0000-0400-0000F5000000}"/>
            </a:ext>
          </a:extLst>
        </xdr:cNvPr>
        <xdr:cNvSpPr txBox="1"/>
      </xdr:nvSpPr>
      <xdr:spPr>
        <a:xfrm>
          <a:off x="16598900" y="8884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54610</xdr:rowOff>
    </xdr:from>
    <xdr:to>
      <xdr:col>82</xdr:col>
      <xdr:colOff>196850</xdr:colOff>
      <xdr:row>53</xdr:row>
      <xdr:rowOff>54610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a:off x="16421100" y="91414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54</xdr:row>
      <xdr:rowOff>104140</xdr:rowOff>
    </xdr:from>
    <xdr:to>
      <xdr:col>82</xdr:col>
      <xdr:colOff>107950</xdr:colOff>
      <xdr:row>55</xdr:row>
      <xdr:rowOff>1270</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a:off x="15671800" y="9362440"/>
          <a:ext cx="8382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86377</xdr:rowOff>
    </xdr:from>
    <xdr:ext cx="762000" cy="259045"/>
    <xdr:sp macro="" textlink="">
      <xdr:nvSpPr>
        <xdr:cNvPr id="248" name="その他平均値テキスト">
          <a:extLst>
            <a:ext uri="{FF2B5EF4-FFF2-40B4-BE49-F238E27FC236}">
              <a16:creationId xmlns:a16="http://schemas.microsoft.com/office/drawing/2014/main" id="{00000000-0008-0000-0400-0000F8000000}"/>
            </a:ext>
          </a:extLst>
        </xdr:cNvPr>
        <xdr:cNvSpPr txBox="1"/>
      </xdr:nvSpPr>
      <xdr:spPr>
        <a:xfrm>
          <a:off x="16598900" y="9687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114300</xdr:rowOff>
    </xdr:from>
    <xdr:to>
      <xdr:col>82</xdr:col>
      <xdr:colOff>158750</xdr:colOff>
      <xdr:row>57</xdr:row>
      <xdr:rowOff>44450</xdr:rowOff>
    </xdr:to>
    <xdr:sp macro="" textlink="">
      <xdr:nvSpPr>
        <xdr:cNvPr id="249" name="フローチャート: 判断 248">
          <a:extLst>
            <a:ext uri="{FF2B5EF4-FFF2-40B4-BE49-F238E27FC236}">
              <a16:creationId xmlns:a16="http://schemas.microsoft.com/office/drawing/2014/main" id="{00000000-0008-0000-0400-0000F9000000}"/>
            </a:ext>
          </a:extLst>
        </xdr:cNvPr>
        <xdr:cNvSpPr/>
      </xdr:nvSpPr>
      <xdr:spPr>
        <a:xfrm>
          <a:off x="16459200" y="971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54</xdr:row>
      <xdr:rowOff>104140</xdr:rowOff>
    </xdr:from>
    <xdr:to>
      <xdr:col>78</xdr:col>
      <xdr:colOff>69850</xdr:colOff>
      <xdr:row>55</xdr:row>
      <xdr:rowOff>123190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flipV="1">
          <a:off x="14782800" y="9362440"/>
          <a:ext cx="889000" cy="190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56</xdr:row>
      <xdr:rowOff>160020</xdr:rowOff>
    </xdr:from>
    <xdr:to>
      <xdr:col>78</xdr:col>
      <xdr:colOff>120650</xdr:colOff>
      <xdr:row>57</xdr:row>
      <xdr:rowOff>90170</xdr:rowOff>
    </xdr:to>
    <xdr:sp macro="" textlink="">
      <xdr:nvSpPr>
        <xdr:cNvPr id="251" name="フローチャート: 判断 250">
          <a:extLst>
            <a:ext uri="{FF2B5EF4-FFF2-40B4-BE49-F238E27FC236}">
              <a16:creationId xmlns:a16="http://schemas.microsoft.com/office/drawing/2014/main" id="{00000000-0008-0000-0400-0000FB000000}"/>
            </a:ext>
          </a:extLst>
        </xdr:cNvPr>
        <xdr:cNvSpPr/>
      </xdr:nvSpPr>
      <xdr:spPr>
        <a:xfrm>
          <a:off x="15621000" y="9761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74947</xdr:rowOff>
    </xdr:from>
    <xdr:ext cx="7366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5290800" y="98475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54</xdr:row>
      <xdr:rowOff>104140</xdr:rowOff>
    </xdr:from>
    <xdr:to>
      <xdr:col>73</xdr:col>
      <xdr:colOff>180975</xdr:colOff>
      <xdr:row>55</xdr:row>
      <xdr:rowOff>123190</xdr:rowOff>
    </xdr:to>
    <xdr:cxnSp macro="">
      <xdr:nvCxnSpPr>
        <xdr:cNvPr id="253" name="直線コネクタ 252">
          <a:extLst>
            <a:ext uri="{FF2B5EF4-FFF2-40B4-BE49-F238E27FC236}">
              <a16:creationId xmlns:a16="http://schemas.microsoft.com/office/drawing/2014/main" id="{00000000-0008-0000-0400-0000FD000000}"/>
            </a:ext>
          </a:extLst>
        </xdr:cNvPr>
        <xdr:cNvCxnSpPr/>
      </xdr:nvCxnSpPr>
      <xdr:spPr>
        <a:xfrm>
          <a:off x="13893800" y="9362440"/>
          <a:ext cx="889000" cy="190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26670</xdr:rowOff>
    </xdr:from>
    <xdr:to>
      <xdr:col>74</xdr:col>
      <xdr:colOff>31750</xdr:colOff>
      <xdr:row>57</xdr:row>
      <xdr:rowOff>128270</xdr:rowOff>
    </xdr:to>
    <xdr:sp macro="" textlink="">
      <xdr:nvSpPr>
        <xdr:cNvPr id="254" name="フローチャート: 判断 253">
          <a:extLst>
            <a:ext uri="{FF2B5EF4-FFF2-40B4-BE49-F238E27FC236}">
              <a16:creationId xmlns:a16="http://schemas.microsoft.com/office/drawing/2014/main" id="{00000000-0008-0000-0400-0000FE000000}"/>
            </a:ext>
          </a:extLst>
        </xdr:cNvPr>
        <xdr:cNvSpPr/>
      </xdr:nvSpPr>
      <xdr:spPr>
        <a:xfrm>
          <a:off x="14732000" y="9799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113047</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4401800" y="9885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54</xdr:row>
      <xdr:rowOff>104140</xdr:rowOff>
    </xdr:from>
    <xdr:to>
      <xdr:col>69</xdr:col>
      <xdr:colOff>92075</xdr:colOff>
      <xdr:row>55</xdr:row>
      <xdr:rowOff>16510</xdr:rowOff>
    </xdr:to>
    <xdr:cxnSp macro="">
      <xdr:nvCxnSpPr>
        <xdr:cNvPr id="256" name="直線コネクタ 255">
          <a:extLst>
            <a:ext uri="{FF2B5EF4-FFF2-40B4-BE49-F238E27FC236}">
              <a16:creationId xmlns:a16="http://schemas.microsoft.com/office/drawing/2014/main" id="{00000000-0008-0000-0400-000000010000}"/>
            </a:ext>
          </a:extLst>
        </xdr:cNvPr>
        <xdr:cNvCxnSpPr/>
      </xdr:nvCxnSpPr>
      <xdr:spPr>
        <a:xfrm flipV="1">
          <a:off x="13004800" y="9362440"/>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41910</xdr:rowOff>
    </xdr:from>
    <xdr:to>
      <xdr:col>69</xdr:col>
      <xdr:colOff>142875</xdr:colOff>
      <xdr:row>57</xdr:row>
      <xdr:rowOff>143510</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38430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128287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3512800" y="9900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64770</xdr:rowOff>
    </xdr:from>
    <xdr:to>
      <xdr:col>65</xdr:col>
      <xdr:colOff>53975</xdr:colOff>
      <xdr:row>57</xdr:row>
      <xdr:rowOff>166370</xdr:rowOff>
    </xdr:to>
    <xdr:sp macro="" textlink="">
      <xdr:nvSpPr>
        <xdr:cNvPr id="259" name="フローチャート: 判断 258">
          <a:extLst>
            <a:ext uri="{FF2B5EF4-FFF2-40B4-BE49-F238E27FC236}">
              <a16:creationId xmlns:a16="http://schemas.microsoft.com/office/drawing/2014/main" id="{00000000-0008-0000-0400-000003010000}"/>
            </a:ext>
          </a:extLst>
        </xdr:cNvPr>
        <xdr:cNvSpPr/>
      </xdr:nvSpPr>
      <xdr:spPr>
        <a:xfrm>
          <a:off x="12954000" y="983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151147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2623800" y="9923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54</xdr:row>
      <xdr:rowOff>121920</xdr:rowOff>
    </xdr:from>
    <xdr:to>
      <xdr:col>82</xdr:col>
      <xdr:colOff>158750</xdr:colOff>
      <xdr:row>55</xdr:row>
      <xdr:rowOff>52070</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6459200" y="9380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53</xdr:row>
      <xdr:rowOff>138447</xdr:rowOff>
    </xdr:from>
    <xdr:ext cx="762000" cy="259045"/>
    <xdr:sp macro="" textlink="">
      <xdr:nvSpPr>
        <xdr:cNvPr id="267" name="その他該当値テキスト">
          <a:extLst>
            <a:ext uri="{FF2B5EF4-FFF2-40B4-BE49-F238E27FC236}">
              <a16:creationId xmlns:a16="http://schemas.microsoft.com/office/drawing/2014/main" id="{00000000-0008-0000-0400-00000B010000}"/>
            </a:ext>
          </a:extLst>
        </xdr:cNvPr>
        <xdr:cNvSpPr txBox="1"/>
      </xdr:nvSpPr>
      <xdr:spPr>
        <a:xfrm>
          <a:off x="16598900" y="9225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54</xdr:row>
      <xdr:rowOff>53340</xdr:rowOff>
    </xdr:from>
    <xdr:to>
      <xdr:col>78</xdr:col>
      <xdr:colOff>120650</xdr:colOff>
      <xdr:row>54</xdr:row>
      <xdr:rowOff>154940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5621000" y="9311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52</xdr:row>
      <xdr:rowOff>165117</xdr:rowOff>
    </xdr:from>
    <xdr:ext cx="7366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5290800" y="90805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55</xdr:row>
      <xdr:rowOff>72390</xdr:rowOff>
    </xdr:from>
    <xdr:to>
      <xdr:col>74</xdr:col>
      <xdr:colOff>31750</xdr:colOff>
      <xdr:row>56</xdr:row>
      <xdr:rowOff>2540</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4732000" y="9502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54</xdr:row>
      <xdr:rowOff>12717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4401800" y="9271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54</xdr:row>
      <xdr:rowOff>53340</xdr:rowOff>
    </xdr:from>
    <xdr:to>
      <xdr:col>69</xdr:col>
      <xdr:colOff>142875</xdr:colOff>
      <xdr:row>54</xdr:row>
      <xdr:rowOff>154940</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3843000" y="9311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52</xdr:row>
      <xdr:rowOff>165117</xdr:rowOff>
    </xdr:from>
    <xdr:ext cx="762000" cy="259045"/>
    <xdr:sp macro="" textlink="">
      <xdr:nvSpPr>
        <xdr:cNvPr id="273" name="テキスト ボックス 272">
          <a:extLst>
            <a:ext uri="{FF2B5EF4-FFF2-40B4-BE49-F238E27FC236}">
              <a16:creationId xmlns:a16="http://schemas.microsoft.com/office/drawing/2014/main" id="{00000000-0008-0000-0400-000011010000}"/>
            </a:ext>
          </a:extLst>
        </xdr:cNvPr>
        <xdr:cNvSpPr txBox="1"/>
      </xdr:nvSpPr>
      <xdr:spPr>
        <a:xfrm>
          <a:off x="13512800" y="908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54</xdr:row>
      <xdr:rowOff>137160</xdr:rowOff>
    </xdr:from>
    <xdr:to>
      <xdr:col>65</xdr:col>
      <xdr:colOff>53975</xdr:colOff>
      <xdr:row>55</xdr:row>
      <xdr:rowOff>67310</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2954000" y="9395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53</xdr:row>
      <xdr:rowOff>77487</xdr:rowOff>
    </xdr:from>
    <xdr:ext cx="7620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2623800" y="9164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補助費等は、１２．９％で類似団体の平均より下回っているが全国・県平均よりは上回っている。</a:t>
          </a:r>
        </a:p>
        <a:p>
          <a:r>
            <a:rPr kumimoji="1" lang="ja-JP" altLang="en-US" sz="1300">
              <a:latin typeface="ＭＳ Ｐゴシック" panose="020B0600070205080204" pitchFamily="50" charset="-128"/>
              <a:ea typeface="ＭＳ Ｐゴシック" panose="020B0600070205080204" pitchFamily="50" charset="-128"/>
            </a:rPr>
            <a:t>　要因は、町立の病院、介護老人保健施設を有しているため、他の団体よりも繰出金が多くなっていること、また、下水道事業の町内全域の整備が順調に進捗しているため繰出金が増加していることが原因と思慮される。今後は、下水道事業の経費節減を図るとともに、独立採算の原則に立ち返って料金の見直し等行い、健全化を図っていく。</a:t>
          </a:r>
        </a:p>
      </xdr:txBody>
    </xdr:sp>
    <xdr:clientData/>
  </xdr:twoCellAnchor>
  <xdr:oneCellAnchor>
    <xdr:from>
      <xdr:col>62</xdr:col>
      <xdr:colOff>6350</xdr:colOff>
      <xdr:row>29</xdr:row>
      <xdr:rowOff>107950</xdr:rowOff>
    </xdr:from>
    <xdr:ext cx="298543" cy="225703"/>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9" name="補助費等グラフ枠">
          <a:extLst>
            <a:ext uri="{FF2B5EF4-FFF2-40B4-BE49-F238E27FC236}">
              <a16:creationId xmlns:a16="http://schemas.microsoft.com/office/drawing/2014/main" id="{00000000-0008-0000-0400-00002B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136144</xdr:rowOff>
    </xdr:from>
    <xdr:to>
      <xdr:col>82</xdr:col>
      <xdr:colOff>107950</xdr:colOff>
      <xdr:row>40</xdr:row>
      <xdr:rowOff>163576</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flipV="1">
          <a:off x="16510000" y="5965444"/>
          <a:ext cx="0" cy="10561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135653</xdr:rowOff>
    </xdr:from>
    <xdr:ext cx="762000" cy="259045"/>
    <xdr:sp macro="" textlink="">
      <xdr:nvSpPr>
        <xdr:cNvPr id="301" name="補助費等最小値テキスト">
          <a:extLst>
            <a:ext uri="{FF2B5EF4-FFF2-40B4-BE49-F238E27FC236}">
              <a16:creationId xmlns:a16="http://schemas.microsoft.com/office/drawing/2014/main" id="{00000000-0008-0000-0400-00002D010000}"/>
            </a:ext>
          </a:extLst>
        </xdr:cNvPr>
        <xdr:cNvSpPr txBox="1"/>
      </xdr:nvSpPr>
      <xdr:spPr>
        <a:xfrm>
          <a:off x="16598900" y="69936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163576</xdr:rowOff>
    </xdr:from>
    <xdr:to>
      <xdr:col>82</xdr:col>
      <xdr:colOff>196850</xdr:colOff>
      <xdr:row>40</xdr:row>
      <xdr:rowOff>163576</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6421100" y="70215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51071</xdr:rowOff>
    </xdr:from>
    <xdr:ext cx="762000" cy="259045"/>
    <xdr:sp macro="" textlink="">
      <xdr:nvSpPr>
        <xdr:cNvPr id="303" name="補助費等最大値テキスト">
          <a:extLst>
            <a:ext uri="{FF2B5EF4-FFF2-40B4-BE49-F238E27FC236}">
              <a16:creationId xmlns:a16="http://schemas.microsoft.com/office/drawing/2014/main" id="{00000000-0008-0000-0400-00002F010000}"/>
            </a:ext>
          </a:extLst>
        </xdr:cNvPr>
        <xdr:cNvSpPr txBox="1"/>
      </xdr:nvSpPr>
      <xdr:spPr>
        <a:xfrm>
          <a:off x="16598900" y="5708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136144</xdr:rowOff>
    </xdr:from>
    <xdr:to>
      <xdr:col>82</xdr:col>
      <xdr:colOff>196850</xdr:colOff>
      <xdr:row>34</xdr:row>
      <xdr:rowOff>136144</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6421100" y="59654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145288</xdr:rowOff>
    </xdr:from>
    <xdr:to>
      <xdr:col>82</xdr:col>
      <xdr:colOff>107950</xdr:colOff>
      <xdr:row>36</xdr:row>
      <xdr:rowOff>145288</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a:off x="15671800" y="631748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153433</xdr:rowOff>
    </xdr:from>
    <xdr:ext cx="762000" cy="259045"/>
    <xdr:sp macro="" textlink="">
      <xdr:nvSpPr>
        <xdr:cNvPr id="306" name="補助費等平均値テキスト">
          <a:extLst>
            <a:ext uri="{FF2B5EF4-FFF2-40B4-BE49-F238E27FC236}">
              <a16:creationId xmlns:a16="http://schemas.microsoft.com/office/drawing/2014/main" id="{00000000-0008-0000-0400-000032010000}"/>
            </a:ext>
          </a:extLst>
        </xdr:cNvPr>
        <xdr:cNvSpPr txBox="1"/>
      </xdr:nvSpPr>
      <xdr:spPr>
        <a:xfrm>
          <a:off x="16598900" y="63256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9906</xdr:rowOff>
    </xdr:from>
    <xdr:to>
      <xdr:col>82</xdr:col>
      <xdr:colOff>158750</xdr:colOff>
      <xdr:row>37</xdr:row>
      <xdr:rowOff>111506</xdr:rowOff>
    </xdr:to>
    <xdr:sp macro="" textlink="">
      <xdr:nvSpPr>
        <xdr:cNvPr id="307" name="フローチャート: 判断 306">
          <a:extLst>
            <a:ext uri="{FF2B5EF4-FFF2-40B4-BE49-F238E27FC236}">
              <a16:creationId xmlns:a16="http://schemas.microsoft.com/office/drawing/2014/main" id="{00000000-0008-0000-0400-000033010000}"/>
            </a:ext>
          </a:extLst>
        </xdr:cNvPr>
        <xdr:cNvSpPr/>
      </xdr:nvSpPr>
      <xdr:spPr>
        <a:xfrm>
          <a:off x="16459200" y="6353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145288</xdr:rowOff>
    </xdr:from>
    <xdr:to>
      <xdr:col>78</xdr:col>
      <xdr:colOff>69850</xdr:colOff>
      <xdr:row>36</xdr:row>
      <xdr:rowOff>149860</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flipV="1">
          <a:off x="14782800" y="6317488"/>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37</xdr:row>
      <xdr:rowOff>762</xdr:rowOff>
    </xdr:from>
    <xdr:to>
      <xdr:col>78</xdr:col>
      <xdr:colOff>120650</xdr:colOff>
      <xdr:row>37</xdr:row>
      <xdr:rowOff>102362</xdr:rowOff>
    </xdr:to>
    <xdr:sp macro="" textlink="">
      <xdr:nvSpPr>
        <xdr:cNvPr id="309" name="フローチャート: 判断 308">
          <a:extLst>
            <a:ext uri="{FF2B5EF4-FFF2-40B4-BE49-F238E27FC236}">
              <a16:creationId xmlns:a16="http://schemas.microsoft.com/office/drawing/2014/main" id="{00000000-0008-0000-0400-000035010000}"/>
            </a:ext>
          </a:extLst>
        </xdr:cNvPr>
        <xdr:cNvSpPr/>
      </xdr:nvSpPr>
      <xdr:spPr>
        <a:xfrm>
          <a:off x="15621000" y="6344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87139</xdr:rowOff>
    </xdr:from>
    <xdr:ext cx="736600" cy="259045"/>
    <xdr:sp macro="" textlink="">
      <xdr:nvSpPr>
        <xdr:cNvPr id="310" name="テキスト ボックス 309">
          <a:extLst>
            <a:ext uri="{FF2B5EF4-FFF2-40B4-BE49-F238E27FC236}">
              <a16:creationId xmlns:a16="http://schemas.microsoft.com/office/drawing/2014/main" id="{00000000-0008-0000-0400-000036010000}"/>
            </a:ext>
          </a:extLst>
        </xdr:cNvPr>
        <xdr:cNvSpPr txBox="1"/>
      </xdr:nvSpPr>
      <xdr:spPr>
        <a:xfrm>
          <a:off x="15290800" y="64307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149860</xdr:rowOff>
    </xdr:from>
    <xdr:to>
      <xdr:col>73</xdr:col>
      <xdr:colOff>180975</xdr:colOff>
      <xdr:row>37</xdr:row>
      <xdr:rowOff>28702</xdr:rowOff>
    </xdr:to>
    <xdr:cxnSp macro="">
      <xdr:nvCxnSpPr>
        <xdr:cNvPr id="311" name="直線コネクタ 310">
          <a:extLst>
            <a:ext uri="{FF2B5EF4-FFF2-40B4-BE49-F238E27FC236}">
              <a16:creationId xmlns:a16="http://schemas.microsoft.com/office/drawing/2014/main" id="{00000000-0008-0000-0400-000037010000}"/>
            </a:ext>
          </a:extLst>
        </xdr:cNvPr>
        <xdr:cNvCxnSpPr/>
      </xdr:nvCxnSpPr>
      <xdr:spPr>
        <a:xfrm flipV="1">
          <a:off x="13893800" y="6322060"/>
          <a:ext cx="8890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144780</xdr:rowOff>
    </xdr:from>
    <xdr:to>
      <xdr:col>74</xdr:col>
      <xdr:colOff>31750</xdr:colOff>
      <xdr:row>37</xdr:row>
      <xdr:rowOff>74930</xdr:rowOff>
    </xdr:to>
    <xdr:sp macro="" textlink="">
      <xdr:nvSpPr>
        <xdr:cNvPr id="312" name="フローチャート: 判断 311">
          <a:extLst>
            <a:ext uri="{FF2B5EF4-FFF2-40B4-BE49-F238E27FC236}">
              <a16:creationId xmlns:a16="http://schemas.microsoft.com/office/drawing/2014/main" id="{00000000-0008-0000-0400-000038010000}"/>
            </a:ext>
          </a:extLst>
        </xdr:cNvPr>
        <xdr:cNvSpPr/>
      </xdr:nvSpPr>
      <xdr:spPr>
        <a:xfrm>
          <a:off x="147320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59707</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4401800" y="6403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37</xdr:row>
      <xdr:rowOff>28702</xdr:rowOff>
    </xdr:from>
    <xdr:to>
      <xdr:col>69</xdr:col>
      <xdr:colOff>92075</xdr:colOff>
      <xdr:row>37</xdr:row>
      <xdr:rowOff>133858</xdr:rowOff>
    </xdr:to>
    <xdr:cxnSp macro="">
      <xdr:nvCxnSpPr>
        <xdr:cNvPr id="314" name="直線コネクタ 313">
          <a:extLst>
            <a:ext uri="{FF2B5EF4-FFF2-40B4-BE49-F238E27FC236}">
              <a16:creationId xmlns:a16="http://schemas.microsoft.com/office/drawing/2014/main" id="{00000000-0008-0000-0400-00003A010000}"/>
            </a:ext>
          </a:extLst>
        </xdr:cNvPr>
        <xdr:cNvCxnSpPr/>
      </xdr:nvCxnSpPr>
      <xdr:spPr>
        <a:xfrm flipV="1">
          <a:off x="13004800" y="6372352"/>
          <a:ext cx="889000" cy="1051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140208</xdr:rowOff>
    </xdr:from>
    <xdr:to>
      <xdr:col>69</xdr:col>
      <xdr:colOff>142875</xdr:colOff>
      <xdr:row>37</xdr:row>
      <xdr:rowOff>70358</xdr:rowOff>
    </xdr:to>
    <xdr:sp macro=""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3843000" y="631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80535</xdr:rowOff>
    </xdr:from>
    <xdr:ext cx="762000" cy="259045"/>
    <xdr:sp macro="" textlink="">
      <xdr:nvSpPr>
        <xdr:cNvPr id="316" name="テキスト ボックス 315">
          <a:extLst>
            <a:ext uri="{FF2B5EF4-FFF2-40B4-BE49-F238E27FC236}">
              <a16:creationId xmlns:a16="http://schemas.microsoft.com/office/drawing/2014/main" id="{00000000-0008-0000-0400-00003C010000}"/>
            </a:ext>
          </a:extLst>
        </xdr:cNvPr>
        <xdr:cNvSpPr txBox="1"/>
      </xdr:nvSpPr>
      <xdr:spPr>
        <a:xfrm>
          <a:off x="13512800" y="6081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126492</xdr:rowOff>
    </xdr:from>
    <xdr:to>
      <xdr:col>65</xdr:col>
      <xdr:colOff>53975</xdr:colOff>
      <xdr:row>37</xdr:row>
      <xdr:rowOff>56642</xdr:rowOff>
    </xdr:to>
    <xdr:sp macro="" textlink="">
      <xdr:nvSpPr>
        <xdr:cNvPr id="317" name="フローチャート: 判断 316">
          <a:extLst>
            <a:ext uri="{FF2B5EF4-FFF2-40B4-BE49-F238E27FC236}">
              <a16:creationId xmlns:a16="http://schemas.microsoft.com/office/drawing/2014/main" id="{00000000-0008-0000-0400-00003D010000}"/>
            </a:ext>
          </a:extLst>
        </xdr:cNvPr>
        <xdr:cNvSpPr/>
      </xdr:nvSpPr>
      <xdr:spPr>
        <a:xfrm>
          <a:off x="129540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66819</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2623800" y="60675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94488</xdr:rowOff>
    </xdr:from>
    <xdr:to>
      <xdr:col>82</xdr:col>
      <xdr:colOff>158750</xdr:colOff>
      <xdr:row>37</xdr:row>
      <xdr:rowOff>24638</xdr:rowOff>
    </xdr:to>
    <xdr:sp macro="" textlink="">
      <xdr:nvSpPr>
        <xdr:cNvPr id="324" name="楕円 323">
          <a:extLst>
            <a:ext uri="{FF2B5EF4-FFF2-40B4-BE49-F238E27FC236}">
              <a16:creationId xmlns:a16="http://schemas.microsoft.com/office/drawing/2014/main" id="{00000000-0008-0000-0400-000044010000}"/>
            </a:ext>
          </a:extLst>
        </xdr:cNvPr>
        <xdr:cNvSpPr/>
      </xdr:nvSpPr>
      <xdr:spPr>
        <a:xfrm>
          <a:off x="16459200" y="6266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111015</xdr:rowOff>
    </xdr:from>
    <xdr:ext cx="762000" cy="259045"/>
    <xdr:sp macro="" textlink="">
      <xdr:nvSpPr>
        <xdr:cNvPr id="325" name="補助費等該当値テキスト">
          <a:extLst>
            <a:ext uri="{FF2B5EF4-FFF2-40B4-BE49-F238E27FC236}">
              <a16:creationId xmlns:a16="http://schemas.microsoft.com/office/drawing/2014/main" id="{00000000-0008-0000-0400-000045010000}"/>
            </a:ext>
          </a:extLst>
        </xdr:cNvPr>
        <xdr:cNvSpPr txBox="1"/>
      </xdr:nvSpPr>
      <xdr:spPr>
        <a:xfrm>
          <a:off x="16598900" y="61117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94488</xdr:rowOff>
    </xdr:from>
    <xdr:to>
      <xdr:col>78</xdr:col>
      <xdr:colOff>120650</xdr:colOff>
      <xdr:row>37</xdr:row>
      <xdr:rowOff>24638</xdr:rowOff>
    </xdr:to>
    <xdr:sp macro="" textlink="">
      <xdr:nvSpPr>
        <xdr:cNvPr id="326" name="楕円 325">
          <a:extLst>
            <a:ext uri="{FF2B5EF4-FFF2-40B4-BE49-F238E27FC236}">
              <a16:creationId xmlns:a16="http://schemas.microsoft.com/office/drawing/2014/main" id="{00000000-0008-0000-0400-000046010000}"/>
            </a:ext>
          </a:extLst>
        </xdr:cNvPr>
        <xdr:cNvSpPr/>
      </xdr:nvSpPr>
      <xdr:spPr>
        <a:xfrm>
          <a:off x="15621000" y="6266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34815</xdr:rowOff>
    </xdr:from>
    <xdr:ext cx="7366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5290800" y="60355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99060</xdr:rowOff>
    </xdr:from>
    <xdr:to>
      <xdr:col>74</xdr:col>
      <xdr:colOff>31750</xdr:colOff>
      <xdr:row>37</xdr:row>
      <xdr:rowOff>29210</xdr:rowOff>
    </xdr:to>
    <xdr:sp macro="" textlink="">
      <xdr:nvSpPr>
        <xdr:cNvPr id="328" name="楕円 327">
          <a:extLst>
            <a:ext uri="{FF2B5EF4-FFF2-40B4-BE49-F238E27FC236}">
              <a16:creationId xmlns:a16="http://schemas.microsoft.com/office/drawing/2014/main" id="{00000000-0008-0000-0400-000048010000}"/>
            </a:ext>
          </a:extLst>
        </xdr:cNvPr>
        <xdr:cNvSpPr/>
      </xdr:nvSpPr>
      <xdr:spPr>
        <a:xfrm>
          <a:off x="14732000" y="6271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39387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4401800" y="6040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149352</xdr:rowOff>
    </xdr:from>
    <xdr:to>
      <xdr:col>69</xdr:col>
      <xdr:colOff>142875</xdr:colOff>
      <xdr:row>37</xdr:row>
      <xdr:rowOff>79502</xdr:rowOff>
    </xdr:to>
    <xdr:sp macro="" textlink="">
      <xdr:nvSpPr>
        <xdr:cNvPr id="330" name="楕円 329">
          <a:extLst>
            <a:ext uri="{FF2B5EF4-FFF2-40B4-BE49-F238E27FC236}">
              <a16:creationId xmlns:a16="http://schemas.microsoft.com/office/drawing/2014/main" id="{00000000-0008-0000-0400-00004A010000}"/>
            </a:ext>
          </a:extLst>
        </xdr:cNvPr>
        <xdr:cNvSpPr/>
      </xdr:nvSpPr>
      <xdr:spPr>
        <a:xfrm>
          <a:off x="13843000" y="6321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64279</xdr:rowOff>
    </xdr:from>
    <xdr:ext cx="762000" cy="259045"/>
    <xdr:sp macro="" textlink="">
      <xdr:nvSpPr>
        <xdr:cNvPr id="331" name="テキスト ボックス 330">
          <a:extLst>
            <a:ext uri="{FF2B5EF4-FFF2-40B4-BE49-F238E27FC236}">
              <a16:creationId xmlns:a16="http://schemas.microsoft.com/office/drawing/2014/main" id="{00000000-0008-0000-0400-00004B010000}"/>
            </a:ext>
          </a:extLst>
        </xdr:cNvPr>
        <xdr:cNvSpPr txBox="1"/>
      </xdr:nvSpPr>
      <xdr:spPr>
        <a:xfrm>
          <a:off x="13512800" y="64079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83058</xdr:rowOff>
    </xdr:from>
    <xdr:to>
      <xdr:col>65</xdr:col>
      <xdr:colOff>53975</xdr:colOff>
      <xdr:row>38</xdr:row>
      <xdr:rowOff>13208</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2954000" y="6426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169435</xdr:rowOff>
    </xdr:from>
    <xdr:ext cx="762000" cy="259045"/>
    <xdr:sp macro=""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2623800" y="6513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公債費は前年度比０．６ポイントマイナスの９．４％で、いずれの平均より下回り良好な状態である。</a:t>
          </a:r>
        </a:p>
        <a:p>
          <a:r>
            <a:rPr kumimoji="1" lang="ja-JP" altLang="en-US" sz="1300">
              <a:latin typeface="ＭＳ Ｐゴシック" panose="020B0600070205080204" pitchFamily="50" charset="-128"/>
              <a:ea typeface="ＭＳ Ｐゴシック" panose="020B0600070205080204" pitchFamily="50" charset="-128"/>
            </a:rPr>
            <a:t>　今後も地方債の借入限度額を償還元金以下に抑制するように努めるなど計画的な取り組みを進める。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45" name="テキスト ボックス 344">
          <a:extLst>
            <a:ext uri="{FF2B5EF4-FFF2-40B4-BE49-F238E27FC236}">
              <a16:creationId xmlns:a16="http://schemas.microsoft.com/office/drawing/2014/main" id="{00000000-0008-0000-0400-000059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6" name="直線コネクタ 345">
          <a:extLst>
            <a:ext uri="{FF2B5EF4-FFF2-40B4-BE49-F238E27FC236}">
              <a16:creationId xmlns:a16="http://schemas.microsoft.com/office/drawing/2014/main" id="{00000000-0008-0000-0400-00005A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7" name="テキスト ボックス 346">
          <a:extLst>
            <a:ext uri="{FF2B5EF4-FFF2-40B4-BE49-F238E27FC236}">
              <a16:creationId xmlns:a16="http://schemas.microsoft.com/office/drawing/2014/main" id="{00000000-0008-0000-0400-00005B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48" name="直線コネクタ 347">
          <a:extLst>
            <a:ext uri="{FF2B5EF4-FFF2-40B4-BE49-F238E27FC236}">
              <a16:creationId xmlns:a16="http://schemas.microsoft.com/office/drawing/2014/main" id="{00000000-0008-0000-0400-00005C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9" name="テキスト ボックス 348">
          <a:extLst>
            <a:ext uri="{FF2B5EF4-FFF2-40B4-BE49-F238E27FC236}">
              <a16:creationId xmlns:a16="http://schemas.microsoft.com/office/drawing/2014/main" id="{00000000-0008-0000-0400-00005D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50" name="直線コネクタ 349">
          <a:extLst>
            <a:ext uri="{FF2B5EF4-FFF2-40B4-BE49-F238E27FC236}">
              <a16:creationId xmlns:a16="http://schemas.microsoft.com/office/drawing/2014/main" id="{00000000-0008-0000-0400-00005E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57" name="テキスト ボックス 356">
          <a:extLst>
            <a:ext uri="{FF2B5EF4-FFF2-40B4-BE49-F238E27FC236}">
              <a16:creationId xmlns:a16="http://schemas.microsoft.com/office/drawing/2014/main" id="{00000000-0008-0000-0400-000065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69</xdr:row>
      <xdr:rowOff>156227</xdr:rowOff>
    </xdr:from>
    <xdr:ext cx="508000" cy="259045"/>
    <xdr:sp macro="" textlink="">
      <xdr:nvSpPr>
        <xdr:cNvPr id="359" name="テキスト ボックス 358">
          <a:extLst>
            <a:ext uri="{FF2B5EF4-FFF2-40B4-BE49-F238E27FC236}">
              <a16:creationId xmlns:a16="http://schemas.microsoft.com/office/drawing/2014/main" id="{00000000-0008-0000-0400-000067010000}"/>
            </a:ext>
          </a:extLst>
        </xdr:cNvPr>
        <xdr:cNvSpPr txBox="1"/>
      </xdr:nvSpPr>
      <xdr:spPr>
        <a:xfrm>
          <a:off x="254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84</xdr:row>
      <xdr:rowOff>12700</xdr:rowOff>
    </xdr:to>
    <xdr:sp macro="" textlink="">
      <xdr:nvSpPr>
        <xdr:cNvPr id="360" name="公債費グラフ枠">
          <a:extLst>
            <a:ext uri="{FF2B5EF4-FFF2-40B4-BE49-F238E27FC236}">
              <a16:creationId xmlns:a16="http://schemas.microsoft.com/office/drawing/2014/main" id="{00000000-0008-0000-0400-000068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115570</xdr:rowOff>
    </xdr:from>
    <xdr:to>
      <xdr:col>24</xdr:col>
      <xdr:colOff>25400</xdr:colOff>
      <xdr:row>81</xdr:row>
      <xdr:rowOff>123189</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flipV="1">
          <a:off x="4826000" y="12631420"/>
          <a:ext cx="0" cy="13792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95266</xdr:rowOff>
    </xdr:from>
    <xdr:ext cx="762000" cy="259045"/>
    <xdr:sp macro="" textlink="">
      <xdr:nvSpPr>
        <xdr:cNvPr id="362" name="公債費最小値テキスト">
          <a:extLst>
            <a:ext uri="{FF2B5EF4-FFF2-40B4-BE49-F238E27FC236}">
              <a16:creationId xmlns:a16="http://schemas.microsoft.com/office/drawing/2014/main" id="{00000000-0008-0000-0400-00006A010000}"/>
            </a:ext>
          </a:extLst>
        </xdr:cNvPr>
        <xdr:cNvSpPr txBox="1"/>
      </xdr:nvSpPr>
      <xdr:spPr>
        <a:xfrm>
          <a:off x="4914900" y="139827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123189</xdr:rowOff>
    </xdr:from>
    <xdr:to>
      <xdr:col>24</xdr:col>
      <xdr:colOff>114300</xdr:colOff>
      <xdr:row>81</xdr:row>
      <xdr:rowOff>123189</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4737100" y="140106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30497</xdr:rowOff>
    </xdr:from>
    <xdr:ext cx="762000" cy="259045"/>
    <xdr:sp macro="" textlink="">
      <xdr:nvSpPr>
        <xdr:cNvPr id="364" name="公債費最大値テキスト">
          <a:extLst>
            <a:ext uri="{FF2B5EF4-FFF2-40B4-BE49-F238E27FC236}">
              <a16:creationId xmlns:a16="http://schemas.microsoft.com/office/drawing/2014/main" id="{00000000-0008-0000-0400-00006C010000}"/>
            </a:ext>
          </a:extLst>
        </xdr:cNvPr>
        <xdr:cNvSpPr txBox="1"/>
      </xdr:nvSpPr>
      <xdr:spPr>
        <a:xfrm>
          <a:off x="4914900" y="12374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115570</xdr:rowOff>
    </xdr:from>
    <xdr:to>
      <xdr:col>24</xdr:col>
      <xdr:colOff>114300</xdr:colOff>
      <xdr:row>73</xdr:row>
      <xdr:rowOff>115570</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a:off x="4737100" y="126314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74</xdr:row>
      <xdr:rowOff>157480</xdr:rowOff>
    </xdr:from>
    <xdr:to>
      <xdr:col>24</xdr:col>
      <xdr:colOff>25400</xdr:colOff>
      <xdr:row>75</xdr:row>
      <xdr:rowOff>31750</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flipV="1">
          <a:off x="3987800" y="12844780"/>
          <a:ext cx="8382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59707</xdr:rowOff>
    </xdr:from>
    <xdr:ext cx="762000" cy="259045"/>
    <xdr:sp macro="" textlink="">
      <xdr:nvSpPr>
        <xdr:cNvPr id="367" name="公債費平均値テキスト">
          <a:extLst>
            <a:ext uri="{FF2B5EF4-FFF2-40B4-BE49-F238E27FC236}">
              <a16:creationId xmlns:a16="http://schemas.microsoft.com/office/drawing/2014/main" id="{00000000-0008-0000-0400-00006F010000}"/>
            </a:ext>
          </a:extLst>
        </xdr:cNvPr>
        <xdr:cNvSpPr txBox="1"/>
      </xdr:nvSpPr>
      <xdr:spPr>
        <a:xfrm>
          <a:off x="4914900" y="132613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87630</xdr:rowOff>
    </xdr:from>
    <xdr:to>
      <xdr:col>24</xdr:col>
      <xdr:colOff>76200</xdr:colOff>
      <xdr:row>78</xdr:row>
      <xdr:rowOff>17780</xdr:rowOff>
    </xdr:to>
    <xdr:sp macro="" textlink="">
      <xdr:nvSpPr>
        <xdr:cNvPr id="368" name="フローチャート: 判断 367">
          <a:extLst>
            <a:ext uri="{FF2B5EF4-FFF2-40B4-BE49-F238E27FC236}">
              <a16:creationId xmlns:a16="http://schemas.microsoft.com/office/drawing/2014/main" id="{00000000-0008-0000-0400-000070010000}"/>
            </a:ext>
          </a:extLst>
        </xdr:cNvPr>
        <xdr:cNvSpPr/>
      </xdr:nvSpPr>
      <xdr:spPr>
        <a:xfrm>
          <a:off x="4775200" y="13289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75</xdr:row>
      <xdr:rowOff>16510</xdr:rowOff>
    </xdr:from>
    <xdr:to>
      <xdr:col>19</xdr:col>
      <xdr:colOff>187325</xdr:colOff>
      <xdr:row>75</xdr:row>
      <xdr:rowOff>31750</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a:off x="3098800" y="1287526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125730</xdr:rowOff>
    </xdr:from>
    <xdr:to>
      <xdr:col>20</xdr:col>
      <xdr:colOff>38100</xdr:colOff>
      <xdr:row>78</xdr:row>
      <xdr:rowOff>55880</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3937000" y="13327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78</xdr:row>
      <xdr:rowOff>40657</xdr:rowOff>
    </xdr:from>
    <xdr:ext cx="7366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3606800" y="134137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75</xdr:row>
      <xdr:rowOff>16510</xdr:rowOff>
    </xdr:from>
    <xdr:to>
      <xdr:col>15</xdr:col>
      <xdr:colOff>98425</xdr:colOff>
      <xdr:row>75</xdr:row>
      <xdr:rowOff>62230</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flipV="1">
          <a:off x="2209800" y="1287526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125730</xdr:rowOff>
    </xdr:from>
    <xdr:to>
      <xdr:col>15</xdr:col>
      <xdr:colOff>149225</xdr:colOff>
      <xdr:row>78</xdr:row>
      <xdr:rowOff>55880</xdr:rowOff>
    </xdr:to>
    <xdr:sp macro=""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3048000" y="13327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78</xdr:row>
      <xdr:rowOff>40657</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2717800" y="13413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75</xdr:row>
      <xdr:rowOff>62230</xdr:rowOff>
    </xdr:from>
    <xdr:to>
      <xdr:col>11</xdr:col>
      <xdr:colOff>9525</xdr:colOff>
      <xdr:row>75</xdr:row>
      <xdr:rowOff>92710</xdr:rowOff>
    </xdr:to>
    <xdr:cxnSp macro="">
      <xdr:nvCxnSpPr>
        <xdr:cNvPr id="375" name="直線コネクタ 374">
          <a:extLst>
            <a:ext uri="{FF2B5EF4-FFF2-40B4-BE49-F238E27FC236}">
              <a16:creationId xmlns:a16="http://schemas.microsoft.com/office/drawing/2014/main" id="{00000000-0008-0000-0400-000077010000}"/>
            </a:ext>
          </a:extLst>
        </xdr:cNvPr>
        <xdr:cNvCxnSpPr/>
      </xdr:nvCxnSpPr>
      <xdr:spPr>
        <a:xfrm flipV="1">
          <a:off x="1320800" y="1292098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118111</xdr:rowOff>
    </xdr:from>
    <xdr:to>
      <xdr:col>11</xdr:col>
      <xdr:colOff>60325</xdr:colOff>
      <xdr:row>78</xdr:row>
      <xdr:rowOff>48261</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2159000" y="133197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78</xdr:row>
      <xdr:rowOff>33038</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1828800" y="134061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110489</xdr:rowOff>
    </xdr:from>
    <xdr:to>
      <xdr:col>6</xdr:col>
      <xdr:colOff>171450</xdr:colOff>
      <xdr:row>78</xdr:row>
      <xdr:rowOff>40639</xdr:rowOff>
    </xdr:to>
    <xdr:sp macro="" textlink="">
      <xdr:nvSpPr>
        <xdr:cNvPr id="378" name="フローチャート: 判断 377">
          <a:extLst>
            <a:ext uri="{FF2B5EF4-FFF2-40B4-BE49-F238E27FC236}">
              <a16:creationId xmlns:a16="http://schemas.microsoft.com/office/drawing/2014/main" id="{00000000-0008-0000-0400-00007A010000}"/>
            </a:ext>
          </a:extLst>
        </xdr:cNvPr>
        <xdr:cNvSpPr/>
      </xdr:nvSpPr>
      <xdr:spPr>
        <a:xfrm>
          <a:off x="1270000" y="13312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25416</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939800" y="133985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74</xdr:row>
      <xdr:rowOff>106680</xdr:rowOff>
    </xdr:from>
    <xdr:to>
      <xdr:col>24</xdr:col>
      <xdr:colOff>76200</xdr:colOff>
      <xdr:row>75</xdr:row>
      <xdr:rowOff>36830</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4775200" y="12793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73</xdr:row>
      <xdr:rowOff>123207</xdr:rowOff>
    </xdr:from>
    <xdr:ext cx="762000" cy="259045"/>
    <xdr:sp macro="" textlink="">
      <xdr:nvSpPr>
        <xdr:cNvPr id="386" name="公債費該当値テキスト">
          <a:extLst>
            <a:ext uri="{FF2B5EF4-FFF2-40B4-BE49-F238E27FC236}">
              <a16:creationId xmlns:a16="http://schemas.microsoft.com/office/drawing/2014/main" id="{00000000-0008-0000-0400-000082010000}"/>
            </a:ext>
          </a:extLst>
        </xdr:cNvPr>
        <xdr:cNvSpPr txBox="1"/>
      </xdr:nvSpPr>
      <xdr:spPr>
        <a:xfrm>
          <a:off x="4914900" y="12639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74</xdr:row>
      <xdr:rowOff>152400</xdr:rowOff>
    </xdr:from>
    <xdr:to>
      <xdr:col>20</xdr:col>
      <xdr:colOff>38100</xdr:colOff>
      <xdr:row>75</xdr:row>
      <xdr:rowOff>82550</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3937000" y="1283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73</xdr:row>
      <xdr:rowOff>92727</xdr:rowOff>
    </xdr:from>
    <xdr:ext cx="7366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3606800" y="12608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74</xdr:row>
      <xdr:rowOff>137160</xdr:rowOff>
    </xdr:from>
    <xdr:to>
      <xdr:col>15</xdr:col>
      <xdr:colOff>149225</xdr:colOff>
      <xdr:row>75</xdr:row>
      <xdr:rowOff>67310</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3048000" y="12824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73</xdr:row>
      <xdr:rowOff>77487</xdr:rowOff>
    </xdr:from>
    <xdr:ext cx="7620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2717800" y="12593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11430</xdr:rowOff>
    </xdr:from>
    <xdr:to>
      <xdr:col>11</xdr:col>
      <xdr:colOff>60325</xdr:colOff>
      <xdr:row>75</xdr:row>
      <xdr:rowOff>113030</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2159000" y="12870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73</xdr:row>
      <xdr:rowOff>123207</xdr:rowOff>
    </xdr:from>
    <xdr:ext cx="762000" cy="259045"/>
    <xdr:sp macro="" textlink="">
      <xdr:nvSpPr>
        <xdr:cNvPr id="392" name="テキスト ボックス 391">
          <a:extLst>
            <a:ext uri="{FF2B5EF4-FFF2-40B4-BE49-F238E27FC236}">
              <a16:creationId xmlns:a16="http://schemas.microsoft.com/office/drawing/2014/main" id="{00000000-0008-0000-0400-000088010000}"/>
            </a:ext>
          </a:extLst>
        </xdr:cNvPr>
        <xdr:cNvSpPr txBox="1"/>
      </xdr:nvSpPr>
      <xdr:spPr>
        <a:xfrm>
          <a:off x="1828800" y="12639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41910</xdr:rowOff>
    </xdr:from>
    <xdr:to>
      <xdr:col>6</xdr:col>
      <xdr:colOff>171450</xdr:colOff>
      <xdr:row>75</xdr:row>
      <xdr:rowOff>143510</xdr:rowOff>
    </xdr:to>
    <xdr:sp macro="" textlink="">
      <xdr:nvSpPr>
        <xdr:cNvPr id="393" name="楕円 392">
          <a:extLst>
            <a:ext uri="{FF2B5EF4-FFF2-40B4-BE49-F238E27FC236}">
              <a16:creationId xmlns:a16="http://schemas.microsoft.com/office/drawing/2014/main" id="{00000000-0008-0000-0400-000089010000}"/>
            </a:ext>
          </a:extLst>
        </xdr:cNvPr>
        <xdr:cNvSpPr/>
      </xdr:nvSpPr>
      <xdr:spPr>
        <a:xfrm>
          <a:off x="1270000" y="12900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73</xdr:row>
      <xdr:rowOff>153687</xdr:rowOff>
    </xdr:from>
    <xdr:ext cx="762000" cy="259045"/>
    <xdr:sp macro="" textlink="">
      <xdr:nvSpPr>
        <xdr:cNvPr id="394" name="テキスト ボックス 393">
          <a:extLst>
            <a:ext uri="{FF2B5EF4-FFF2-40B4-BE49-F238E27FC236}">
              <a16:creationId xmlns:a16="http://schemas.microsoft.com/office/drawing/2014/main" id="{00000000-0008-0000-0400-00008A010000}"/>
            </a:ext>
          </a:extLst>
        </xdr:cNvPr>
        <xdr:cNvSpPr txBox="1"/>
      </xdr:nvSpPr>
      <xdr:spPr>
        <a:xfrm>
          <a:off x="939800" y="12669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5" name="テキスト ボックス 404">
          <a:extLst>
            <a:ext uri="{FF2B5EF4-FFF2-40B4-BE49-F238E27FC236}">
              <a16:creationId xmlns:a16="http://schemas.microsoft.com/office/drawing/2014/main" id="{00000000-0008-0000-0400-000095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普通建設事業費の人口一人当たりの決算額はいずれの平均より下回っている。今後も引き続き抑制に努める。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9" name="公債費以外グラフ枠">
          <a:extLst>
            <a:ext uri="{FF2B5EF4-FFF2-40B4-BE49-F238E27FC236}">
              <a16:creationId xmlns:a16="http://schemas.microsoft.com/office/drawing/2014/main" id="{00000000-0008-0000-0400-0000A3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10414</xdr:rowOff>
    </xdr:from>
    <xdr:to>
      <xdr:col>82</xdr:col>
      <xdr:colOff>107950</xdr:colOff>
      <xdr:row>79</xdr:row>
      <xdr:rowOff>78994</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flipV="1">
          <a:off x="16510000" y="12526264"/>
          <a:ext cx="0" cy="10972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79</xdr:row>
      <xdr:rowOff>51071</xdr:rowOff>
    </xdr:from>
    <xdr:ext cx="762000" cy="259045"/>
    <xdr:sp macro="" textlink="">
      <xdr:nvSpPr>
        <xdr:cNvPr id="421" name="公債費以外最小値テキスト">
          <a:extLst>
            <a:ext uri="{FF2B5EF4-FFF2-40B4-BE49-F238E27FC236}">
              <a16:creationId xmlns:a16="http://schemas.microsoft.com/office/drawing/2014/main" id="{00000000-0008-0000-0400-0000A5010000}"/>
            </a:ext>
          </a:extLst>
        </xdr:cNvPr>
        <xdr:cNvSpPr txBox="1"/>
      </xdr:nvSpPr>
      <xdr:spPr>
        <a:xfrm>
          <a:off x="16598900" y="135956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79</xdr:row>
      <xdr:rowOff>78994</xdr:rowOff>
    </xdr:from>
    <xdr:to>
      <xdr:col>82</xdr:col>
      <xdr:colOff>196850</xdr:colOff>
      <xdr:row>79</xdr:row>
      <xdr:rowOff>78994</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a:off x="16421100" y="136235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96791</xdr:rowOff>
    </xdr:from>
    <xdr:ext cx="762000" cy="259045"/>
    <xdr:sp macro="" textlink="">
      <xdr:nvSpPr>
        <xdr:cNvPr id="423" name="公債費以外最大値テキスト">
          <a:extLst>
            <a:ext uri="{FF2B5EF4-FFF2-40B4-BE49-F238E27FC236}">
              <a16:creationId xmlns:a16="http://schemas.microsoft.com/office/drawing/2014/main" id="{00000000-0008-0000-0400-0000A7010000}"/>
            </a:ext>
          </a:extLst>
        </xdr:cNvPr>
        <xdr:cNvSpPr txBox="1"/>
      </xdr:nvSpPr>
      <xdr:spPr>
        <a:xfrm>
          <a:off x="16598900" y="122697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10414</xdr:rowOff>
    </xdr:from>
    <xdr:to>
      <xdr:col>82</xdr:col>
      <xdr:colOff>196850</xdr:colOff>
      <xdr:row>73</xdr:row>
      <xdr:rowOff>10414</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6421100" y="125262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74</xdr:row>
      <xdr:rowOff>99568</xdr:rowOff>
    </xdr:from>
    <xdr:to>
      <xdr:col>82</xdr:col>
      <xdr:colOff>107950</xdr:colOff>
      <xdr:row>74</xdr:row>
      <xdr:rowOff>113284</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a:off x="15671800" y="12786868"/>
          <a:ext cx="8382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155719</xdr:rowOff>
    </xdr:from>
    <xdr:ext cx="762000" cy="259045"/>
    <xdr:sp macro="" textlink="">
      <xdr:nvSpPr>
        <xdr:cNvPr id="426" name="公債費以外平均値テキスト">
          <a:extLst>
            <a:ext uri="{FF2B5EF4-FFF2-40B4-BE49-F238E27FC236}">
              <a16:creationId xmlns:a16="http://schemas.microsoft.com/office/drawing/2014/main" id="{00000000-0008-0000-0400-0000AA010000}"/>
            </a:ext>
          </a:extLst>
        </xdr:cNvPr>
        <xdr:cNvSpPr txBox="1"/>
      </xdr:nvSpPr>
      <xdr:spPr>
        <a:xfrm>
          <a:off x="16598900" y="1301446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12192</xdr:rowOff>
    </xdr:from>
    <xdr:to>
      <xdr:col>82</xdr:col>
      <xdr:colOff>158750</xdr:colOff>
      <xdr:row>76</xdr:row>
      <xdr:rowOff>113792</xdr:rowOff>
    </xdr:to>
    <xdr:sp macro="" textlink="">
      <xdr:nvSpPr>
        <xdr:cNvPr id="427" name="フローチャート: 判断 426">
          <a:extLst>
            <a:ext uri="{FF2B5EF4-FFF2-40B4-BE49-F238E27FC236}">
              <a16:creationId xmlns:a16="http://schemas.microsoft.com/office/drawing/2014/main" id="{00000000-0008-0000-0400-0000AB010000}"/>
            </a:ext>
          </a:extLst>
        </xdr:cNvPr>
        <xdr:cNvSpPr/>
      </xdr:nvSpPr>
      <xdr:spPr>
        <a:xfrm>
          <a:off x="16459200" y="13042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74</xdr:row>
      <xdr:rowOff>58420</xdr:rowOff>
    </xdr:from>
    <xdr:to>
      <xdr:col>78</xdr:col>
      <xdr:colOff>69850</xdr:colOff>
      <xdr:row>74</xdr:row>
      <xdr:rowOff>99568</xdr:rowOff>
    </xdr:to>
    <xdr:cxnSp macro="">
      <xdr:nvCxnSpPr>
        <xdr:cNvPr id="428" name="直線コネクタ 427">
          <a:extLst>
            <a:ext uri="{FF2B5EF4-FFF2-40B4-BE49-F238E27FC236}">
              <a16:creationId xmlns:a16="http://schemas.microsoft.com/office/drawing/2014/main" id="{00000000-0008-0000-0400-0000AC010000}"/>
            </a:ext>
          </a:extLst>
        </xdr:cNvPr>
        <xdr:cNvCxnSpPr/>
      </xdr:nvCxnSpPr>
      <xdr:spPr>
        <a:xfrm>
          <a:off x="14782800" y="12745720"/>
          <a:ext cx="8890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76</xdr:row>
      <xdr:rowOff>25908</xdr:rowOff>
    </xdr:from>
    <xdr:to>
      <xdr:col>78</xdr:col>
      <xdr:colOff>120650</xdr:colOff>
      <xdr:row>76</xdr:row>
      <xdr:rowOff>127508</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5621000" y="130561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76</xdr:row>
      <xdr:rowOff>112285</xdr:rowOff>
    </xdr:from>
    <xdr:ext cx="736600" cy="259045"/>
    <xdr:sp macro="" textlink="">
      <xdr:nvSpPr>
        <xdr:cNvPr id="430" name="テキスト ボックス 429">
          <a:extLst>
            <a:ext uri="{FF2B5EF4-FFF2-40B4-BE49-F238E27FC236}">
              <a16:creationId xmlns:a16="http://schemas.microsoft.com/office/drawing/2014/main" id="{00000000-0008-0000-0400-0000AE010000}"/>
            </a:ext>
          </a:extLst>
        </xdr:cNvPr>
        <xdr:cNvSpPr txBox="1"/>
      </xdr:nvSpPr>
      <xdr:spPr>
        <a:xfrm>
          <a:off x="15290800" y="131424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74</xdr:row>
      <xdr:rowOff>58420</xdr:rowOff>
    </xdr:from>
    <xdr:to>
      <xdr:col>73</xdr:col>
      <xdr:colOff>180975</xdr:colOff>
      <xdr:row>74</xdr:row>
      <xdr:rowOff>90424</xdr:rowOff>
    </xdr:to>
    <xdr:cxnSp macro="">
      <xdr:nvCxnSpPr>
        <xdr:cNvPr id="431" name="直線コネクタ 430">
          <a:extLst>
            <a:ext uri="{FF2B5EF4-FFF2-40B4-BE49-F238E27FC236}">
              <a16:creationId xmlns:a16="http://schemas.microsoft.com/office/drawing/2014/main" id="{00000000-0008-0000-0400-0000AF010000}"/>
            </a:ext>
          </a:extLst>
        </xdr:cNvPr>
        <xdr:cNvCxnSpPr/>
      </xdr:nvCxnSpPr>
      <xdr:spPr>
        <a:xfrm flipV="1">
          <a:off x="13893800" y="12745720"/>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21337</xdr:rowOff>
    </xdr:from>
    <xdr:to>
      <xdr:col>74</xdr:col>
      <xdr:colOff>31750</xdr:colOff>
      <xdr:row>76</xdr:row>
      <xdr:rowOff>122937</xdr:rowOff>
    </xdr:to>
    <xdr:sp macro="" textlink="">
      <xdr:nvSpPr>
        <xdr:cNvPr id="432" name="フローチャート: 判断 431">
          <a:extLst>
            <a:ext uri="{FF2B5EF4-FFF2-40B4-BE49-F238E27FC236}">
              <a16:creationId xmlns:a16="http://schemas.microsoft.com/office/drawing/2014/main" id="{00000000-0008-0000-0400-0000B0010000}"/>
            </a:ext>
          </a:extLst>
        </xdr:cNvPr>
        <xdr:cNvSpPr/>
      </xdr:nvSpPr>
      <xdr:spPr>
        <a:xfrm>
          <a:off x="14732000" y="130515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107714</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4401800" y="131379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74</xdr:row>
      <xdr:rowOff>90424</xdr:rowOff>
    </xdr:from>
    <xdr:to>
      <xdr:col>69</xdr:col>
      <xdr:colOff>92075</xdr:colOff>
      <xdr:row>75</xdr:row>
      <xdr:rowOff>156718</xdr:rowOff>
    </xdr:to>
    <xdr:cxnSp macro="">
      <xdr:nvCxnSpPr>
        <xdr:cNvPr id="434" name="直線コネクタ 433">
          <a:extLst>
            <a:ext uri="{FF2B5EF4-FFF2-40B4-BE49-F238E27FC236}">
              <a16:creationId xmlns:a16="http://schemas.microsoft.com/office/drawing/2014/main" id="{00000000-0008-0000-0400-0000B2010000}"/>
            </a:ext>
          </a:extLst>
        </xdr:cNvPr>
        <xdr:cNvCxnSpPr/>
      </xdr:nvCxnSpPr>
      <xdr:spPr>
        <a:xfrm flipV="1">
          <a:off x="13004800" y="12777724"/>
          <a:ext cx="889000" cy="2377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7620</xdr:rowOff>
    </xdr:from>
    <xdr:to>
      <xdr:col>69</xdr:col>
      <xdr:colOff>142875</xdr:colOff>
      <xdr:row>76</xdr:row>
      <xdr:rowOff>109220</xdr:rowOff>
    </xdr:to>
    <xdr:sp macro="" textlink="">
      <xdr:nvSpPr>
        <xdr:cNvPr id="435" name="フローチャート: 判断 434">
          <a:extLst>
            <a:ext uri="{FF2B5EF4-FFF2-40B4-BE49-F238E27FC236}">
              <a16:creationId xmlns:a16="http://schemas.microsoft.com/office/drawing/2014/main" id="{00000000-0008-0000-0400-0000B3010000}"/>
            </a:ext>
          </a:extLst>
        </xdr:cNvPr>
        <xdr:cNvSpPr/>
      </xdr:nvSpPr>
      <xdr:spPr>
        <a:xfrm>
          <a:off x="13843000" y="13037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93997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3512800" y="13124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142494</xdr:rowOff>
    </xdr:from>
    <xdr:to>
      <xdr:col>65</xdr:col>
      <xdr:colOff>53975</xdr:colOff>
      <xdr:row>76</xdr:row>
      <xdr:rowOff>72644</xdr:rowOff>
    </xdr:to>
    <xdr:sp macro="" textlink="">
      <xdr:nvSpPr>
        <xdr:cNvPr id="437" name="フローチャート: 判断 436">
          <a:extLst>
            <a:ext uri="{FF2B5EF4-FFF2-40B4-BE49-F238E27FC236}">
              <a16:creationId xmlns:a16="http://schemas.microsoft.com/office/drawing/2014/main" id="{00000000-0008-0000-0400-0000B5010000}"/>
            </a:ext>
          </a:extLst>
        </xdr:cNvPr>
        <xdr:cNvSpPr/>
      </xdr:nvSpPr>
      <xdr:spPr>
        <a:xfrm>
          <a:off x="12954000" y="13001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57421</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2623800" y="130876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74</xdr:row>
      <xdr:rowOff>62484</xdr:rowOff>
    </xdr:from>
    <xdr:to>
      <xdr:col>82</xdr:col>
      <xdr:colOff>158750</xdr:colOff>
      <xdr:row>74</xdr:row>
      <xdr:rowOff>164084</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6459200" y="12749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73</xdr:row>
      <xdr:rowOff>79011</xdr:rowOff>
    </xdr:from>
    <xdr:ext cx="762000" cy="259045"/>
    <xdr:sp macro="" textlink="">
      <xdr:nvSpPr>
        <xdr:cNvPr id="445" name="公債費以外該当値テキスト">
          <a:extLst>
            <a:ext uri="{FF2B5EF4-FFF2-40B4-BE49-F238E27FC236}">
              <a16:creationId xmlns:a16="http://schemas.microsoft.com/office/drawing/2014/main" id="{00000000-0008-0000-0400-0000BD010000}"/>
            </a:ext>
          </a:extLst>
        </xdr:cNvPr>
        <xdr:cNvSpPr txBox="1"/>
      </xdr:nvSpPr>
      <xdr:spPr>
        <a:xfrm>
          <a:off x="16598900" y="125948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74</xdr:row>
      <xdr:rowOff>48768</xdr:rowOff>
    </xdr:from>
    <xdr:to>
      <xdr:col>78</xdr:col>
      <xdr:colOff>120650</xdr:colOff>
      <xdr:row>74</xdr:row>
      <xdr:rowOff>150368</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5621000" y="12736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72</xdr:row>
      <xdr:rowOff>160545</xdr:rowOff>
    </xdr:from>
    <xdr:ext cx="7366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5290800" y="125049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74</xdr:row>
      <xdr:rowOff>7620</xdr:rowOff>
    </xdr:from>
    <xdr:to>
      <xdr:col>74</xdr:col>
      <xdr:colOff>31750</xdr:colOff>
      <xdr:row>74</xdr:row>
      <xdr:rowOff>109220</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4732000" y="12694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72</xdr:row>
      <xdr:rowOff>119397</xdr:rowOff>
    </xdr:from>
    <xdr:ext cx="7620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4401800" y="12463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74</xdr:row>
      <xdr:rowOff>39624</xdr:rowOff>
    </xdr:from>
    <xdr:to>
      <xdr:col>69</xdr:col>
      <xdr:colOff>142875</xdr:colOff>
      <xdr:row>74</xdr:row>
      <xdr:rowOff>141224</xdr:rowOff>
    </xdr:to>
    <xdr:sp macro="" textlink="">
      <xdr:nvSpPr>
        <xdr:cNvPr id="450" name="楕円 449">
          <a:extLst>
            <a:ext uri="{FF2B5EF4-FFF2-40B4-BE49-F238E27FC236}">
              <a16:creationId xmlns:a16="http://schemas.microsoft.com/office/drawing/2014/main" id="{00000000-0008-0000-0400-0000C2010000}"/>
            </a:ext>
          </a:extLst>
        </xdr:cNvPr>
        <xdr:cNvSpPr/>
      </xdr:nvSpPr>
      <xdr:spPr>
        <a:xfrm>
          <a:off x="13843000" y="12726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72</xdr:row>
      <xdr:rowOff>151401</xdr:rowOff>
    </xdr:from>
    <xdr:ext cx="762000" cy="259045"/>
    <xdr:sp macro="" textlink="">
      <xdr:nvSpPr>
        <xdr:cNvPr id="451" name="テキスト ボックス 450">
          <a:extLst>
            <a:ext uri="{FF2B5EF4-FFF2-40B4-BE49-F238E27FC236}">
              <a16:creationId xmlns:a16="http://schemas.microsoft.com/office/drawing/2014/main" id="{00000000-0008-0000-0400-0000C3010000}"/>
            </a:ext>
          </a:extLst>
        </xdr:cNvPr>
        <xdr:cNvSpPr txBox="1"/>
      </xdr:nvSpPr>
      <xdr:spPr>
        <a:xfrm>
          <a:off x="13512800" y="12495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105918</xdr:rowOff>
    </xdr:from>
    <xdr:to>
      <xdr:col>65</xdr:col>
      <xdr:colOff>53975</xdr:colOff>
      <xdr:row>76</xdr:row>
      <xdr:rowOff>36069</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2954000" y="12964668"/>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74</xdr:row>
      <xdr:rowOff>46245</xdr:rowOff>
    </xdr:from>
    <xdr:ext cx="762000" cy="259045"/>
    <xdr:sp macro="" textlink="">
      <xdr:nvSpPr>
        <xdr:cNvPr id="453" name="テキスト ボックス 452">
          <a:extLst>
            <a:ext uri="{FF2B5EF4-FFF2-40B4-BE49-F238E27FC236}">
              <a16:creationId xmlns:a16="http://schemas.microsoft.com/office/drawing/2014/main" id="{00000000-0008-0000-0400-0000C5010000}"/>
            </a:ext>
          </a:extLst>
        </xdr:cNvPr>
        <xdr:cNvSpPr txBox="1"/>
      </xdr:nvSpPr>
      <xdr:spPr>
        <a:xfrm>
          <a:off x="12623800" y="127335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2</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a:extLst>
            <a:ext uri="{FF2B5EF4-FFF2-40B4-BE49-F238E27FC236}">
              <a16:creationId xmlns:a16="http://schemas.microsoft.com/office/drawing/2014/main" id="{00000000-0008-0000-0500-00002E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126260</xdr:rowOff>
    </xdr:from>
    <xdr:to>
      <xdr:col>29</xdr:col>
      <xdr:colOff>127000</xdr:colOff>
      <xdr:row>20</xdr:row>
      <xdr:rowOff>20222</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651500" y="2059835"/>
          <a:ext cx="0" cy="1437012"/>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30399</xdr:rowOff>
    </xdr:from>
    <xdr:ext cx="762000" cy="259045"/>
    <xdr:sp macro="" textlink="">
      <xdr:nvSpPr>
        <xdr:cNvPr id="48" name="人口1人当たり決算額の推移最小値テキスト130">
          <a:extLst>
            <a:ext uri="{FF2B5EF4-FFF2-40B4-BE49-F238E27FC236}">
              <a16:creationId xmlns:a16="http://schemas.microsoft.com/office/drawing/2014/main" id="{00000000-0008-0000-0500-000030000000}"/>
            </a:ext>
          </a:extLst>
        </xdr:cNvPr>
        <xdr:cNvSpPr txBox="1"/>
      </xdr:nvSpPr>
      <xdr:spPr>
        <a:xfrm>
          <a:off x="5740400" y="35070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66,956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20222</xdr:rowOff>
    </xdr:from>
    <xdr:to>
      <xdr:col>30</xdr:col>
      <xdr:colOff>25400</xdr:colOff>
      <xdr:row>20</xdr:row>
      <xdr:rowOff>20222</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349684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41187</xdr:rowOff>
    </xdr:from>
    <xdr:ext cx="762000" cy="259045"/>
    <xdr:sp macro="" textlink="">
      <xdr:nvSpPr>
        <xdr:cNvPr id="50" name="人口1人当たり決算額の推移最大値テキスト130">
          <a:extLst>
            <a:ext uri="{FF2B5EF4-FFF2-40B4-BE49-F238E27FC236}">
              <a16:creationId xmlns:a16="http://schemas.microsoft.com/office/drawing/2014/main" id="{00000000-0008-0000-0500-000032000000}"/>
            </a:ext>
          </a:extLst>
        </xdr:cNvPr>
        <xdr:cNvSpPr txBox="1"/>
      </xdr:nvSpPr>
      <xdr:spPr>
        <a:xfrm>
          <a:off x="5740400" y="18033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154,962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126260</xdr:rowOff>
    </xdr:from>
    <xdr:to>
      <xdr:col>30</xdr:col>
      <xdr:colOff>25400</xdr:colOff>
      <xdr:row>11</xdr:row>
      <xdr:rowOff>126260</xdr:rowOff>
    </xdr:to>
    <xdr:cxnSp macro="">
      <xdr:nvCxnSpPr>
        <xdr:cNvPr id="51" name="直線コネクタ 50">
          <a:extLst>
            <a:ext uri="{FF2B5EF4-FFF2-40B4-BE49-F238E27FC236}">
              <a16:creationId xmlns:a16="http://schemas.microsoft.com/office/drawing/2014/main" id="{00000000-0008-0000-0500-000033000000}"/>
            </a:ext>
          </a:extLst>
        </xdr:cNvPr>
        <xdr:cNvCxnSpPr/>
      </xdr:nvCxnSpPr>
      <xdr:spPr bwMode="auto">
        <a:xfrm>
          <a:off x="5562600" y="205983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111548</xdr:rowOff>
    </xdr:from>
    <xdr:to>
      <xdr:col>29</xdr:col>
      <xdr:colOff>127000</xdr:colOff>
      <xdr:row>20</xdr:row>
      <xdr:rowOff>20222</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a:off x="5003800" y="3416723"/>
          <a:ext cx="647700" cy="8012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15</xdr:row>
      <xdr:rowOff>74385</xdr:rowOff>
    </xdr:from>
    <xdr:ext cx="762000" cy="259045"/>
    <xdr:sp macro="" textlink="">
      <xdr:nvSpPr>
        <xdr:cNvPr id="53" name="人口1人当たり決算額の推移平均値テキスト130">
          <a:extLst>
            <a:ext uri="{FF2B5EF4-FFF2-40B4-BE49-F238E27FC236}">
              <a16:creationId xmlns:a16="http://schemas.microsoft.com/office/drawing/2014/main" id="{00000000-0008-0000-0500-000035000000}"/>
            </a:ext>
          </a:extLst>
        </xdr:cNvPr>
        <xdr:cNvSpPr txBox="1"/>
      </xdr:nvSpPr>
      <xdr:spPr>
        <a:xfrm>
          <a:off x="5740400" y="269376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57858</xdr:rowOff>
    </xdr:from>
    <xdr:to>
      <xdr:col>29</xdr:col>
      <xdr:colOff>177800</xdr:colOff>
      <xdr:row>16</xdr:row>
      <xdr:rowOff>159458</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5600700" y="28486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111548</xdr:rowOff>
    </xdr:from>
    <xdr:to>
      <xdr:col>26</xdr:col>
      <xdr:colOff>50800</xdr:colOff>
      <xdr:row>19</xdr:row>
      <xdr:rowOff>140302</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4305300" y="3416723"/>
          <a:ext cx="698500" cy="2875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16</xdr:row>
      <xdr:rowOff>66234</xdr:rowOff>
    </xdr:from>
    <xdr:to>
      <xdr:col>26</xdr:col>
      <xdr:colOff>101600</xdr:colOff>
      <xdr:row>16</xdr:row>
      <xdr:rowOff>167834</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953000" y="285705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15</xdr:row>
      <xdr:rowOff>6561</xdr:rowOff>
    </xdr:from>
    <xdr:ext cx="7366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4622800" y="262593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140302</xdr:rowOff>
    </xdr:from>
    <xdr:to>
      <xdr:col>22</xdr:col>
      <xdr:colOff>114300</xdr:colOff>
      <xdr:row>20</xdr:row>
      <xdr:rowOff>54496</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flipV="1">
          <a:off x="3606800" y="3445477"/>
          <a:ext cx="698500" cy="8564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16</xdr:row>
      <xdr:rowOff>74954</xdr:rowOff>
    </xdr:from>
    <xdr:to>
      <xdr:col>22</xdr:col>
      <xdr:colOff>165100</xdr:colOff>
      <xdr:row>17</xdr:row>
      <xdr:rowOff>5104</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4254500" y="286577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15</xdr:row>
      <xdr:rowOff>15281</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924300" y="26346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102,493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20</xdr:row>
      <xdr:rowOff>54496</xdr:rowOff>
    </xdr:from>
    <xdr:to>
      <xdr:col>18</xdr:col>
      <xdr:colOff>177800</xdr:colOff>
      <xdr:row>20</xdr:row>
      <xdr:rowOff>92264</xdr:rowOff>
    </xdr:to>
    <xdr:cxnSp macro="">
      <xdr:nvCxnSpPr>
        <xdr:cNvPr id="61" name="直線コネクタ 60">
          <a:extLst>
            <a:ext uri="{FF2B5EF4-FFF2-40B4-BE49-F238E27FC236}">
              <a16:creationId xmlns:a16="http://schemas.microsoft.com/office/drawing/2014/main" id="{00000000-0008-0000-0500-00003D000000}"/>
            </a:ext>
          </a:extLst>
        </xdr:cNvPr>
        <xdr:cNvCxnSpPr/>
      </xdr:nvCxnSpPr>
      <xdr:spPr bwMode="auto">
        <a:xfrm flipV="1">
          <a:off x="2908300" y="3531121"/>
          <a:ext cx="698500" cy="3776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70088</xdr:rowOff>
    </xdr:from>
    <xdr:to>
      <xdr:col>19</xdr:col>
      <xdr:colOff>38100</xdr:colOff>
      <xdr:row>17</xdr:row>
      <xdr:rowOff>238</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3556000" y="286091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10415</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225800" y="26297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102,791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148220</xdr:rowOff>
    </xdr:from>
    <xdr:to>
      <xdr:col>15</xdr:col>
      <xdr:colOff>101600</xdr:colOff>
      <xdr:row>17</xdr:row>
      <xdr:rowOff>78370</xdr:rowOff>
    </xdr:to>
    <xdr:sp macro="" textlink="">
      <xdr:nvSpPr>
        <xdr:cNvPr id="64" name="フローチャート: 判断 63">
          <a:extLst>
            <a:ext uri="{FF2B5EF4-FFF2-40B4-BE49-F238E27FC236}">
              <a16:creationId xmlns:a16="http://schemas.microsoft.com/office/drawing/2014/main" id="{00000000-0008-0000-0500-000040000000}"/>
            </a:ext>
          </a:extLst>
        </xdr:cNvPr>
        <xdr:cNvSpPr/>
      </xdr:nvSpPr>
      <xdr:spPr bwMode="auto">
        <a:xfrm>
          <a:off x="2857500" y="293904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88547</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527300" y="27079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19</xdr:row>
      <xdr:rowOff>140872</xdr:rowOff>
    </xdr:from>
    <xdr:to>
      <xdr:col>29</xdr:col>
      <xdr:colOff>177800</xdr:colOff>
      <xdr:row>20</xdr:row>
      <xdr:rowOff>71022</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5600700" y="344604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19</xdr:row>
      <xdr:rowOff>49449</xdr:rowOff>
    </xdr:from>
    <xdr:ext cx="762000" cy="259045"/>
    <xdr:sp macro="" textlink="">
      <xdr:nvSpPr>
        <xdr:cNvPr id="72" name="人口1人当たり決算額の推移該当値テキスト130">
          <a:extLst>
            <a:ext uri="{FF2B5EF4-FFF2-40B4-BE49-F238E27FC236}">
              <a16:creationId xmlns:a16="http://schemas.microsoft.com/office/drawing/2014/main" id="{00000000-0008-0000-0500-000048000000}"/>
            </a:ext>
          </a:extLst>
        </xdr:cNvPr>
        <xdr:cNvSpPr txBox="1"/>
      </xdr:nvSpPr>
      <xdr:spPr>
        <a:xfrm>
          <a:off x="5740400" y="33546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60748</xdr:rowOff>
    </xdr:from>
    <xdr:to>
      <xdr:col>26</xdr:col>
      <xdr:colOff>101600</xdr:colOff>
      <xdr:row>19</xdr:row>
      <xdr:rowOff>162348</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953000" y="336592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19</xdr:row>
      <xdr:rowOff>147125</xdr:rowOff>
    </xdr:from>
    <xdr:ext cx="7366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4622800" y="345230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71,863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89502</xdr:rowOff>
    </xdr:from>
    <xdr:to>
      <xdr:col>22</xdr:col>
      <xdr:colOff>165100</xdr:colOff>
      <xdr:row>20</xdr:row>
      <xdr:rowOff>19652</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4254500" y="339467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20</xdr:row>
      <xdr:rowOff>4429</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924300" y="34810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20</xdr:row>
      <xdr:rowOff>3696</xdr:rowOff>
    </xdr:from>
    <xdr:to>
      <xdr:col>19</xdr:col>
      <xdr:colOff>38100</xdr:colOff>
      <xdr:row>20</xdr:row>
      <xdr:rowOff>105296</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3556000" y="348032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20</xdr:row>
      <xdr:rowOff>90073</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3225800" y="35666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64,857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20</xdr:row>
      <xdr:rowOff>41464</xdr:rowOff>
    </xdr:from>
    <xdr:to>
      <xdr:col>15</xdr:col>
      <xdr:colOff>101600</xdr:colOff>
      <xdr:row>20</xdr:row>
      <xdr:rowOff>143064</xdr:rowOff>
    </xdr:to>
    <xdr:sp macro="" textlink="">
      <xdr:nvSpPr>
        <xdr:cNvPr id="79" name="楕円 78">
          <a:extLst>
            <a:ext uri="{FF2B5EF4-FFF2-40B4-BE49-F238E27FC236}">
              <a16:creationId xmlns:a16="http://schemas.microsoft.com/office/drawing/2014/main" id="{00000000-0008-0000-0500-00004F000000}"/>
            </a:ext>
          </a:extLst>
        </xdr:cNvPr>
        <xdr:cNvSpPr/>
      </xdr:nvSpPr>
      <xdr:spPr bwMode="auto">
        <a:xfrm>
          <a:off x="2857500" y="351808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20</xdr:row>
      <xdr:rowOff>127841</xdr:rowOff>
    </xdr:from>
    <xdr:ext cx="762000" cy="259045"/>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2527300" y="36044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62,544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a:extLst>
            <a:ext uri="{FF2B5EF4-FFF2-40B4-BE49-F238E27FC236}">
              <a16:creationId xmlns:a16="http://schemas.microsoft.com/office/drawing/2014/main" id="{00000000-0008-0000-0500-000052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a:extLst>
            <a:ext uri="{FF2B5EF4-FFF2-40B4-BE49-F238E27FC236}">
              <a16:creationId xmlns:a16="http://schemas.microsoft.com/office/drawing/2014/main" id="{00000000-0008-0000-0500-000054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a:extLst>
            <a:ext uri="{FF2B5EF4-FFF2-40B4-BE49-F238E27FC236}">
              <a16:creationId xmlns:a16="http://schemas.microsoft.com/office/drawing/2014/main" id="{00000000-0008-0000-0500-000055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a:extLst>
            <a:ext uri="{FF2B5EF4-FFF2-40B4-BE49-F238E27FC236}">
              <a16:creationId xmlns:a16="http://schemas.microsoft.com/office/drawing/2014/main" id="{00000000-0008-0000-0500-00005B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a:extLst>
            <a:ext uri="{FF2B5EF4-FFF2-40B4-BE49-F238E27FC236}">
              <a16:creationId xmlns:a16="http://schemas.microsoft.com/office/drawing/2014/main" id="{00000000-0008-0000-0500-00005C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a:extLst>
            <a:ext uri="{FF2B5EF4-FFF2-40B4-BE49-F238E27FC236}">
              <a16:creationId xmlns:a16="http://schemas.microsoft.com/office/drawing/2014/main" id="{00000000-0008-0000-0500-00005D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213377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7338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69850</xdr:rowOff>
    </xdr:from>
    <xdr:to>
      <xdr:col>33</xdr:col>
      <xdr:colOff>114300</xdr:colOff>
      <xdr:row>36</xdr:row>
      <xdr:rowOff>69850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103" name="テキスト ボックス 102">
          <a:extLst>
            <a:ext uri="{FF2B5EF4-FFF2-40B4-BE49-F238E27FC236}">
              <a16:creationId xmlns:a16="http://schemas.microsoft.com/office/drawing/2014/main" id="{00000000-0008-0000-0500-000067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5" name="テキスト ボックス 104">
          <a:extLst>
            <a:ext uri="{FF2B5EF4-FFF2-40B4-BE49-F238E27FC236}">
              <a16:creationId xmlns:a16="http://schemas.microsoft.com/office/drawing/2014/main" id="{00000000-0008-0000-0500-000069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6" name="人口1人当たり決算額の推移グラフ枠445">
          <a:extLst>
            <a:ext uri="{FF2B5EF4-FFF2-40B4-BE49-F238E27FC236}">
              <a16:creationId xmlns:a16="http://schemas.microsoft.com/office/drawing/2014/main" id="{00000000-0008-0000-0500-00006A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206873</xdr:rowOff>
    </xdr:from>
    <xdr:to>
      <xdr:col>29</xdr:col>
      <xdr:colOff>127000</xdr:colOff>
      <xdr:row>38</xdr:row>
      <xdr:rowOff>102243</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flipV="1">
          <a:off x="5651500" y="6131423"/>
          <a:ext cx="0" cy="143842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38</xdr:row>
      <xdr:rowOff>74320</xdr:rowOff>
    </xdr:from>
    <xdr:ext cx="762000" cy="259045"/>
    <xdr:sp macro="" textlink="">
      <xdr:nvSpPr>
        <xdr:cNvPr id="108" name="人口1人当たり決算額の推移最小値テキスト445">
          <a:extLst>
            <a:ext uri="{FF2B5EF4-FFF2-40B4-BE49-F238E27FC236}">
              <a16:creationId xmlns:a16="http://schemas.microsoft.com/office/drawing/2014/main" id="{00000000-0008-0000-0500-00006C000000}"/>
            </a:ext>
          </a:extLst>
        </xdr:cNvPr>
        <xdr:cNvSpPr txBox="1"/>
      </xdr:nvSpPr>
      <xdr:spPr>
        <a:xfrm>
          <a:off x="5740400" y="754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38</xdr:row>
      <xdr:rowOff>102243</xdr:rowOff>
    </xdr:from>
    <xdr:to>
      <xdr:col>30</xdr:col>
      <xdr:colOff>25400</xdr:colOff>
      <xdr:row>38</xdr:row>
      <xdr:rowOff>102243</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5562600" y="756984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121800</xdr:rowOff>
    </xdr:from>
    <xdr:ext cx="762000" cy="259045"/>
    <xdr:sp macro="" textlink="">
      <xdr:nvSpPr>
        <xdr:cNvPr id="110" name="人口1人当たり決算額の推移最大値テキスト445">
          <a:extLst>
            <a:ext uri="{FF2B5EF4-FFF2-40B4-BE49-F238E27FC236}">
              <a16:creationId xmlns:a16="http://schemas.microsoft.com/office/drawing/2014/main" id="{00000000-0008-0000-0500-00006E000000}"/>
            </a:ext>
          </a:extLst>
        </xdr:cNvPr>
        <xdr:cNvSpPr txBox="1"/>
      </xdr:nvSpPr>
      <xdr:spPr>
        <a:xfrm>
          <a:off x="5740400" y="58749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206873</xdr:rowOff>
    </xdr:from>
    <xdr:to>
      <xdr:col>30</xdr:col>
      <xdr:colOff>25400</xdr:colOff>
      <xdr:row>33</xdr:row>
      <xdr:rowOff>206873</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a:off x="5562600" y="613142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36</xdr:row>
      <xdr:rowOff>146796</xdr:rowOff>
    </xdr:from>
    <xdr:to>
      <xdr:col>29</xdr:col>
      <xdr:colOff>127000</xdr:colOff>
      <xdr:row>37</xdr:row>
      <xdr:rowOff>11785</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003800" y="7100046"/>
          <a:ext cx="647700" cy="3643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147591</xdr:rowOff>
    </xdr:from>
    <xdr:ext cx="762000" cy="259045"/>
    <xdr:sp macro="" textlink="">
      <xdr:nvSpPr>
        <xdr:cNvPr id="113" name="人口1人当たり決算額の推移平均値テキスト445">
          <a:extLst>
            <a:ext uri="{FF2B5EF4-FFF2-40B4-BE49-F238E27FC236}">
              <a16:creationId xmlns:a16="http://schemas.microsoft.com/office/drawing/2014/main" id="{00000000-0008-0000-0500-000071000000}"/>
            </a:ext>
          </a:extLst>
        </xdr:cNvPr>
        <xdr:cNvSpPr txBox="1"/>
      </xdr:nvSpPr>
      <xdr:spPr>
        <a:xfrm>
          <a:off x="5740400" y="675794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302514</xdr:rowOff>
    </xdr:from>
    <xdr:to>
      <xdr:col>29</xdr:col>
      <xdr:colOff>177800</xdr:colOff>
      <xdr:row>36</xdr:row>
      <xdr:rowOff>61214</xdr:rowOff>
    </xdr:to>
    <xdr:sp macro="" textlink="">
      <xdr:nvSpPr>
        <xdr:cNvPr id="114" name="フローチャート: 判断 113">
          <a:extLst>
            <a:ext uri="{FF2B5EF4-FFF2-40B4-BE49-F238E27FC236}">
              <a16:creationId xmlns:a16="http://schemas.microsoft.com/office/drawing/2014/main" id="{00000000-0008-0000-0500-000072000000}"/>
            </a:ext>
          </a:extLst>
        </xdr:cNvPr>
        <xdr:cNvSpPr/>
      </xdr:nvSpPr>
      <xdr:spPr bwMode="auto">
        <a:xfrm>
          <a:off x="5600700" y="691286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146796</xdr:rowOff>
    </xdr:from>
    <xdr:to>
      <xdr:col>26</xdr:col>
      <xdr:colOff>50800</xdr:colOff>
      <xdr:row>36</xdr:row>
      <xdr:rowOff>155049</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4305300" y="7100046"/>
          <a:ext cx="698500" cy="825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296570</xdr:rowOff>
    </xdr:from>
    <xdr:to>
      <xdr:col>26</xdr:col>
      <xdr:colOff>101600</xdr:colOff>
      <xdr:row>36</xdr:row>
      <xdr:rowOff>55270</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953000" y="69069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65447</xdr:rowOff>
    </xdr:from>
    <xdr:ext cx="7366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4622800" y="6675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128898</xdr:rowOff>
    </xdr:from>
    <xdr:to>
      <xdr:col>22</xdr:col>
      <xdr:colOff>114300</xdr:colOff>
      <xdr:row>36</xdr:row>
      <xdr:rowOff>155049</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a:off x="3606800" y="7082148"/>
          <a:ext cx="698500" cy="2615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268544</xdr:rowOff>
    </xdr:from>
    <xdr:to>
      <xdr:col>22</xdr:col>
      <xdr:colOff>165100</xdr:colOff>
      <xdr:row>36</xdr:row>
      <xdr:rowOff>27244</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4254500" y="687889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37421</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924300" y="66477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128898</xdr:rowOff>
    </xdr:from>
    <xdr:to>
      <xdr:col>18</xdr:col>
      <xdr:colOff>177800</xdr:colOff>
      <xdr:row>36</xdr:row>
      <xdr:rowOff>136716</xdr:rowOff>
    </xdr:to>
    <xdr:cxnSp macro="">
      <xdr:nvCxnSpPr>
        <xdr:cNvPr id="121" name="直線コネクタ 120">
          <a:extLst>
            <a:ext uri="{FF2B5EF4-FFF2-40B4-BE49-F238E27FC236}">
              <a16:creationId xmlns:a16="http://schemas.microsoft.com/office/drawing/2014/main" id="{00000000-0008-0000-0500-000079000000}"/>
            </a:ext>
          </a:extLst>
        </xdr:cNvPr>
        <xdr:cNvCxnSpPr/>
      </xdr:nvCxnSpPr>
      <xdr:spPr bwMode="auto">
        <a:xfrm flipV="1">
          <a:off x="2908300" y="7082148"/>
          <a:ext cx="698500" cy="781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265938</xdr:rowOff>
    </xdr:from>
    <xdr:to>
      <xdr:col>19</xdr:col>
      <xdr:colOff>38100</xdr:colOff>
      <xdr:row>36</xdr:row>
      <xdr:rowOff>24638</xdr:rowOff>
    </xdr:to>
    <xdr:sp macro="" textlink="">
      <xdr:nvSpPr>
        <xdr:cNvPr id="122" name="フローチャート: 判断 121">
          <a:extLst>
            <a:ext uri="{FF2B5EF4-FFF2-40B4-BE49-F238E27FC236}">
              <a16:creationId xmlns:a16="http://schemas.microsoft.com/office/drawing/2014/main" id="{00000000-0008-0000-0500-00007A000000}"/>
            </a:ext>
          </a:extLst>
        </xdr:cNvPr>
        <xdr:cNvSpPr/>
      </xdr:nvSpPr>
      <xdr:spPr bwMode="auto">
        <a:xfrm>
          <a:off x="3556000" y="687628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34815</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225800" y="66451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274122</xdr:rowOff>
    </xdr:from>
    <xdr:to>
      <xdr:col>15</xdr:col>
      <xdr:colOff>101600</xdr:colOff>
      <xdr:row>36</xdr:row>
      <xdr:rowOff>32822</xdr:rowOff>
    </xdr:to>
    <xdr:sp macro="" textlink="">
      <xdr:nvSpPr>
        <xdr:cNvPr id="124" name="フローチャート: 判断 123">
          <a:extLst>
            <a:ext uri="{FF2B5EF4-FFF2-40B4-BE49-F238E27FC236}">
              <a16:creationId xmlns:a16="http://schemas.microsoft.com/office/drawing/2014/main" id="{00000000-0008-0000-0500-00007C000000}"/>
            </a:ext>
          </a:extLst>
        </xdr:cNvPr>
        <xdr:cNvSpPr/>
      </xdr:nvSpPr>
      <xdr:spPr bwMode="auto">
        <a:xfrm>
          <a:off x="2857500" y="688447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42999</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2527300" y="6653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132435</xdr:rowOff>
    </xdr:from>
    <xdr:to>
      <xdr:col>29</xdr:col>
      <xdr:colOff>177800</xdr:colOff>
      <xdr:row>37</xdr:row>
      <xdr:rowOff>62585</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5600700" y="708568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36</xdr:row>
      <xdr:rowOff>104512</xdr:rowOff>
    </xdr:from>
    <xdr:ext cx="762000" cy="259045"/>
    <xdr:sp macro="" textlink="">
      <xdr:nvSpPr>
        <xdr:cNvPr id="132" name="人口1人当たり決算額の推移該当値テキスト445">
          <a:extLst>
            <a:ext uri="{FF2B5EF4-FFF2-40B4-BE49-F238E27FC236}">
              <a16:creationId xmlns:a16="http://schemas.microsoft.com/office/drawing/2014/main" id="{00000000-0008-0000-0500-000084000000}"/>
            </a:ext>
          </a:extLst>
        </xdr:cNvPr>
        <xdr:cNvSpPr txBox="1"/>
      </xdr:nvSpPr>
      <xdr:spPr>
        <a:xfrm>
          <a:off x="5740400" y="70577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95996</xdr:rowOff>
    </xdr:from>
    <xdr:to>
      <xdr:col>26</xdr:col>
      <xdr:colOff>101600</xdr:colOff>
      <xdr:row>37</xdr:row>
      <xdr:rowOff>26146</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4953000" y="704924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10923</xdr:rowOff>
    </xdr:from>
    <xdr:ext cx="7366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4622800" y="71356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36</xdr:row>
      <xdr:rowOff>104249</xdr:rowOff>
    </xdr:from>
    <xdr:to>
      <xdr:col>22</xdr:col>
      <xdr:colOff>165100</xdr:colOff>
      <xdr:row>37</xdr:row>
      <xdr:rowOff>34399</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4254500" y="70574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19176</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3924300" y="71438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36</xdr:row>
      <xdr:rowOff>78098</xdr:rowOff>
    </xdr:from>
    <xdr:to>
      <xdr:col>19</xdr:col>
      <xdr:colOff>38100</xdr:colOff>
      <xdr:row>37</xdr:row>
      <xdr:rowOff>8248</xdr:rowOff>
    </xdr:to>
    <xdr:sp macro="" textlink="">
      <xdr:nvSpPr>
        <xdr:cNvPr id="137" name="楕円 136">
          <a:extLst>
            <a:ext uri="{FF2B5EF4-FFF2-40B4-BE49-F238E27FC236}">
              <a16:creationId xmlns:a16="http://schemas.microsoft.com/office/drawing/2014/main" id="{00000000-0008-0000-0500-000089000000}"/>
            </a:ext>
          </a:extLst>
        </xdr:cNvPr>
        <xdr:cNvSpPr/>
      </xdr:nvSpPr>
      <xdr:spPr bwMode="auto">
        <a:xfrm>
          <a:off x="3556000" y="70313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164475</xdr:rowOff>
    </xdr:from>
    <xdr:ext cx="762000" cy="259045"/>
    <xdr:sp macro="" textlink="">
      <xdr:nvSpPr>
        <xdr:cNvPr id="138" name="テキスト ボックス 137">
          <a:extLst>
            <a:ext uri="{FF2B5EF4-FFF2-40B4-BE49-F238E27FC236}">
              <a16:creationId xmlns:a16="http://schemas.microsoft.com/office/drawing/2014/main" id="{00000000-0008-0000-0500-00008A000000}"/>
            </a:ext>
          </a:extLst>
        </xdr:cNvPr>
        <xdr:cNvSpPr txBox="1"/>
      </xdr:nvSpPr>
      <xdr:spPr>
        <a:xfrm>
          <a:off x="3225800" y="71177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85916</xdr:rowOff>
    </xdr:from>
    <xdr:to>
      <xdr:col>15</xdr:col>
      <xdr:colOff>101600</xdr:colOff>
      <xdr:row>37</xdr:row>
      <xdr:rowOff>16066</xdr:rowOff>
    </xdr:to>
    <xdr:sp macro="" textlink="">
      <xdr:nvSpPr>
        <xdr:cNvPr id="139" name="楕円 138">
          <a:extLst>
            <a:ext uri="{FF2B5EF4-FFF2-40B4-BE49-F238E27FC236}">
              <a16:creationId xmlns:a16="http://schemas.microsoft.com/office/drawing/2014/main" id="{00000000-0008-0000-0500-00008B000000}"/>
            </a:ext>
          </a:extLst>
        </xdr:cNvPr>
        <xdr:cNvSpPr/>
      </xdr:nvSpPr>
      <xdr:spPr bwMode="auto">
        <a:xfrm>
          <a:off x="2857500" y="703916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843</xdr:rowOff>
    </xdr:from>
    <xdr:ext cx="762000" cy="259045"/>
    <xdr:sp macro="" textlink="">
      <xdr:nvSpPr>
        <xdr:cNvPr id="140" name="テキスト ボックス 139">
          <a:extLst>
            <a:ext uri="{FF2B5EF4-FFF2-40B4-BE49-F238E27FC236}">
              <a16:creationId xmlns:a16="http://schemas.microsoft.com/office/drawing/2014/main" id="{00000000-0008-0000-0500-00008C000000}"/>
            </a:ext>
          </a:extLst>
        </xdr:cNvPr>
        <xdr:cNvSpPr txBox="1"/>
      </xdr:nvSpPr>
      <xdr:spPr>
        <a:xfrm>
          <a:off x="2527300" y="71255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15,378
15,208
40.91
8,366,331
8,145,296
196,809
4,389,865
5,335,497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6.9
44.7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79,003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81,196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139700</xdr:rowOff>
    </xdr:from>
    <xdr:to>
      <xdr:col>28</xdr:col>
      <xdr:colOff>114300</xdr:colOff>
      <xdr:row>39</xdr:row>
      <xdr:rowOff>139700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826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168927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684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25400</xdr:rowOff>
    </xdr:from>
    <xdr:to>
      <xdr:col>28</xdr:col>
      <xdr:colOff>114300</xdr:colOff>
      <xdr:row>38</xdr:row>
      <xdr:rowOff>25400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37</xdr:row>
      <xdr:rowOff>54627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398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82550</xdr:rowOff>
    </xdr:from>
    <xdr:to>
      <xdr:col>28</xdr:col>
      <xdr:colOff>114300</xdr:colOff>
      <xdr:row>36</xdr:row>
      <xdr:rowOff>82550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6254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35</xdr:row>
      <xdr:rowOff>111777</xdr:rowOff>
    </xdr:from>
    <xdr:ext cx="53129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230701" y="6112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25400</xdr:rowOff>
    </xdr:from>
    <xdr:to>
      <xdr:col>28</xdr:col>
      <xdr:colOff>114300</xdr:colOff>
      <xdr:row>33</xdr:row>
      <xdr:rowOff>25400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683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54627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541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82550</xdr:rowOff>
    </xdr:from>
    <xdr:to>
      <xdr:col>28</xdr:col>
      <xdr:colOff>114300</xdr:colOff>
      <xdr:row>31</xdr:row>
      <xdr:rowOff>82550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30</xdr:row>
      <xdr:rowOff>111777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5255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29</xdr:row>
      <xdr:rowOff>139700</xdr:rowOff>
    </xdr:from>
    <xdr:to>
      <xdr:col>28</xdr:col>
      <xdr:colOff>114300</xdr:colOff>
      <xdr:row>29</xdr:row>
      <xdr:rowOff>139700</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a:off x="762000" y="5111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28</xdr:row>
      <xdr:rowOff>168927</xdr:rowOff>
    </xdr:from>
    <xdr:ext cx="595419" cy="259045"/>
    <xdr:sp macro="" textlink="">
      <xdr:nvSpPr>
        <xdr:cNvPr id="56" name="テキスト ボックス 55">
          <a:extLst>
            <a:ext uri="{FF2B5EF4-FFF2-40B4-BE49-F238E27FC236}">
              <a16:creationId xmlns:a16="http://schemas.microsoft.com/office/drawing/2014/main" id="{00000000-0008-0000-0600-000038000000}"/>
            </a:ext>
          </a:extLst>
        </xdr:cNvPr>
        <xdr:cNvSpPr txBox="1"/>
      </xdr:nvSpPr>
      <xdr:spPr>
        <a:xfrm>
          <a:off x="166581" y="4969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7" name="直線コネクタ 56">
          <a:extLst>
            <a:ext uri="{FF2B5EF4-FFF2-40B4-BE49-F238E27FC236}">
              <a16:creationId xmlns:a16="http://schemas.microsoft.com/office/drawing/2014/main" id="{00000000-0008-0000-0600-000039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8" name="テキスト ボックス 57">
          <a:extLst>
            <a:ext uri="{FF2B5EF4-FFF2-40B4-BE49-F238E27FC236}">
              <a16:creationId xmlns:a16="http://schemas.microsoft.com/office/drawing/2014/main" id="{00000000-0008-0000-0600-00003A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9" name="人件費グラフ枠">
          <a:extLst>
            <a:ext uri="{FF2B5EF4-FFF2-40B4-BE49-F238E27FC236}">
              <a16:creationId xmlns:a16="http://schemas.microsoft.com/office/drawing/2014/main" id="{00000000-0008-0000-0600-00003B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135842</xdr:rowOff>
    </xdr:from>
    <xdr:to>
      <xdr:col>24</xdr:col>
      <xdr:colOff>62865</xdr:colOff>
      <xdr:row>37</xdr:row>
      <xdr:rowOff>160760</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flipV="1">
          <a:off x="4633595" y="5279342"/>
          <a:ext cx="1270" cy="12250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164587</xdr:rowOff>
    </xdr:from>
    <xdr:ext cx="534377" cy="259045"/>
    <xdr:sp macro="" textlink="">
      <xdr:nvSpPr>
        <xdr:cNvPr id="61" name="人件費最小値テキスト">
          <a:extLst>
            <a:ext uri="{FF2B5EF4-FFF2-40B4-BE49-F238E27FC236}">
              <a16:creationId xmlns:a16="http://schemas.microsoft.com/office/drawing/2014/main" id="{00000000-0008-0000-0600-00003D000000}"/>
            </a:ext>
          </a:extLst>
        </xdr:cNvPr>
        <xdr:cNvSpPr txBox="1"/>
      </xdr:nvSpPr>
      <xdr:spPr>
        <a:xfrm>
          <a:off x="4686300" y="65082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62,526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160760</xdr:rowOff>
    </xdr:from>
    <xdr:to>
      <xdr:col>24</xdr:col>
      <xdr:colOff>152400</xdr:colOff>
      <xdr:row>37</xdr:row>
      <xdr:rowOff>160760</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a:off x="4546600" y="65044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82519</xdr:rowOff>
    </xdr:from>
    <xdr:ext cx="599010" cy="259045"/>
    <xdr:sp macro="" textlink="">
      <xdr:nvSpPr>
        <xdr:cNvPr id="63" name="人件費最大値テキスト">
          <a:extLst>
            <a:ext uri="{FF2B5EF4-FFF2-40B4-BE49-F238E27FC236}">
              <a16:creationId xmlns:a16="http://schemas.microsoft.com/office/drawing/2014/main" id="{00000000-0008-0000-0600-00003F000000}"/>
            </a:ext>
          </a:extLst>
        </xdr:cNvPr>
        <xdr:cNvSpPr txBox="1"/>
      </xdr:nvSpPr>
      <xdr:spPr>
        <a:xfrm>
          <a:off x="4686300" y="50545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148,270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135842</xdr:rowOff>
    </xdr:from>
    <xdr:to>
      <xdr:col>24</xdr:col>
      <xdr:colOff>152400</xdr:colOff>
      <xdr:row>30</xdr:row>
      <xdr:rowOff>135842</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a:off x="4546600" y="52793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73477</xdr:rowOff>
    </xdr:from>
    <xdr:to>
      <xdr:col>24</xdr:col>
      <xdr:colOff>63500</xdr:colOff>
      <xdr:row>38</xdr:row>
      <xdr:rowOff>74535</xdr:rowOff>
    </xdr:to>
    <xdr:cxnSp macro="">
      <xdr:nvCxnSpPr>
        <xdr:cNvPr id="65" name="直線コネクタ 64">
          <a:extLst>
            <a:ext uri="{FF2B5EF4-FFF2-40B4-BE49-F238E27FC236}">
              <a16:creationId xmlns:a16="http://schemas.microsoft.com/office/drawing/2014/main" id="{00000000-0008-0000-0600-000041000000}"/>
            </a:ext>
          </a:extLst>
        </xdr:cNvPr>
        <xdr:cNvCxnSpPr/>
      </xdr:nvCxnSpPr>
      <xdr:spPr>
        <a:xfrm flipV="1">
          <a:off x="3797300" y="6417127"/>
          <a:ext cx="838200" cy="1725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50498</xdr:rowOff>
    </xdr:from>
    <xdr:ext cx="534377" cy="259045"/>
    <xdr:sp macro="" textlink="">
      <xdr:nvSpPr>
        <xdr:cNvPr id="66" name="人件費平均値テキスト">
          <a:extLst>
            <a:ext uri="{FF2B5EF4-FFF2-40B4-BE49-F238E27FC236}">
              <a16:creationId xmlns:a16="http://schemas.microsoft.com/office/drawing/2014/main" id="{00000000-0008-0000-0600-000042000000}"/>
            </a:ext>
          </a:extLst>
        </xdr:cNvPr>
        <xdr:cNvSpPr txBox="1"/>
      </xdr:nvSpPr>
      <xdr:spPr>
        <a:xfrm>
          <a:off x="4686300" y="587979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92,289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27621</xdr:rowOff>
    </xdr:from>
    <xdr:to>
      <xdr:col>24</xdr:col>
      <xdr:colOff>114300</xdr:colOff>
      <xdr:row>35</xdr:row>
      <xdr:rowOff>129221</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4584700" y="60283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74535</xdr:rowOff>
    </xdr:from>
    <xdr:to>
      <xdr:col>19</xdr:col>
      <xdr:colOff>177800</xdr:colOff>
      <xdr:row>38</xdr:row>
      <xdr:rowOff>88294</xdr:rowOff>
    </xdr:to>
    <xdr:cxnSp macro="">
      <xdr:nvCxnSpPr>
        <xdr:cNvPr id="68" name="直線コネクタ 67">
          <a:extLst>
            <a:ext uri="{FF2B5EF4-FFF2-40B4-BE49-F238E27FC236}">
              <a16:creationId xmlns:a16="http://schemas.microsoft.com/office/drawing/2014/main" id="{00000000-0008-0000-0600-000044000000}"/>
            </a:ext>
          </a:extLst>
        </xdr:cNvPr>
        <xdr:cNvCxnSpPr/>
      </xdr:nvCxnSpPr>
      <xdr:spPr>
        <a:xfrm flipV="1">
          <a:off x="2908300" y="6589635"/>
          <a:ext cx="889000" cy="13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160723</xdr:rowOff>
    </xdr:from>
    <xdr:to>
      <xdr:col>20</xdr:col>
      <xdr:colOff>38100</xdr:colOff>
      <xdr:row>36</xdr:row>
      <xdr:rowOff>90873</xdr:rowOff>
    </xdr:to>
    <xdr:sp macro="" textlink="">
      <xdr:nvSpPr>
        <xdr:cNvPr id="69" name="フローチャート: 判断 68">
          <a:extLst>
            <a:ext uri="{FF2B5EF4-FFF2-40B4-BE49-F238E27FC236}">
              <a16:creationId xmlns:a16="http://schemas.microsoft.com/office/drawing/2014/main" id="{00000000-0008-0000-0600-000045000000}"/>
            </a:ext>
          </a:extLst>
        </xdr:cNvPr>
        <xdr:cNvSpPr/>
      </xdr:nvSpPr>
      <xdr:spPr>
        <a:xfrm>
          <a:off x="3746500" y="61614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34</xdr:row>
      <xdr:rowOff>107400</xdr:rowOff>
    </xdr:from>
    <xdr:ext cx="534377" cy="259045"/>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3530111" y="59367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88294</xdr:rowOff>
    </xdr:from>
    <xdr:to>
      <xdr:col>15</xdr:col>
      <xdr:colOff>50800</xdr:colOff>
      <xdr:row>38</xdr:row>
      <xdr:rowOff>126327</xdr:rowOff>
    </xdr:to>
    <xdr:cxnSp macro="">
      <xdr:nvCxnSpPr>
        <xdr:cNvPr id="71" name="直線コネクタ 70">
          <a:extLst>
            <a:ext uri="{FF2B5EF4-FFF2-40B4-BE49-F238E27FC236}">
              <a16:creationId xmlns:a16="http://schemas.microsoft.com/office/drawing/2014/main" id="{00000000-0008-0000-0600-000047000000}"/>
            </a:ext>
          </a:extLst>
        </xdr:cNvPr>
        <xdr:cNvCxnSpPr/>
      </xdr:nvCxnSpPr>
      <xdr:spPr>
        <a:xfrm flipV="1">
          <a:off x="2019300" y="6603394"/>
          <a:ext cx="889000" cy="380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5090</xdr:rowOff>
    </xdr:from>
    <xdr:to>
      <xdr:col>15</xdr:col>
      <xdr:colOff>101600</xdr:colOff>
      <xdr:row>36</xdr:row>
      <xdr:rowOff>106690</xdr:rowOff>
    </xdr:to>
    <xdr:sp macro="" textlink="">
      <xdr:nvSpPr>
        <xdr:cNvPr id="72" name="フローチャート: 判断 71">
          <a:extLst>
            <a:ext uri="{FF2B5EF4-FFF2-40B4-BE49-F238E27FC236}">
              <a16:creationId xmlns:a16="http://schemas.microsoft.com/office/drawing/2014/main" id="{00000000-0008-0000-0600-000048000000}"/>
            </a:ext>
          </a:extLst>
        </xdr:cNvPr>
        <xdr:cNvSpPr/>
      </xdr:nvSpPr>
      <xdr:spPr>
        <a:xfrm>
          <a:off x="2857500" y="6177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123217</xdr:rowOff>
    </xdr:from>
    <xdr:ext cx="534377"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2641111" y="59525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121126</xdr:rowOff>
    </xdr:from>
    <xdr:to>
      <xdr:col>10</xdr:col>
      <xdr:colOff>114300</xdr:colOff>
      <xdr:row>38</xdr:row>
      <xdr:rowOff>126327</xdr:rowOff>
    </xdr:to>
    <xdr:cxnSp macro="">
      <xdr:nvCxnSpPr>
        <xdr:cNvPr id="74" name="直線コネクタ 73">
          <a:extLst>
            <a:ext uri="{FF2B5EF4-FFF2-40B4-BE49-F238E27FC236}">
              <a16:creationId xmlns:a16="http://schemas.microsoft.com/office/drawing/2014/main" id="{00000000-0008-0000-0600-00004A000000}"/>
            </a:ext>
          </a:extLst>
        </xdr:cNvPr>
        <xdr:cNvCxnSpPr/>
      </xdr:nvCxnSpPr>
      <xdr:spPr>
        <a:xfrm>
          <a:off x="1130300" y="6636226"/>
          <a:ext cx="889000" cy="52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13962</xdr:rowOff>
    </xdr:from>
    <xdr:to>
      <xdr:col>10</xdr:col>
      <xdr:colOff>165100</xdr:colOff>
      <xdr:row>36</xdr:row>
      <xdr:rowOff>115562</xdr:rowOff>
    </xdr:to>
    <xdr:sp macro="" textlink="">
      <xdr:nvSpPr>
        <xdr:cNvPr id="75" name="フローチャート: 判断 74">
          <a:extLst>
            <a:ext uri="{FF2B5EF4-FFF2-40B4-BE49-F238E27FC236}">
              <a16:creationId xmlns:a16="http://schemas.microsoft.com/office/drawing/2014/main" id="{00000000-0008-0000-0600-00004B000000}"/>
            </a:ext>
          </a:extLst>
        </xdr:cNvPr>
        <xdr:cNvSpPr/>
      </xdr:nvSpPr>
      <xdr:spPr>
        <a:xfrm>
          <a:off x="1968500" y="61861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132089</xdr:rowOff>
    </xdr:from>
    <xdr:ext cx="534377"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1752111" y="59613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34193</xdr:rowOff>
    </xdr:from>
    <xdr:to>
      <xdr:col>6</xdr:col>
      <xdr:colOff>38100</xdr:colOff>
      <xdr:row>36</xdr:row>
      <xdr:rowOff>135793</xdr:rowOff>
    </xdr:to>
    <xdr:sp macro="" textlink="">
      <xdr:nvSpPr>
        <xdr:cNvPr id="77" name="フローチャート: 判断 76">
          <a:extLst>
            <a:ext uri="{FF2B5EF4-FFF2-40B4-BE49-F238E27FC236}">
              <a16:creationId xmlns:a16="http://schemas.microsoft.com/office/drawing/2014/main" id="{00000000-0008-0000-0600-00004D000000}"/>
            </a:ext>
          </a:extLst>
        </xdr:cNvPr>
        <xdr:cNvSpPr/>
      </xdr:nvSpPr>
      <xdr:spPr>
        <a:xfrm>
          <a:off x="1079500" y="62063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34</xdr:row>
      <xdr:rowOff>152320</xdr:rowOff>
    </xdr:from>
    <xdr:ext cx="534377"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863111" y="59816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2" name="テキスト ボックス 81">
          <a:extLst>
            <a:ext uri="{FF2B5EF4-FFF2-40B4-BE49-F238E27FC236}">
              <a16:creationId xmlns:a16="http://schemas.microsoft.com/office/drawing/2014/main" id="{00000000-0008-0000-0600-000052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22677</xdr:rowOff>
    </xdr:from>
    <xdr:to>
      <xdr:col>24</xdr:col>
      <xdr:colOff>114300</xdr:colOff>
      <xdr:row>37</xdr:row>
      <xdr:rowOff>124277</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4584700" y="6366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109054</xdr:rowOff>
    </xdr:from>
    <xdr:ext cx="534377" cy="259045"/>
    <xdr:sp macro="" textlink="">
      <xdr:nvSpPr>
        <xdr:cNvPr id="85" name="人件費該当値テキスト">
          <a:extLst>
            <a:ext uri="{FF2B5EF4-FFF2-40B4-BE49-F238E27FC236}">
              <a16:creationId xmlns:a16="http://schemas.microsoft.com/office/drawing/2014/main" id="{00000000-0008-0000-0600-000055000000}"/>
            </a:ext>
          </a:extLst>
        </xdr:cNvPr>
        <xdr:cNvSpPr txBox="1"/>
      </xdr:nvSpPr>
      <xdr:spPr>
        <a:xfrm>
          <a:off x="4686300" y="62812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23735</xdr:rowOff>
    </xdr:from>
    <xdr:to>
      <xdr:col>20</xdr:col>
      <xdr:colOff>38100</xdr:colOff>
      <xdr:row>38</xdr:row>
      <xdr:rowOff>125335</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3746500" y="6538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116462</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3530111" y="66315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38</xdr:row>
      <xdr:rowOff>37494</xdr:rowOff>
    </xdr:from>
    <xdr:to>
      <xdr:col>15</xdr:col>
      <xdr:colOff>101600</xdr:colOff>
      <xdr:row>38</xdr:row>
      <xdr:rowOff>139094</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2857500" y="65525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130221</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2641111" y="66453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75527</xdr:rowOff>
    </xdr:from>
    <xdr:to>
      <xdr:col>10</xdr:col>
      <xdr:colOff>165100</xdr:colOff>
      <xdr:row>39</xdr:row>
      <xdr:rowOff>5677</xdr:rowOff>
    </xdr:to>
    <xdr:sp macro="" textlink="">
      <xdr:nvSpPr>
        <xdr:cNvPr id="90" name="楕円 89">
          <a:extLst>
            <a:ext uri="{FF2B5EF4-FFF2-40B4-BE49-F238E27FC236}">
              <a16:creationId xmlns:a16="http://schemas.microsoft.com/office/drawing/2014/main" id="{00000000-0008-0000-0600-00005A000000}"/>
            </a:ext>
          </a:extLst>
        </xdr:cNvPr>
        <xdr:cNvSpPr/>
      </xdr:nvSpPr>
      <xdr:spPr>
        <a:xfrm>
          <a:off x="1968500" y="6590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168254</xdr:rowOff>
    </xdr:from>
    <xdr:ext cx="534377" cy="259045"/>
    <xdr:sp macro="" textlink="">
      <xdr:nvSpPr>
        <xdr:cNvPr id="91" name="テキスト ボックス 90">
          <a:extLst>
            <a:ext uri="{FF2B5EF4-FFF2-40B4-BE49-F238E27FC236}">
              <a16:creationId xmlns:a16="http://schemas.microsoft.com/office/drawing/2014/main" id="{00000000-0008-0000-0600-00005B000000}"/>
            </a:ext>
          </a:extLst>
        </xdr:cNvPr>
        <xdr:cNvSpPr txBox="1"/>
      </xdr:nvSpPr>
      <xdr:spPr>
        <a:xfrm>
          <a:off x="1752111" y="6683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38</xdr:row>
      <xdr:rowOff>70326</xdr:rowOff>
    </xdr:from>
    <xdr:to>
      <xdr:col>6</xdr:col>
      <xdr:colOff>38100</xdr:colOff>
      <xdr:row>39</xdr:row>
      <xdr:rowOff>476</xdr:rowOff>
    </xdr:to>
    <xdr:sp macro="" textlink="">
      <xdr:nvSpPr>
        <xdr:cNvPr id="92" name="楕円 91">
          <a:extLst>
            <a:ext uri="{FF2B5EF4-FFF2-40B4-BE49-F238E27FC236}">
              <a16:creationId xmlns:a16="http://schemas.microsoft.com/office/drawing/2014/main" id="{00000000-0008-0000-0600-00005C000000}"/>
            </a:ext>
          </a:extLst>
        </xdr:cNvPr>
        <xdr:cNvSpPr/>
      </xdr:nvSpPr>
      <xdr:spPr>
        <a:xfrm>
          <a:off x="1079500" y="65854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163053</xdr:rowOff>
    </xdr:from>
    <xdr:ext cx="534377" cy="259045"/>
    <xdr:sp macro="" textlink="">
      <xdr:nvSpPr>
        <xdr:cNvPr id="93" name="テキスト ボックス 92">
          <a:extLst>
            <a:ext uri="{FF2B5EF4-FFF2-40B4-BE49-F238E27FC236}">
              <a16:creationId xmlns:a16="http://schemas.microsoft.com/office/drawing/2014/main" id="{00000000-0008-0000-0600-00005D000000}"/>
            </a:ext>
          </a:extLst>
        </xdr:cNvPr>
        <xdr:cNvSpPr txBox="1"/>
      </xdr:nvSpPr>
      <xdr:spPr>
        <a:xfrm>
          <a:off x="863111" y="66781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53,300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100" name="正方形/長方形 99">
          <a:extLst>
            <a:ext uri="{FF2B5EF4-FFF2-40B4-BE49-F238E27FC236}">
              <a16:creationId xmlns:a16="http://schemas.microsoft.com/office/drawing/2014/main" id="{00000000-0008-0000-0600-000064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101" name="正方形/長方形 100">
          <a:extLst>
            <a:ext uri="{FF2B5EF4-FFF2-40B4-BE49-F238E27FC236}">
              <a16:creationId xmlns:a16="http://schemas.microsoft.com/office/drawing/2014/main" id="{00000000-0008-0000-0600-000065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60</xdr:row>
      <xdr:rowOff>111777</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1039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139700</xdr:rowOff>
    </xdr:from>
    <xdr:to>
      <xdr:col>28</xdr:col>
      <xdr:colOff>114300</xdr:colOff>
      <xdr:row>58</xdr:row>
      <xdr:rowOff>139700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57</xdr:row>
      <xdr:rowOff>168927</xdr:rowOff>
    </xdr:from>
    <xdr:ext cx="53129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230701" y="9941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55</xdr:row>
      <xdr:rowOff>54627</xdr:rowOff>
    </xdr:from>
    <xdr:ext cx="53129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230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4" name="テキスト ボックス 113">
          <a:extLst>
            <a:ext uri="{FF2B5EF4-FFF2-40B4-BE49-F238E27FC236}">
              <a16:creationId xmlns:a16="http://schemas.microsoft.com/office/drawing/2014/main" id="{00000000-0008-0000-0600-000072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5" name="物件費グラフ枠">
          <a:extLst>
            <a:ext uri="{FF2B5EF4-FFF2-40B4-BE49-F238E27FC236}">
              <a16:creationId xmlns:a16="http://schemas.microsoft.com/office/drawing/2014/main" id="{00000000-0008-0000-0600-000073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9718</xdr:rowOff>
    </xdr:from>
    <xdr:to>
      <xdr:col>24</xdr:col>
      <xdr:colOff>62865</xdr:colOff>
      <xdr:row>59</xdr:row>
      <xdr:rowOff>64140</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flipV="1">
          <a:off x="4633595" y="8582218"/>
          <a:ext cx="1270" cy="15974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67967</xdr:rowOff>
    </xdr:from>
    <xdr:ext cx="534377" cy="259045"/>
    <xdr:sp macro="" textlink="">
      <xdr:nvSpPr>
        <xdr:cNvPr id="117" name="物件費最小値テキスト">
          <a:extLst>
            <a:ext uri="{FF2B5EF4-FFF2-40B4-BE49-F238E27FC236}">
              <a16:creationId xmlns:a16="http://schemas.microsoft.com/office/drawing/2014/main" id="{00000000-0008-0000-0600-000075000000}"/>
            </a:ext>
          </a:extLst>
        </xdr:cNvPr>
        <xdr:cNvSpPr txBox="1"/>
      </xdr:nvSpPr>
      <xdr:spPr>
        <a:xfrm>
          <a:off x="4686300" y="101835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53,708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64140</xdr:rowOff>
    </xdr:from>
    <xdr:to>
      <xdr:col>24</xdr:col>
      <xdr:colOff>152400</xdr:colOff>
      <xdr:row>59</xdr:row>
      <xdr:rowOff>64140</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101796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48</xdr:row>
      <xdr:rowOff>127845</xdr:rowOff>
    </xdr:from>
    <xdr:ext cx="599010" cy="259045"/>
    <xdr:sp macro="" textlink="">
      <xdr:nvSpPr>
        <xdr:cNvPr id="119" name="物件費最大値テキスト">
          <a:extLst>
            <a:ext uri="{FF2B5EF4-FFF2-40B4-BE49-F238E27FC236}">
              <a16:creationId xmlns:a16="http://schemas.microsoft.com/office/drawing/2014/main" id="{00000000-0008-0000-0600-000077000000}"/>
            </a:ext>
          </a:extLst>
        </xdr:cNvPr>
        <xdr:cNvSpPr txBox="1"/>
      </xdr:nvSpPr>
      <xdr:spPr>
        <a:xfrm>
          <a:off x="4686300" y="83574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158,529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9718</xdr:rowOff>
    </xdr:from>
    <xdr:to>
      <xdr:col>24</xdr:col>
      <xdr:colOff>152400</xdr:colOff>
      <xdr:row>50</xdr:row>
      <xdr:rowOff>9718</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a:off x="4546600" y="85822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8514</xdr:rowOff>
    </xdr:from>
    <xdr:to>
      <xdr:col>24</xdr:col>
      <xdr:colOff>63500</xdr:colOff>
      <xdr:row>56</xdr:row>
      <xdr:rowOff>125512</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flipV="1">
          <a:off x="3797300" y="9609714"/>
          <a:ext cx="838200" cy="1169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121018</xdr:rowOff>
    </xdr:from>
    <xdr:ext cx="534377" cy="259045"/>
    <xdr:sp macro="" textlink="">
      <xdr:nvSpPr>
        <xdr:cNvPr id="122" name="物件費平均値テキスト">
          <a:extLst>
            <a:ext uri="{FF2B5EF4-FFF2-40B4-BE49-F238E27FC236}">
              <a16:creationId xmlns:a16="http://schemas.microsoft.com/office/drawing/2014/main" id="{00000000-0008-0000-0600-00007A000000}"/>
            </a:ext>
          </a:extLst>
        </xdr:cNvPr>
        <xdr:cNvSpPr txBox="1"/>
      </xdr:nvSpPr>
      <xdr:spPr>
        <a:xfrm>
          <a:off x="4686300" y="955076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90,227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142591</xdr:rowOff>
    </xdr:from>
    <xdr:to>
      <xdr:col>24</xdr:col>
      <xdr:colOff>114300</xdr:colOff>
      <xdr:row>56</xdr:row>
      <xdr:rowOff>72741</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4584700" y="95723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125512</xdr:rowOff>
    </xdr:from>
    <xdr:to>
      <xdr:col>19</xdr:col>
      <xdr:colOff>177800</xdr:colOff>
      <xdr:row>57</xdr:row>
      <xdr:rowOff>57816</xdr:rowOff>
    </xdr:to>
    <xdr:cxnSp macro="">
      <xdr:nvCxnSpPr>
        <xdr:cNvPr id="124" name="直線コネクタ 123">
          <a:extLst>
            <a:ext uri="{FF2B5EF4-FFF2-40B4-BE49-F238E27FC236}">
              <a16:creationId xmlns:a16="http://schemas.microsoft.com/office/drawing/2014/main" id="{00000000-0008-0000-0600-00007C000000}"/>
            </a:ext>
          </a:extLst>
        </xdr:cNvPr>
        <xdr:cNvCxnSpPr/>
      </xdr:nvCxnSpPr>
      <xdr:spPr>
        <a:xfrm flipV="1">
          <a:off x="2908300" y="9726712"/>
          <a:ext cx="889000" cy="1037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23140</xdr:rowOff>
    </xdr:from>
    <xdr:to>
      <xdr:col>20</xdr:col>
      <xdr:colOff>38100</xdr:colOff>
      <xdr:row>56</xdr:row>
      <xdr:rowOff>124740</xdr:rowOff>
    </xdr:to>
    <xdr:sp macro=""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3746500" y="9624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141267</xdr:rowOff>
    </xdr:from>
    <xdr:ext cx="534377" cy="259045"/>
    <xdr:sp macro="" textlink="">
      <xdr:nvSpPr>
        <xdr:cNvPr id="126" name="テキスト ボックス 125">
          <a:extLst>
            <a:ext uri="{FF2B5EF4-FFF2-40B4-BE49-F238E27FC236}">
              <a16:creationId xmlns:a16="http://schemas.microsoft.com/office/drawing/2014/main" id="{00000000-0008-0000-0600-00007E000000}"/>
            </a:ext>
          </a:extLst>
        </xdr:cNvPr>
        <xdr:cNvSpPr txBox="1"/>
      </xdr:nvSpPr>
      <xdr:spPr>
        <a:xfrm>
          <a:off x="3530111" y="93995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86,815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36586</xdr:rowOff>
    </xdr:from>
    <xdr:to>
      <xdr:col>15</xdr:col>
      <xdr:colOff>50800</xdr:colOff>
      <xdr:row>57</xdr:row>
      <xdr:rowOff>57816</xdr:rowOff>
    </xdr:to>
    <xdr:cxnSp macro="">
      <xdr:nvCxnSpPr>
        <xdr:cNvPr id="127" name="直線コネクタ 126">
          <a:extLst>
            <a:ext uri="{FF2B5EF4-FFF2-40B4-BE49-F238E27FC236}">
              <a16:creationId xmlns:a16="http://schemas.microsoft.com/office/drawing/2014/main" id="{00000000-0008-0000-0600-00007F000000}"/>
            </a:ext>
          </a:extLst>
        </xdr:cNvPr>
        <xdr:cNvCxnSpPr/>
      </xdr:nvCxnSpPr>
      <xdr:spPr>
        <a:xfrm>
          <a:off x="2019300" y="9809236"/>
          <a:ext cx="889000" cy="212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104536</xdr:rowOff>
    </xdr:from>
    <xdr:to>
      <xdr:col>15</xdr:col>
      <xdr:colOff>101600</xdr:colOff>
      <xdr:row>57</xdr:row>
      <xdr:rowOff>34686</xdr:rowOff>
    </xdr:to>
    <xdr:sp macro="" textlink="">
      <xdr:nvSpPr>
        <xdr:cNvPr id="128" name="フローチャート: 判断 127">
          <a:extLst>
            <a:ext uri="{FF2B5EF4-FFF2-40B4-BE49-F238E27FC236}">
              <a16:creationId xmlns:a16="http://schemas.microsoft.com/office/drawing/2014/main" id="{00000000-0008-0000-0600-000080000000}"/>
            </a:ext>
          </a:extLst>
        </xdr:cNvPr>
        <xdr:cNvSpPr/>
      </xdr:nvSpPr>
      <xdr:spPr>
        <a:xfrm>
          <a:off x="2857500" y="9705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51213</xdr:rowOff>
    </xdr:from>
    <xdr:ext cx="534377"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2641111" y="94809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36586</xdr:rowOff>
    </xdr:from>
    <xdr:to>
      <xdr:col>10</xdr:col>
      <xdr:colOff>114300</xdr:colOff>
      <xdr:row>57</xdr:row>
      <xdr:rowOff>99116</xdr:rowOff>
    </xdr:to>
    <xdr:cxnSp macro="">
      <xdr:nvCxnSpPr>
        <xdr:cNvPr id="130" name="直線コネクタ 129">
          <a:extLst>
            <a:ext uri="{FF2B5EF4-FFF2-40B4-BE49-F238E27FC236}">
              <a16:creationId xmlns:a16="http://schemas.microsoft.com/office/drawing/2014/main" id="{00000000-0008-0000-0600-000082000000}"/>
            </a:ext>
          </a:extLst>
        </xdr:cNvPr>
        <xdr:cNvCxnSpPr/>
      </xdr:nvCxnSpPr>
      <xdr:spPr>
        <a:xfrm flipV="1">
          <a:off x="1130300" y="9809236"/>
          <a:ext cx="889000" cy="625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150972</xdr:rowOff>
    </xdr:from>
    <xdr:to>
      <xdr:col>10</xdr:col>
      <xdr:colOff>165100</xdr:colOff>
      <xdr:row>57</xdr:row>
      <xdr:rowOff>81122</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968500" y="9752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97649</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1752111" y="95273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119502</xdr:rowOff>
    </xdr:from>
    <xdr:to>
      <xdr:col>6</xdr:col>
      <xdr:colOff>38100</xdr:colOff>
      <xdr:row>57</xdr:row>
      <xdr:rowOff>49652</xdr:rowOff>
    </xdr:to>
    <xdr:sp macro="" textlink="">
      <xdr:nvSpPr>
        <xdr:cNvPr id="133" name="フローチャート: 判断 132">
          <a:extLst>
            <a:ext uri="{FF2B5EF4-FFF2-40B4-BE49-F238E27FC236}">
              <a16:creationId xmlns:a16="http://schemas.microsoft.com/office/drawing/2014/main" id="{00000000-0008-0000-0600-000085000000}"/>
            </a:ext>
          </a:extLst>
        </xdr:cNvPr>
        <xdr:cNvSpPr/>
      </xdr:nvSpPr>
      <xdr:spPr>
        <a:xfrm>
          <a:off x="1079500" y="9720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66179</xdr:rowOff>
    </xdr:from>
    <xdr:ext cx="534377"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863111" y="94959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129164</xdr:rowOff>
    </xdr:from>
    <xdr:to>
      <xdr:col>24</xdr:col>
      <xdr:colOff>114300</xdr:colOff>
      <xdr:row>56</xdr:row>
      <xdr:rowOff>59314</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4584700" y="9558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152041</xdr:rowOff>
    </xdr:from>
    <xdr:ext cx="534377" cy="259045"/>
    <xdr:sp macro="" textlink="">
      <xdr:nvSpPr>
        <xdr:cNvPr id="141" name="物件費該当値テキスト">
          <a:extLst>
            <a:ext uri="{FF2B5EF4-FFF2-40B4-BE49-F238E27FC236}">
              <a16:creationId xmlns:a16="http://schemas.microsoft.com/office/drawing/2014/main" id="{00000000-0008-0000-0600-00008D000000}"/>
            </a:ext>
          </a:extLst>
        </xdr:cNvPr>
        <xdr:cNvSpPr txBox="1"/>
      </xdr:nvSpPr>
      <xdr:spPr>
        <a:xfrm>
          <a:off x="4686300" y="94103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91,108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74712</xdr:rowOff>
    </xdr:from>
    <xdr:to>
      <xdr:col>20</xdr:col>
      <xdr:colOff>38100</xdr:colOff>
      <xdr:row>57</xdr:row>
      <xdr:rowOff>4862</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3746500" y="96759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167439</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3530111" y="97686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83,431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7016</xdr:rowOff>
    </xdr:from>
    <xdr:to>
      <xdr:col>15</xdr:col>
      <xdr:colOff>101600</xdr:colOff>
      <xdr:row>57</xdr:row>
      <xdr:rowOff>108616</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2857500" y="97796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99743</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2641111" y="98723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157236</xdr:rowOff>
    </xdr:from>
    <xdr:to>
      <xdr:col>10</xdr:col>
      <xdr:colOff>165100</xdr:colOff>
      <xdr:row>57</xdr:row>
      <xdr:rowOff>87386</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968500" y="97584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78513</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1752111" y="98511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48316</xdr:rowOff>
    </xdr:from>
    <xdr:to>
      <xdr:col>6</xdr:col>
      <xdr:colOff>38100</xdr:colOff>
      <xdr:row>57</xdr:row>
      <xdr:rowOff>149916</xdr:rowOff>
    </xdr:to>
    <xdr:sp macro="" textlink="">
      <xdr:nvSpPr>
        <xdr:cNvPr id="148" name="楕円 147">
          <a:extLst>
            <a:ext uri="{FF2B5EF4-FFF2-40B4-BE49-F238E27FC236}">
              <a16:creationId xmlns:a16="http://schemas.microsoft.com/office/drawing/2014/main" id="{00000000-0008-0000-0600-000094000000}"/>
            </a:ext>
          </a:extLst>
        </xdr:cNvPr>
        <xdr:cNvSpPr/>
      </xdr:nvSpPr>
      <xdr:spPr>
        <a:xfrm>
          <a:off x="1079500" y="9820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141043</xdr:rowOff>
    </xdr:from>
    <xdr:ext cx="534377" cy="259045"/>
    <xdr:sp macro="" textlink="">
      <xdr:nvSpPr>
        <xdr:cNvPr id="149" name="テキスト ボックス 148">
          <a:extLst>
            <a:ext uri="{FF2B5EF4-FFF2-40B4-BE49-F238E27FC236}">
              <a16:creationId xmlns:a16="http://schemas.microsoft.com/office/drawing/2014/main" id="{00000000-0008-0000-0600-000095000000}"/>
            </a:ext>
          </a:extLst>
        </xdr:cNvPr>
        <xdr:cNvSpPr txBox="1"/>
      </xdr:nvSpPr>
      <xdr:spPr>
        <a:xfrm>
          <a:off x="863111" y="99136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73,913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7" name="正方形/長方形 156">
          <a:extLst>
            <a:ext uri="{FF2B5EF4-FFF2-40B4-BE49-F238E27FC236}">
              <a16:creationId xmlns:a16="http://schemas.microsoft.com/office/drawing/2014/main" id="{00000000-0008-0000-0600-00009D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9" name="テキスト ボックス 168">
          <a:extLst>
            <a:ext uri="{FF2B5EF4-FFF2-40B4-BE49-F238E27FC236}">
              <a16:creationId xmlns:a16="http://schemas.microsoft.com/office/drawing/2014/main" id="{00000000-0008-0000-0600-0000A9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0" name="直線コネクタ 169">
          <a:extLst>
            <a:ext uri="{FF2B5EF4-FFF2-40B4-BE49-F238E27FC236}">
              <a16:creationId xmlns:a16="http://schemas.microsoft.com/office/drawing/2014/main" id="{00000000-0008-0000-0600-0000AA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71" name="テキスト ボックス 170">
          <a:extLst>
            <a:ext uri="{FF2B5EF4-FFF2-40B4-BE49-F238E27FC236}">
              <a16:creationId xmlns:a16="http://schemas.microsoft.com/office/drawing/2014/main" id="{00000000-0008-0000-0600-0000AB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2" name="維持補修費グラフ枠">
          <a:extLst>
            <a:ext uri="{FF2B5EF4-FFF2-40B4-BE49-F238E27FC236}">
              <a16:creationId xmlns:a16="http://schemas.microsoft.com/office/drawing/2014/main" id="{00000000-0008-0000-0600-0000AC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96762</xdr:rowOff>
    </xdr:from>
    <xdr:to>
      <xdr:col>24</xdr:col>
      <xdr:colOff>62865</xdr:colOff>
      <xdr:row>78</xdr:row>
      <xdr:rowOff>167246</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flipV="1">
          <a:off x="4633595" y="12269712"/>
          <a:ext cx="1270" cy="12706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171073</xdr:rowOff>
    </xdr:from>
    <xdr:ext cx="469744" cy="259045"/>
    <xdr:sp macro="" textlink="">
      <xdr:nvSpPr>
        <xdr:cNvPr id="174" name="維持補修費最小値テキスト">
          <a:extLst>
            <a:ext uri="{FF2B5EF4-FFF2-40B4-BE49-F238E27FC236}">
              <a16:creationId xmlns:a16="http://schemas.microsoft.com/office/drawing/2014/main" id="{00000000-0008-0000-0600-0000AE000000}"/>
            </a:ext>
          </a:extLst>
        </xdr:cNvPr>
        <xdr:cNvSpPr txBox="1"/>
      </xdr:nvSpPr>
      <xdr:spPr>
        <a:xfrm>
          <a:off x="4686300" y="135441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167246</xdr:rowOff>
    </xdr:from>
    <xdr:to>
      <xdr:col>24</xdr:col>
      <xdr:colOff>152400</xdr:colOff>
      <xdr:row>78</xdr:row>
      <xdr:rowOff>167246</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4546600" y="135403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43439</xdr:rowOff>
    </xdr:from>
    <xdr:ext cx="534377" cy="259045"/>
    <xdr:sp macro="" textlink="">
      <xdr:nvSpPr>
        <xdr:cNvPr id="176" name="維持補修費最大値テキスト">
          <a:extLst>
            <a:ext uri="{FF2B5EF4-FFF2-40B4-BE49-F238E27FC236}">
              <a16:creationId xmlns:a16="http://schemas.microsoft.com/office/drawing/2014/main" id="{00000000-0008-0000-0600-0000B0000000}"/>
            </a:ext>
          </a:extLst>
        </xdr:cNvPr>
        <xdr:cNvSpPr txBox="1"/>
      </xdr:nvSpPr>
      <xdr:spPr>
        <a:xfrm>
          <a:off x="4686300" y="12044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34,627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96762</xdr:rowOff>
    </xdr:from>
    <xdr:to>
      <xdr:col>24</xdr:col>
      <xdr:colOff>152400</xdr:colOff>
      <xdr:row>71</xdr:row>
      <xdr:rowOff>96762</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a:off x="4546600" y="122697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53480</xdr:rowOff>
    </xdr:from>
    <xdr:to>
      <xdr:col>24</xdr:col>
      <xdr:colOff>63500</xdr:colOff>
      <xdr:row>78</xdr:row>
      <xdr:rowOff>121793</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flipV="1">
          <a:off x="3797300" y="13083680"/>
          <a:ext cx="838200" cy="411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126153</xdr:rowOff>
    </xdr:from>
    <xdr:ext cx="469744" cy="259045"/>
    <xdr:sp macro="" textlink="">
      <xdr:nvSpPr>
        <xdr:cNvPr id="179" name="維持補修費平均値テキスト">
          <a:extLst>
            <a:ext uri="{FF2B5EF4-FFF2-40B4-BE49-F238E27FC236}">
              <a16:creationId xmlns:a16="http://schemas.microsoft.com/office/drawing/2014/main" id="{00000000-0008-0000-0600-0000B3000000}"/>
            </a:ext>
          </a:extLst>
        </xdr:cNvPr>
        <xdr:cNvSpPr txBox="1"/>
      </xdr:nvSpPr>
      <xdr:spPr>
        <a:xfrm>
          <a:off x="4686300" y="131563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147726</xdr:rowOff>
    </xdr:from>
    <xdr:to>
      <xdr:col>24</xdr:col>
      <xdr:colOff>114300</xdr:colOff>
      <xdr:row>77</xdr:row>
      <xdr:rowOff>77876</xdr:rowOff>
    </xdr:to>
    <xdr:sp macro="" textlink="">
      <xdr:nvSpPr>
        <xdr:cNvPr id="180" name="フローチャート: 判断 179">
          <a:extLst>
            <a:ext uri="{FF2B5EF4-FFF2-40B4-BE49-F238E27FC236}">
              <a16:creationId xmlns:a16="http://schemas.microsoft.com/office/drawing/2014/main" id="{00000000-0008-0000-0600-0000B4000000}"/>
            </a:ext>
          </a:extLst>
        </xdr:cNvPr>
        <xdr:cNvSpPr/>
      </xdr:nvSpPr>
      <xdr:spPr>
        <a:xfrm>
          <a:off x="4584700" y="13177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113449</xdr:rowOff>
    </xdr:from>
    <xdr:to>
      <xdr:col>19</xdr:col>
      <xdr:colOff>177800</xdr:colOff>
      <xdr:row>78</xdr:row>
      <xdr:rowOff>121793</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a:off x="2908300" y="13486549"/>
          <a:ext cx="889000" cy="8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97320</xdr:rowOff>
    </xdr:from>
    <xdr:to>
      <xdr:col>20</xdr:col>
      <xdr:colOff>38100</xdr:colOff>
      <xdr:row>78</xdr:row>
      <xdr:rowOff>27470</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3746500" y="132989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43997</xdr:rowOff>
    </xdr:from>
    <xdr:ext cx="469744"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3562428" y="13074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98095</xdr:rowOff>
    </xdr:from>
    <xdr:to>
      <xdr:col>15</xdr:col>
      <xdr:colOff>50800</xdr:colOff>
      <xdr:row>78</xdr:row>
      <xdr:rowOff>113449</xdr:rowOff>
    </xdr:to>
    <xdr:cxnSp macro="">
      <xdr:nvCxnSpPr>
        <xdr:cNvPr id="184" name="直線コネクタ 183">
          <a:extLst>
            <a:ext uri="{FF2B5EF4-FFF2-40B4-BE49-F238E27FC236}">
              <a16:creationId xmlns:a16="http://schemas.microsoft.com/office/drawing/2014/main" id="{00000000-0008-0000-0600-0000B8000000}"/>
            </a:ext>
          </a:extLst>
        </xdr:cNvPr>
        <xdr:cNvCxnSpPr/>
      </xdr:nvCxnSpPr>
      <xdr:spPr>
        <a:xfrm>
          <a:off x="2019300" y="13471195"/>
          <a:ext cx="889000" cy="153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75527</xdr:rowOff>
    </xdr:from>
    <xdr:to>
      <xdr:col>15</xdr:col>
      <xdr:colOff>101600</xdr:colOff>
      <xdr:row>78</xdr:row>
      <xdr:rowOff>5677</xdr:rowOff>
    </xdr:to>
    <xdr:sp macro="" textlink="">
      <xdr:nvSpPr>
        <xdr:cNvPr id="185" name="フローチャート: 判断 184">
          <a:extLst>
            <a:ext uri="{FF2B5EF4-FFF2-40B4-BE49-F238E27FC236}">
              <a16:creationId xmlns:a16="http://schemas.microsoft.com/office/drawing/2014/main" id="{00000000-0008-0000-0600-0000B9000000}"/>
            </a:ext>
          </a:extLst>
        </xdr:cNvPr>
        <xdr:cNvSpPr/>
      </xdr:nvSpPr>
      <xdr:spPr>
        <a:xfrm>
          <a:off x="2857500" y="132771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22204</xdr:rowOff>
    </xdr:from>
    <xdr:ext cx="469744"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2673428" y="130524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98095</xdr:rowOff>
    </xdr:from>
    <xdr:to>
      <xdr:col>10</xdr:col>
      <xdr:colOff>114300</xdr:colOff>
      <xdr:row>78</xdr:row>
      <xdr:rowOff>115315</xdr:rowOff>
    </xdr:to>
    <xdr:cxnSp macro="">
      <xdr:nvCxnSpPr>
        <xdr:cNvPr id="187" name="直線コネクタ 186">
          <a:extLst>
            <a:ext uri="{FF2B5EF4-FFF2-40B4-BE49-F238E27FC236}">
              <a16:creationId xmlns:a16="http://schemas.microsoft.com/office/drawing/2014/main" id="{00000000-0008-0000-0600-0000BB000000}"/>
            </a:ext>
          </a:extLst>
        </xdr:cNvPr>
        <xdr:cNvCxnSpPr/>
      </xdr:nvCxnSpPr>
      <xdr:spPr>
        <a:xfrm flipV="1">
          <a:off x="1130300" y="13471195"/>
          <a:ext cx="889000" cy="172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13043</xdr:rowOff>
    </xdr:from>
    <xdr:to>
      <xdr:col>10</xdr:col>
      <xdr:colOff>165100</xdr:colOff>
      <xdr:row>77</xdr:row>
      <xdr:rowOff>114643</xdr:rowOff>
    </xdr:to>
    <xdr:sp macro="" textlink="">
      <xdr:nvSpPr>
        <xdr:cNvPr id="188" name="フローチャート: 判断 187">
          <a:extLst>
            <a:ext uri="{FF2B5EF4-FFF2-40B4-BE49-F238E27FC236}">
              <a16:creationId xmlns:a16="http://schemas.microsoft.com/office/drawing/2014/main" id="{00000000-0008-0000-0600-0000BC000000}"/>
            </a:ext>
          </a:extLst>
        </xdr:cNvPr>
        <xdr:cNvSpPr/>
      </xdr:nvSpPr>
      <xdr:spPr>
        <a:xfrm>
          <a:off x="1968500" y="13214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75</xdr:row>
      <xdr:rowOff>131170</xdr:rowOff>
    </xdr:from>
    <xdr:ext cx="469744"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1784428" y="129899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46876</xdr:rowOff>
    </xdr:from>
    <xdr:to>
      <xdr:col>6</xdr:col>
      <xdr:colOff>38100</xdr:colOff>
      <xdr:row>77</xdr:row>
      <xdr:rowOff>148476</xdr:rowOff>
    </xdr:to>
    <xdr:sp macro="" textlink="">
      <xdr:nvSpPr>
        <xdr:cNvPr id="190" name="フローチャート: 判断 189">
          <a:extLst>
            <a:ext uri="{FF2B5EF4-FFF2-40B4-BE49-F238E27FC236}">
              <a16:creationId xmlns:a16="http://schemas.microsoft.com/office/drawing/2014/main" id="{00000000-0008-0000-0600-0000BE000000}"/>
            </a:ext>
          </a:extLst>
        </xdr:cNvPr>
        <xdr:cNvSpPr/>
      </xdr:nvSpPr>
      <xdr:spPr>
        <a:xfrm>
          <a:off x="1079500" y="132485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75</xdr:row>
      <xdr:rowOff>165003</xdr:rowOff>
    </xdr:from>
    <xdr:ext cx="469744"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895428" y="130237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600-0000C3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2680</xdr:rowOff>
    </xdr:from>
    <xdr:to>
      <xdr:col>24</xdr:col>
      <xdr:colOff>114300</xdr:colOff>
      <xdr:row>76</xdr:row>
      <xdr:rowOff>104280</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4584700" y="13032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25557</xdr:rowOff>
    </xdr:from>
    <xdr:ext cx="534377" cy="259045"/>
    <xdr:sp macro="" textlink="">
      <xdr:nvSpPr>
        <xdr:cNvPr id="198" name="維持補修費該当値テキスト">
          <a:extLst>
            <a:ext uri="{FF2B5EF4-FFF2-40B4-BE49-F238E27FC236}">
              <a16:creationId xmlns:a16="http://schemas.microsoft.com/office/drawing/2014/main" id="{00000000-0008-0000-0600-0000C6000000}"/>
            </a:ext>
          </a:extLst>
        </xdr:cNvPr>
        <xdr:cNvSpPr txBox="1"/>
      </xdr:nvSpPr>
      <xdr:spPr>
        <a:xfrm>
          <a:off x="4686300" y="128843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70993</xdr:rowOff>
    </xdr:from>
    <xdr:to>
      <xdr:col>20</xdr:col>
      <xdr:colOff>38100</xdr:colOff>
      <xdr:row>79</xdr:row>
      <xdr:rowOff>1143</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3746500" y="13444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163720</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3562428" y="135368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62649</xdr:rowOff>
    </xdr:from>
    <xdr:to>
      <xdr:col>15</xdr:col>
      <xdr:colOff>101600</xdr:colOff>
      <xdr:row>78</xdr:row>
      <xdr:rowOff>164249</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2857500" y="134357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155376</xdr:rowOff>
    </xdr:from>
    <xdr:ext cx="469744"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2673428" y="135284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47295</xdr:rowOff>
    </xdr:from>
    <xdr:to>
      <xdr:col>10</xdr:col>
      <xdr:colOff>165100</xdr:colOff>
      <xdr:row>78</xdr:row>
      <xdr:rowOff>148895</xdr:rowOff>
    </xdr:to>
    <xdr:sp macro="" textlink="">
      <xdr:nvSpPr>
        <xdr:cNvPr id="203" name="楕円 202">
          <a:extLst>
            <a:ext uri="{FF2B5EF4-FFF2-40B4-BE49-F238E27FC236}">
              <a16:creationId xmlns:a16="http://schemas.microsoft.com/office/drawing/2014/main" id="{00000000-0008-0000-0600-0000CB000000}"/>
            </a:ext>
          </a:extLst>
        </xdr:cNvPr>
        <xdr:cNvSpPr/>
      </xdr:nvSpPr>
      <xdr:spPr>
        <a:xfrm>
          <a:off x="1968500" y="13420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140022</xdr:rowOff>
    </xdr:from>
    <xdr:ext cx="469744" cy="259045"/>
    <xdr:sp macro="" textlink="">
      <xdr:nvSpPr>
        <xdr:cNvPr id="204" name="テキスト ボックス 203">
          <a:extLst>
            <a:ext uri="{FF2B5EF4-FFF2-40B4-BE49-F238E27FC236}">
              <a16:creationId xmlns:a16="http://schemas.microsoft.com/office/drawing/2014/main" id="{00000000-0008-0000-0600-0000CC000000}"/>
            </a:ext>
          </a:extLst>
        </xdr:cNvPr>
        <xdr:cNvSpPr txBox="1"/>
      </xdr:nvSpPr>
      <xdr:spPr>
        <a:xfrm>
          <a:off x="1784428" y="135131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64515</xdr:rowOff>
    </xdr:from>
    <xdr:to>
      <xdr:col>6</xdr:col>
      <xdr:colOff>38100</xdr:colOff>
      <xdr:row>78</xdr:row>
      <xdr:rowOff>166115</xdr:rowOff>
    </xdr:to>
    <xdr:sp macro="" textlink="">
      <xdr:nvSpPr>
        <xdr:cNvPr id="205" name="楕円 204">
          <a:extLst>
            <a:ext uri="{FF2B5EF4-FFF2-40B4-BE49-F238E27FC236}">
              <a16:creationId xmlns:a16="http://schemas.microsoft.com/office/drawing/2014/main" id="{00000000-0008-0000-0600-0000CD000000}"/>
            </a:ext>
          </a:extLst>
        </xdr:cNvPr>
        <xdr:cNvSpPr/>
      </xdr:nvSpPr>
      <xdr:spPr>
        <a:xfrm>
          <a:off x="1079500" y="13437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157242</xdr:rowOff>
    </xdr:from>
    <xdr:ext cx="469744" cy="259045"/>
    <xdr:sp macro="" textlink="">
      <xdr:nvSpPr>
        <xdr:cNvPr id="206" name="テキスト ボックス 205">
          <a:extLst>
            <a:ext uri="{FF2B5EF4-FFF2-40B4-BE49-F238E27FC236}">
              <a16:creationId xmlns:a16="http://schemas.microsoft.com/office/drawing/2014/main" id="{00000000-0008-0000-0600-0000CE000000}"/>
            </a:ext>
          </a:extLst>
        </xdr:cNvPr>
        <xdr:cNvSpPr txBox="1"/>
      </xdr:nvSpPr>
      <xdr:spPr>
        <a:xfrm>
          <a:off x="895428" y="135303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112,742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3" name="正方形/長方形 212">
          <a:extLst>
            <a:ext uri="{FF2B5EF4-FFF2-40B4-BE49-F238E27FC236}">
              <a16:creationId xmlns:a16="http://schemas.microsoft.com/office/drawing/2014/main" id="{00000000-0008-0000-0600-0000D5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4" name="正方形/長方形 213">
          <a:extLst>
            <a:ext uri="{FF2B5EF4-FFF2-40B4-BE49-F238E27FC236}">
              <a16:creationId xmlns:a16="http://schemas.microsoft.com/office/drawing/2014/main" id="{00000000-0008-0000-0600-0000D6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98</xdr:row>
      <xdr:rowOff>139700</xdr:rowOff>
    </xdr:from>
    <xdr:to>
      <xdr:col>28</xdr:col>
      <xdr:colOff>114300</xdr:colOff>
      <xdr:row>98</xdr:row>
      <xdr:rowOff>139700</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97</xdr:row>
      <xdr:rowOff>168927</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799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96</xdr:row>
      <xdr:rowOff>25400</xdr:rowOff>
    </xdr:from>
    <xdr:to>
      <xdr:col>28</xdr:col>
      <xdr:colOff>114300</xdr:colOff>
      <xdr:row>96</xdr:row>
      <xdr:rowOff>25400</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95</xdr:row>
      <xdr:rowOff>54627</xdr:rowOff>
    </xdr:from>
    <xdr:ext cx="53129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230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82550</xdr:rowOff>
    </xdr:from>
    <xdr:to>
      <xdr:col>28</xdr:col>
      <xdr:colOff>114300</xdr:colOff>
      <xdr:row>93</xdr:row>
      <xdr:rowOff>82550</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92</xdr:row>
      <xdr:rowOff>111777</xdr:rowOff>
    </xdr:from>
    <xdr:ext cx="53129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230701" y="15885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139700</xdr:rowOff>
    </xdr:from>
    <xdr:to>
      <xdr:col>28</xdr:col>
      <xdr:colOff>114300</xdr:colOff>
      <xdr:row>90</xdr:row>
      <xdr:rowOff>139700</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168927</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8" name="扶助費グラフ枠">
          <a:extLst>
            <a:ext uri="{FF2B5EF4-FFF2-40B4-BE49-F238E27FC236}">
              <a16:creationId xmlns:a16="http://schemas.microsoft.com/office/drawing/2014/main" id="{00000000-0008-0000-0600-0000E4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30497</xdr:rowOff>
    </xdr:from>
    <xdr:to>
      <xdr:col>24</xdr:col>
      <xdr:colOff>62865</xdr:colOff>
      <xdr:row>99</xdr:row>
      <xdr:rowOff>61725</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flipV="1">
          <a:off x="4633595" y="15460997"/>
          <a:ext cx="1270" cy="15742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65552</xdr:rowOff>
    </xdr:from>
    <xdr:ext cx="534377" cy="259045"/>
    <xdr:sp macro="" textlink="">
      <xdr:nvSpPr>
        <xdr:cNvPr id="230" name="扶助費最小値テキスト">
          <a:extLst>
            <a:ext uri="{FF2B5EF4-FFF2-40B4-BE49-F238E27FC236}">
              <a16:creationId xmlns:a16="http://schemas.microsoft.com/office/drawing/2014/main" id="{00000000-0008-0000-0600-0000E6000000}"/>
            </a:ext>
          </a:extLst>
        </xdr:cNvPr>
        <xdr:cNvSpPr txBox="1"/>
      </xdr:nvSpPr>
      <xdr:spPr>
        <a:xfrm>
          <a:off x="4686300" y="170391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35,911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61725</xdr:rowOff>
    </xdr:from>
    <xdr:to>
      <xdr:col>24</xdr:col>
      <xdr:colOff>152400</xdr:colOff>
      <xdr:row>99</xdr:row>
      <xdr:rowOff>61725</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70352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148624</xdr:rowOff>
    </xdr:from>
    <xdr:ext cx="599010" cy="259045"/>
    <xdr:sp macro="" textlink="">
      <xdr:nvSpPr>
        <xdr:cNvPr id="232" name="扶助費最大値テキスト">
          <a:extLst>
            <a:ext uri="{FF2B5EF4-FFF2-40B4-BE49-F238E27FC236}">
              <a16:creationId xmlns:a16="http://schemas.microsoft.com/office/drawing/2014/main" id="{00000000-0008-0000-0600-0000E8000000}"/>
            </a:ext>
          </a:extLst>
        </xdr:cNvPr>
        <xdr:cNvSpPr txBox="1"/>
      </xdr:nvSpPr>
      <xdr:spPr>
        <a:xfrm>
          <a:off x="4686300" y="152362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104,777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30497</xdr:rowOff>
    </xdr:from>
    <xdr:to>
      <xdr:col>24</xdr:col>
      <xdr:colOff>152400</xdr:colOff>
      <xdr:row>90</xdr:row>
      <xdr:rowOff>30497</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54609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74275</xdr:rowOff>
    </xdr:from>
    <xdr:to>
      <xdr:col>24</xdr:col>
      <xdr:colOff>63500</xdr:colOff>
      <xdr:row>96</xdr:row>
      <xdr:rowOff>124589</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flipV="1">
          <a:off x="3797300" y="16533475"/>
          <a:ext cx="838200" cy="503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119778</xdr:rowOff>
    </xdr:from>
    <xdr:ext cx="534377" cy="259045"/>
    <xdr:sp macro="" textlink="">
      <xdr:nvSpPr>
        <xdr:cNvPr id="235" name="扶助費平均値テキスト">
          <a:extLst>
            <a:ext uri="{FF2B5EF4-FFF2-40B4-BE49-F238E27FC236}">
              <a16:creationId xmlns:a16="http://schemas.microsoft.com/office/drawing/2014/main" id="{00000000-0008-0000-0600-0000EB000000}"/>
            </a:ext>
          </a:extLst>
        </xdr:cNvPr>
        <xdr:cNvSpPr txBox="1"/>
      </xdr:nvSpPr>
      <xdr:spPr>
        <a:xfrm>
          <a:off x="4686300" y="1623607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96901</xdr:rowOff>
    </xdr:from>
    <xdr:to>
      <xdr:col>24</xdr:col>
      <xdr:colOff>114300</xdr:colOff>
      <xdr:row>96</xdr:row>
      <xdr:rowOff>27051</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4584700" y="163846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124589</xdr:rowOff>
    </xdr:from>
    <xdr:to>
      <xdr:col>19</xdr:col>
      <xdr:colOff>177800</xdr:colOff>
      <xdr:row>97</xdr:row>
      <xdr:rowOff>47712</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flipV="1">
          <a:off x="2908300" y="16583789"/>
          <a:ext cx="889000" cy="945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110891</xdr:rowOff>
    </xdr:from>
    <xdr:to>
      <xdr:col>20</xdr:col>
      <xdr:colOff>38100</xdr:colOff>
      <xdr:row>96</xdr:row>
      <xdr:rowOff>41041</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3746500" y="16398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57568</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3530111" y="16173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47712</xdr:rowOff>
    </xdr:from>
    <xdr:to>
      <xdr:col>15</xdr:col>
      <xdr:colOff>50800</xdr:colOff>
      <xdr:row>97</xdr:row>
      <xdr:rowOff>124658</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flipV="1">
          <a:off x="2019300" y="16678362"/>
          <a:ext cx="889000" cy="769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170830</xdr:rowOff>
    </xdr:from>
    <xdr:to>
      <xdr:col>15</xdr:col>
      <xdr:colOff>101600</xdr:colOff>
      <xdr:row>96</xdr:row>
      <xdr:rowOff>100980</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2857500" y="16458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117507</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2641111" y="162338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87122</xdr:rowOff>
    </xdr:from>
    <xdr:to>
      <xdr:col>10</xdr:col>
      <xdr:colOff>114300</xdr:colOff>
      <xdr:row>97</xdr:row>
      <xdr:rowOff>124658</xdr:rowOff>
    </xdr:to>
    <xdr:cxnSp macro="">
      <xdr:nvCxnSpPr>
        <xdr:cNvPr id="243" name="直線コネクタ 242">
          <a:extLst>
            <a:ext uri="{FF2B5EF4-FFF2-40B4-BE49-F238E27FC236}">
              <a16:creationId xmlns:a16="http://schemas.microsoft.com/office/drawing/2014/main" id="{00000000-0008-0000-0600-0000F3000000}"/>
            </a:ext>
          </a:extLst>
        </xdr:cNvPr>
        <xdr:cNvCxnSpPr/>
      </xdr:nvCxnSpPr>
      <xdr:spPr>
        <a:xfrm>
          <a:off x="1130300" y="16717772"/>
          <a:ext cx="889000" cy="375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160269</xdr:rowOff>
    </xdr:from>
    <xdr:to>
      <xdr:col>10</xdr:col>
      <xdr:colOff>165100</xdr:colOff>
      <xdr:row>96</xdr:row>
      <xdr:rowOff>90419</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968500" y="164480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106946</xdr:rowOff>
    </xdr:from>
    <xdr:ext cx="534377"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1752111" y="162232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153594</xdr:rowOff>
    </xdr:from>
    <xdr:to>
      <xdr:col>6</xdr:col>
      <xdr:colOff>38100</xdr:colOff>
      <xdr:row>96</xdr:row>
      <xdr:rowOff>83744</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079500" y="164413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100271</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863111" y="162165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23475</xdr:rowOff>
    </xdr:from>
    <xdr:to>
      <xdr:col>24</xdr:col>
      <xdr:colOff>114300</xdr:colOff>
      <xdr:row>96</xdr:row>
      <xdr:rowOff>125075</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4584700" y="16482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1902</xdr:rowOff>
    </xdr:from>
    <xdr:ext cx="534377" cy="259045"/>
    <xdr:sp macro="" textlink="">
      <xdr:nvSpPr>
        <xdr:cNvPr id="254" name="扶助費該当値テキスト">
          <a:extLst>
            <a:ext uri="{FF2B5EF4-FFF2-40B4-BE49-F238E27FC236}">
              <a16:creationId xmlns:a16="http://schemas.microsoft.com/office/drawing/2014/main" id="{00000000-0008-0000-0600-0000FE000000}"/>
            </a:ext>
          </a:extLst>
        </xdr:cNvPr>
        <xdr:cNvSpPr txBox="1"/>
      </xdr:nvSpPr>
      <xdr:spPr>
        <a:xfrm>
          <a:off x="4686300" y="164611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73789</xdr:rowOff>
    </xdr:from>
    <xdr:to>
      <xdr:col>20</xdr:col>
      <xdr:colOff>38100</xdr:colOff>
      <xdr:row>97</xdr:row>
      <xdr:rowOff>3939</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3746500" y="16532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166516</xdr:rowOff>
    </xdr:from>
    <xdr:ext cx="534377"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3530111" y="166257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168362</xdr:rowOff>
    </xdr:from>
    <xdr:to>
      <xdr:col>15</xdr:col>
      <xdr:colOff>101600</xdr:colOff>
      <xdr:row>97</xdr:row>
      <xdr:rowOff>98512</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2857500" y="166275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89639</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2641111" y="167202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73858</xdr:rowOff>
    </xdr:from>
    <xdr:to>
      <xdr:col>10</xdr:col>
      <xdr:colOff>165100</xdr:colOff>
      <xdr:row>98</xdr:row>
      <xdr:rowOff>4008</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968500" y="16704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166585</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1752111" y="167972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36322</xdr:rowOff>
    </xdr:from>
    <xdr:to>
      <xdr:col>6</xdr:col>
      <xdr:colOff>38100</xdr:colOff>
      <xdr:row>97</xdr:row>
      <xdr:rowOff>137922</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079500" y="16666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129049</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863111" y="167596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153,977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38</xdr:row>
      <xdr:rowOff>25400</xdr:rowOff>
    </xdr:from>
    <xdr:to>
      <xdr:col>59</xdr:col>
      <xdr:colOff>50800</xdr:colOff>
      <xdr:row>38</xdr:row>
      <xdr:rowOff>25400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37</xdr:row>
      <xdr:rowOff>54627</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6398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82550</xdr:rowOff>
    </xdr:from>
    <xdr:to>
      <xdr:col>59</xdr:col>
      <xdr:colOff>50800</xdr:colOff>
      <xdr:row>31</xdr:row>
      <xdr:rowOff>82550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111777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255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2" name="補助費等グラフ枠">
          <a:extLst>
            <a:ext uri="{FF2B5EF4-FFF2-40B4-BE49-F238E27FC236}">
              <a16:creationId xmlns:a16="http://schemas.microsoft.com/office/drawing/2014/main" id="{00000000-0008-0000-0600-00001A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32</xdr:row>
      <xdr:rowOff>7141</xdr:rowOff>
    </xdr:from>
    <xdr:to>
      <xdr:col>54</xdr:col>
      <xdr:colOff>189865</xdr:colOff>
      <xdr:row>36</xdr:row>
      <xdr:rowOff>96889</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flipV="1">
          <a:off x="10475595" y="5493541"/>
          <a:ext cx="1270" cy="7755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100716</xdr:rowOff>
    </xdr:from>
    <xdr:ext cx="599010" cy="259045"/>
    <xdr:sp macro="" textlink="">
      <xdr:nvSpPr>
        <xdr:cNvPr id="284" name="補助費等最小値テキスト">
          <a:extLst>
            <a:ext uri="{FF2B5EF4-FFF2-40B4-BE49-F238E27FC236}">
              <a16:creationId xmlns:a16="http://schemas.microsoft.com/office/drawing/2014/main" id="{00000000-0008-0000-0600-00001C010000}"/>
            </a:ext>
          </a:extLst>
        </xdr:cNvPr>
        <xdr:cNvSpPr txBox="1"/>
      </xdr:nvSpPr>
      <xdr:spPr>
        <a:xfrm>
          <a:off x="10528300" y="62729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147,491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36</xdr:row>
      <xdr:rowOff>96889</xdr:rowOff>
    </xdr:from>
    <xdr:to>
      <xdr:col>55</xdr:col>
      <xdr:colOff>88900</xdr:colOff>
      <xdr:row>36</xdr:row>
      <xdr:rowOff>96889</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a:off x="10388600" y="62690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125268</xdr:rowOff>
    </xdr:from>
    <xdr:ext cx="599010" cy="259045"/>
    <xdr:sp macro="" textlink="">
      <xdr:nvSpPr>
        <xdr:cNvPr id="286" name="補助費等最大値テキスト">
          <a:extLst>
            <a:ext uri="{FF2B5EF4-FFF2-40B4-BE49-F238E27FC236}">
              <a16:creationId xmlns:a16="http://schemas.microsoft.com/office/drawing/2014/main" id="{00000000-0008-0000-0600-00001E010000}"/>
            </a:ext>
          </a:extLst>
        </xdr:cNvPr>
        <xdr:cNvSpPr txBox="1"/>
      </xdr:nvSpPr>
      <xdr:spPr>
        <a:xfrm>
          <a:off x="10528300" y="52687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283,195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32</xdr:row>
      <xdr:rowOff>7141</xdr:rowOff>
    </xdr:from>
    <xdr:to>
      <xdr:col>55</xdr:col>
      <xdr:colOff>88900</xdr:colOff>
      <xdr:row>32</xdr:row>
      <xdr:rowOff>7141</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a:off x="10388600" y="54935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35</xdr:row>
      <xdr:rowOff>54512</xdr:rowOff>
    </xdr:from>
    <xdr:to>
      <xdr:col>55</xdr:col>
      <xdr:colOff>0</xdr:colOff>
      <xdr:row>38</xdr:row>
      <xdr:rowOff>164137</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flipV="1">
          <a:off x="9639300" y="6055262"/>
          <a:ext cx="838200" cy="6239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33</xdr:row>
      <xdr:rowOff>131094</xdr:rowOff>
    </xdr:from>
    <xdr:ext cx="599010" cy="259045"/>
    <xdr:sp macro="" textlink="">
      <xdr:nvSpPr>
        <xdr:cNvPr id="289" name="補助費等平均値テキスト">
          <a:extLst>
            <a:ext uri="{FF2B5EF4-FFF2-40B4-BE49-F238E27FC236}">
              <a16:creationId xmlns:a16="http://schemas.microsoft.com/office/drawing/2014/main" id="{00000000-0008-0000-0600-000021010000}"/>
            </a:ext>
          </a:extLst>
        </xdr:cNvPr>
        <xdr:cNvSpPr txBox="1"/>
      </xdr:nvSpPr>
      <xdr:spPr>
        <a:xfrm>
          <a:off x="10528300" y="578894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196,620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108217</xdr:rowOff>
    </xdr:from>
    <xdr:to>
      <xdr:col>55</xdr:col>
      <xdr:colOff>50800</xdr:colOff>
      <xdr:row>35</xdr:row>
      <xdr:rowOff>38367</xdr:rowOff>
    </xdr:to>
    <xdr:sp macro="" textlink="">
      <xdr:nvSpPr>
        <xdr:cNvPr id="290" name="フローチャート: 判断 289">
          <a:extLst>
            <a:ext uri="{FF2B5EF4-FFF2-40B4-BE49-F238E27FC236}">
              <a16:creationId xmlns:a16="http://schemas.microsoft.com/office/drawing/2014/main" id="{00000000-0008-0000-0600-000022010000}"/>
            </a:ext>
          </a:extLst>
        </xdr:cNvPr>
        <xdr:cNvSpPr/>
      </xdr:nvSpPr>
      <xdr:spPr>
        <a:xfrm>
          <a:off x="10426700" y="59375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117417</xdr:rowOff>
    </xdr:from>
    <xdr:to>
      <xdr:col>50</xdr:col>
      <xdr:colOff>114300</xdr:colOff>
      <xdr:row>38</xdr:row>
      <xdr:rowOff>164137</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8750300" y="6632517"/>
          <a:ext cx="889000" cy="46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36413</xdr:rowOff>
    </xdr:from>
    <xdr:to>
      <xdr:col>50</xdr:col>
      <xdr:colOff>165100</xdr:colOff>
      <xdr:row>38</xdr:row>
      <xdr:rowOff>138013</xdr:rowOff>
    </xdr:to>
    <xdr:sp macro="" textlink="">
      <xdr:nvSpPr>
        <xdr:cNvPr id="292" name="フローチャート: 判断 291">
          <a:extLst>
            <a:ext uri="{FF2B5EF4-FFF2-40B4-BE49-F238E27FC236}">
              <a16:creationId xmlns:a16="http://schemas.microsoft.com/office/drawing/2014/main" id="{00000000-0008-0000-0600-000024010000}"/>
            </a:ext>
          </a:extLst>
        </xdr:cNvPr>
        <xdr:cNvSpPr/>
      </xdr:nvSpPr>
      <xdr:spPr>
        <a:xfrm>
          <a:off x="9588500" y="65515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154540</xdr:rowOff>
    </xdr:from>
    <xdr:ext cx="534377" cy="259045"/>
    <xdr:sp macro="" textlink="">
      <xdr:nvSpPr>
        <xdr:cNvPr id="293" name="テキスト ボックス 292">
          <a:extLst>
            <a:ext uri="{FF2B5EF4-FFF2-40B4-BE49-F238E27FC236}">
              <a16:creationId xmlns:a16="http://schemas.microsoft.com/office/drawing/2014/main" id="{00000000-0008-0000-0600-000025010000}"/>
            </a:ext>
          </a:extLst>
        </xdr:cNvPr>
        <xdr:cNvSpPr txBox="1"/>
      </xdr:nvSpPr>
      <xdr:spPr>
        <a:xfrm>
          <a:off x="9372111" y="63267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117417</xdr:rowOff>
    </xdr:from>
    <xdr:to>
      <xdr:col>45</xdr:col>
      <xdr:colOff>177800</xdr:colOff>
      <xdr:row>38</xdr:row>
      <xdr:rowOff>167498</xdr:rowOff>
    </xdr:to>
    <xdr:cxnSp macro="">
      <xdr:nvCxnSpPr>
        <xdr:cNvPr id="294" name="直線コネクタ 293">
          <a:extLst>
            <a:ext uri="{FF2B5EF4-FFF2-40B4-BE49-F238E27FC236}">
              <a16:creationId xmlns:a16="http://schemas.microsoft.com/office/drawing/2014/main" id="{00000000-0008-0000-0600-000026010000}"/>
            </a:ext>
          </a:extLst>
        </xdr:cNvPr>
        <xdr:cNvCxnSpPr/>
      </xdr:nvCxnSpPr>
      <xdr:spPr>
        <a:xfrm flipV="1">
          <a:off x="7861300" y="6632517"/>
          <a:ext cx="889000" cy="500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161612</xdr:rowOff>
    </xdr:from>
    <xdr:to>
      <xdr:col>46</xdr:col>
      <xdr:colOff>38100</xdr:colOff>
      <xdr:row>38</xdr:row>
      <xdr:rowOff>91762</xdr:rowOff>
    </xdr:to>
    <xdr:sp macro="" textlink="">
      <xdr:nvSpPr>
        <xdr:cNvPr id="295" name="フローチャート: 判断 294">
          <a:extLst>
            <a:ext uri="{FF2B5EF4-FFF2-40B4-BE49-F238E27FC236}">
              <a16:creationId xmlns:a16="http://schemas.microsoft.com/office/drawing/2014/main" id="{00000000-0008-0000-0600-000027010000}"/>
            </a:ext>
          </a:extLst>
        </xdr:cNvPr>
        <xdr:cNvSpPr/>
      </xdr:nvSpPr>
      <xdr:spPr>
        <a:xfrm>
          <a:off x="8699500" y="6505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36</xdr:row>
      <xdr:rowOff>108289</xdr:rowOff>
    </xdr:from>
    <xdr:ext cx="534377" cy="259045"/>
    <xdr:sp macro="" textlink="">
      <xdr:nvSpPr>
        <xdr:cNvPr id="296" name="テキスト ボックス 295">
          <a:extLst>
            <a:ext uri="{FF2B5EF4-FFF2-40B4-BE49-F238E27FC236}">
              <a16:creationId xmlns:a16="http://schemas.microsoft.com/office/drawing/2014/main" id="{00000000-0008-0000-0600-000028010000}"/>
            </a:ext>
          </a:extLst>
        </xdr:cNvPr>
        <xdr:cNvSpPr txBox="1"/>
      </xdr:nvSpPr>
      <xdr:spPr>
        <a:xfrm>
          <a:off x="8483111" y="62804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158851</xdr:rowOff>
    </xdr:from>
    <xdr:to>
      <xdr:col>41</xdr:col>
      <xdr:colOff>50800</xdr:colOff>
      <xdr:row>38</xdr:row>
      <xdr:rowOff>167498</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6972300" y="6673951"/>
          <a:ext cx="889000" cy="86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91203</xdr:rowOff>
    </xdr:from>
    <xdr:to>
      <xdr:col>41</xdr:col>
      <xdr:colOff>101600</xdr:colOff>
      <xdr:row>39</xdr:row>
      <xdr:rowOff>21353</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7810500" y="66063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37880</xdr:rowOff>
    </xdr:from>
    <xdr:ext cx="534377"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7594111" y="63815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105925</xdr:rowOff>
    </xdr:from>
    <xdr:to>
      <xdr:col>36</xdr:col>
      <xdr:colOff>165100</xdr:colOff>
      <xdr:row>39</xdr:row>
      <xdr:rowOff>36075</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6921500" y="66210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52602</xdr:rowOff>
    </xdr:from>
    <xdr:ext cx="534377"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6705111" y="63962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3712</xdr:rowOff>
    </xdr:from>
    <xdr:to>
      <xdr:col>55</xdr:col>
      <xdr:colOff>50800</xdr:colOff>
      <xdr:row>35</xdr:row>
      <xdr:rowOff>105312</xdr:rowOff>
    </xdr:to>
    <xdr:sp macro="" textlink="">
      <xdr:nvSpPr>
        <xdr:cNvPr id="307" name="楕円 306">
          <a:extLst>
            <a:ext uri="{FF2B5EF4-FFF2-40B4-BE49-F238E27FC236}">
              <a16:creationId xmlns:a16="http://schemas.microsoft.com/office/drawing/2014/main" id="{00000000-0008-0000-0600-000033010000}"/>
            </a:ext>
          </a:extLst>
        </xdr:cNvPr>
        <xdr:cNvSpPr/>
      </xdr:nvSpPr>
      <xdr:spPr>
        <a:xfrm>
          <a:off x="10426700" y="60044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34</xdr:row>
      <xdr:rowOff>153589</xdr:rowOff>
    </xdr:from>
    <xdr:ext cx="599010" cy="259045"/>
    <xdr:sp macro="" textlink="">
      <xdr:nvSpPr>
        <xdr:cNvPr id="308" name="補助費等該当値テキスト">
          <a:extLst>
            <a:ext uri="{FF2B5EF4-FFF2-40B4-BE49-F238E27FC236}">
              <a16:creationId xmlns:a16="http://schemas.microsoft.com/office/drawing/2014/main" id="{00000000-0008-0000-0600-000034010000}"/>
            </a:ext>
          </a:extLst>
        </xdr:cNvPr>
        <xdr:cNvSpPr txBox="1"/>
      </xdr:nvSpPr>
      <xdr:spPr>
        <a:xfrm>
          <a:off x="10528300" y="59828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184,906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113337</xdr:rowOff>
    </xdr:from>
    <xdr:to>
      <xdr:col>50</xdr:col>
      <xdr:colOff>165100</xdr:colOff>
      <xdr:row>39</xdr:row>
      <xdr:rowOff>43487</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9588500" y="66284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39</xdr:row>
      <xdr:rowOff>34614</xdr:rowOff>
    </xdr:from>
    <xdr:ext cx="534377"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9372111" y="67211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75,724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66617</xdr:rowOff>
    </xdr:from>
    <xdr:to>
      <xdr:col>46</xdr:col>
      <xdr:colOff>38100</xdr:colOff>
      <xdr:row>38</xdr:row>
      <xdr:rowOff>168217</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8699500" y="6581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38</xdr:row>
      <xdr:rowOff>159344</xdr:rowOff>
    </xdr:from>
    <xdr:ext cx="534377"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8483111" y="6674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83,899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116698</xdr:rowOff>
    </xdr:from>
    <xdr:to>
      <xdr:col>41</xdr:col>
      <xdr:colOff>101600</xdr:colOff>
      <xdr:row>39</xdr:row>
      <xdr:rowOff>46848</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7810500" y="6631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39</xdr:row>
      <xdr:rowOff>37975</xdr:rowOff>
    </xdr:from>
    <xdr:ext cx="534377"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7594111" y="67245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108051</xdr:rowOff>
    </xdr:from>
    <xdr:to>
      <xdr:col>36</xdr:col>
      <xdr:colOff>165100</xdr:colOff>
      <xdr:row>39</xdr:row>
      <xdr:rowOff>38201</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6921500" y="6623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39</xdr:row>
      <xdr:rowOff>29328</xdr:rowOff>
    </xdr:from>
    <xdr:ext cx="534377"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6705111" y="6715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7" name="正方形/長方形 316">
          <a:extLst>
            <a:ext uri="{FF2B5EF4-FFF2-40B4-BE49-F238E27FC236}">
              <a16:creationId xmlns:a16="http://schemas.microsoft.com/office/drawing/2014/main" id="{00000000-0008-0000-0600-00003D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5" name="テキスト ボックス 324">
          <a:extLst>
            <a:ext uri="{FF2B5EF4-FFF2-40B4-BE49-F238E27FC236}">
              <a16:creationId xmlns:a16="http://schemas.microsoft.com/office/drawing/2014/main" id="{00000000-0008-0000-0600-000045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6" name="直線コネクタ 325">
          <a:extLst>
            <a:ext uri="{FF2B5EF4-FFF2-40B4-BE49-F238E27FC236}">
              <a16:creationId xmlns:a16="http://schemas.microsoft.com/office/drawing/2014/main" id="{00000000-0008-0000-0600-000046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27" name="直線コネクタ 326">
          <a:extLst>
            <a:ext uri="{FF2B5EF4-FFF2-40B4-BE49-F238E27FC236}">
              <a16:creationId xmlns:a16="http://schemas.microsoft.com/office/drawing/2014/main" id="{00000000-0008-0000-0600-000047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28" name="テキスト ボックス 327">
          <a:extLst>
            <a:ext uri="{FF2B5EF4-FFF2-40B4-BE49-F238E27FC236}">
              <a16:creationId xmlns:a16="http://schemas.microsoft.com/office/drawing/2014/main" id="{00000000-0008-0000-0600-000048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54627</xdr:rowOff>
    </xdr:from>
    <xdr:ext cx="595419" cy="259045"/>
    <xdr:sp macro="" textlink="">
      <xdr:nvSpPr>
        <xdr:cNvPr id="330" name="テキスト ボックス 329">
          <a:extLst>
            <a:ext uri="{FF2B5EF4-FFF2-40B4-BE49-F238E27FC236}">
              <a16:creationId xmlns:a16="http://schemas.microsoft.com/office/drawing/2014/main" id="{00000000-0008-0000-0600-00004A010000}"/>
            </a:ext>
          </a:extLst>
        </xdr:cNvPr>
        <xdr:cNvSpPr txBox="1"/>
      </xdr:nvSpPr>
      <xdr:spPr>
        <a:xfrm>
          <a:off x="6008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7" name="普通建設事業費グラフ枠">
          <a:extLst>
            <a:ext uri="{FF2B5EF4-FFF2-40B4-BE49-F238E27FC236}">
              <a16:creationId xmlns:a16="http://schemas.microsoft.com/office/drawing/2014/main" id="{00000000-0008-0000-0600-000051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52</xdr:row>
      <xdr:rowOff>2001</xdr:rowOff>
    </xdr:from>
    <xdr:to>
      <xdr:col>54</xdr:col>
      <xdr:colOff>189865</xdr:colOff>
      <xdr:row>58</xdr:row>
      <xdr:rowOff>24993</xdr:rowOff>
    </xdr:to>
    <xdr:cxnSp macro="">
      <xdr:nvCxnSpPr>
        <xdr:cNvPr id="338" name="直線コネクタ 337">
          <a:extLst>
            <a:ext uri="{FF2B5EF4-FFF2-40B4-BE49-F238E27FC236}">
              <a16:creationId xmlns:a16="http://schemas.microsoft.com/office/drawing/2014/main" id="{00000000-0008-0000-0600-000052010000}"/>
            </a:ext>
          </a:extLst>
        </xdr:cNvPr>
        <xdr:cNvCxnSpPr/>
      </xdr:nvCxnSpPr>
      <xdr:spPr>
        <a:xfrm flipV="1">
          <a:off x="10475595" y="8917401"/>
          <a:ext cx="1270" cy="10516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28820</xdr:rowOff>
    </xdr:from>
    <xdr:ext cx="534377" cy="259045"/>
    <xdr:sp macro="" textlink="">
      <xdr:nvSpPr>
        <xdr:cNvPr id="339" name="普通建設事業費最小値テキスト">
          <a:extLst>
            <a:ext uri="{FF2B5EF4-FFF2-40B4-BE49-F238E27FC236}">
              <a16:creationId xmlns:a16="http://schemas.microsoft.com/office/drawing/2014/main" id="{00000000-0008-0000-0600-000053010000}"/>
            </a:ext>
          </a:extLst>
        </xdr:cNvPr>
        <xdr:cNvSpPr txBox="1"/>
      </xdr:nvSpPr>
      <xdr:spPr>
        <a:xfrm>
          <a:off x="10528300" y="99729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25,089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24993</xdr:rowOff>
    </xdr:from>
    <xdr:to>
      <xdr:col>55</xdr:col>
      <xdr:colOff>88900</xdr:colOff>
      <xdr:row>58</xdr:row>
      <xdr:rowOff>24993</xdr:rowOff>
    </xdr:to>
    <xdr:cxnSp macro="">
      <xdr:nvCxnSpPr>
        <xdr:cNvPr id="340" name="直線コネクタ 339">
          <a:extLst>
            <a:ext uri="{FF2B5EF4-FFF2-40B4-BE49-F238E27FC236}">
              <a16:creationId xmlns:a16="http://schemas.microsoft.com/office/drawing/2014/main" id="{00000000-0008-0000-0600-000054010000}"/>
            </a:ext>
          </a:extLst>
        </xdr:cNvPr>
        <xdr:cNvCxnSpPr/>
      </xdr:nvCxnSpPr>
      <xdr:spPr>
        <a:xfrm>
          <a:off x="10388600" y="99690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120128</xdr:rowOff>
    </xdr:from>
    <xdr:ext cx="599010" cy="259045"/>
    <xdr:sp macro="" textlink="">
      <xdr:nvSpPr>
        <xdr:cNvPr id="341" name="普通建設事業費最大値テキスト">
          <a:extLst>
            <a:ext uri="{FF2B5EF4-FFF2-40B4-BE49-F238E27FC236}">
              <a16:creationId xmlns:a16="http://schemas.microsoft.com/office/drawing/2014/main" id="{00000000-0008-0000-0600-000055010000}"/>
            </a:ext>
          </a:extLst>
        </xdr:cNvPr>
        <xdr:cNvSpPr txBox="1"/>
      </xdr:nvSpPr>
      <xdr:spPr>
        <a:xfrm>
          <a:off x="10528300" y="86926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255,118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52</xdr:row>
      <xdr:rowOff>2001</xdr:rowOff>
    </xdr:from>
    <xdr:to>
      <xdr:col>55</xdr:col>
      <xdr:colOff>88900</xdr:colOff>
      <xdr:row>52</xdr:row>
      <xdr:rowOff>2001</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a:off x="10388600" y="89174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120123</xdr:rowOff>
    </xdr:from>
    <xdr:to>
      <xdr:col>55</xdr:col>
      <xdr:colOff>0</xdr:colOff>
      <xdr:row>58</xdr:row>
      <xdr:rowOff>8191</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flipV="1">
          <a:off x="9639300" y="9892773"/>
          <a:ext cx="838200" cy="595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68531</xdr:rowOff>
    </xdr:from>
    <xdr:ext cx="534377" cy="259045"/>
    <xdr:sp macro="" textlink="">
      <xdr:nvSpPr>
        <xdr:cNvPr id="344" name="普通建設事業費平均値テキスト">
          <a:extLst>
            <a:ext uri="{FF2B5EF4-FFF2-40B4-BE49-F238E27FC236}">
              <a16:creationId xmlns:a16="http://schemas.microsoft.com/office/drawing/2014/main" id="{00000000-0008-0000-0600-000058010000}"/>
            </a:ext>
          </a:extLst>
        </xdr:cNvPr>
        <xdr:cNvSpPr txBox="1"/>
      </xdr:nvSpPr>
      <xdr:spPr>
        <a:xfrm>
          <a:off x="10528300" y="949828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45654</xdr:rowOff>
    </xdr:from>
    <xdr:to>
      <xdr:col>55</xdr:col>
      <xdr:colOff>50800</xdr:colOff>
      <xdr:row>56</xdr:row>
      <xdr:rowOff>147254</xdr:rowOff>
    </xdr:to>
    <xdr:sp macro="" textlink="">
      <xdr:nvSpPr>
        <xdr:cNvPr id="345" name="フローチャート: 判断 344">
          <a:extLst>
            <a:ext uri="{FF2B5EF4-FFF2-40B4-BE49-F238E27FC236}">
              <a16:creationId xmlns:a16="http://schemas.microsoft.com/office/drawing/2014/main" id="{00000000-0008-0000-0600-000059010000}"/>
            </a:ext>
          </a:extLst>
        </xdr:cNvPr>
        <xdr:cNvSpPr/>
      </xdr:nvSpPr>
      <xdr:spPr>
        <a:xfrm>
          <a:off x="10426700" y="9646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8191</xdr:rowOff>
    </xdr:from>
    <xdr:to>
      <xdr:col>50</xdr:col>
      <xdr:colOff>114300</xdr:colOff>
      <xdr:row>58</xdr:row>
      <xdr:rowOff>12667</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flipV="1">
          <a:off x="8750300" y="9952291"/>
          <a:ext cx="889000" cy="44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51853</xdr:rowOff>
    </xdr:from>
    <xdr:to>
      <xdr:col>50</xdr:col>
      <xdr:colOff>165100</xdr:colOff>
      <xdr:row>56</xdr:row>
      <xdr:rowOff>153453</xdr:rowOff>
    </xdr:to>
    <xdr:sp macro="" textlink="">
      <xdr:nvSpPr>
        <xdr:cNvPr id="347" name="フローチャート: 判断 346">
          <a:extLst>
            <a:ext uri="{FF2B5EF4-FFF2-40B4-BE49-F238E27FC236}">
              <a16:creationId xmlns:a16="http://schemas.microsoft.com/office/drawing/2014/main" id="{00000000-0008-0000-0600-00005B010000}"/>
            </a:ext>
          </a:extLst>
        </xdr:cNvPr>
        <xdr:cNvSpPr/>
      </xdr:nvSpPr>
      <xdr:spPr>
        <a:xfrm>
          <a:off x="9588500" y="96530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169980</xdr:rowOff>
    </xdr:from>
    <xdr:ext cx="534377" cy="259045"/>
    <xdr:sp macro="" textlink="">
      <xdr:nvSpPr>
        <xdr:cNvPr id="348" name="テキスト ボックス 347">
          <a:extLst>
            <a:ext uri="{FF2B5EF4-FFF2-40B4-BE49-F238E27FC236}">
              <a16:creationId xmlns:a16="http://schemas.microsoft.com/office/drawing/2014/main" id="{00000000-0008-0000-0600-00005C010000}"/>
            </a:ext>
          </a:extLst>
        </xdr:cNvPr>
        <xdr:cNvSpPr txBox="1"/>
      </xdr:nvSpPr>
      <xdr:spPr>
        <a:xfrm>
          <a:off x="9372111" y="94282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150513</xdr:rowOff>
    </xdr:from>
    <xdr:to>
      <xdr:col>45</xdr:col>
      <xdr:colOff>177800</xdr:colOff>
      <xdr:row>58</xdr:row>
      <xdr:rowOff>12667</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a:off x="7861300" y="9923163"/>
          <a:ext cx="889000" cy="336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55</xdr:row>
      <xdr:rowOff>162226</xdr:rowOff>
    </xdr:from>
    <xdr:to>
      <xdr:col>46</xdr:col>
      <xdr:colOff>38100</xdr:colOff>
      <xdr:row>56</xdr:row>
      <xdr:rowOff>92376</xdr:rowOff>
    </xdr:to>
    <xdr:sp macro="" textlink="">
      <xdr:nvSpPr>
        <xdr:cNvPr id="350" name="フローチャート: 判断 349">
          <a:extLst>
            <a:ext uri="{FF2B5EF4-FFF2-40B4-BE49-F238E27FC236}">
              <a16:creationId xmlns:a16="http://schemas.microsoft.com/office/drawing/2014/main" id="{00000000-0008-0000-0600-00005E010000}"/>
            </a:ext>
          </a:extLst>
        </xdr:cNvPr>
        <xdr:cNvSpPr/>
      </xdr:nvSpPr>
      <xdr:spPr>
        <a:xfrm>
          <a:off x="8699500" y="9591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108903</xdr:rowOff>
    </xdr:from>
    <xdr:ext cx="534377" cy="259045"/>
    <xdr:sp macro="" textlink="">
      <xdr:nvSpPr>
        <xdr:cNvPr id="351" name="テキスト ボックス 350">
          <a:extLst>
            <a:ext uri="{FF2B5EF4-FFF2-40B4-BE49-F238E27FC236}">
              <a16:creationId xmlns:a16="http://schemas.microsoft.com/office/drawing/2014/main" id="{00000000-0008-0000-0600-00005F010000}"/>
            </a:ext>
          </a:extLst>
        </xdr:cNvPr>
        <xdr:cNvSpPr txBox="1"/>
      </xdr:nvSpPr>
      <xdr:spPr>
        <a:xfrm>
          <a:off x="8483111" y="93672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96,462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135133</xdr:rowOff>
    </xdr:from>
    <xdr:to>
      <xdr:col>41</xdr:col>
      <xdr:colOff>50800</xdr:colOff>
      <xdr:row>57</xdr:row>
      <xdr:rowOff>150513</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a:off x="6972300" y="9907783"/>
          <a:ext cx="889000" cy="153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55</xdr:row>
      <xdr:rowOff>151084</xdr:rowOff>
    </xdr:from>
    <xdr:to>
      <xdr:col>41</xdr:col>
      <xdr:colOff>101600</xdr:colOff>
      <xdr:row>56</xdr:row>
      <xdr:rowOff>81234</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7810500" y="95808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97761</xdr:rowOff>
    </xdr:from>
    <xdr:ext cx="534377" cy="259045"/>
    <xdr:sp macro="" textlink="">
      <xdr:nvSpPr>
        <xdr:cNvPr id="354" name="テキスト ボックス 353">
          <a:extLst>
            <a:ext uri="{FF2B5EF4-FFF2-40B4-BE49-F238E27FC236}">
              <a16:creationId xmlns:a16="http://schemas.microsoft.com/office/drawing/2014/main" id="{00000000-0008-0000-0600-000062010000}"/>
            </a:ext>
          </a:extLst>
        </xdr:cNvPr>
        <xdr:cNvSpPr txBox="1"/>
      </xdr:nvSpPr>
      <xdr:spPr>
        <a:xfrm>
          <a:off x="7594111" y="9356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76908</xdr:rowOff>
    </xdr:from>
    <xdr:to>
      <xdr:col>36</xdr:col>
      <xdr:colOff>165100</xdr:colOff>
      <xdr:row>56</xdr:row>
      <xdr:rowOff>7058</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6921500" y="9506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54</xdr:row>
      <xdr:rowOff>23585</xdr:rowOff>
    </xdr:from>
    <xdr:ext cx="599010" cy="259045"/>
    <xdr:sp macro="" textlink="">
      <xdr:nvSpPr>
        <xdr:cNvPr id="356" name="テキスト ボックス 355">
          <a:extLst>
            <a:ext uri="{FF2B5EF4-FFF2-40B4-BE49-F238E27FC236}">
              <a16:creationId xmlns:a16="http://schemas.microsoft.com/office/drawing/2014/main" id="{00000000-0008-0000-0600-000064010000}"/>
            </a:ext>
          </a:extLst>
        </xdr:cNvPr>
        <xdr:cNvSpPr txBox="1"/>
      </xdr:nvSpPr>
      <xdr:spPr>
        <a:xfrm>
          <a:off x="6672795" y="92818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69323</xdr:rowOff>
    </xdr:from>
    <xdr:to>
      <xdr:col>55</xdr:col>
      <xdr:colOff>50800</xdr:colOff>
      <xdr:row>57</xdr:row>
      <xdr:rowOff>170923</xdr:rowOff>
    </xdr:to>
    <xdr:sp macro="" textlink="">
      <xdr:nvSpPr>
        <xdr:cNvPr id="362" name="楕円 361">
          <a:extLst>
            <a:ext uri="{FF2B5EF4-FFF2-40B4-BE49-F238E27FC236}">
              <a16:creationId xmlns:a16="http://schemas.microsoft.com/office/drawing/2014/main" id="{00000000-0008-0000-0600-00006A010000}"/>
            </a:ext>
          </a:extLst>
        </xdr:cNvPr>
        <xdr:cNvSpPr/>
      </xdr:nvSpPr>
      <xdr:spPr>
        <a:xfrm>
          <a:off x="10426700" y="98419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155700</xdr:rowOff>
    </xdr:from>
    <xdr:ext cx="534377" cy="259045"/>
    <xdr:sp macro="" textlink="">
      <xdr:nvSpPr>
        <xdr:cNvPr id="363" name="普通建設事業費該当値テキスト">
          <a:extLst>
            <a:ext uri="{FF2B5EF4-FFF2-40B4-BE49-F238E27FC236}">
              <a16:creationId xmlns:a16="http://schemas.microsoft.com/office/drawing/2014/main" id="{00000000-0008-0000-0600-00006B010000}"/>
            </a:ext>
          </a:extLst>
        </xdr:cNvPr>
        <xdr:cNvSpPr txBox="1"/>
      </xdr:nvSpPr>
      <xdr:spPr>
        <a:xfrm>
          <a:off x="10528300" y="97569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41,782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128841</xdr:rowOff>
    </xdr:from>
    <xdr:to>
      <xdr:col>50</xdr:col>
      <xdr:colOff>165100</xdr:colOff>
      <xdr:row>58</xdr:row>
      <xdr:rowOff>58991</xdr:rowOff>
    </xdr:to>
    <xdr:sp macro="" textlink="">
      <xdr:nvSpPr>
        <xdr:cNvPr id="364" name="楕円 363">
          <a:extLst>
            <a:ext uri="{FF2B5EF4-FFF2-40B4-BE49-F238E27FC236}">
              <a16:creationId xmlns:a16="http://schemas.microsoft.com/office/drawing/2014/main" id="{00000000-0008-0000-0600-00006C010000}"/>
            </a:ext>
          </a:extLst>
        </xdr:cNvPr>
        <xdr:cNvSpPr/>
      </xdr:nvSpPr>
      <xdr:spPr>
        <a:xfrm>
          <a:off x="9588500" y="9901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50118</xdr:rowOff>
    </xdr:from>
    <xdr:ext cx="534377"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9372111" y="9994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133317</xdr:rowOff>
    </xdr:from>
    <xdr:to>
      <xdr:col>46</xdr:col>
      <xdr:colOff>38100</xdr:colOff>
      <xdr:row>58</xdr:row>
      <xdr:rowOff>63467</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8699500" y="99059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54594</xdr:rowOff>
    </xdr:from>
    <xdr:ext cx="534377"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8483111" y="99986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27,785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99713</xdr:rowOff>
    </xdr:from>
    <xdr:to>
      <xdr:col>41</xdr:col>
      <xdr:colOff>101600</xdr:colOff>
      <xdr:row>58</xdr:row>
      <xdr:rowOff>29863</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7810500" y="9872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20990</xdr:rowOff>
    </xdr:from>
    <xdr:ext cx="534377"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7594111" y="99650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84333</xdr:rowOff>
    </xdr:from>
    <xdr:to>
      <xdr:col>36</xdr:col>
      <xdr:colOff>165100</xdr:colOff>
      <xdr:row>58</xdr:row>
      <xdr:rowOff>14483</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6921500" y="98569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5610</xdr:rowOff>
    </xdr:from>
    <xdr:ext cx="534377"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6705111" y="99497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2" name="正方形/長方形 371">
          <a:extLst>
            <a:ext uri="{FF2B5EF4-FFF2-40B4-BE49-F238E27FC236}">
              <a16:creationId xmlns:a16="http://schemas.microsoft.com/office/drawing/2014/main" id="{00000000-0008-0000-0600-000074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3" name="正方形/長方形 372">
          <a:extLst>
            <a:ext uri="{FF2B5EF4-FFF2-40B4-BE49-F238E27FC236}">
              <a16:creationId xmlns:a16="http://schemas.microsoft.com/office/drawing/2014/main" id="{00000000-0008-0000-0600-000075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4" name="正方形/長方形 373">
          <a:extLst>
            <a:ext uri="{FF2B5EF4-FFF2-40B4-BE49-F238E27FC236}">
              <a16:creationId xmlns:a16="http://schemas.microsoft.com/office/drawing/2014/main" id="{00000000-0008-0000-0600-000076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18,409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0" name="テキスト ボックス 379">
          <a:extLst>
            <a:ext uri="{FF2B5EF4-FFF2-40B4-BE49-F238E27FC236}">
              <a16:creationId xmlns:a16="http://schemas.microsoft.com/office/drawing/2014/main" id="{00000000-0008-0000-0600-00007C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1" name="直線コネクタ 380">
          <a:extLst>
            <a:ext uri="{FF2B5EF4-FFF2-40B4-BE49-F238E27FC236}">
              <a16:creationId xmlns:a16="http://schemas.microsoft.com/office/drawing/2014/main" id="{00000000-0008-0000-0600-00007D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2" name="直線コネクタ 381">
          <a:extLst>
            <a:ext uri="{FF2B5EF4-FFF2-40B4-BE49-F238E27FC236}">
              <a16:creationId xmlns:a16="http://schemas.microsoft.com/office/drawing/2014/main" id="{00000000-0008-0000-0600-00007E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3" name="テキスト ボックス 382">
          <a:extLst>
            <a:ext uri="{FF2B5EF4-FFF2-40B4-BE49-F238E27FC236}">
              <a16:creationId xmlns:a16="http://schemas.microsoft.com/office/drawing/2014/main" id="{00000000-0008-0000-0600-00007F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4" name="直線コネクタ 383">
          <a:extLst>
            <a:ext uri="{FF2B5EF4-FFF2-40B4-BE49-F238E27FC236}">
              <a16:creationId xmlns:a16="http://schemas.microsoft.com/office/drawing/2014/main" id="{00000000-0008-0000-0600-000080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85" name="テキスト ボックス 384">
          <a:extLst>
            <a:ext uri="{FF2B5EF4-FFF2-40B4-BE49-F238E27FC236}">
              <a16:creationId xmlns:a16="http://schemas.microsoft.com/office/drawing/2014/main" id="{00000000-0008-0000-0600-000081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4" name="普通建設事業費 （ うち新規整備　）グラフ枠">
          <a:extLst>
            <a:ext uri="{FF2B5EF4-FFF2-40B4-BE49-F238E27FC236}">
              <a16:creationId xmlns:a16="http://schemas.microsoft.com/office/drawing/2014/main" id="{00000000-0008-0000-0600-00008A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111925</xdr:rowOff>
    </xdr:from>
    <xdr:to>
      <xdr:col>54</xdr:col>
      <xdr:colOff>189865</xdr:colOff>
      <xdr:row>79</xdr:row>
      <xdr:rowOff>44450</xdr:rowOff>
    </xdr:to>
    <xdr:cxnSp macro="">
      <xdr:nvCxnSpPr>
        <xdr:cNvPr id="395" name="直線コネクタ 394">
          <a:extLst>
            <a:ext uri="{FF2B5EF4-FFF2-40B4-BE49-F238E27FC236}">
              <a16:creationId xmlns:a16="http://schemas.microsoft.com/office/drawing/2014/main" id="{00000000-0008-0000-0600-00008B010000}"/>
            </a:ext>
          </a:extLst>
        </xdr:cNvPr>
        <xdr:cNvCxnSpPr/>
      </xdr:nvCxnSpPr>
      <xdr:spPr>
        <a:xfrm flipV="1">
          <a:off x="10475595" y="12113425"/>
          <a:ext cx="1270" cy="14755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396" name="普通建設事業費 （ うち新規整備　）最小値テキスト">
          <a:extLst>
            <a:ext uri="{FF2B5EF4-FFF2-40B4-BE49-F238E27FC236}">
              <a16:creationId xmlns:a16="http://schemas.microsoft.com/office/drawing/2014/main" id="{00000000-0008-0000-0600-00008C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397" name="直線コネクタ 396">
          <a:extLst>
            <a:ext uri="{FF2B5EF4-FFF2-40B4-BE49-F238E27FC236}">
              <a16:creationId xmlns:a16="http://schemas.microsoft.com/office/drawing/2014/main" id="{00000000-0008-0000-0600-00008D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58602</xdr:rowOff>
    </xdr:from>
    <xdr:ext cx="534377" cy="259045"/>
    <xdr:sp macro="" textlink="">
      <xdr:nvSpPr>
        <xdr:cNvPr id="398" name="普通建設事業費 （ うち新規整備　）最大値テキスト">
          <a:extLst>
            <a:ext uri="{FF2B5EF4-FFF2-40B4-BE49-F238E27FC236}">
              <a16:creationId xmlns:a16="http://schemas.microsoft.com/office/drawing/2014/main" id="{00000000-0008-0000-0600-00008E010000}"/>
            </a:ext>
          </a:extLst>
        </xdr:cNvPr>
        <xdr:cNvSpPr txBox="1"/>
      </xdr:nvSpPr>
      <xdr:spPr>
        <a:xfrm>
          <a:off x="10528300" y="118886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77,458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111925</xdr:rowOff>
    </xdr:from>
    <xdr:to>
      <xdr:col>55</xdr:col>
      <xdr:colOff>88900</xdr:colOff>
      <xdr:row>70</xdr:row>
      <xdr:rowOff>111925</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10388600" y="121134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111220</xdr:rowOff>
    </xdr:from>
    <xdr:to>
      <xdr:col>55</xdr:col>
      <xdr:colOff>0</xdr:colOff>
      <xdr:row>77</xdr:row>
      <xdr:rowOff>156711</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flipV="1">
          <a:off x="9639300" y="13312870"/>
          <a:ext cx="838200" cy="45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44887</xdr:rowOff>
    </xdr:from>
    <xdr:ext cx="534377" cy="259045"/>
    <xdr:sp macro="" textlink="">
      <xdr:nvSpPr>
        <xdr:cNvPr id="401" name="普通建設事業費 （ うち新規整備　）平均値テキスト">
          <a:extLst>
            <a:ext uri="{FF2B5EF4-FFF2-40B4-BE49-F238E27FC236}">
              <a16:creationId xmlns:a16="http://schemas.microsoft.com/office/drawing/2014/main" id="{00000000-0008-0000-0600-000091010000}"/>
            </a:ext>
          </a:extLst>
        </xdr:cNvPr>
        <xdr:cNvSpPr txBox="1"/>
      </xdr:nvSpPr>
      <xdr:spPr>
        <a:xfrm>
          <a:off x="10528300" y="1324653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66460</xdr:rowOff>
    </xdr:from>
    <xdr:to>
      <xdr:col>55</xdr:col>
      <xdr:colOff>50800</xdr:colOff>
      <xdr:row>77</xdr:row>
      <xdr:rowOff>168060</xdr:rowOff>
    </xdr:to>
    <xdr:sp macro="" textlink="">
      <xdr:nvSpPr>
        <xdr:cNvPr id="402" name="フローチャート: 判断 401">
          <a:extLst>
            <a:ext uri="{FF2B5EF4-FFF2-40B4-BE49-F238E27FC236}">
              <a16:creationId xmlns:a16="http://schemas.microsoft.com/office/drawing/2014/main" id="{00000000-0008-0000-0600-000092010000}"/>
            </a:ext>
          </a:extLst>
        </xdr:cNvPr>
        <xdr:cNvSpPr/>
      </xdr:nvSpPr>
      <xdr:spPr>
        <a:xfrm>
          <a:off x="10426700" y="13268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156711</xdr:rowOff>
    </xdr:from>
    <xdr:to>
      <xdr:col>50</xdr:col>
      <xdr:colOff>114300</xdr:colOff>
      <xdr:row>78</xdr:row>
      <xdr:rowOff>50088</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flipV="1">
          <a:off x="8750300" y="13358361"/>
          <a:ext cx="889000" cy="648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75</xdr:row>
      <xdr:rowOff>67526</xdr:rowOff>
    </xdr:from>
    <xdr:to>
      <xdr:col>50</xdr:col>
      <xdr:colOff>165100</xdr:colOff>
      <xdr:row>75</xdr:row>
      <xdr:rowOff>169126</xdr:rowOff>
    </xdr:to>
    <xdr:sp macro="" textlink="">
      <xdr:nvSpPr>
        <xdr:cNvPr id="404" name="フローチャート: 判断 403">
          <a:extLst>
            <a:ext uri="{FF2B5EF4-FFF2-40B4-BE49-F238E27FC236}">
              <a16:creationId xmlns:a16="http://schemas.microsoft.com/office/drawing/2014/main" id="{00000000-0008-0000-0600-000094010000}"/>
            </a:ext>
          </a:extLst>
        </xdr:cNvPr>
        <xdr:cNvSpPr/>
      </xdr:nvSpPr>
      <xdr:spPr>
        <a:xfrm>
          <a:off x="9588500" y="12926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74</xdr:row>
      <xdr:rowOff>14203</xdr:rowOff>
    </xdr:from>
    <xdr:ext cx="534377" cy="259045"/>
    <xdr:sp macro="" textlink="">
      <xdr:nvSpPr>
        <xdr:cNvPr id="405" name="テキスト ボックス 404">
          <a:extLst>
            <a:ext uri="{FF2B5EF4-FFF2-40B4-BE49-F238E27FC236}">
              <a16:creationId xmlns:a16="http://schemas.microsoft.com/office/drawing/2014/main" id="{00000000-0008-0000-0600-000095010000}"/>
            </a:ext>
          </a:extLst>
        </xdr:cNvPr>
        <xdr:cNvSpPr txBox="1"/>
      </xdr:nvSpPr>
      <xdr:spPr>
        <a:xfrm>
          <a:off x="9372111" y="127015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50088</xdr:rowOff>
    </xdr:from>
    <xdr:to>
      <xdr:col>45</xdr:col>
      <xdr:colOff>177800</xdr:colOff>
      <xdr:row>78</xdr:row>
      <xdr:rowOff>155663</xdr:rowOff>
    </xdr:to>
    <xdr:cxnSp macro="">
      <xdr:nvCxnSpPr>
        <xdr:cNvPr id="406" name="直線コネクタ 405">
          <a:extLst>
            <a:ext uri="{FF2B5EF4-FFF2-40B4-BE49-F238E27FC236}">
              <a16:creationId xmlns:a16="http://schemas.microsoft.com/office/drawing/2014/main" id="{00000000-0008-0000-0600-000096010000}"/>
            </a:ext>
          </a:extLst>
        </xdr:cNvPr>
        <xdr:cNvCxnSpPr/>
      </xdr:nvCxnSpPr>
      <xdr:spPr>
        <a:xfrm flipV="1">
          <a:off x="7861300" y="13423188"/>
          <a:ext cx="889000" cy="105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73</xdr:row>
      <xdr:rowOff>151898</xdr:rowOff>
    </xdr:from>
    <xdr:to>
      <xdr:col>46</xdr:col>
      <xdr:colOff>38100</xdr:colOff>
      <xdr:row>74</xdr:row>
      <xdr:rowOff>82048</xdr:rowOff>
    </xdr:to>
    <xdr:sp macro="" textlink="">
      <xdr:nvSpPr>
        <xdr:cNvPr id="407" name="フローチャート: 判断 406">
          <a:extLst>
            <a:ext uri="{FF2B5EF4-FFF2-40B4-BE49-F238E27FC236}">
              <a16:creationId xmlns:a16="http://schemas.microsoft.com/office/drawing/2014/main" id="{00000000-0008-0000-0600-000097010000}"/>
            </a:ext>
          </a:extLst>
        </xdr:cNvPr>
        <xdr:cNvSpPr/>
      </xdr:nvSpPr>
      <xdr:spPr>
        <a:xfrm>
          <a:off x="8699500" y="126677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72</xdr:row>
      <xdr:rowOff>98575</xdr:rowOff>
    </xdr:from>
    <xdr:ext cx="534377" cy="259045"/>
    <xdr:sp macro="" textlink="">
      <xdr:nvSpPr>
        <xdr:cNvPr id="408" name="テキスト ボックス 407">
          <a:extLst>
            <a:ext uri="{FF2B5EF4-FFF2-40B4-BE49-F238E27FC236}">
              <a16:creationId xmlns:a16="http://schemas.microsoft.com/office/drawing/2014/main" id="{00000000-0008-0000-0600-000098010000}"/>
            </a:ext>
          </a:extLst>
        </xdr:cNvPr>
        <xdr:cNvSpPr txBox="1"/>
      </xdr:nvSpPr>
      <xdr:spPr>
        <a:xfrm>
          <a:off x="8483111" y="124429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69425</xdr:rowOff>
    </xdr:from>
    <xdr:to>
      <xdr:col>41</xdr:col>
      <xdr:colOff>50800</xdr:colOff>
      <xdr:row>78</xdr:row>
      <xdr:rowOff>155663</xdr:rowOff>
    </xdr:to>
    <xdr:cxnSp macro="">
      <xdr:nvCxnSpPr>
        <xdr:cNvPr id="409" name="直線コネクタ 408">
          <a:extLst>
            <a:ext uri="{FF2B5EF4-FFF2-40B4-BE49-F238E27FC236}">
              <a16:creationId xmlns:a16="http://schemas.microsoft.com/office/drawing/2014/main" id="{00000000-0008-0000-0600-000099010000}"/>
            </a:ext>
          </a:extLst>
        </xdr:cNvPr>
        <xdr:cNvCxnSpPr/>
      </xdr:nvCxnSpPr>
      <xdr:spPr>
        <a:xfrm>
          <a:off x="6972300" y="13442525"/>
          <a:ext cx="889000" cy="86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73</xdr:row>
      <xdr:rowOff>64002</xdr:rowOff>
    </xdr:from>
    <xdr:to>
      <xdr:col>41</xdr:col>
      <xdr:colOff>101600</xdr:colOff>
      <xdr:row>73</xdr:row>
      <xdr:rowOff>165602</xdr:rowOff>
    </xdr:to>
    <xdr:sp macro="" textlink="">
      <xdr:nvSpPr>
        <xdr:cNvPr id="410" name="フローチャート: 判断 409">
          <a:extLst>
            <a:ext uri="{FF2B5EF4-FFF2-40B4-BE49-F238E27FC236}">
              <a16:creationId xmlns:a16="http://schemas.microsoft.com/office/drawing/2014/main" id="{00000000-0008-0000-0600-00009A010000}"/>
            </a:ext>
          </a:extLst>
        </xdr:cNvPr>
        <xdr:cNvSpPr/>
      </xdr:nvSpPr>
      <xdr:spPr>
        <a:xfrm>
          <a:off x="7810500" y="12579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72</xdr:row>
      <xdr:rowOff>10679</xdr:rowOff>
    </xdr:from>
    <xdr:ext cx="534377" cy="259045"/>
    <xdr:sp macro="" textlink="">
      <xdr:nvSpPr>
        <xdr:cNvPr id="411" name="テキスト ボックス 410">
          <a:extLst>
            <a:ext uri="{FF2B5EF4-FFF2-40B4-BE49-F238E27FC236}">
              <a16:creationId xmlns:a16="http://schemas.microsoft.com/office/drawing/2014/main" id="{00000000-0008-0000-0600-00009B010000}"/>
            </a:ext>
          </a:extLst>
        </xdr:cNvPr>
        <xdr:cNvSpPr txBox="1"/>
      </xdr:nvSpPr>
      <xdr:spPr>
        <a:xfrm>
          <a:off x="7594111" y="123550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72</xdr:row>
      <xdr:rowOff>30359</xdr:rowOff>
    </xdr:from>
    <xdr:to>
      <xdr:col>36</xdr:col>
      <xdr:colOff>165100</xdr:colOff>
      <xdr:row>72</xdr:row>
      <xdr:rowOff>131959</xdr:rowOff>
    </xdr:to>
    <xdr:sp macro="" textlink="">
      <xdr:nvSpPr>
        <xdr:cNvPr id="412" name="フローチャート: 判断 411">
          <a:extLst>
            <a:ext uri="{FF2B5EF4-FFF2-40B4-BE49-F238E27FC236}">
              <a16:creationId xmlns:a16="http://schemas.microsoft.com/office/drawing/2014/main" id="{00000000-0008-0000-0600-00009C010000}"/>
            </a:ext>
          </a:extLst>
        </xdr:cNvPr>
        <xdr:cNvSpPr/>
      </xdr:nvSpPr>
      <xdr:spPr>
        <a:xfrm>
          <a:off x="6921500" y="123747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70</xdr:row>
      <xdr:rowOff>148486</xdr:rowOff>
    </xdr:from>
    <xdr:ext cx="534377" cy="259045"/>
    <xdr:sp macro="" textlink="">
      <xdr:nvSpPr>
        <xdr:cNvPr id="413" name="テキスト ボックス 412">
          <a:extLst>
            <a:ext uri="{FF2B5EF4-FFF2-40B4-BE49-F238E27FC236}">
              <a16:creationId xmlns:a16="http://schemas.microsoft.com/office/drawing/2014/main" id="{00000000-0008-0000-0600-00009D010000}"/>
            </a:ext>
          </a:extLst>
        </xdr:cNvPr>
        <xdr:cNvSpPr txBox="1"/>
      </xdr:nvSpPr>
      <xdr:spPr>
        <a:xfrm>
          <a:off x="6705111" y="121499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60420</xdr:rowOff>
    </xdr:from>
    <xdr:to>
      <xdr:col>55</xdr:col>
      <xdr:colOff>50800</xdr:colOff>
      <xdr:row>77</xdr:row>
      <xdr:rowOff>162020</xdr:rowOff>
    </xdr:to>
    <xdr:sp macro="" textlink="">
      <xdr:nvSpPr>
        <xdr:cNvPr id="419" name="楕円 418">
          <a:extLst>
            <a:ext uri="{FF2B5EF4-FFF2-40B4-BE49-F238E27FC236}">
              <a16:creationId xmlns:a16="http://schemas.microsoft.com/office/drawing/2014/main" id="{00000000-0008-0000-0600-0000A3010000}"/>
            </a:ext>
          </a:extLst>
        </xdr:cNvPr>
        <xdr:cNvSpPr/>
      </xdr:nvSpPr>
      <xdr:spPr>
        <a:xfrm>
          <a:off x="10426700" y="13262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83297</xdr:rowOff>
    </xdr:from>
    <xdr:ext cx="534377" cy="259045"/>
    <xdr:sp macro="" textlink="">
      <xdr:nvSpPr>
        <xdr:cNvPr id="420" name="普通建設事業費 （ うち新規整備　）該当値テキスト">
          <a:extLst>
            <a:ext uri="{FF2B5EF4-FFF2-40B4-BE49-F238E27FC236}">
              <a16:creationId xmlns:a16="http://schemas.microsoft.com/office/drawing/2014/main" id="{00000000-0008-0000-0600-0000A4010000}"/>
            </a:ext>
          </a:extLst>
        </xdr:cNvPr>
        <xdr:cNvSpPr txBox="1"/>
      </xdr:nvSpPr>
      <xdr:spPr>
        <a:xfrm>
          <a:off x="10528300" y="131134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105911</xdr:rowOff>
    </xdr:from>
    <xdr:to>
      <xdr:col>50</xdr:col>
      <xdr:colOff>165100</xdr:colOff>
      <xdr:row>78</xdr:row>
      <xdr:rowOff>36061</xdr:rowOff>
    </xdr:to>
    <xdr:sp macro="" textlink="">
      <xdr:nvSpPr>
        <xdr:cNvPr id="421" name="楕円 420">
          <a:extLst>
            <a:ext uri="{FF2B5EF4-FFF2-40B4-BE49-F238E27FC236}">
              <a16:creationId xmlns:a16="http://schemas.microsoft.com/office/drawing/2014/main" id="{00000000-0008-0000-0600-0000A5010000}"/>
            </a:ext>
          </a:extLst>
        </xdr:cNvPr>
        <xdr:cNvSpPr/>
      </xdr:nvSpPr>
      <xdr:spPr>
        <a:xfrm>
          <a:off x="9588500" y="13307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27188</xdr:rowOff>
    </xdr:from>
    <xdr:ext cx="534377"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9372111" y="13400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170738</xdr:rowOff>
    </xdr:from>
    <xdr:to>
      <xdr:col>46</xdr:col>
      <xdr:colOff>38100</xdr:colOff>
      <xdr:row>78</xdr:row>
      <xdr:rowOff>100888</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8699500" y="133723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92015</xdr:rowOff>
    </xdr:from>
    <xdr:ext cx="469744"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8515428" y="134651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104863</xdr:rowOff>
    </xdr:from>
    <xdr:to>
      <xdr:col>41</xdr:col>
      <xdr:colOff>101600</xdr:colOff>
      <xdr:row>79</xdr:row>
      <xdr:rowOff>35013</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7810500" y="13477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26140</xdr:rowOff>
    </xdr:from>
    <xdr:ext cx="469744"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7626428" y="135706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18625</xdr:rowOff>
    </xdr:from>
    <xdr:to>
      <xdr:col>36</xdr:col>
      <xdr:colOff>165100</xdr:colOff>
      <xdr:row>78</xdr:row>
      <xdr:rowOff>120225</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6921500" y="13391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111352</xdr:rowOff>
    </xdr:from>
    <xdr:ext cx="469744"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6737428" y="134844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9" name="正方形/長方形 428">
          <a:extLst>
            <a:ext uri="{FF2B5EF4-FFF2-40B4-BE49-F238E27FC236}">
              <a16:creationId xmlns:a16="http://schemas.microsoft.com/office/drawing/2014/main" id="{00000000-0008-0000-0600-0000AD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0" name="正方形/長方形 429">
          <a:extLst>
            <a:ext uri="{FF2B5EF4-FFF2-40B4-BE49-F238E27FC236}">
              <a16:creationId xmlns:a16="http://schemas.microsoft.com/office/drawing/2014/main" id="{00000000-0008-0000-0600-0000AE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33,436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7" name="テキスト ボックス 436">
          <a:extLst>
            <a:ext uri="{FF2B5EF4-FFF2-40B4-BE49-F238E27FC236}">
              <a16:creationId xmlns:a16="http://schemas.microsoft.com/office/drawing/2014/main" id="{00000000-0008-0000-0600-0000B5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8" name="直線コネクタ 437">
          <a:extLst>
            <a:ext uri="{FF2B5EF4-FFF2-40B4-BE49-F238E27FC236}">
              <a16:creationId xmlns:a16="http://schemas.microsoft.com/office/drawing/2014/main" id="{00000000-0008-0000-0600-0000B6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39" name="直線コネクタ 438">
          <a:extLst>
            <a:ext uri="{FF2B5EF4-FFF2-40B4-BE49-F238E27FC236}">
              <a16:creationId xmlns:a16="http://schemas.microsoft.com/office/drawing/2014/main" id="{00000000-0008-0000-0600-0000B7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0" name="テキスト ボックス 439">
          <a:extLst>
            <a:ext uri="{FF2B5EF4-FFF2-40B4-BE49-F238E27FC236}">
              <a16:creationId xmlns:a16="http://schemas.microsoft.com/office/drawing/2014/main" id="{00000000-0008-0000-0600-0000B8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1" name="直線コネクタ 440">
          <a:extLst>
            <a:ext uri="{FF2B5EF4-FFF2-40B4-BE49-F238E27FC236}">
              <a16:creationId xmlns:a16="http://schemas.microsoft.com/office/drawing/2014/main" id="{00000000-0008-0000-0600-0000B9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2" name="テキスト ボックス 441">
          <a:extLst>
            <a:ext uri="{FF2B5EF4-FFF2-40B4-BE49-F238E27FC236}">
              <a16:creationId xmlns:a16="http://schemas.microsoft.com/office/drawing/2014/main" id="{00000000-0008-0000-0600-0000BA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49" name="普通建設事業費 （ うち更新整備　）グラフ枠">
          <a:extLst>
            <a:ext uri="{FF2B5EF4-FFF2-40B4-BE49-F238E27FC236}">
              <a16:creationId xmlns:a16="http://schemas.microsoft.com/office/drawing/2014/main" id="{00000000-0008-0000-0600-0000C1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92</xdr:row>
      <xdr:rowOff>44501</xdr:rowOff>
    </xdr:from>
    <xdr:to>
      <xdr:col>54</xdr:col>
      <xdr:colOff>189865</xdr:colOff>
      <xdr:row>98</xdr:row>
      <xdr:rowOff>93692</xdr:rowOff>
    </xdr:to>
    <xdr:cxnSp macro="">
      <xdr:nvCxnSpPr>
        <xdr:cNvPr id="450" name="直線コネクタ 449">
          <a:extLst>
            <a:ext uri="{FF2B5EF4-FFF2-40B4-BE49-F238E27FC236}">
              <a16:creationId xmlns:a16="http://schemas.microsoft.com/office/drawing/2014/main" id="{00000000-0008-0000-0600-0000C2010000}"/>
            </a:ext>
          </a:extLst>
        </xdr:cNvPr>
        <xdr:cNvCxnSpPr/>
      </xdr:nvCxnSpPr>
      <xdr:spPr>
        <a:xfrm flipV="1">
          <a:off x="10475595" y="15817901"/>
          <a:ext cx="1270" cy="10778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97519</xdr:rowOff>
    </xdr:from>
    <xdr:ext cx="534377" cy="259045"/>
    <xdr:sp macro="" textlink="">
      <xdr:nvSpPr>
        <xdr:cNvPr id="451" name="普通建設事業費 （ うち更新整備　）最小値テキスト">
          <a:extLst>
            <a:ext uri="{FF2B5EF4-FFF2-40B4-BE49-F238E27FC236}">
              <a16:creationId xmlns:a16="http://schemas.microsoft.com/office/drawing/2014/main" id="{00000000-0008-0000-0600-0000C3010000}"/>
            </a:ext>
          </a:extLst>
        </xdr:cNvPr>
        <xdr:cNvSpPr txBox="1"/>
      </xdr:nvSpPr>
      <xdr:spPr>
        <a:xfrm>
          <a:off x="10528300" y="168996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93692</xdr:rowOff>
    </xdr:from>
    <xdr:to>
      <xdr:col>55</xdr:col>
      <xdr:colOff>88900</xdr:colOff>
      <xdr:row>98</xdr:row>
      <xdr:rowOff>93692</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10388600" y="168957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162628</xdr:rowOff>
    </xdr:from>
    <xdr:ext cx="599010" cy="259045"/>
    <xdr:sp macro="" textlink="">
      <xdr:nvSpPr>
        <xdr:cNvPr id="453" name="普通建設事業費 （ うち更新整備　）最大値テキスト">
          <a:extLst>
            <a:ext uri="{FF2B5EF4-FFF2-40B4-BE49-F238E27FC236}">
              <a16:creationId xmlns:a16="http://schemas.microsoft.com/office/drawing/2014/main" id="{00000000-0008-0000-0600-0000C5010000}"/>
            </a:ext>
          </a:extLst>
        </xdr:cNvPr>
        <xdr:cNvSpPr txBox="1"/>
      </xdr:nvSpPr>
      <xdr:spPr>
        <a:xfrm>
          <a:off x="10528300" y="155931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245,822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92</xdr:row>
      <xdr:rowOff>44501</xdr:rowOff>
    </xdr:from>
    <xdr:to>
      <xdr:col>55</xdr:col>
      <xdr:colOff>88900</xdr:colOff>
      <xdr:row>92</xdr:row>
      <xdr:rowOff>44501</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a:off x="10388600" y="158179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46065</xdr:rowOff>
    </xdr:from>
    <xdr:to>
      <xdr:col>55</xdr:col>
      <xdr:colOff>0</xdr:colOff>
      <xdr:row>98</xdr:row>
      <xdr:rowOff>81283</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flipV="1">
          <a:off x="9639300" y="16848165"/>
          <a:ext cx="838200" cy="35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16167</xdr:rowOff>
    </xdr:from>
    <xdr:ext cx="534377" cy="259045"/>
    <xdr:sp macro="" textlink="">
      <xdr:nvSpPr>
        <xdr:cNvPr id="456" name="普通建設事業費 （ うち更新整備　）平均値テキスト">
          <a:extLst>
            <a:ext uri="{FF2B5EF4-FFF2-40B4-BE49-F238E27FC236}">
              <a16:creationId xmlns:a16="http://schemas.microsoft.com/office/drawing/2014/main" id="{00000000-0008-0000-0600-0000C8010000}"/>
            </a:ext>
          </a:extLst>
        </xdr:cNvPr>
        <xdr:cNvSpPr txBox="1"/>
      </xdr:nvSpPr>
      <xdr:spPr>
        <a:xfrm>
          <a:off x="10528300" y="164753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58,412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164740</xdr:rowOff>
    </xdr:from>
    <xdr:to>
      <xdr:col>55</xdr:col>
      <xdr:colOff>50800</xdr:colOff>
      <xdr:row>97</xdr:row>
      <xdr:rowOff>94890</xdr:rowOff>
    </xdr:to>
    <xdr:sp macro="" textlink="">
      <xdr:nvSpPr>
        <xdr:cNvPr id="457" name="フローチャート: 判断 456">
          <a:extLst>
            <a:ext uri="{FF2B5EF4-FFF2-40B4-BE49-F238E27FC236}">
              <a16:creationId xmlns:a16="http://schemas.microsoft.com/office/drawing/2014/main" id="{00000000-0008-0000-0600-0000C9010000}"/>
            </a:ext>
          </a:extLst>
        </xdr:cNvPr>
        <xdr:cNvSpPr/>
      </xdr:nvSpPr>
      <xdr:spPr>
        <a:xfrm>
          <a:off x="10426700" y="16623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72400</xdr:rowOff>
    </xdr:from>
    <xdr:to>
      <xdr:col>50</xdr:col>
      <xdr:colOff>114300</xdr:colOff>
      <xdr:row>98</xdr:row>
      <xdr:rowOff>81283</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8750300" y="16874500"/>
          <a:ext cx="889000" cy="88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77932</xdr:rowOff>
    </xdr:from>
    <xdr:to>
      <xdr:col>50</xdr:col>
      <xdr:colOff>165100</xdr:colOff>
      <xdr:row>98</xdr:row>
      <xdr:rowOff>8082</xdr:rowOff>
    </xdr:to>
    <xdr:sp macro="" textlink="">
      <xdr:nvSpPr>
        <xdr:cNvPr id="459" name="フローチャート: 判断 458">
          <a:extLst>
            <a:ext uri="{FF2B5EF4-FFF2-40B4-BE49-F238E27FC236}">
              <a16:creationId xmlns:a16="http://schemas.microsoft.com/office/drawing/2014/main" id="{00000000-0008-0000-0600-0000CB010000}"/>
            </a:ext>
          </a:extLst>
        </xdr:cNvPr>
        <xdr:cNvSpPr/>
      </xdr:nvSpPr>
      <xdr:spPr>
        <a:xfrm>
          <a:off x="9588500" y="167085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96</xdr:row>
      <xdr:rowOff>24609</xdr:rowOff>
    </xdr:from>
    <xdr:ext cx="534377" cy="259045"/>
    <xdr:sp macro="" textlink="">
      <xdr:nvSpPr>
        <xdr:cNvPr id="460" name="テキスト ボックス 459">
          <a:extLst>
            <a:ext uri="{FF2B5EF4-FFF2-40B4-BE49-F238E27FC236}">
              <a16:creationId xmlns:a16="http://schemas.microsoft.com/office/drawing/2014/main" id="{00000000-0008-0000-0600-0000CC010000}"/>
            </a:ext>
          </a:extLst>
        </xdr:cNvPr>
        <xdr:cNvSpPr txBox="1"/>
      </xdr:nvSpPr>
      <xdr:spPr>
        <a:xfrm>
          <a:off x="9372111" y="164838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25834</xdr:rowOff>
    </xdr:from>
    <xdr:to>
      <xdr:col>45</xdr:col>
      <xdr:colOff>177800</xdr:colOff>
      <xdr:row>98</xdr:row>
      <xdr:rowOff>72400</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a:off x="7861300" y="16827934"/>
          <a:ext cx="889000" cy="465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96535</xdr:rowOff>
    </xdr:from>
    <xdr:to>
      <xdr:col>46</xdr:col>
      <xdr:colOff>38100</xdr:colOff>
      <xdr:row>98</xdr:row>
      <xdr:rowOff>26685</xdr:rowOff>
    </xdr:to>
    <xdr:sp macro="" textlink="">
      <xdr:nvSpPr>
        <xdr:cNvPr id="462" name="フローチャート: 判断 461">
          <a:extLst>
            <a:ext uri="{FF2B5EF4-FFF2-40B4-BE49-F238E27FC236}">
              <a16:creationId xmlns:a16="http://schemas.microsoft.com/office/drawing/2014/main" id="{00000000-0008-0000-0600-0000CE010000}"/>
            </a:ext>
          </a:extLst>
        </xdr:cNvPr>
        <xdr:cNvSpPr/>
      </xdr:nvSpPr>
      <xdr:spPr>
        <a:xfrm>
          <a:off x="8699500" y="16727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43212</xdr:rowOff>
    </xdr:from>
    <xdr:ext cx="534377" cy="259045"/>
    <xdr:sp macro="" textlink="">
      <xdr:nvSpPr>
        <xdr:cNvPr id="463" name="テキスト ボックス 462">
          <a:extLst>
            <a:ext uri="{FF2B5EF4-FFF2-40B4-BE49-F238E27FC236}">
              <a16:creationId xmlns:a16="http://schemas.microsoft.com/office/drawing/2014/main" id="{00000000-0008-0000-0600-0000CF010000}"/>
            </a:ext>
          </a:extLst>
        </xdr:cNvPr>
        <xdr:cNvSpPr txBox="1"/>
      </xdr:nvSpPr>
      <xdr:spPr>
        <a:xfrm>
          <a:off x="8483111" y="165024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25363</xdr:rowOff>
    </xdr:from>
    <xdr:to>
      <xdr:col>41</xdr:col>
      <xdr:colOff>50800</xdr:colOff>
      <xdr:row>98</xdr:row>
      <xdr:rowOff>25834</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a:off x="6972300" y="16827463"/>
          <a:ext cx="889000" cy="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89855</xdr:rowOff>
    </xdr:from>
    <xdr:to>
      <xdr:col>41</xdr:col>
      <xdr:colOff>101600</xdr:colOff>
      <xdr:row>98</xdr:row>
      <xdr:rowOff>20005</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7810500" y="16720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36532</xdr:rowOff>
    </xdr:from>
    <xdr:ext cx="534377" cy="259045"/>
    <xdr:sp macro="" textlink="">
      <xdr:nvSpPr>
        <xdr:cNvPr id="466" name="テキスト ボックス 465">
          <a:extLst>
            <a:ext uri="{FF2B5EF4-FFF2-40B4-BE49-F238E27FC236}">
              <a16:creationId xmlns:a16="http://schemas.microsoft.com/office/drawing/2014/main" id="{00000000-0008-0000-0600-0000D2010000}"/>
            </a:ext>
          </a:extLst>
        </xdr:cNvPr>
        <xdr:cNvSpPr txBox="1"/>
      </xdr:nvSpPr>
      <xdr:spPr>
        <a:xfrm>
          <a:off x="7594111" y="164957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126853</xdr:rowOff>
    </xdr:from>
    <xdr:to>
      <xdr:col>36</xdr:col>
      <xdr:colOff>165100</xdr:colOff>
      <xdr:row>98</xdr:row>
      <xdr:rowOff>57003</xdr:rowOff>
    </xdr:to>
    <xdr:sp macro="" textlink="">
      <xdr:nvSpPr>
        <xdr:cNvPr id="467" name="フローチャート: 判断 466">
          <a:extLst>
            <a:ext uri="{FF2B5EF4-FFF2-40B4-BE49-F238E27FC236}">
              <a16:creationId xmlns:a16="http://schemas.microsoft.com/office/drawing/2014/main" id="{00000000-0008-0000-0600-0000D3010000}"/>
            </a:ext>
          </a:extLst>
        </xdr:cNvPr>
        <xdr:cNvSpPr/>
      </xdr:nvSpPr>
      <xdr:spPr>
        <a:xfrm>
          <a:off x="6921500" y="167575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73530</xdr:rowOff>
    </xdr:from>
    <xdr:ext cx="534377" cy="259045"/>
    <xdr:sp macro="" textlink="">
      <xdr:nvSpPr>
        <xdr:cNvPr id="468" name="テキスト ボックス 467">
          <a:extLst>
            <a:ext uri="{FF2B5EF4-FFF2-40B4-BE49-F238E27FC236}">
              <a16:creationId xmlns:a16="http://schemas.microsoft.com/office/drawing/2014/main" id="{00000000-0008-0000-0600-0000D4010000}"/>
            </a:ext>
          </a:extLst>
        </xdr:cNvPr>
        <xdr:cNvSpPr txBox="1"/>
      </xdr:nvSpPr>
      <xdr:spPr>
        <a:xfrm>
          <a:off x="6705111" y="165327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166715</xdr:rowOff>
    </xdr:from>
    <xdr:to>
      <xdr:col>55</xdr:col>
      <xdr:colOff>50800</xdr:colOff>
      <xdr:row>98</xdr:row>
      <xdr:rowOff>96865</xdr:rowOff>
    </xdr:to>
    <xdr:sp macro="" textlink="">
      <xdr:nvSpPr>
        <xdr:cNvPr id="474" name="楕円 473">
          <a:extLst>
            <a:ext uri="{FF2B5EF4-FFF2-40B4-BE49-F238E27FC236}">
              <a16:creationId xmlns:a16="http://schemas.microsoft.com/office/drawing/2014/main" id="{00000000-0008-0000-0600-0000DA010000}"/>
            </a:ext>
          </a:extLst>
        </xdr:cNvPr>
        <xdr:cNvSpPr/>
      </xdr:nvSpPr>
      <xdr:spPr>
        <a:xfrm>
          <a:off x="10426700" y="16797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81642</xdr:rowOff>
    </xdr:from>
    <xdr:ext cx="534377" cy="259045"/>
    <xdr:sp macro="" textlink="">
      <xdr:nvSpPr>
        <xdr:cNvPr id="475" name="普通建設事業費 （ うち更新整備　）該当値テキスト">
          <a:extLst>
            <a:ext uri="{FF2B5EF4-FFF2-40B4-BE49-F238E27FC236}">
              <a16:creationId xmlns:a16="http://schemas.microsoft.com/office/drawing/2014/main" id="{00000000-0008-0000-0600-0000DB010000}"/>
            </a:ext>
          </a:extLst>
        </xdr:cNvPr>
        <xdr:cNvSpPr txBox="1"/>
      </xdr:nvSpPr>
      <xdr:spPr>
        <a:xfrm>
          <a:off x="10528300" y="167122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30483</xdr:rowOff>
    </xdr:from>
    <xdr:to>
      <xdr:col>50</xdr:col>
      <xdr:colOff>165100</xdr:colOff>
      <xdr:row>98</xdr:row>
      <xdr:rowOff>132083</xdr:rowOff>
    </xdr:to>
    <xdr:sp macro="" textlink="">
      <xdr:nvSpPr>
        <xdr:cNvPr id="476" name="楕円 475">
          <a:extLst>
            <a:ext uri="{FF2B5EF4-FFF2-40B4-BE49-F238E27FC236}">
              <a16:creationId xmlns:a16="http://schemas.microsoft.com/office/drawing/2014/main" id="{00000000-0008-0000-0600-0000DC010000}"/>
            </a:ext>
          </a:extLst>
        </xdr:cNvPr>
        <xdr:cNvSpPr/>
      </xdr:nvSpPr>
      <xdr:spPr>
        <a:xfrm>
          <a:off x="9588500" y="16832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123210</xdr:rowOff>
    </xdr:from>
    <xdr:ext cx="534377"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9372111" y="16925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21600</xdr:rowOff>
    </xdr:from>
    <xdr:to>
      <xdr:col>46</xdr:col>
      <xdr:colOff>38100</xdr:colOff>
      <xdr:row>98</xdr:row>
      <xdr:rowOff>123200</xdr:rowOff>
    </xdr:to>
    <xdr:sp macro="" textlink="">
      <xdr:nvSpPr>
        <xdr:cNvPr id="478" name="楕円 477">
          <a:extLst>
            <a:ext uri="{FF2B5EF4-FFF2-40B4-BE49-F238E27FC236}">
              <a16:creationId xmlns:a16="http://schemas.microsoft.com/office/drawing/2014/main" id="{00000000-0008-0000-0600-0000DE010000}"/>
            </a:ext>
          </a:extLst>
        </xdr:cNvPr>
        <xdr:cNvSpPr/>
      </xdr:nvSpPr>
      <xdr:spPr>
        <a:xfrm>
          <a:off x="8699500" y="16823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114327</xdr:rowOff>
    </xdr:from>
    <xdr:ext cx="534377"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8483111" y="169164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146484</xdr:rowOff>
    </xdr:from>
    <xdr:to>
      <xdr:col>41</xdr:col>
      <xdr:colOff>101600</xdr:colOff>
      <xdr:row>98</xdr:row>
      <xdr:rowOff>76634</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7810500" y="167771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67761</xdr:rowOff>
    </xdr:from>
    <xdr:ext cx="534377"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7594111" y="168698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146013</xdr:rowOff>
    </xdr:from>
    <xdr:to>
      <xdr:col>36</xdr:col>
      <xdr:colOff>165100</xdr:colOff>
      <xdr:row>98</xdr:row>
      <xdr:rowOff>76163</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6921500" y="167766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67290</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6705111" y="168693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25,008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4" name="正方形/長方形 483">
          <a:extLst>
            <a:ext uri="{FF2B5EF4-FFF2-40B4-BE49-F238E27FC236}">
              <a16:creationId xmlns:a16="http://schemas.microsoft.com/office/drawing/2014/main" id="{00000000-0008-0000-0600-0000E4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5" name="正方形/長方形 484">
          <a:extLst>
            <a:ext uri="{FF2B5EF4-FFF2-40B4-BE49-F238E27FC236}">
              <a16:creationId xmlns:a16="http://schemas.microsoft.com/office/drawing/2014/main" id="{00000000-0008-0000-0600-0000E5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6" name="正方形/長方形 485">
          <a:extLst>
            <a:ext uri="{FF2B5EF4-FFF2-40B4-BE49-F238E27FC236}">
              <a16:creationId xmlns:a16="http://schemas.microsoft.com/office/drawing/2014/main" id="{00000000-0008-0000-0600-0000E6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7" name="正方形/長方形 486">
          <a:extLst>
            <a:ext uri="{FF2B5EF4-FFF2-40B4-BE49-F238E27FC236}">
              <a16:creationId xmlns:a16="http://schemas.microsoft.com/office/drawing/2014/main" id="{00000000-0008-0000-0600-0000E7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2" name="テキスト ボックス 491">
          <a:extLst>
            <a:ext uri="{FF2B5EF4-FFF2-40B4-BE49-F238E27FC236}">
              <a16:creationId xmlns:a16="http://schemas.microsoft.com/office/drawing/2014/main" id="{00000000-0008-0000-0600-0000EC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3" name="直線コネクタ 492">
          <a:extLst>
            <a:ext uri="{FF2B5EF4-FFF2-40B4-BE49-F238E27FC236}">
              <a16:creationId xmlns:a16="http://schemas.microsoft.com/office/drawing/2014/main" id="{00000000-0008-0000-0600-0000ED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494" name="直線コネクタ 493">
          <a:extLst>
            <a:ext uri="{FF2B5EF4-FFF2-40B4-BE49-F238E27FC236}">
              <a16:creationId xmlns:a16="http://schemas.microsoft.com/office/drawing/2014/main" id="{00000000-0008-0000-0600-0000EE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495" name="テキスト ボックス 494">
          <a:extLst>
            <a:ext uri="{FF2B5EF4-FFF2-40B4-BE49-F238E27FC236}">
              <a16:creationId xmlns:a16="http://schemas.microsoft.com/office/drawing/2014/main" id="{00000000-0008-0000-0600-0000EF010000}"/>
            </a:ext>
          </a:extLst>
        </xdr:cNvPr>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496" name="直線コネクタ 495">
          <a:extLst>
            <a:ext uri="{FF2B5EF4-FFF2-40B4-BE49-F238E27FC236}">
              <a16:creationId xmlns:a16="http://schemas.microsoft.com/office/drawing/2014/main" id="{00000000-0008-0000-0600-0000F0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497" name="テキスト ボックス 496">
          <a:extLst>
            <a:ext uri="{FF2B5EF4-FFF2-40B4-BE49-F238E27FC236}">
              <a16:creationId xmlns:a16="http://schemas.microsoft.com/office/drawing/2014/main" id="{00000000-0008-0000-0600-0000F1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8" name="災害復旧事業費グラフ枠">
          <a:extLst>
            <a:ext uri="{FF2B5EF4-FFF2-40B4-BE49-F238E27FC236}">
              <a16:creationId xmlns:a16="http://schemas.microsoft.com/office/drawing/2014/main" id="{00000000-0008-0000-0600-0000FC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45010</xdr:rowOff>
    </xdr:from>
    <xdr:to>
      <xdr:col>85</xdr:col>
      <xdr:colOff>126364</xdr:colOff>
      <xdr:row>39</xdr:row>
      <xdr:rowOff>98878</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flipV="1">
          <a:off x="16317595" y="5359960"/>
          <a:ext cx="1269" cy="14254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102705</xdr:rowOff>
    </xdr:from>
    <xdr:ext cx="249299" cy="259045"/>
    <xdr:sp macro="" textlink="">
      <xdr:nvSpPr>
        <xdr:cNvPr id="510" name="災害復旧事業費最小値テキスト">
          <a:extLst>
            <a:ext uri="{FF2B5EF4-FFF2-40B4-BE49-F238E27FC236}">
              <a16:creationId xmlns:a16="http://schemas.microsoft.com/office/drawing/2014/main" id="{00000000-0008-0000-0600-0000FE010000}"/>
            </a:ext>
          </a:extLst>
        </xdr:cNvPr>
        <xdr:cNvSpPr txBox="1"/>
      </xdr:nvSpPr>
      <xdr:spPr>
        <a:xfrm>
          <a:off x="16370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98878</xdr:rowOff>
    </xdr:from>
    <xdr:to>
      <xdr:col>86</xdr:col>
      <xdr:colOff>25400</xdr:colOff>
      <xdr:row>39</xdr:row>
      <xdr:rowOff>98878</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6230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163137</xdr:rowOff>
    </xdr:from>
    <xdr:ext cx="534377" cy="259045"/>
    <xdr:sp macro="" textlink="">
      <xdr:nvSpPr>
        <xdr:cNvPr id="512" name="災害復旧事業費最大値テキスト">
          <a:extLst>
            <a:ext uri="{FF2B5EF4-FFF2-40B4-BE49-F238E27FC236}">
              <a16:creationId xmlns:a16="http://schemas.microsoft.com/office/drawing/2014/main" id="{00000000-0008-0000-0600-000000020000}"/>
            </a:ext>
          </a:extLst>
        </xdr:cNvPr>
        <xdr:cNvSpPr txBox="1"/>
      </xdr:nvSpPr>
      <xdr:spPr>
        <a:xfrm>
          <a:off x="16370300" y="51351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87,299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45010</xdr:rowOff>
    </xdr:from>
    <xdr:to>
      <xdr:col>86</xdr:col>
      <xdr:colOff>25400</xdr:colOff>
      <xdr:row>31</xdr:row>
      <xdr:rowOff>45010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a:off x="16230600" y="53599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19800</xdr:rowOff>
    </xdr:from>
    <xdr:to>
      <xdr:col>85</xdr:col>
      <xdr:colOff>127000</xdr:colOff>
      <xdr:row>39</xdr:row>
      <xdr:rowOff>87595</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a:off x="15481300" y="6706350"/>
          <a:ext cx="838200" cy="677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125672</xdr:rowOff>
    </xdr:from>
    <xdr:ext cx="469744" cy="259045"/>
    <xdr:sp macro="" textlink="">
      <xdr:nvSpPr>
        <xdr:cNvPr id="515" name="災害復旧事業費平均値テキスト">
          <a:extLst>
            <a:ext uri="{FF2B5EF4-FFF2-40B4-BE49-F238E27FC236}">
              <a16:creationId xmlns:a16="http://schemas.microsoft.com/office/drawing/2014/main" id="{00000000-0008-0000-0600-000003020000}"/>
            </a:ext>
          </a:extLst>
        </xdr:cNvPr>
        <xdr:cNvSpPr txBox="1"/>
      </xdr:nvSpPr>
      <xdr:spPr>
        <a:xfrm>
          <a:off x="16370300" y="646932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102795</xdr:rowOff>
    </xdr:from>
    <xdr:to>
      <xdr:col>85</xdr:col>
      <xdr:colOff>177800</xdr:colOff>
      <xdr:row>39</xdr:row>
      <xdr:rowOff>32945</xdr:rowOff>
    </xdr:to>
    <xdr:sp macro="" textlink="">
      <xdr:nvSpPr>
        <xdr:cNvPr id="516" name="フローチャート: 判断 515">
          <a:extLst>
            <a:ext uri="{FF2B5EF4-FFF2-40B4-BE49-F238E27FC236}">
              <a16:creationId xmlns:a16="http://schemas.microsoft.com/office/drawing/2014/main" id="{00000000-0008-0000-0600-000004020000}"/>
            </a:ext>
          </a:extLst>
        </xdr:cNvPr>
        <xdr:cNvSpPr/>
      </xdr:nvSpPr>
      <xdr:spPr>
        <a:xfrm>
          <a:off x="16268700" y="6617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113509</xdr:rowOff>
    </xdr:from>
    <xdr:to>
      <xdr:col>81</xdr:col>
      <xdr:colOff>50800</xdr:colOff>
      <xdr:row>39</xdr:row>
      <xdr:rowOff>19800</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4592300" y="6457159"/>
          <a:ext cx="889000" cy="249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73127</xdr:rowOff>
    </xdr:from>
    <xdr:to>
      <xdr:col>81</xdr:col>
      <xdr:colOff>101600</xdr:colOff>
      <xdr:row>39</xdr:row>
      <xdr:rowOff>3277</xdr:rowOff>
    </xdr:to>
    <xdr:sp macro="" textlink="">
      <xdr:nvSpPr>
        <xdr:cNvPr id="518" name="フローチャート: 判断 517">
          <a:extLst>
            <a:ext uri="{FF2B5EF4-FFF2-40B4-BE49-F238E27FC236}">
              <a16:creationId xmlns:a16="http://schemas.microsoft.com/office/drawing/2014/main" id="{00000000-0008-0000-0600-000006020000}"/>
            </a:ext>
          </a:extLst>
        </xdr:cNvPr>
        <xdr:cNvSpPr/>
      </xdr:nvSpPr>
      <xdr:spPr>
        <a:xfrm>
          <a:off x="15430500" y="65882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37</xdr:row>
      <xdr:rowOff>19804</xdr:rowOff>
    </xdr:from>
    <xdr:ext cx="469744" cy="259045"/>
    <xdr:sp macro="" textlink="">
      <xdr:nvSpPr>
        <xdr:cNvPr id="519" name="テキスト ボックス 518">
          <a:extLst>
            <a:ext uri="{FF2B5EF4-FFF2-40B4-BE49-F238E27FC236}">
              <a16:creationId xmlns:a16="http://schemas.microsoft.com/office/drawing/2014/main" id="{00000000-0008-0000-0600-000007020000}"/>
            </a:ext>
          </a:extLst>
        </xdr:cNvPr>
        <xdr:cNvSpPr txBox="1"/>
      </xdr:nvSpPr>
      <xdr:spPr>
        <a:xfrm>
          <a:off x="15246428" y="63634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113509</xdr:rowOff>
    </xdr:from>
    <xdr:to>
      <xdr:col>76</xdr:col>
      <xdr:colOff>114300</xdr:colOff>
      <xdr:row>39</xdr:row>
      <xdr:rowOff>9790</xdr:rowOff>
    </xdr:to>
    <xdr:cxnSp macro="">
      <xdr:nvCxnSpPr>
        <xdr:cNvPr id="520" name="直線コネクタ 519">
          <a:extLst>
            <a:ext uri="{FF2B5EF4-FFF2-40B4-BE49-F238E27FC236}">
              <a16:creationId xmlns:a16="http://schemas.microsoft.com/office/drawing/2014/main" id="{00000000-0008-0000-0600-000008020000}"/>
            </a:ext>
          </a:extLst>
        </xdr:cNvPr>
        <xdr:cNvCxnSpPr/>
      </xdr:nvCxnSpPr>
      <xdr:spPr>
        <a:xfrm flipV="1">
          <a:off x="13703300" y="6457159"/>
          <a:ext cx="889000" cy="2391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95627</xdr:rowOff>
    </xdr:from>
    <xdr:to>
      <xdr:col>76</xdr:col>
      <xdr:colOff>165100</xdr:colOff>
      <xdr:row>39</xdr:row>
      <xdr:rowOff>25777</xdr:rowOff>
    </xdr:to>
    <xdr:sp macro="" textlink="">
      <xdr:nvSpPr>
        <xdr:cNvPr id="521" name="フローチャート: 判断 520">
          <a:extLst>
            <a:ext uri="{FF2B5EF4-FFF2-40B4-BE49-F238E27FC236}">
              <a16:creationId xmlns:a16="http://schemas.microsoft.com/office/drawing/2014/main" id="{00000000-0008-0000-0600-000009020000}"/>
            </a:ext>
          </a:extLst>
        </xdr:cNvPr>
        <xdr:cNvSpPr/>
      </xdr:nvSpPr>
      <xdr:spPr>
        <a:xfrm>
          <a:off x="14541500" y="66107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39</xdr:row>
      <xdr:rowOff>16904</xdr:rowOff>
    </xdr:from>
    <xdr:ext cx="469744" cy="259045"/>
    <xdr:sp macro="" textlink="">
      <xdr:nvSpPr>
        <xdr:cNvPr id="522" name="テキスト ボックス 521">
          <a:extLst>
            <a:ext uri="{FF2B5EF4-FFF2-40B4-BE49-F238E27FC236}">
              <a16:creationId xmlns:a16="http://schemas.microsoft.com/office/drawing/2014/main" id="{00000000-0008-0000-0600-00000A020000}"/>
            </a:ext>
          </a:extLst>
        </xdr:cNvPr>
        <xdr:cNvSpPr txBox="1"/>
      </xdr:nvSpPr>
      <xdr:spPr>
        <a:xfrm>
          <a:off x="14357428" y="67034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9790</xdr:rowOff>
    </xdr:from>
    <xdr:to>
      <xdr:col>71</xdr:col>
      <xdr:colOff>177800</xdr:colOff>
      <xdr:row>39</xdr:row>
      <xdr:rowOff>91205</xdr:rowOff>
    </xdr:to>
    <xdr:cxnSp macro="">
      <xdr:nvCxnSpPr>
        <xdr:cNvPr id="523" name="直線コネクタ 522">
          <a:extLst>
            <a:ext uri="{FF2B5EF4-FFF2-40B4-BE49-F238E27FC236}">
              <a16:creationId xmlns:a16="http://schemas.microsoft.com/office/drawing/2014/main" id="{00000000-0008-0000-0600-00000B020000}"/>
            </a:ext>
          </a:extLst>
        </xdr:cNvPr>
        <xdr:cNvCxnSpPr/>
      </xdr:nvCxnSpPr>
      <xdr:spPr>
        <a:xfrm flipV="1">
          <a:off x="12814300" y="6696340"/>
          <a:ext cx="889000" cy="814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119549</xdr:rowOff>
    </xdr:from>
    <xdr:to>
      <xdr:col>72</xdr:col>
      <xdr:colOff>38100</xdr:colOff>
      <xdr:row>39</xdr:row>
      <xdr:rowOff>49699</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3652500" y="66346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66226</xdr:rowOff>
    </xdr:from>
    <xdr:ext cx="469744"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3468428" y="64098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100363</xdr:rowOff>
    </xdr:from>
    <xdr:to>
      <xdr:col>67</xdr:col>
      <xdr:colOff>101600</xdr:colOff>
      <xdr:row>39</xdr:row>
      <xdr:rowOff>30513</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2763500" y="6615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37</xdr:row>
      <xdr:rowOff>47039</xdr:rowOff>
    </xdr:from>
    <xdr:ext cx="469744"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2579428" y="63906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36795</xdr:rowOff>
    </xdr:from>
    <xdr:to>
      <xdr:col>85</xdr:col>
      <xdr:colOff>177800</xdr:colOff>
      <xdr:row>39</xdr:row>
      <xdr:rowOff>138395</xdr:rowOff>
    </xdr:to>
    <xdr:sp macro="" textlink="">
      <xdr:nvSpPr>
        <xdr:cNvPr id="533" name="楕円 532">
          <a:extLst>
            <a:ext uri="{FF2B5EF4-FFF2-40B4-BE49-F238E27FC236}">
              <a16:creationId xmlns:a16="http://schemas.microsoft.com/office/drawing/2014/main" id="{00000000-0008-0000-0600-000015020000}"/>
            </a:ext>
          </a:extLst>
        </xdr:cNvPr>
        <xdr:cNvSpPr/>
      </xdr:nvSpPr>
      <xdr:spPr>
        <a:xfrm>
          <a:off x="16268700" y="6723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123172</xdr:rowOff>
    </xdr:from>
    <xdr:ext cx="378565" cy="259045"/>
    <xdr:sp macro="" textlink="">
      <xdr:nvSpPr>
        <xdr:cNvPr id="534" name="災害復旧事業費該当値テキスト">
          <a:extLst>
            <a:ext uri="{FF2B5EF4-FFF2-40B4-BE49-F238E27FC236}">
              <a16:creationId xmlns:a16="http://schemas.microsoft.com/office/drawing/2014/main" id="{00000000-0008-0000-0600-000016020000}"/>
            </a:ext>
          </a:extLst>
        </xdr:cNvPr>
        <xdr:cNvSpPr txBox="1"/>
      </xdr:nvSpPr>
      <xdr:spPr>
        <a:xfrm>
          <a:off x="16370300" y="663827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140450</xdr:rowOff>
    </xdr:from>
    <xdr:to>
      <xdr:col>81</xdr:col>
      <xdr:colOff>101600</xdr:colOff>
      <xdr:row>39</xdr:row>
      <xdr:rowOff>70600</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5430500" y="6655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39</xdr:row>
      <xdr:rowOff>61727</xdr:rowOff>
    </xdr:from>
    <xdr:ext cx="469744"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5246428" y="67482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62709</xdr:rowOff>
    </xdr:from>
    <xdr:to>
      <xdr:col>76</xdr:col>
      <xdr:colOff>165100</xdr:colOff>
      <xdr:row>37</xdr:row>
      <xdr:rowOff>164309</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4541500" y="64063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9386</xdr:rowOff>
    </xdr:from>
    <xdr:ext cx="534377"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4325111" y="61815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130440</xdr:rowOff>
    </xdr:from>
    <xdr:to>
      <xdr:col>72</xdr:col>
      <xdr:colOff>38100</xdr:colOff>
      <xdr:row>39</xdr:row>
      <xdr:rowOff>60590</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3652500" y="6645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39</xdr:row>
      <xdr:rowOff>51717</xdr:rowOff>
    </xdr:from>
    <xdr:ext cx="469744"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3468428" y="67382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39</xdr:row>
      <xdr:rowOff>40405</xdr:rowOff>
    </xdr:from>
    <xdr:to>
      <xdr:col>67</xdr:col>
      <xdr:colOff>101600</xdr:colOff>
      <xdr:row>39</xdr:row>
      <xdr:rowOff>142005</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2763500" y="67269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39</xdr:row>
      <xdr:rowOff>133132</xdr:rowOff>
    </xdr:from>
    <xdr:ext cx="378565"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2625017" y="681968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3" name="正方形/長方形 542">
          <a:extLst>
            <a:ext uri="{FF2B5EF4-FFF2-40B4-BE49-F238E27FC236}">
              <a16:creationId xmlns:a16="http://schemas.microsoft.com/office/drawing/2014/main" id="{00000000-0008-0000-0600-00001F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1" name="テキスト ボックス 550">
          <a:extLst>
            <a:ext uri="{FF2B5EF4-FFF2-40B4-BE49-F238E27FC236}">
              <a16:creationId xmlns:a16="http://schemas.microsoft.com/office/drawing/2014/main" id="{00000000-0008-0000-0600-000027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2" name="直線コネクタ 551">
          <a:extLst>
            <a:ext uri="{FF2B5EF4-FFF2-40B4-BE49-F238E27FC236}">
              <a16:creationId xmlns:a16="http://schemas.microsoft.com/office/drawing/2014/main" id="{00000000-0008-0000-0600-000028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3" name="直線コネクタ 552">
          <a:extLst>
            <a:ext uri="{FF2B5EF4-FFF2-40B4-BE49-F238E27FC236}">
              <a16:creationId xmlns:a16="http://schemas.microsoft.com/office/drawing/2014/main" id="{00000000-0008-0000-0600-000029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4" name="テキスト ボックス 553">
          <a:extLst>
            <a:ext uri="{FF2B5EF4-FFF2-40B4-BE49-F238E27FC236}">
              <a16:creationId xmlns:a16="http://schemas.microsoft.com/office/drawing/2014/main" id="{00000000-0008-0000-0600-00002A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5" name="直線コネクタ 554">
          <a:extLst>
            <a:ext uri="{FF2B5EF4-FFF2-40B4-BE49-F238E27FC236}">
              <a16:creationId xmlns:a16="http://schemas.microsoft.com/office/drawing/2014/main" id="{00000000-0008-0000-0600-00002B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6" name="テキスト ボックス 555">
          <a:extLst>
            <a:ext uri="{FF2B5EF4-FFF2-40B4-BE49-F238E27FC236}">
              <a16:creationId xmlns:a16="http://schemas.microsoft.com/office/drawing/2014/main" id="{00000000-0008-0000-0600-00002C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7" name="失業対策事業費グラフ枠">
          <a:extLst>
            <a:ext uri="{FF2B5EF4-FFF2-40B4-BE49-F238E27FC236}">
              <a16:creationId xmlns:a16="http://schemas.microsoft.com/office/drawing/2014/main" id="{00000000-0008-0000-0600-00002D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8" name="直線コネクタ 557">
          <a:extLst>
            <a:ext uri="{FF2B5EF4-FFF2-40B4-BE49-F238E27FC236}">
              <a16:creationId xmlns:a16="http://schemas.microsoft.com/office/drawing/2014/main" id="{00000000-0008-0000-0600-00002E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9" name="失業対策事業費最小値テキスト">
          <a:extLst>
            <a:ext uri="{FF2B5EF4-FFF2-40B4-BE49-F238E27FC236}">
              <a16:creationId xmlns:a16="http://schemas.microsoft.com/office/drawing/2014/main" id="{00000000-0008-0000-0600-00002F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1" name="失業対策事業費最大値テキスト">
          <a:extLst>
            <a:ext uri="{FF2B5EF4-FFF2-40B4-BE49-F238E27FC236}">
              <a16:creationId xmlns:a16="http://schemas.microsoft.com/office/drawing/2014/main" id="{00000000-0008-0000-0600-000031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2" name="直線コネクタ 561">
          <a:extLst>
            <a:ext uri="{FF2B5EF4-FFF2-40B4-BE49-F238E27FC236}">
              <a16:creationId xmlns:a16="http://schemas.microsoft.com/office/drawing/2014/main" id="{00000000-0008-0000-0600-000032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4" name="失業対策事業費平均値テキスト">
          <a:extLst>
            <a:ext uri="{FF2B5EF4-FFF2-40B4-BE49-F238E27FC236}">
              <a16:creationId xmlns:a16="http://schemas.microsoft.com/office/drawing/2014/main" id="{00000000-0008-0000-0600-000034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5" name="フローチャート: 判断 564">
          <a:extLst>
            <a:ext uri="{FF2B5EF4-FFF2-40B4-BE49-F238E27FC236}">
              <a16:creationId xmlns:a16="http://schemas.microsoft.com/office/drawing/2014/main" id="{00000000-0008-0000-0600-000035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7" name="フローチャート: 判断 566">
          <a:extLst>
            <a:ext uri="{FF2B5EF4-FFF2-40B4-BE49-F238E27FC236}">
              <a16:creationId xmlns:a16="http://schemas.microsoft.com/office/drawing/2014/main" id="{00000000-0008-0000-0600-000037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8" name="テキスト ボックス 567">
          <a:extLst>
            <a:ext uri="{FF2B5EF4-FFF2-40B4-BE49-F238E27FC236}">
              <a16:creationId xmlns:a16="http://schemas.microsoft.com/office/drawing/2014/main" id="{00000000-0008-0000-0600-000038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9" name="直線コネクタ 568">
          <a:extLst>
            <a:ext uri="{FF2B5EF4-FFF2-40B4-BE49-F238E27FC236}">
              <a16:creationId xmlns:a16="http://schemas.microsoft.com/office/drawing/2014/main" id="{00000000-0008-0000-0600-000039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0" name="フローチャート: 判断 569">
          <a:extLst>
            <a:ext uri="{FF2B5EF4-FFF2-40B4-BE49-F238E27FC236}">
              <a16:creationId xmlns:a16="http://schemas.microsoft.com/office/drawing/2014/main" id="{00000000-0008-0000-0600-00003A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1" name="テキスト ボックス 570">
          <a:extLst>
            <a:ext uri="{FF2B5EF4-FFF2-40B4-BE49-F238E27FC236}">
              <a16:creationId xmlns:a16="http://schemas.microsoft.com/office/drawing/2014/main" id="{00000000-0008-0000-0600-00003B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3" name="フローチャート: 判断 572">
          <a:extLst>
            <a:ext uri="{FF2B5EF4-FFF2-40B4-BE49-F238E27FC236}">
              <a16:creationId xmlns:a16="http://schemas.microsoft.com/office/drawing/2014/main" id="{00000000-0008-0000-0600-00003D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4" name="テキスト ボックス 573">
          <a:extLst>
            <a:ext uri="{FF2B5EF4-FFF2-40B4-BE49-F238E27FC236}">
              <a16:creationId xmlns:a16="http://schemas.microsoft.com/office/drawing/2014/main" id="{00000000-0008-0000-0600-00003E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2" name="楕円 581">
          <a:extLst>
            <a:ext uri="{FF2B5EF4-FFF2-40B4-BE49-F238E27FC236}">
              <a16:creationId xmlns:a16="http://schemas.microsoft.com/office/drawing/2014/main" id="{00000000-0008-0000-0600-000046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3" name="失業対策事業費該当値テキスト">
          <a:extLst>
            <a:ext uri="{FF2B5EF4-FFF2-40B4-BE49-F238E27FC236}">
              <a16:creationId xmlns:a16="http://schemas.microsoft.com/office/drawing/2014/main" id="{00000000-0008-0000-0600-000047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4" name="楕円 583">
          <a:extLst>
            <a:ext uri="{FF2B5EF4-FFF2-40B4-BE49-F238E27FC236}">
              <a16:creationId xmlns:a16="http://schemas.microsoft.com/office/drawing/2014/main" id="{00000000-0008-0000-0600-000048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6" name="楕円 585">
          <a:extLst>
            <a:ext uri="{FF2B5EF4-FFF2-40B4-BE49-F238E27FC236}">
              <a16:creationId xmlns:a16="http://schemas.microsoft.com/office/drawing/2014/main" id="{00000000-0008-0000-0600-00004A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8" name="楕円 587">
          <a:extLst>
            <a:ext uri="{FF2B5EF4-FFF2-40B4-BE49-F238E27FC236}">
              <a16:creationId xmlns:a16="http://schemas.microsoft.com/office/drawing/2014/main" id="{00000000-0008-0000-0600-00004C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2" name="正方形/長方形 591">
          <a:extLst>
            <a:ext uri="{FF2B5EF4-FFF2-40B4-BE49-F238E27FC236}">
              <a16:creationId xmlns:a16="http://schemas.microsoft.com/office/drawing/2014/main" id="{00000000-0008-0000-0600-000050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3" name="正方形/長方形 592">
          <a:extLst>
            <a:ext uri="{FF2B5EF4-FFF2-40B4-BE49-F238E27FC236}">
              <a16:creationId xmlns:a16="http://schemas.microsoft.com/office/drawing/2014/main" id="{00000000-0008-0000-0600-000051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42,289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0" name="テキスト ボックス 599">
          <a:extLst>
            <a:ext uri="{FF2B5EF4-FFF2-40B4-BE49-F238E27FC236}">
              <a16:creationId xmlns:a16="http://schemas.microsoft.com/office/drawing/2014/main" id="{00000000-0008-0000-0600-000058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1" name="直線コネクタ 600">
          <a:extLst>
            <a:ext uri="{FF2B5EF4-FFF2-40B4-BE49-F238E27FC236}">
              <a16:creationId xmlns:a16="http://schemas.microsoft.com/office/drawing/2014/main" id="{00000000-0008-0000-0600-000059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02" name="直線コネクタ 601">
          <a:extLst>
            <a:ext uri="{FF2B5EF4-FFF2-40B4-BE49-F238E27FC236}">
              <a16:creationId xmlns:a16="http://schemas.microsoft.com/office/drawing/2014/main" id="{00000000-0008-0000-0600-00005A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04" name="直線コネクタ 603">
          <a:extLst>
            <a:ext uri="{FF2B5EF4-FFF2-40B4-BE49-F238E27FC236}">
              <a16:creationId xmlns:a16="http://schemas.microsoft.com/office/drawing/2014/main" id="{00000000-0008-0000-0600-00005C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05" name="テキスト ボックス 604">
          <a:extLst>
            <a:ext uri="{FF2B5EF4-FFF2-40B4-BE49-F238E27FC236}">
              <a16:creationId xmlns:a16="http://schemas.microsoft.com/office/drawing/2014/main" id="{00000000-0008-0000-0600-00005D02000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06" name="直線コネクタ 605">
          <a:extLst>
            <a:ext uri="{FF2B5EF4-FFF2-40B4-BE49-F238E27FC236}">
              <a16:creationId xmlns:a16="http://schemas.microsoft.com/office/drawing/2014/main" id="{00000000-0008-0000-0600-00005E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07" name="テキスト ボックス 606">
          <a:extLst>
            <a:ext uri="{FF2B5EF4-FFF2-40B4-BE49-F238E27FC236}">
              <a16:creationId xmlns:a16="http://schemas.microsoft.com/office/drawing/2014/main" id="{00000000-0008-0000-0600-00005F020000}"/>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08" name="直線コネクタ 607">
          <a:extLst>
            <a:ext uri="{FF2B5EF4-FFF2-40B4-BE49-F238E27FC236}">
              <a16:creationId xmlns:a16="http://schemas.microsoft.com/office/drawing/2014/main" id="{00000000-0008-0000-0600-000060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09" name="テキスト ボックス 608">
          <a:extLst>
            <a:ext uri="{FF2B5EF4-FFF2-40B4-BE49-F238E27FC236}">
              <a16:creationId xmlns:a16="http://schemas.microsoft.com/office/drawing/2014/main" id="{00000000-0008-0000-0600-000061020000}"/>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21970</xdr:rowOff>
    </xdr:from>
    <xdr:ext cx="595419"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1850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6" name="公債費グラフ枠">
          <a:extLst>
            <a:ext uri="{FF2B5EF4-FFF2-40B4-BE49-F238E27FC236}">
              <a16:creationId xmlns:a16="http://schemas.microsoft.com/office/drawing/2014/main" id="{00000000-0008-0000-0600-000068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39856</xdr:rowOff>
    </xdr:from>
    <xdr:to>
      <xdr:col>85</xdr:col>
      <xdr:colOff>126364</xdr:colOff>
      <xdr:row>78</xdr:row>
      <xdr:rowOff>26217</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flipV="1">
          <a:off x="16317595" y="12212806"/>
          <a:ext cx="1269" cy="11865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30044</xdr:rowOff>
    </xdr:from>
    <xdr:ext cx="534377" cy="259045"/>
    <xdr:sp macro="" textlink="">
      <xdr:nvSpPr>
        <xdr:cNvPr id="618" name="公債費最小値テキスト">
          <a:extLst>
            <a:ext uri="{FF2B5EF4-FFF2-40B4-BE49-F238E27FC236}">
              <a16:creationId xmlns:a16="http://schemas.microsoft.com/office/drawing/2014/main" id="{00000000-0008-0000-0600-00006A020000}"/>
            </a:ext>
          </a:extLst>
        </xdr:cNvPr>
        <xdr:cNvSpPr txBox="1"/>
      </xdr:nvSpPr>
      <xdr:spPr>
        <a:xfrm>
          <a:off x="16370300" y="134031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22,425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26217</xdr:rowOff>
    </xdr:from>
    <xdr:to>
      <xdr:col>86</xdr:col>
      <xdr:colOff>25400</xdr:colOff>
      <xdr:row>78</xdr:row>
      <xdr:rowOff>26217</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a:off x="16230600" y="133993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157983</xdr:rowOff>
    </xdr:from>
    <xdr:ext cx="599010" cy="259045"/>
    <xdr:sp macro="" textlink="">
      <xdr:nvSpPr>
        <xdr:cNvPr id="620" name="公債費最大値テキスト">
          <a:extLst>
            <a:ext uri="{FF2B5EF4-FFF2-40B4-BE49-F238E27FC236}">
              <a16:creationId xmlns:a16="http://schemas.microsoft.com/office/drawing/2014/main" id="{00000000-0008-0000-0600-00006C020000}"/>
            </a:ext>
          </a:extLst>
        </xdr:cNvPr>
        <xdr:cNvSpPr txBox="1"/>
      </xdr:nvSpPr>
      <xdr:spPr>
        <a:xfrm>
          <a:off x="16370300" y="119880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131,422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39856</xdr:rowOff>
    </xdr:from>
    <xdr:to>
      <xdr:col>86</xdr:col>
      <xdr:colOff>25400</xdr:colOff>
      <xdr:row>71</xdr:row>
      <xdr:rowOff>39856</xdr:rowOff>
    </xdr:to>
    <xdr:cxnSp macro="">
      <xdr:nvCxnSpPr>
        <xdr:cNvPr id="621" name="直線コネクタ 620">
          <a:extLst>
            <a:ext uri="{FF2B5EF4-FFF2-40B4-BE49-F238E27FC236}">
              <a16:creationId xmlns:a16="http://schemas.microsoft.com/office/drawing/2014/main" id="{00000000-0008-0000-0600-00006D020000}"/>
            </a:ext>
          </a:extLst>
        </xdr:cNvPr>
        <xdr:cNvCxnSpPr/>
      </xdr:nvCxnSpPr>
      <xdr:spPr>
        <a:xfrm>
          <a:off x="16230600" y="122128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152491</xdr:rowOff>
    </xdr:from>
    <xdr:to>
      <xdr:col>85</xdr:col>
      <xdr:colOff>127000</xdr:colOff>
      <xdr:row>77</xdr:row>
      <xdr:rowOff>154592</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flipV="1">
          <a:off x="15481300" y="13354141"/>
          <a:ext cx="838200" cy="2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74</xdr:row>
      <xdr:rowOff>147134</xdr:rowOff>
    </xdr:from>
    <xdr:ext cx="534377" cy="259045"/>
    <xdr:sp macro="" textlink="">
      <xdr:nvSpPr>
        <xdr:cNvPr id="623" name="公債費平均値テキスト">
          <a:extLst>
            <a:ext uri="{FF2B5EF4-FFF2-40B4-BE49-F238E27FC236}">
              <a16:creationId xmlns:a16="http://schemas.microsoft.com/office/drawing/2014/main" id="{00000000-0008-0000-0600-00006F020000}"/>
            </a:ext>
          </a:extLst>
        </xdr:cNvPr>
        <xdr:cNvSpPr txBox="1"/>
      </xdr:nvSpPr>
      <xdr:spPr>
        <a:xfrm>
          <a:off x="16370300" y="1283443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124257</xdr:rowOff>
    </xdr:from>
    <xdr:to>
      <xdr:col>85</xdr:col>
      <xdr:colOff>177800</xdr:colOff>
      <xdr:row>76</xdr:row>
      <xdr:rowOff>54406</xdr:rowOff>
    </xdr:to>
    <xdr:sp macro="" textlink="">
      <xdr:nvSpPr>
        <xdr:cNvPr id="624" name="フローチャート: 判断 623">
          <a:extLst>
            <a:ext uri="{FF2B5EF4-FFF2-40B4-BE49-F238E27FC236}">
              <a16:creationId xmlns:a16="http://schemas.microsoft.com/office/drawing/2014/main" id="{00000000-0008-0000-0600-000070020000}"/>
            </a:ext>
          </a:extLst>
        </xdr:cNvPr>
        <xdr:cNvSpPr/>
      </xdr:nvSpPr>
      <xdr:spPr>
        <a:xfrm>
          <a:off x="16268700" y="12983007"/>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153079</xdr:rowOff>
    </xdr:from>
    <xdr:to>
      <xdr:col>81</xdr:col>
      <xdr:colOff>50800</xdr:colOff>
      <xdr:row>77</xdr:row>
      <xdr:rowOff>154592</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a:off x="14592300" y="13354729"/>
          <a:ext cx="889000" cy="15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75</xdr:row>
      <xdr:rowOff>131452</xdr:rowOff>
    </xdr:from>
    <xdr:to>
      <xdr:col>81</xdr:col>
      <xdr:colOff>101600</xdr:colOff>
      <xdr:row>76</xdr:row>
      <xdr:rowOff>61602</xdr:rowOff>
    </xdr:to>
    <xdr:sp macro="" textlink="">
      <xdr:nvSpPr>
        <xdr:cNvPr id="626" name="フローチャート: 判断 625">
          <a:extLst>
            <a:ext uri="{FF2B5EF4-FFF2-40B4-BE49-F238E27FC236}">
              <a16:creationId xmlns:a16="http://schemas.microsoft.com/office/drawing/2014/main" id="{00000000-0008-0000-0600-000072020000}"/>
            </a:ext>
          </a:extLst>
        </xdr:cNvPr>
        <xdr:cNvSpPr/>
      </xdr:nvSpPr>
      <xdr:spPr>
        <a:xfrm>
          <a:off x="15430500" y="12990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74</xdr:row>
      <xdr:rowOff>78129</xdr:rowOff>
    </xdr:from>
    <xdr:ext cx="534377" cy="259045"/>
    <xdr:sp macro="" textlink="">
      <xdr:nvSpPr>
        <xdr:cNvPr id="627" name="テキスト ボックス 626">
          <a:extLst>
            <a:ext uri="{FF2B5EF4-FFF2-40B4-BE49-F238E27FC236}">
              <a16:creationId xmlns:a16="http://schemas.microsoft.com/office/drawing/2014/main" id="{00000000-0008-0000-0600-000073020000}"/>
            </a:ext>
          </a:extLst>
        </xdr:cNvPr>
        <xdr:cNvSpPr txBox="1"/>
      </xdr:nvSpPr>
      <xdr:spPr>
        <a:xfrm>
          <a:off x="15214111" y="12765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146372</xdr:rowOff>
    </xdr:from>
    <xdr:to>
      <xdr:col>76</xdr:col>
      <xdr:colOff>114300</xdr:colOff>
      <xdr:row>77</xdr:row>
      <xdr:rowOff>153079</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a:off x="13703300" y="13348022"/>
          <a:ext cx="889000" cy="67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75</xdr:row>
      <xdr:rowOff>128426</xdr:rowOff>
    </xdr:from>
    <xdr:to>
      <xdr:col>76</xdr:col>
      <xdr:colOff>165100</xdr:colOff>
      <xdr:row>76</xdr:row>
      <xdr:rowOff>58576</xdr:rowOff>
    </xdr:to>
    <xdr:sp macro="" textlink="">
      <xdr:nvSpPr>
        <xdr:cNvPr id="629" name="フローチャート: 判断 628">
          <a:extLst>
            <a:ext uri="{FF2B5EF4-FFF2-40B4-BE49-F238E27FC236}">
              <a16:creationId xmlns:a16="http://schemas.microsoft.com/office/drawing/2014/main" id="{00000000-0008-0000-0600-000075020000}"/>
            </a:ext>
          </a:extLst>
        </xdr:cNvPr>
        <xdr:cNvSpPr/>
      </xdr:nvSpPr>
      <xdr:spPr>
        <a:xfrm>
          <a:off x="14541500" y="129871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74</xdr:row>
      <xdr:rowOff>75103</xdr:rowOff>
    </xdr:from>
    <xdr:ext cx="534377" cy="259045"/>
    <xdr:sp macro="" textlink="">
      <xdr:nvSpPr>
        <xdr:cNvPr id="630" name="テキスト ボックス 629">
          <a:extLst>
            <a:ext uri="{FF2B5EF4-FFF2-40B4-BE49-F238E27FC236}">
              <a16:creationId xmlns:a16="http://schemas.microsoft.com/office/drawing/2014/main" id="{00000000-0008-0000-0600-000076020000}"/>
            </a:ext>
          </a:extLst>
        </xdr:cNvPr>
        <xdr:cNvSpPr txBox="1"/>
      </xdr:nvSpPr>
      <xdr:spPr>
        <a:xfrm>
          <a:off x="14325111" y="127624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146372</xdr:rowOff>
    </xdr:from>
    <xdr:to>
      <xdr:col>71</xdr:col>
      <xdr:colOff>177800</xdr:colOff>
      <xdr:row>77</xdr:row>
      <xdr:rowOff>152154</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flipV="1">
          <a:off x="12814300" y="13348022"/>
          <a:ext cx="889000" cy="5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75</xdr:row>
      <xdr:rowOff>138593</xdr:rowOff>
    </xdr:from>
    <xdr:to>
      <xdr:col>72</xdr:col>
      <xdr:colOff>38100</xdr:colOff>
      <xdr:row>76</xdr:row>
      <xdr:rowOff>68743</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3652500" y="129973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74</xdr:row>
      <xdr:rowOff>85270</xdr:rowOff>
    </xdr:from>
    <xdr:ext cx="534377"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3436111" y="127725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138876</xdr:rowOff>
    </xdr:from>
    <xdr:to>
      <xdr:col>67</xdr:col>
      <xdr:colOff>101600</xdr:colOff>
      <xdr:row>76</xdr:row>
      <xdr:rowOff>69025</xdr:rowOff>
    </xdr:to>
    <xdr:sp macro="" textlink="">
      <xdr:nvSpPr>
        <xdr:cNvPr id="634" name="フローチャート: 判断 633">
          <a:extLst>
            <a:ext uri="{FF2B5EF4-FFF2-40B4-BE49-F238E27FC236}">
              <a16:creationId xmlns:a16="http://schemas.microsoft.com/office/drawing/2014/main" id="{00000000-0008-0000-0600-00007A020000}"/>
            </a:ext>
          </a:extLst>
        </xdr:cNvPr>
        <xdr:cNvSpPr/>
      </xdr:nvSpPr>
      <xdr:spPr>
        <a:xfrm>
          <a:off x="12763500" y="12997626"/>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74</xdr:row>
      <xdr:rowOff>85553</xdr:rowOff>
    </xdr:from>
    <xdr:ext cx="534377"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2547111" y="127728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101691</xdr:rowOff>
    </xdr:from>
    <xdr:to>
      <xdr:col>85</xdr:col>
      <xdr:colOff>177800</xdr:colOff>
      <xdr:row>78</xdr:row>
      <xdr:rowOff>31841</xdr:rowOff>
    </xdr:to>
    <xdr:sp macro="" textlink="">
      <xdr:nvSpPr>
        <xdr:cNvPr id="641" name="楕円 640">
          <a:extLst>
            <a:ext uri="{FF2B5EF4-FFF2-40B4-BE49-F238E27FC236}">
              <a16:creationId xmlns:a16="http://schemas.microsoft.com/office/drawing/2014/main" id="{00000000-0008-0000-0600-000081020000}"/>
            </a:ext>
          </a:extLst>
        </xdr:cNvPr>
        <xdr:cNvSpPr/>
      </xdr:nvSpPr>
      <xdr:spPr>
        <a:xfrm>
          <a:off x="16268700" y="133033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16618</xdr:rowOff>
    </xdr:from>
    <xdr:ext cx="534377" cy="259045"/>
    <xdr:sp macro="" textlink="">
      <xdr:nvSpPr>
        <xdr:cNvPr id="642" name="公債費該当値テキスト">
          <a:extLst>
            <a:ext uri="{FF2B5EF4-FFF2-40B4-BE49-F238E27FC236}">
              <a16:creationId xmlns:a16="http://schemas.microsoft.com/office/drawing/2014/main" id="{00000000-0008-0000-0600-000082020000}"/>
            </a:ext>
          </a:extLst>
        </xdr:cNvPr>
        <xdr:cNvSpPr txBox="1"/>
      </xdr:nvSpPr>
      <xdr:spPr>
        <a:xfrm>
          <a:off x="16370300" y="13218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103792</xdr:rowOff>
    </xdr:from>
    <xdr:to>
      <xdr:col>81</xdr:col>
      <xdr:colOff>101600</xdr:colOff>
      <xdr:row>78</xdr:row>
      <xdr:rowOff>33942</xdr:rowOff>
    </xdr:to>
    <xdr:sp macro="" textlink="">
      <xdr:nvSpPr>
        <xdr:cNvPr id="643" name="楕円 642">
          <a:extLst>
            <a:ext uri="{FF2B5EF4-FFF2-40B4-BE49-F238E27FC236}">
              <a16:creationId xmlns:a16="http://schemas.microsoft.com/office/drawing/2014/main" id="{00000000-0008-0000-0600-000083020000}"/>
            </a:ext>
          </a:extLst>
        </xdr:cNvPr>
        <xdr:cNvSpPr/>
      </xdr:nvSpPr>
      <xdr:spPr>
        <a:xfrm>
          <a:off x="15430500" y="133054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78</xdr:row>
      <xdr:rowOff>25069</xdr:rowOff>
    </xdr:from>
    <xdr:ext cx="534377"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5214111" y="133981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102279</xdr:rowOff>
    </xdr:from>
    <xdr:to>
      <xdr:col>76</xdr:col>
      <xdr:colOff>165100</xdr:colOff>
      <xdr:row>78</xdr:row>
      <xdr:rowOff>32429</xdr:rowOff>
    </xdr:to>
    <xdr:sp macro="" textlink="">
      <xdr:nvSpPr>
        <xdr:cNvPr id="645" name="楕円 644">
          <a:extLst>
            <a:ext uri="{FF2B5EF4-FFF2-40B4-BE49-F238E27FC236}">
              <a16:creationId xmlns:a16="http://schemas.microsoft.com/office/drawing/2014/main" id="{00000000-0008-0000-0600-000085020000}"/>
            </a:ext>
          </a:extLst>
        </xdr:cNvPr>
        <xdr:cNvSpPr/>
      </xdr:nvSpPr>
      <xdr:spPr>
        <a:xfrm>
          <a:off x="14541500" y="133039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78</xdr:row>
      <xdr:rowOff>23556</xdr:rowOff>
    </xdr:from>
    <xdr:ext cx="534377"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4325111" y="133966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95572</xdr:rowOff>
    </xdr:from>
    <xdr:to>
      <xdr:col>72</xdr:col>
      <xdr:colOff>38100</xdr:colOff>
      <xdr:row>78</xdr:row>
      <xdr:rowOff>25722</xdr:rowOff>
    </xdr:to>
    <xdr:sp macro="" textlink="">
      <xdr:nvSpPr>
        <xdr:cNvPr id="647" name="楕円 646">
          <a:extLst>
            <a:ext uri="{FF2B5EF4-FFF2-40B4-BE49-F238E27FC236}">
              <a16:creationId xmlns:a16="http://schemas.microsoft.com/office/drawing/2014/main" id="{00000000-0008-0000-0600-000087020000}"/>
            </a:ext>
          </a:extLst>
        </xdr:cNvPr>
        <xdr:cNvSpPr/>
      </xdr:nvSpPr>
      <xdr:spPr>
        <a:xfrm>
          <a:off x="13652500" y="132972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78</xdr:row>
      <xdr:rowOff>16849</xdr:rowOff>
    </xdr:from>
    <xdr:ext cx="534377"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3436111" y="133899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101354</xdr:rowOff>
    </xdr:from>
    <xdr:to>
      <xdr:col>67</xdr:col>
      <xdr:colOff>101600</xdr:colOff>
      <xdr:row>78</xdr:row>
      <xdr:rowOff>31504</xdr:rowOff>
    </xdr:to>
    <xdr:sp macro="" textlink="">
      <xdr:nvSpPr>
        <xdr:cNvPr id="649" name="楕円 648">
          <a:extLst>
            <a:ext uri="{FF2B5EF4-FFF2-40B4-BE49-F238E27FC236}">
              <a16:creationId xmlns:a16="http://schemas.microsoft.com/office/drawing/2014/main" id="{00000000-0008-0000-0600-000089020000}"/>
            </a:ext>
          </a:extLst>
        </xdr:cNvPr>
        <xdr:cNvSpPr/>
      </xdr:nvSpPr>
      <xdr:spPr>
        <a:xfrm>
          <a:off x="12763500" y="13303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78</xdr:row>
      <xdr:rowOff>22631</xdr:rowOff>
    </xdr:from>
    <xdr:ext cx="534377"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2547111" y="133957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9" name="テキスト ボックス 658">
          <a:extLst>
            <a:ext uri="{FF2B5EF4-FFF2-40B4-BE49-F238E27FC236}">
              <a16:creationId xmlns:a16="http://schemas.microsoft.com/office/drawing/2014/main" id="{00000000-0008-0000-0600-000093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61" name="直線コネクタ 660">
          <a:extLst>
            <a:ext uri="{FF2B5EF4-FFF2-40B4-BE49-F238E27FC236}">
              <a16:creationId xmlns:a16="http://schemas.microsoft.com/office/drawing/2014/main" id="{00000000-0008-0000-0600-000095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63" name="直線コネクタ 662">
          <a:extLst>
            <a:ext uri="{FF2B5EF4-FFF2-40B4-BE49-F238E27FC236}">
              <a16:creationId xmlns:a16="http://schemas.microsoft.com/office/drawing/2014/main" id="{00000000-0008-0000-0600-000097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64" name="テキスト ボックス 663">
          <a:extLst>
            <a:ext uri="{FF2B5EF4-FFF2-40B4-BE49-F238E27FC236}">
              <a16:creationId xmlns:a16="http://schemas.microsoft.com/office/drawing/2014/main" id="{00000000-0008-0000-0600-000098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65" name="直線コネクタ 664">
          <a:extLst>
            <a:ext uri="{FF2B5EF4-FFF2-40B4-BE49-F238E27FC236}">
              <a16:creationId xmlns:a16="http://schemas.microsoft.com/office/drawing/2014/main" id="{00000000-0008-0000-0600-000099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66" name="テキスト ボックス 665">
          <a:extLst>
            <a:ext uri="{FF2B5EF4-FFF2-40B4-BE49-F238E27FC236}">
              <a16:creationId xmlns:a16="http://schemas.microsoft.com/office/drawing/2014/main" id="{00000000-0008-0000-0600-00009A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5" name="積立金グラフ枠">
          <a:extLst>
            <a:ext uri="{FF2B5EF4-FFF2-40B4-BE49-F238E27FC236}">
              <a16:creationId xmlns:a16="http://schemas.microsoft.com/office/drawing/2014/main" id="{00000000-0008-0000-0600-0000A3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150053</xdr:rowOff>
    </xdr:from>
    <xdr:to>
      <xdr:col>85</xdr:col>
      <xdr:colOff>126364</xdr:colOff>
      <xdr:row>99</xdr:row>
      <xdr:rowOff>96903</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flipV="1">
          <a:off x="16317595" y="15580553"/>
          <a:ext cx="1269" cy="14899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100730</xdr:rowOff>
    </xdr:from>
    <xdr:ext cx="378565" cy="259045"/>
    <xdr:sp macro="" textlink="">
      <xdr:nvSpPr>
        <xdr:cNvPr id="677" name="積立金最小値テキスト">
          <a:extLst>
            <a:ext uri="{FF2B5EF4-FFF2-40B4-BE49-F238E27FC236}">
              <a16:creationId xmlns:a16="http://schemas.microsoft.com/office/drawing/2014/main" id="{00000000-0008-0000-0600-0000A5020000}"/>
            </a:ext>
          </a:extLst>
        </xdr:cNvPr>
        <xdr:cNvSpPr txBox="1"/>
      </xdr:nvSpPr>
      <xdr:spPr>
        <a:xfrm>
          <a:off x="16370300" y="1707428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96903</xdr:rowOff>
    </xdr:from>
    <xdr:to>
      <xdr:col>86</xdr:col>
      <xdr:colOff>25400</xdr:colOff>
      <xdr:row>99</xdr:row>
      <xdr:rowOff>96903</xdr:rowOff>
    </xdr:to>
    <xdr:cxnSp macro="">
      <xdr:nvCxnSpPr>
        <xdr:cNvPr id="678" name="直線コネクタ 677">
          <a:extLst>
            <a:ext uri="{FF2B5EF4-FFF2-40B4-BE49-F238E27FC236}">
              <a16:creationId xmlns:a16="http://schemas.microsoft.com/office/drawing/2014/main" id="{00000000-0008-0000-0600-0000A6020000}"/>
            </a:ext>
          </a:extLst>
        </xdr:cNvPr>
        <xdr:cNvCxnSpPr/>
      </xdr:nvCxnSpPr>
      <xdr:spPr>
        <a:xfrm>
          <a:off x="16230600" y="170704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96730</xdr:rowOff>
    </xdr:from>
    <xdr:ext cx="534377" cy="259045"/>
    <xdr:sp macro="" textlink="">
      <xdr:nvSpPr>
        <xdr:cNvPr id="679" name="積立金最大値テキスト">
          <a:extLst>
            <a:ext uri="{FF2B5EF4-FFF2-40B4-BE49-F238E27FC236}">
              <a16:creationId xmlns:a16="http://schemas.microsoft.com/office/drawing/2014/main" id="{00000000-0008-0000-0600-0000A7020000}"/>
            </a:ext>
          </a:extLst>
        </xdr:cNvPr>
        <xdr:cNvSpPr txBox="1"/>
      </xdr:nvSpPr>
      <xdr:spPr>
        <a:xfrm>
          <a:off x="16370300" y="15355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91,366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150053</xdr:rowOff>
    </xdr:from>
    <xdr:to>
      <xdr:col>86</xdr:col>
      <xdr:colOff>25400</xdr:colOff>
      <xdr:row>90</xdr:row>
      <xdr:rowOff>150053</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a:off x="16230600" y="155805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82665</xdr:rowOff>
    </xdr:from>
    <xdr:to>
      <xdr:col>85</xdr:col>
      <xdr:colOff>127000</xdr:colOff>
      <xdr:row>98</xdr:row>
      <xdr:rowOff>153253</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5481300" y="16884765"/>
          <a:ext cx="838200" cy="705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102764</xdr:rowOff>
    </xdr:from>
    <xdr:ext cx="534377" cy="259045"/>
    <xdr:sp macro="" textlink="">
      <xdr:nvSpPr>
        <xdr:cNvPr id="682" name="積立金平均値テキスト">
          <a:extLst>
            <a:ext uri="{FF2B5EF4-FFF2-40B4-BE49-F238E27FC236}">
              <a16:creationId xmlns:a16="http://schemas.microsoft.com/office/drawing/2014/main" id="{00000000-0008-0000-0600-0000AA020000}"/>
            </a:ext>
          </a:extLst>
        </xdr:cNvPr>
        <xdr:cNvSpPr txBox="1"/>
      </xdr:nvSpPr>
      <xdr:spPr>
        <a:xfrm>
          <a:off x="16370300" y="1656196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79887</xdr:rowOff>
    </xdr:from>
    <xdr:to>
      <xdr:col>85</xdr:col>
      <xdr:colOff>177800</xdr:colOff>
      <xdr:row>98</xdr:row>
      <xdr:rowOff>10037</xdr:rowOff>
    </xdr:to>
    <xdr:sp macro="" textlink="">
      <xdr:nvSpPr>
        <xdr:cNvPr id="683" name="フローチャート: 判断 682">
          <a:extLst>
            <a:ext uri="{FF2B5EF4-FFF2-40B4-BE49-F238E27FC236}">
              <a16:creationId xmlns:a16="http://schemas.microsoft.com/office/drawing/2014/main" id="{00000000-0008-0000-0600-0000AB020000}"/>
            </a:ext>
          </a:extLst>
        </xdr:cNvPr>
        <xdr:cNvSpPr/>
      </xdr:nvSpPr>
      <xdr:spPr>
        <a:xfrm>
          <a:off x="16268700" y="167105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82665</xdr:rowOff>
    </xdr:from>
    <xdr:to>
      <xdr:col>81</xdr:col>
      <xdr:colOff>50800</xdr:colOff>
      <xdr:row>98</xdr:row>
      <xdr:rowOff>114602</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flipV="1">
          <a:off x="14592300" y="16884765"/>
          <a:ext cx="889000" cy="319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141168</xdr:rowOff>
    </xdr:from>
    <xdr:to>
      <xdr:col>81</xdr:col>
      <xdr:colOff>101600</xdr:colOff>
      <xdr:row>98</xdr:row>
      <xdr:rowOff>71318</xdr:rowOff>
    </xdr:to>
    <xdr:sp macro="" textlink="">
      <xdr:nvSpPr>
        <xdr:cNvPr id="685" name="フローチャート: 判断 684">
          <a:extLst>
            <a:ext uri="{FF2B5EF4-FFF2-40B4-BE49-F238E27FC236}">
              <a16:creationId xmlns:a16="http://schemas.microsoft.com/office/drawing/2014/main" id="{00000000-0008-0000-0600-0000AD020000}"/>
            </a:ext>
          </a:extLst>
        </xdr:cNvPr>
        <xdr:cNvSpPr/>
      </xdr:nvSpPr>
      <xdr:spPr>
        <a:xfrm>
          <a:off x="15430500" y="16771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87845</xdr:rowOff>
    </xdr:from>
    <xdr:ext cx="534377" cy="259045"/>
    <xdr:sp macro="" textlink="">
      <xdr:nvSpPr>
        <xdr:cNvPr id="686" name="テキスト ボックス 685">
          <a:extLst>
            <a:ext uri="{FF2B5EF4-FFF2-40B4-BE49-F238E27FC236}">
              <a16:creationId xmlns:a16="http://schemas.microsoft.com/office/drawing/2014/main" id="{00000000-0008-0000-0600-0000AE020000}"/>
            </a:ext>
          </a:extLst>
        </xdr:cNvPr>
        <xdr:cNvSpPr txBox="1"/>
      </xdr:nvSpPr>
      <xdr:spPr>
        <a:xfrm>
          <a:off x="15214111" y="16547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114602</xdr:rowOff>
    </xdr:from>
    <xdr:to>
      <xdr:col>76</xdr:col>
      <xdr:colOff>114300</xdr:colOff>
      <xdr:row>98</xdr:row>
      <xdr:rowOff>158690</xdr:rowOff>
    </xdr:to>
    <xdr:cxnSp macro="">
      <xdr:nvCxnSpPr>
        <xdr:cNvPr id="687" name="直線コネクタ 686">
          <a:extLst>
            <a:ext uri="{FF2B5EF4-FFF2-40B4-BE49-F238E27FC236}">
              <a16:creationId xmlns:a16="http://schemas.microsoft.com/office/drawing/2014/main" id="{00000000-0008-0000-0600-0000AF020000}"/>
            </a:ext>
          </a:extLst>
        </xdr:cNvPr>
        <xdr:cNvCxnSpPr/>
      </xdr:nvCxnSpPr>
      <xdr:spPr>
        <a:xfrm flipV="1">
          <a:off x="13703300" y="16916702"/>
          <a:ext cx="889000" cy="44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66596</xdr:rowOff>
    </xdr:from>
    <xdr:to>
      <xdr:col>76</xdr:col>
      <xdr:colOff>165100</xdr:colOff>
      <xdr:row>97</xdr:row>
      <xdr:rowOff>168196</xdr:rowOff>
    </xdr:to>
    <xdr:sp macro="" textlink="">
      <xdr:nvSpPr>
        <xdr:cNvPr id="688" name="フローチャート: 判断 687">
          <a:extLst>
            <a:ext uri="{FF2B5EF4-FFF2-40B4-BE49-F238E27FC236}">
              <a16:creationId xmlns:a16="http://schemas.microsoft.com/office/drawing/2014/main" id="{00000000-0008-0000-0600-0000B0020000}"/>
            </a:ext>
          </a:extLst>
        </xdr:cNvPr>
        <xdr:cNvSpPr/>
      </xdr:nvSpPr>
      <xdr:spPr>
        <a:xfrm>
          <a:off x="14541500" y="16697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13273</xdr:rowOff>
    </xdr:from>
    <xdr:ext cx="534377" cy="259045"/>
    <xdr:sp macro="" textlink="">
      <xdr:nvSpPr>
        <xdr:cNvPr id="689" name="テキスト ボックス 688">
          <a:extLst>
            <a:ext uri="{FF2B5EF4-FFF2-40B4-BE49-F238E27FC236}">
              <a16:creationId xmlns:a16="http://schemas.microsoft.com/office/drawing/2014/main" id="{00000000-0008-0000-0600-0000B1020000}"/>
            </a:ext>
          </a:extLst>
        </xdr:cNvPr>
        <xdr:cNvSpPr txBox="1"/>
      </xdr:nvSpPr>
      <xdr:spPr>
        <a:xfrm>
          <a:off x="14325111" y="164724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56424</xdr:rowOff>
    </xdr:from>
    <xdr:to>
      <xdr:col>71</xdr:col>
      <xdr:colOff>177800</xdr:colOff>
      <xdr:row>98</xdr:row>
      <xdr:rowOff>158690</xdr:rowOff>
    </xdr:to>
    <xdr:cxnSp macro="">
      <xdr:nvCxnSpPr>
        <xdr:cNvPr id="690" name="直線コネクタ 689">
          <a:extLst>
            <a:ext uri="{FF2B5EF4-FFF2-40B4-BE49-F238E27FC236}">
              <a16:creationId xmlns:a16="http://schemas.microsoft.com/office/drawing/2014/main" id="{00000000-0008-0000-0600-0000B2020000}"/>
            </a:ext>
          </a:extLst>
        </xdr:cNvPr>
        <xdr:cNvCxnSpPr/>
      </xdr:nvCxnSpPr>
      <xdr:spPr>
        <a:xfrm>
          <a:off x="12814300" y="16858524"/>
          <a:ext cx="889000" cy="102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36061</xdr:rowOff>
    </xdr:from>
    <xdr:to>
      <xdr:col>72</xdr:col>
      <xdr:colOff>38100</xdr:colOff>
      <xdr:row>97</xdr:row>
      <xdr:rowOff>137661</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3652500" y="16666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154188</xdr:rowOff>
    </xdr:from>
    <xdr:ext cx="534377"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3436111" y="16441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102845</xdr:rowOff>
    </xdr:from>
    <xdr:to>
      <xdr:col>67</xdr:col>
      <xdr:colOff>101600</xdr:colOff>
      <xdr:row>96</xdr:row>
      <xdr:rowOff>32995</xdr:rowOff>
    </xdr:to>
    <xdr:sp macro="" textlink="">
      <xdr:nvSpPr>
        <xdr:cNvPr id="693" name="フローチャート: 判断 692">
          <a:extLst>
            <a:ext uri="{FF2B5EF4-FFF2-40B4-BE49-F238E27FC236}">
              <a16:creationId xmlns:a16="http://schemas.microsoft.com/office/drawing/2014/main" id="{00000000-0008-0000-0600-0000B5020000}"/>
            </a:ext>
          </a:extLst>
        </xdr:cNvPr>
        <xdr:cNvSpPr/>
      </xdr:nvSpPr>
      <xdr:spPr>
        <a:xfrm>
          <a:off x="12763500" y="16390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94</xdr:row>
      <xdr:rowOff>49522</xdr:rowOff>
    </xdr:from>
    <xdr:ext cx="534377"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2547111" y="161658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9" name="テキスト ボックス 698">
          <a:extLst>
            <a:ext uri="{FF2B5EF4-FFF2-40B4-BE49-F238E27FC236}">
              <a16:creationId xmlns:a16="http://schemas.microsoft.com/office/drawing/2014/main" id="{00000000-0008-0000-0600-0000BB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102453</xdr:rowOff>
    </xdr:from>
    <xdr:to>
      <xdr:col>85</xdr:col>
      <xdr:colOff>177800</xdr:colOff>
      <xdr:row>99</xdr:row>
      <xdr:rowOff>32603</xdr:rowOff>
    </xdr:to>
    <xdr:sp macro="" textlink="">
      <xdr:nvSpPr>
        <xdr:cNvPr id="700" name="楕円 699">
          <a:extLst>
            <a:ext uri="{FF2B5EF4-FFF2-40B4-BE49-F238E27FC236}">
              <a16:creationId xmlns:a16="http://schemas.microsoft.com/office/drawing/2014/main" id="{00000000-0008-0000-0600-0000BC020000}"/>
            </a:ext>
          </a:extLst>
        </xdr:cNvPr>
        <xdr:cNvSpPr/>
      </xdr:nvSpPr>
      <xdr:spPr>
        <a:xfrm>
          <a:off x="16268700" y="169045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98</xdr:row>
      <xdr:rowOff>17380</xdr:rowOff>
    </xdr:from>
    <xdr:ext cx="469744" cy="259045"/>
    <xdr:sp macro="" textlink="">
      <xdr:nvSpPr>
        <xdr:cNvPr id="701" name="積立金該当値テキスト">
          <a:extLst>
            <a:ext uri="{FF2B5EF4-FFF2-40B4-BE49-F238E27FC236}">
              <a16:creationId xmlns:a16="http://schemas.microsoft.com/office/drawing/2014/main" id="{00000000-0008-0000-0600-0000BD020000}"/>
            </a:ext>
          </a:extLst>
        </xdr:cNvPr>
        <xdr:cNvSpPr txBox="1"/>
      </xdr:nvSpPr>
      <xdr:spPr>
        <a:xfrm>
          <a:off x="16370300" y="168194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31865</xdr:rowOff>
    </xdr:from>
    <xdr:to>
      <xdr:col>81</xdr:col>
      <xdr:colOff>101600</xdr:colOff>
      <xdr:row>98</xdr:row>
      <xdr:rowOff>133465</xdr:rowOff>
    </xdr:to>
    <xdr:sp macro="" textlink="">
      <xdr:nvSpPr>
        <xdr:cNvPr id="702" name="楕円 701">
          <a:extLst>
            <a:ext uri="{FF2B5EF4-FFF2-40B4-BE49-F238E27FC236}">
              <a16:creationId xmlns:a16="http://schemas.microsoft.com/office/drawing/2014/main" id="{00000000-0008-0000-0600-0000BE020000}"/>
            </a:ext>
          </a:extLst>
        </xdr:cNvPr>
        <xdr:cNvSpPr/>
      </xdr:nvSpPr>
      <xdr:spPr>
        <a:xfrm>
          <a:off x="15430500" y="16833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124592</xdr:rowOff>
    </xdr:from>
    <xdr:ext cx="534377"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5214111" y="16926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63802</xdr:rowOff>
    </xdr:from>
    <xdr:to>
      <xdr:col>76</xdr:col>
      <xdr:colOff>165100</xdr:colOff>
      <xdr:row>98</xdr:row>
      <xdr:rowOff>165402</xdr:rowOff>
    </xdr:to>
    <xdr:sp macro="" textlink="">
      <xdr:nvSpPr>
        <xdr:cNvPr id="704" name="楕円 703">
          <a:extLst>
            <a:ext uri="{FF2B5EF4-FFF2-40B4-BE49-F238E27FC236}">
              <a16:creationId xmlns:a16="http://schemas.microsoft.com/office/drawing/2014/main" id="{00000000-0008-0000-0600-0000C0020000}"/>
            </a:ext>
          </a:extLst>
        </xdr:cNvPr>
        <xdr:cNvSpPr/>
      </xdr:nvSpPr>
      <xdr:spPr>
        <a:xfrm>
          <a:off x="14541500" y="168659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98</xdr:row>
      <xdr:rowOff>156529</xdr:rowOff>
    </xdr:from>
    <xdr:ext cx="469744"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4357428" y="169586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107890</xdr:rowOff>
    </xdr:from>
    <xdr:to>
      <xdr:col>72</xdr:col>
      <xdr:colOff>38100</xdr:colOff>
      <xdr:row>99</xdr:row>
      <xdr:rowOff>38040</xdr:rowOff>
    </xdr:to>
    <xdr:sp macro="" textlink="">
      <xdr:nvSpPr>
        <xdr:cNvPr id="706" name="楕円 705">
          <a:extLst>
            <a:ext uri="{FF2B5EF4-FFF2-40B4-BE49-F238E27FC236}">
              <a16:creationId xmlns:a16="http://schemas.microsoft.com/office/drawing/2014/main" id="{00000000-0008-0000-0600-0000C2020000}"/>
            </a:ext>
          </a:extLst>
        </xdr:cNvPr>
        <xdr:cNvSpPr/>
      </xdr:nvSpPr>
      <xdr:spPr>
        <a:xfrm>
          <a:off x="13652500" y="169099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99</xdr:row>
      <xdr:rowOff>29167</xdr:rowOff>
    </xdr:from>
    <xdr:ext cx="469744"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3468428" y="170027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5624</xdr:rowOff>
    </xdr:from>
    <xdr:to>
      <xdr:col>67</xdr:col>
      <xdr:colOff>101600</xdr:colOff>
      <xdr:row>98</xdr:row>
      <xdr:rowOff>107224</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2763500" y="168077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98351</xdr:rowOff>
    </xdr:from>
    <xdr:ext cx="534377" cy="259045"/>
    <xdr:sp macro="" textlink="">
      <xdr:nvSpPr>
        <xdr:cNvPr id="709" name="テキスト ボックス 708">
          <a:extLst>
            <a:ext uri="{FF2B5EF4-FFF2-40B4-BE49-F238E27FC236}">
              <a16:creationId xmlns:a16="http://schemas.microsoft.com/office/drawing/2014/main" id="{00000000-0008-0000-0600-0000C5020000}"/>
            </a:ext>
          </a:extLst>
        </xdr:cNvPr>
        <xdr:cNvSpPr txBox="1"/>
      </xdr:nvSpPr>
      <xdr:spPr>
        <a:xfrm>
          <a:off x="12547111" y="169004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7" name="正方形/長方形 716">
          <a:extLst>
            <a:ext uri="{FF2B5EF4-FFF2-40B4-BE49-F238E27FC236}">
              <a16:creationId xmlns:a16="http://schemas.microsoft.com/office/drawing/2014/main" id="{00000000-0008-0000-0600-0000CD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8" name="テキスト ボックス 717">
          <a:extLst>
            <a:ext uri="{FF2B5EF4-FFF2-40B4-BE49-F238E27FC236}">
              <a16:creationId xmlns:a16="http://schemas.microsoft.com/office/drawing/2014/main" id="{00000000-0008-0000-0600-0000CE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9" name="直線コネクタ 718">
          <a:extLst>
            <a:ext uri="{FF2B5EF4-FFF2-40B4-BE49-F238E27FC236}">
              <a16:creationId xmlns:a16="http://schemas.microsoft.com/office/drawing/2014/main" id="{00000000-0008-0000-0600-0000CF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20" name="直線コネクタ 719">
          <a:extLst>
            <a:ext uri="{FF2B5EF4-FFF2-40B4-BE49-F238E27FC236}">
              <a16:creationId xmlns:a16="http://schemas.microsoft.com/office/drawing/2014/main" id="{00000000-0008-0000-0600-0000D0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21" name="テキスト ボックス 720">
          <a:extLst>
            <a:ext uri="{FF2B5EF4-FFF2-40B4-BE49-F238E27FC236}">
              <a16:creationId xmlns:a16="http://schemas.microsoft.com/office/drawing/2014/main" id="{00000000-0008-0000-0600-0000D1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22" name="直線コネクタ 721">
          <a:extLst>
            <a:ext uri="{FF2B5EF4-FFF2-40B4-BE49-F238E27FC236}">
              <a16:creationId xmlns:a16="http://schemas.microsoft.com/office/drawing/2014/main" id="{00000000-0008-0000-0600-0000D2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23" name="テキスト ボックス 722">
          <a:extLst>
            <a:ext uri="{FF2B5EF4-FFF2-40B4-BE49-F238E27FC236}">
              <a16:creationId xmlns:a16="http://schemas.microsoft.com/office/drawing/2014/main" id="{00000000-0008-0000-0600-0000D3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24" name="直線コネクタ 723">
          <a:extLst>
            <a:ext uri="{FF2B5EF4-FFF2-40B4-BE49-F238E27FC236}">
              <a16:creationId xmlns:a16="http://schemas.microsoft.com/office/drawing/2014/main" id="{00000000-0008-0000-0600-0000D4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5" name="テキスト ボックス 724">
          <a:extLst>
            <a:ext uri="{FF2B5EF4-FFF2-40B4-BE49-F238E27FC236}">
              <a16:creationId xmlns:a16="http://schemas.microsoft.com/office/drawing/2014/main" id="{00000000-0008-0000-0600-0000D5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7" name="テキスト ボックス 726">
          <a:extLst>
            <a:ext uri="{FF2B5EF4-FFF2-40B4-BE49-F238E27FC236}">
              <a16:creationId xmlns:a16="http://schemas.microsoft.com/office/drawing/2014/main" id="{00000000-0008-0000-0600-0000D7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0" name="投資及び出資金グラフ枠">
          <a:extLst>
            <a:ext uri="{FF2B5EF4-FFF2-40B4-BE49-F238E27FC236}">
              <a16:creationId xmlns:a16="http://schemas.microsoft.com/office/drawing/2014/main" id="{00000000-0008-0000-0600-0000DA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94620</xdr:rowOff>
    </xdr:from>
    <xdr:to>
      <xdr:col>116</xdr:col>
      <xdr:colOff>62864</xdr:colOff>
      <xdr:row>38</xdr:row>
      <xdr:rowOff>139700</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flipV="1">
          <a:off x="22159595" y="5581020"/>
          <a:ext cx="1269" cy="10737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32" name="投資及び出資金最小値テキスト">
          <a:extLst>
            <a:ext uri="{FF2B5EF4-FFF2-40B4-BE49-F238E27FC236}">
              <a16:creationId xmlns:a16="http://schemas.microsoft.com/office/drawing/2014/main" id="{00000000-0008-0000-0600-0000DC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33" name="直線コネクタ 732">
          <a:extLst>
            <a:ext uri="{FF2B5EF4-FFF2-40B4-BE49-F238E27FC236}">
              <a16:creationId xmlns:a16="http://schemas.microsoft.com/office/drawing/2014/main" id="{00000000-0008-0000-0600-0000DD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31</xdr:row>
      <xdr:rowOff>41297</xdr:rowOff>
    </xdr:from>
    <xdr:ext cx="534377" cy="259045"/>
    <xdr:sp macro="" textlink="">
      <xdr:nvSpPr>
        <xdr:cNvPr id="734" name="投資及び出資金最大値テキスト">
          <a:extLst>
            <a:ext uri="{FF2B5EF4-FFF2-40B4-BE49-F238E27FC236}">
              <a16:creationId xmlns:a16="http://schemas.microsoft.com/office/drawing/2014/main" id="{00000000-0008-0000-0600-0000DE020000}"/>
            </a:ext>
          </a:extLst>
        </xdr:cNvPr>
        <xdr:cNvSpPr txBox="1"/>
      </xdr:nvSpPr>
      <xdr:spPr>
        <a:xfrm>
          <a:off x="22212300" y="53562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23,486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94620</xdr:rowOff>
    </xdr:from>
    <xdr:to>
      <xdr:col>116</xdr:col>
      <xdr:colOff>152400</xdr:colOff>
      <xdr:row>32</xdr:row>
      <xdr:rowOff>94620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a:off x="22072600" y="55810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99204</xdr:rowOff>
    </xdr:from>
    <xdr:ext cx="469744" cy="259045"/>
    <xdr:sp macro="" textlink="">
      <xdr:nvSpPr>
        <xdr:cNvPr id="737" name="投資及び出資金平均値テキスト">
          <a:extLst>
            <a:ext uri="{FF2B5EF4-FFF2-40B4-BE49-F238E27FC236}">
              <a16:creationId xmlns:a16="http://schemas.microsoft.com/office/drawing/2014/main" id="{00000000-0008-0000-0600-0000E1020000}"/>
            </a:ext>
          </a:extLst>
        </xdr:cNvPr>
        <xdr:cNvSpPr txBox="1"/>
      </xdr:nvSpPr>
      <xdr:spPr>
        <a:xfrm>
          <a:off x="22212300" y="627140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76327</xdr:rowOff>
    </xdr:from>
    <xdr:to>
      <xdr:col>116</xdr:col>
      <xdr:colOff>114300</xdr:colOff>
      <xdr:row>38</xdr:row>
      <xdr:rowOff>6477</xdr:rowOff>
    </xdr:to>
    <xdr:sp macro="" textlink="">
      <xdr:nvSpPr>
        <xdr:cNvPr id="738" name="フローチャート: 判断 737">
          <a:extLst>
            <a:ext uri="{FF2B5EF4-FFF2-40B4-BE49-F238E27FC236}">
              <a16:creationId xmlns:a16="http://schemas.microsoft.com/office/drawing/2014/main" id="{00000000-0008-0000-0600-0000E2020000}"/>
            </a:ext>
          </a:extLst>
        </xdr:cNvPr>
        <xdr:cNvSpPr/>
      </xdr:nvSpPr>
      <xdr:spPr>
        <a:xfrm>
          <a:off x="22110700" y="64199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39" name="直線コネクタ 738">
          <a:extLst>
            <a:ext uri="{FF2B5EF4-FFF2-40B4-BE49-F238E27FC236}">
              <a16:creationId xmlns:a16="http://schemas.microsoft.com/office/drawing/2014/main" id="{00000000-0008-0000-0600-0000E3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130139</xdr:rowOff>
    </xdr:from>
    <xdr:to>
      <xdr:col>112</xdr:col>
      <xdr:colOff>38100</xdr:colOff>
      <xdr:row>38</xdr:row>
      <xdr:rowOff>60289</xdr:rowOff>
    </xdr:to>
    <xdr:sp macro="" textlink="">
      <xdr:nvSpPr>
        <xdr:cNvPr id="740" name="フローチャート: 判断 739">
          <a:extLst>
            <a:ext uri="{FF2B5EF4-FFF2-40B4-BE49-F238E27FC236}">
              <a16:creationId xmlns:a16="http://schemas.microsoft.com/office/drawing/2014/main" id="{00000000-0008-0000-0600-0000E4020000}"/>
            </a:ext>
          </a:extLst>
        </xdr:cNvPr>
        <xdr:cNvSpPr/>
      </xdr:nvSpPr>
      <xdr:spPr>
        <a:xfrm>
          <a:off x="21272500" y="6473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76816</xdr:rowOff>
    </xdr:from>
    <xdr:ext cx="469744" cy="259045"/>
    <xdr:sp macro="" textlink="">
      <xdr:nvSpPr>
        <xdr:cNvPr id="741" name="テキスト ボックス 740">
          <a:extLst>
            <a:ext uri="{FF2B5EF4-FFF2-40B4-BE49-F238E27FC236}">
              <a16:creationId xmlns:a16="http://schemas.microsoft.com/office/drawing/2014/main" id="{00000000-0008-0000-0600-0000E5020000}"/>
            </a:ext>
          </a:extLst>
        </xdr:cNvPr>
        <xdr:cNvSpPr txBox="1"/>
      </xdr:nvSpPr>
      <xdr:spPr>
        <a:xfrm>
          <a:off x="21088428" y="6249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42" name="直線コネクタ 741">
          <a:extLst>
            <a:ext uri="{FF2B5EF4-FFF2-40B4-BE49-F238E27FC236}">
              <a16:creationId xmlns:a16="http://schemas.microsoft.com/office/drawing/2014/main" id="{00000000-0008-0000-0600-0000E6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121773</xdr:rowOff>
    </xdr:from>
    <xdr:to>
      <xdr:col>107</xdr:col>
      <xdr:colOff>101600</xdr:colOff>
      <xdr:row>38</xdr:row>
      <xdr:rowOff>51922</xdr:rowOff>
    </xdr:to>
    <xdr:sp macro="" textlink="">
      <xdr:nvSpPr>
        <xdr:cNvPr id="743" name="フローチャート: 判断 742">
          <a:extLst>
            <a:ext uri="{FF2B5EF4-FFF2-40B4-BE49-F238E27FC236}">
              <a16:creationId xmlns:a16="http://schemas.microsoft.com/office/drawing/2014/main" id="{00000000-0008-0000-0600-0000E7020000}"/>
            </a:ext>
          </a:extLst>
        </xdr:cNvPr>
        <xdr:cNvSpPr/>
      </xdr:nvSpPr>
      <xdr:spPr>
        <a:xfrm>
          <a:off x="20383500" y="646542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68450</xdr:rowOff>
    </xdr:from>
    <xdr:ext cx="469744" cy="259045"/>
    <xdr:sp macro="" textlink="">
      <xdr:nvSpPr>
        <xdr:cNvPr id="744" name="テキスト ボックス 743">
          <a:extLst>
            <a:ext uri="{FF2B5EF4-FFF2-40B4-BE49-F238E27FC236}">
              <a16:creationId xmlns:a16="http://schemas.microsoft.com/office/drawing/2014/main" id="{00000000-0008-0000-0600-0000E8020000}"/>
            </a:ext>
          </a:extLst>
        </xdr:cNvPr>
        <xdr:cNvSpPr txBox="1"/>
      </xdr:nvSpPr>
      <xdr:spPr>
        <a:xfrm>
          <a:off x="20199428" y="62406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45" name="直線コネクタ 744">
          <a:extLst>
            <a:ext uri="{FF2B5EF4-FFF2-40B4-BE49-F238E27FC236}">
              <a16:creationId xmlns:a16="http://schemas.microsoft.com/office/drawing/2014/main" id="{00000000-0008-0000-0600-0000E9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131054</xdr:rowOff>
    </xdr:from>
    <xdr:to>
      <xdr:col>102</xdr:col>
      <xdr:colOff>165100</xdr:colOff>
      <xdr:row>38</xdr:row>
      <xdr:rowOff>61204</xdr:rowOff>
    </xdr:to>
    <xdr:sp macro="" textlink="">
      <xdr:nvSpPr>
        <xdr:cNvPr id="746" name="フローチャート: 判断 745">
          <a:extLst>
            <a:ext uri="{FF2B5EF4-FFF2-40B4-BE49-F238E27FC236}">
              <a16:creationId xmlns:a16="http://schemas.microsoft.com/office/drawing/2014/main" id="{00000000-0008-0000-0600-0000EA020000}"/>
            </a:ext>
          </a:extLst>
        </xdr:cNvPr>
        <xdr:cNvSpPr/>
      </xdr:nvSpPr>
      <xdr:spPr>
        <a:xfrm>
          <a:off x="19494500" y="6474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77731</xdr:rowOff>
    </xdr:from>
    <xdr:ext cx="469744"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19310428" y="62499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136632</xdr:rowOff>
    </xdr:from>
    <xdr:to>
      <xdr:col>98</xdr:col>
      <xdr:colOff>38100</xdr:colOff>
      <xdr:row>38</xdr:row>
      <xdr:rowOff>66782</xdr:rowOff>
    </xdr:to>
    <xdr:sp macro="" textlink="">
      <xdr:nvSpPr>
        <xdr:cNvPr id="748" name="フローチャート: 判断 747">
          <a:extLst>
            <a:ext uri="{FF2B5EF4-FFF2-40B4-BE49-F238E27FC236}">
              <a16:creationId xmlns:a16="http://schemas.microsoft.com/office/drawing/2014/main" id="{00000000-0008-0000-0600-0000EC020000}"/>
            </a:ext>
          </a:extLst>
        </xdr:cNvPr>
        <xdr:cNvSpPr/>
      </xdr:nvSpPr>
      <xdr:spPr>
        <a:xfrm>
          <a:off x="18605500" y="6480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83309</xdr:rowOff>
    </xdr:from>
    <xdr:ext cx="469744"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18421428" y="62555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0" name="テキスト ボックス 749">
          <a:extLst>
            <a:ext uri="{FF2B5EF4-FFF2-40B4-BE49-F238E27FC236}">
              <a16:creationId xmlns:a16="http://schemas.microsoft.com/office/drawing/2014/main" id="{00000000-0008-0000-0600-0000EE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55" name="楕円 754">
          <a:extLst>
            <a:ext uri="{FF2B5EF4-FFF2-40B4-BE49-F238E27FC236}">
              <a16:creationId xmlns:a16="http://schemas.microsoft.com/office/drawing/2014/main" id="{00000000-0008-0000-0600-0000F302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3827</xdr:rowOff>
    </xdr:from>
    <xdr:ext cx="249299" cy="259045"/>
    <xdr:sp macro="" textlink="">
      <xdr:nvSpPr>
        <xdr:cNvPr id="756" name="投資及び出資金該当値テキスト">
          <a:extLst>
            <a:ext uri="{FF2B5EF4-FFF2-40B4-BE49-F238E27FC236}">
              <a16:creationId xmlns:a16="http://schemas.microsoft.com/office/drawing/2014/main" id="{00000000-0008-0000-0600-0000F4020000}"/>
            </a:ext>
          </a:extLst>
        </xdr:cNvPr>
        <xdr:cNvSpPr txBox="1"/>
      </xdr:nvSpPr>
      <xdr:spPr>
        <a:xfrm>
          <a:off x="22212300" y="6518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57" name="楕円 756">
          <a:extLst>
            <a:ext uri="{FF2B5EF4-FFF2-40B4-BE49-F238E27FC236}">
              <a16:creationId xmlns:a16="http://schemas.microsoft.com/office/drawing/2014/main" id="{00000000-0008-0000-0600-0000F502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61" name="楕円 760">
          <a:extLst>
            <a:ext uri="{FF2B5EF4-FFF2-40B4-BE49-F238E27FC236}">
              <a16:creationId xmlns:a16="http://schemas.microsoft.com/office/drawing/2014/main" id="{00000000-0008-0000-0600-0000F902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63" name="楕円 762">
          <a:extLst>
            <a:ext uri="{FF2B5EF4-FFF2-40B4-BE49-F238E27FC236}">
              <a16:creationId xmlns:a16="http://schemas.microsoft.com/office/drawing/2014/main" id="{00000000-0008-0000-0600-0000FB02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8" name="正方形/長方形 767">
          <a:extLst>
            <a:ext uri="{FF2B5EF4-FFF2-40B4-BE49-F238E27FC236}">
              <a16:creationId xmlns:a16="http://schemas.microsoft.com/office/drawing/2014/main" id="{00000000-0008-0000-0600-000000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3" name="テキスト ボックス 772">
          <a:extLst>
            <a:ext uri="{FF2B5EF4-FFF2-40B4-BE49-F238E27FC236}">
              <a16:creationId xmlns:a16="http://schemas.microsoft.com/office/drawing/2014/main" id="{00000000-0008-0000-0600-000005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4" name="直線コネクタ 773">
          <a:extLst>
            <a:ext uri="{FF2B5EF4-FFF2-40B4-BE49-F238E27FC236}">
              <a16:creationId xmlns:a16="http://schemas.microsoft.com/office/drawing/2014/main" id="{00000000-0008-0000-0600-000006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75" name="直線コネクタ 774">
          <a:extLst>
            <a:ext uri="{FF2B5EF4-FFF2-40B4-BE49-F238E27FC236}">
              <a16:creationId xmlns:a16="http://schemas.microsoft.com/office/drawing/2014/main" id="{00000000-0008-0000-0600-000007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76" name="テキスト ボックス 775">
          <a:extLst>
            <a:ext uri="{FF2B5EF4-FFF2-40B4-BE49-F238E27FC236}">
              <a16:creationId xmlns:a16="http://schemas.microsoft.com/office/drawing/2014/main" id="{00000000-0008-0000-0600-000008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77" name="直線コネクタ 776">
          <a:extLst>
            <a:ext uri="{FF2B5EF4-FFF2-40B4-BE49-F238E27FC236}">
              <a16:creationId xmlns:a16="http://schemas.microsoft.com/office/drawing/2014/main" id="{00000000-0008-0000-0600-000009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78" name="テキスト ボックス 777">
          <a:extLst>
            <a:ext uri="{FF2B5EF4-FFF2-40B4-BE49-F238E27FC236}">
              <a16:creationId xmlns:a16="http://schemas.microsoft.com/office/drawing/2014/main" id="{00000000-0008-0000-0600-00000A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82" name="テキスト ボックス 781">
          <a:extLst>
            <a:ext uri="{FF2B5EF4-FFF2-40B4-BE49-F238E27FC236}">
              <a16:creationId xmlns:a16="http://schemas.microsoft.com/office/drawing/2014/main" id="{00000000-0008-0000-0600-00000E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4" name="テキスト ボックス 783">
          <a:extLst>
            <a:ext uri="{FF2B5EF4-FFF2-40B4-BE49-F238E27FC236}">
              <a16:creationId xmlns:a16="http://schemas.microsoft.com/office/drawing/2014/main" id="{00000000-0008-0000-0600-000010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5" name="貸付金グラフ枠">
          <a:extLst>
            <a:ext uri="{FF2B5EF4-FFF2-40B4-BE49-F238E27FC236}">
              <a16:creationId xmlns:a16="http://schemas.microsoft.com/office/drawing/2014/main" id="{00000000-0008-0000-0600-000011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52</xdr:row>
      <xdr:rowOff>38796</xdr:rowOff>
    </xdr:from>
    <xdr:to>
      <xdr:col>116</xdr:col>
      <xdr:colOff>62864</xdr:colOff>
      <xdr:row>58</xdr:row>
      <xdr:rowOff>139700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flipV="1">
          <a:off x="22159595" y="8954196"/>
          <a:ext cx="1269" cy="11296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87" name="貸付金最小値テキスト">
          <a:extLst>
            <a:ext uri="{FF2B5EF4-FFF2-40B4-BE49-F238E27FC236}">
              <a16:creationId xmlns:a16="http://schemas.microsoft.com/office/drawing/2014/main" id="{00000000-0008-0000-0600-000013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156923</xdr:rowOff>
    </xdr:from>
    <xdr:ext cx="534377" cy="259045"/>
    <xdr:sp macro="" textlink="">
      <xdr:nvSpPr>
        <xdr:cNvPr id="789" name="貸付金最大値テキスト">
          <a:extLst>
            <a:ext uri="{FF2B5EF4-FFF2-40B4-BE49-F238E27FC236}">
              <a16:creationId xmlns:a16="http://schemas.microsoft.com/office/drawing/2014/main" id="{00000000-0008-0000-0600-000015030000}"/>
            </a:ext>
          </a:extLst>
        </xdr:cNvPr>
        <xdr:cNvSpPr txBox="1"/>
      </xdr:nvSpPr>
      <xdr:spPr>
        <a:xfrm>
          <a:off x="22212300" y="8729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24,707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52</xdr:row>
      <xdr:rowOff>38796</xdr:rowOff>
    </xdr:from>
    <xdr:to>
      <xdr:col>116</xdr:col>
      <xdr:colOff>152400</xdr:colOff>
      <xdr:row>52</xdr:row>
      <xdr:rowOff>38796</xdr:rowOff>
    </xdr:to>
    <xdr:cxnSp macro="">
      <xdr:nvCxnSpPr>
        <xdr:cNvPr id="790" name="直線コネクタ 789">
          <a:extLst>
            <a:ext uri="{FF2B5EF4-FFF2-40B4-BE49-F238E27FC236}">
              <a16:creationId xmlns:a16="http://schemas.microsoft.com/office/drawing/2014/main" id="{00000000-0008-0000-0600-000016030000}"/>
            </a:ext>
          </a:extLst>
        </xdr:cNvPr>
        <xdr:cNvCxnSpPr/>
      </xdr:nvCxnSpPr>
      <xdr:spPr>
        <a:xfrm>
          <a:off x="22072600" y="89541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83190</xdr:rowOff>
    </xdr:from>
    <xdr:to>
      <xdr:col>116</xdr:col>
      <xdr:colOff>63500</xdr:colOff>
      <xdr:row>58</xdr:row>
      <xdr:rowOff>83465</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flipV="1">
          <a:off x="21323300" y="10027290"/>
          <a:ext cx="838200" cy="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56</xdr:row>
      <xdr:rowOff>152879</xdr:rowOff>
    </xdr:from>
    <xdr:ext cx="469744" cy="259045"/>
    <xdr:sp macro="" textlink="">
      <xdr:nvSpPr>
        <xdr:cNvPr id="792" name="貸付金平均値テキスト">
          <a:extLst>
            <a:ext uri="{FF2B5EF4-FFF2-40B4-BE49-F238E27FC236}">
              <a16:creationId xmlns:a16="http://schemas.microsoft.com/office/drawing/2014/main" id="{00000000-0008-0000-0600-000018030000}"/>
            </a:ext>
          </a:extLst>
        </xdr:cNvPr>
        <xdr:cNvSpPr txBox="1"/>
      </xdr:nvSpPr>
      <xdr:spPr>
        <a:xfrm>
          <a:off x="22212300" y="975407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130002</xdr:rowOff>
    </xdr:from>
    <xdr:to>
      <xdr:col>116</xdr:col>
      <xdr:colOff>114300</xdr:colOff>
      <xdr:row>58</xdr:row>
      <xdr:rowOff>60152</xdr:rowOff>
    </xdr:to>
    <xdr:sp macro="" textlink="">
      <xdr:nvSpPr>
        <xdr:cNvPr id="793" name="フローチャート: 判断 792">
          <a:extLst>
            <a:ext uri="{FF2B5EF4-FFF2-40B4-BE49-F238E27FC236}">
              <a16:creationId xmlns:a16="http://schemas.microsoft.com/office/drawing/2014/main" id="{00000000-0008-0000-0600-000019030000}"/>
            </a:ext>
          </a:extLst>
        </xdr:cNvPr>
        <xdr:cNvSpPr/>
      </xdr:nvSpPr>
      <xdr:spPr>
        <a:xfrm>
          <a:off x="22110700" y="9902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82459</xdr:rowOff>
    </xdr:from>
    <xdr:to>
      <xdr:col>111</xdr:col>
      <xdr:colOff>177800</xdr:colOff>
      <xdr:row>58</xdr:row>
      <xdr:rowOff>83465</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a:off x="20434300" y="10026559"/>
          <a:ext cx="889000" cy="1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152908</xdr:rowOff>
    </xdr:from>
    <xdr:to>
      <xdr:col>112</xdr:col>
      <xdr:colOff>38100</xdr:colOff>
      <xdr:row>58</xdr:row>
      <xdr:rowOff>83058</xdr:rowOff>
    </xdr:to>
    <xdr:sp macro="" textlink="">
      <xdr:nvSpPr>
        <xdr:cNvPr id="795" name="フローチャート: 判断 794">
          <a:extLst>
            <a:ext uri="{FF2B5EF4-FFF2-40B4-BE49-F238E27FC236}">
              <a16:creationId xmlns:a16="http://schemas.microsoft.com/office/drawing/2014/main" id="{00000000-0008-0000-0600-00001B030000}"/>
            </a:ext>
          </a:extLst>
        </xdr:cNvPr>
        <xdr:cNvSpPr/>
      </xdr:nvSpPr>
      <xdr:spPr>
        <a:xfrm>
          <a:off x="21272500" y="9925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99585</xdr:rowOff>
    </xdr:from>
    <xdr:ext cx="469744" cy="259045"/>
    <xdr:sp macro="" textlink="">
      <xdr:nvSpPr>
        <xdr:cNvPr id="796" name="テキスト ボックス 795">
          <a:extLst>
            <a:ext uri="{FF2B5EF4-FFF2-40B4-BE49-F238E27FC236}">
              <a16:creationId xmlns:a16="http://schemas.microsoft.com/office/drawing/2014/main" id="{00000000-0008-0000-0600-00001C030000}"/>
            </a:ext>
          </a:extLst>
        </xdr:cNvPr>
        <xdr:cNvSpPr txBox="1"/>
      </xdr:nvSpPr>
      <xdr:spPr>
        <a:xfrm>
          <a:off x="21088428" y="97007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82459</xdr:rowOff>
    </xdr:from>
    <xdr:to>
      <xdr:col>107</xdr:col>
      <xdr:colOff>50800</xdr:colOff>
      <xdr:row>58</xdr:row>
      <xdr:rowOff>94345</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flipV="1">
          <a:off x="19545300" y="10026559"/>
          <a:ext cx="889000" cy="11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113452</xdr:rowOff>
    </xdr:from>
    <xdr:to>
      <xdr:col>107</xdr:col>
      <xdr:colOff>101600</xdr:colOff>
      <xdr:row>58</xdr:row>
      <xdr:rowOff>43602</xdr:rowOff>
    </xdr:to>
    <xdr:sp macro="" textlink="">
      <xdr:nvSpPr>
        <xdr:cNvPr id="798" name="フローチャート: 判断 797">
          <a:extLst>
            <a:ext uri="{FF2B5EF4-FFF2-40B4-BE49-F238E27FC236}">
              <a16:creationId xmlns:a16="http://schemas.microsoft.com/office/drawing/2014/main" id="{00000000-0008-0000-0600-00001E030000}"/>
            </a:ext>
          </a:extLst>
        </xdr:cNvPr>
        <xdr:cNvSpPr/>
      </xdr:nvSpPr>
      <xdr:spPr>
        <a:xfrm>
          <a:off x="20383500" y="98861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60129</xdr:rowOff>
    </xdr:from>
    <xdr:ext cx="469744" cy="259045"/>
    <xdr:sp macro="" textlink="">
      <xdr:nvSpPr>
        <xdr:cNvPr id="799" name="テキスト ボックス 798">
          <a:extLst>
            <a:ext uri="{FF2B5EF4-FFF2-40B4-BE49-F238E27FC236}">
              <a16:creationId xmlns:a16="http://schemas.microsoft.com/office/drawing/2014/main" id="{00000000-0008-0000-0600-00001F030000}"/>
            </a:ext>
          </a:extLst>
        </xdr:cNvPr>
        <xdr:cNvSpPr txBox="1"/>
      </xdr:nvSpPr>
      <xdr:spPr>
        <a:xfrm>
          <a:off x="20199428" y="9661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94345</xdr:rowOff>
    </xdr:from>
    <xdr:to>
      <xdr:col>102</xdr:col>
      <xdr:colOff>114300</xdr:colOff>
      <xdr:row>58</xdr:row>
      <xdr:rowOff>94620</xdr:rowOff>
    </xdr:to>
    <xdr:cxnSp macro="">
      <xdr:nvCxnSpPr>
        <xdr:cNvPr id="800" name="直線コネクタ 799">
          <a:extLst>
            <a:ext uri="{FF2B5EF4-FFF2-40B4-BE49-F238E27FC236}">
              <a16:creationId xmlns:a16="http://schemas.microsoft.com/office/drawing/2014/main" id="{00000000-0008-0000-0600-000020030000}"/>
            </a:ext>
          </a:extLst>
        </xdr:cNvPr>
        <xdr:cNvCxnSpPr/>
      </xdr:nvCxnSpPr>
      <xdr:spPr>
        <a:xfrm flipV="1">
          <a:off x="18656300" y="10038445"/>
          <a:ext cx="889000" cy="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144313</xdr:rowOff>
    </xdr:from>
    <xdr:to>
      <xdr:col>102</xdr:col>
      <xdr:colOff>165100</xdr:colOff>
      <xdr:row>58</xdr:row>
      <xdr:rowOff>74463</xdr:rowOff>
    </xdr:to>
    <xdr:sp macro="" textlink="">
      <xdr:nvSpPr>
        <xdr:cNvPr id="801" name="フローチャート: 判断 800">
          <a:extLst>
            <a:ext uri="{FF2B5EF4-FFF2-40B4-BE49-F238E27FC236}">
              <a16:creationId xmlns:a16="http://schemas.microsoft.com/office/drawing/2014/main" id="{00000000-0008-0000-0600-000021030000}"/>
            </a:ext>
          </a:extLst>
        </xdr:cNvPr>
        <xdr:cNvSpPr/>
      </xdr:nvSpPr>
      <xdr:spPr>
        <a:xfrm>
          <a:off x="19494500" y="99169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90990</xdr:rowOff>
    </xdr:from>
    <xdr:ext cx="469744"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19310428" y="96921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118710</xdr:rowOff>
    </xdr:from>
    <xdr:to>
      <xdr:col>98</xdr:col>
      <xdr:colOff>38100</xdr:colOff>
      <xdr:row>58</xdr:row>
      <xdr:rowOff>48860</xdr:rowOff>
    </xdr:to>
    <xdr:sp macro="" textlink="">
      <xdr:nvSpPr>
        <xdr:cNvPr id="803" name="フローチャート: 判断 802">
          <a:extLst>
            <a:ext uri="{FF2B5EF4-FFF2-40B4-BE49-F238E27FC236}">
              <a16:creationId xmlns:a16="http://schemas.microsoft.com/office/drawing/2014/main" id="{00000000-0008-0000-0600-000023030000}"/>
            </a:ext>
          </a:extLst>
        </xdr:cNvPr>
        <xdr:cNvSpPr/>
      </xdr:nvSpPr>
      <xdr:spPr>
        <a:xfrm>
          <a:off x="18605500" y="9891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65387</xdr:rowOff>
    </xdr:from>
    <xdr:ext cx="469744"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18421428" y="96665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32390</xdr:rowOff>
    </xdr:from>
    <xdr:to>
      <xdr:col>116</xdr:col>
      <xdr:colOff>114300</xdr:colOff>
      <xdr:row>58</xdr:row>
      <xdr:rowOff>133990</xdr:rowOff>
    </xdr:to>
    <xdr:sp macro="" textlink="">
      <xdr:nvSpPr>
        <xdr:cNvPr id="810" name="楕円 809">
          <a:extLst>
            <a:ext uri="{FF2B5EF4-FFF2-40B4-BE49-F238E27FC236}">
              <a16:creationId xmlns:a16="http://schemas.microsoft.com/office/drawing/2014/main" id="{00000000-0008-0000-0600-00002A030000}"/>
            </a:ext>
          </a:extLst>
        </xdr:cNvPr>
        <xdr:cNvSpPr/>
      </xdr:nvSpPr>
      <xdr:spPr>
        <a:xfrm>
          <a:off x="22110700" y="9976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57</xdr:row>
      <xdr:rowOff>118767</xdr:rowOff>
    </xdr:from>
    <xdr:ext cx="469744" cy="259045"/>
    <xdr:sp macro="" textlink="">
      <xdr:nvSpPr>
        <xdr:cNvPr id="811" name="貸付金該当値テキスト">
          <a:extLst>
            <a:ext uri="{FF2B5EF4-FFF2-40B4-BE49-F238E27FC236}">
              <a16:creationId xmlns:a16="http://schemas.microsoft.com/office/drawing/2014/main" id="{00000000-0008-0000-0600-00002B030000}"/>
            </a:ext>
          </a:extLst>
        </xdr:cNvPr>
        <xdr:cNvSpPr txBox="1"/>
      </xdr:nvSpPr>
      <xdr:spPr>
        <a:xfrm>
          <a:off x="22212300" y="98914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32665</xdr:rowOff>
    </xdr:from>
    <xdr:to>
      <xdr:col>112</xdr:col>
      <xdr:colOff>38100</xdr:colOff>
      <xdr:row>58</xdr:row>
      <xdr:rowOff>134265</xdr:rowOff>
    </xdr:to>
    <xdr:sp macro="" textlink="">
      <xdr:nvSpPr>
        <xdr:cNvPr id="812" name="楕円 811">
          <a:extLst>
            <a:ext uri="{FF2B5EF4-FFF2-40B4-BE49-F238E27FC236}">
              <a16:creationId xmlns:a16="http://schemas.microsoft.com/office/drawing/2014/main" id="{00000000-0008-0000-0600-00002C030000}"/>
            </a:ext>
          </a:extLst>
        </xdr:cNvPr>
        <xdr:cNvSpPr/>
      </xdr:nvSpPr>
      <xdr:spPr>
        <a:xfrm>
          <a:off x="21272500" y="9976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58</xdr:row>
      <xdr:rowOff>125392</xdr:rowOff>
    </xdr:from>
    <xdr:ext cx="469744"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1088428" y="10069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31659</xdr:rowOff>
    </xdr:from>
    <xdr:to>
      <xdr:col>107</xdr:col>
      <xdr:colOff>101600</xdr:colOff>
      <xdr:row>58</xdr:row>
      <xdr:rowOff>133259</xdr:rowOff>
    </xdr:to>
    <xdr:sp macro="" textlink="">
      <xdr:nvSpPr>
        <xdr:cNvPr id="814" name="楕円 813">
          <a:extLst>
            <a:ext uri="{FF2B5EF4-FFF2-40B4-BE49-F238E27FC236}">
              <a16:creationId xmlns:a16="http://schemas.microsoft.com/office/drawing/2014/main" id="{00000000-0008-0000-0600-00002E030000}"/>
            </a:ext>
          </a:extLst>
        </xdr:cNvPr>
        <xdr:cNvSpPr/>
      </xdr:nvSpPr>
      <xdr:spPr>
        <a:xfrm>
          <a:off x="20383500" y="9975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58</xdr:row>
      <xdr:rowOff>124386</xdr:rowOff>
    </xdr:from>
    <xdr:ext cx="469744"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20199428" y="100684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43545</xdr:rowOff>
    </xdr:from>
    <xdr:to>
      <xdr:col>102</xdr:col>
      <xdr:colOff>165100</xdr:colOff>
      <xdr:row>58</xdr:row>
      <xdr:rowOff>145145</xdr:rowOff>
    </xdr:to>
    <xdr:sp macro="" textlink="">
      <xdr:nvSpPr>
        <xdr:cNvPr id="816" name="楕円 815">
          <a:extLst>
            <a:ext uri="{FF2B5EF4-FFF2-40B4-BE49-F238E27FC236}">
              <a16:creationId xmlns:a16="http://schemas.microsoft.com/office/drawing/2014/main" id="{00000000-0008-0000-0600-000030030000}"/>
            </a:ext>
          </a:extLst>
        </xdr:cNvPr>
        <xdr:cNvSpPr/>
      </xdr:nvSpPr>
      <xdr:spPr>
        <a:xfrm>
          <a:off x="19494500" y="998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58</xdr:row>
      <xdr:rowOff>136272</xdr:rowOff>
    </xdr:from>
    <xdr:ext cx="378565"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19356017" y="1008037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43820</xdr:rowOff>
    </xdr:from>
    <xdr:to>
      <xdr:col>98</xdr:col>
      <xdr:colOff>38100</xdr:colOff>
      <xdr:row>58</xdr:row>
      <xdr:rowOff>145420</xdr:rowOff>
    </xdr:to>
    <xdr:sp macro="" textlink="">
      <xdr:nvSpPr>
        <xdr:cNvPr id="818" name="楕円 817">
          <a:extLst>
            <a:ext uri="{FF2B5EF4-FFF2-40B4-BE49-F238E27FC236}">
              <a16:creationId xmlns:a16="http://schemas.microsoft.com/office/drawing/2014/main" id="{00000000-0008-0000-0600-000032030000}"/>
            </a:ext>
          </a:extLst>
        </xdr:cNvPr>
        <xdr:cNvSpPr/>
      </xdr:nvSpPr>
      <xdr:spPr>
        <a:xfrm>
          <a:off x="18605500" y="9987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58</xdr:row>
      <xdr:rowOff>136547</xdr:rowOff>
    </xdr:from>
    <xdr:ext cx="378565"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18467017" y="1008064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0" name="正方形/長方形 819">
          <a:extLst>
            <a:ext uri="{FF2B5EF4-FFF2-40B4-BE49-F238E27FC236}">
              <a16:creationId xmlns:a16="http://schemas.microsoft.com/office/drawing/2014/main" id="{00000000-0008-0000-0600-000034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3" name="正方形/長方形 822">
          <a:extLst>
            <a:ext uri="{FF2B5EF4-FFF2-40B4-BE49-F238E27FC236}">
              <a16:creationId xmlns:a16="http://schemas.microsoft.com/office/drawing/2014/main" id="{00000000-0008-0000-0600-000037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38,257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6" name="正方形/長方形 825">
          <a:extLst>
            <a:ext uri="{FF2B5EF4-FFF2-40B4-BE49-F238E27FC236}">
              <a16:creationId xmlns:a16="http://schemas.microsoft.com/office/drawing/2014/main" id="{00000000-0008-0000-0600-00003A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8" name="テキスト ボックス 827">
          <a:extLst>
            <a:ext uri="{FF2B5EF4-FFF2-40B4-BE49-F238E27FC236}">
              <a16:creationId xmlns:a16="http://schemas.microsoft.com/office/drawing/2014/main" id="{00000000-0008-0000-0600-00003C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9" name="直線コネクタ 828">
          <a:extLst>
            <a:ext uri="{FF2B5EF4-FFF2-40B4-BE49-F238E27FC236}">
              <a16:creationId xmlns:a16="http://schemas.microsoft.com/office/drawing/2014/main" id="{00000000-0008-0000-0600-00003D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0" name="テキスト ボックス 829">
          <a:extLst>
            <a:ext uri="{FF2B5EF4-FFF2-40B4-BE49-F238E27FC236}">
              <a16:creationId xmlns:a16="http://schemas.microsoft.com/office/drawing/2014/main" id="{00000000-0008-0000-0600-00003E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44450</xdr:rowOff>
    </xdr:from>
    <xdr:to>
      <xdr:col>120</xdr:col>
      <xdr:colOff>114300</xdr:colOff>
      <xdr:row>79</xdr:row>
      <xdr:rowOff>44450</xdr:rowOff>
    </xdr:to>
    <xdr:cxnSp macro="">
      <xdr:nvCxnSpPr>
        <xdr:cNvPr id="831" name="直線コネクタ 830">
          <a:extLst>
            <a:ext uri="{FF2B5EF4-FFF2-40B4-BE49-F238E27FC236}">
              <a16:creationId xmlns:a16="http://schemas.microsoft.com/office/drawing/2014/main" id="{00000000-0008-0000-0600-00003F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73677</xdr:rowOff>
    </xdr:from>
    <xdr:ext cx="531299" cy="259045"/>
    <xdr:sp macro="" textlink="">
      <xdr:nvSpPr>
        <xdr:cNvPr id="832" name="テキスト ボックス 831">
          <a:extLst>
            <a:ext uri="{FF2B5EF4-FFF2-40B4-BE49-F238E27FC236}">
              <a16:creationId xmlns:a16="http://schemas.microsoft.com/office/drawing/2014/main" id="{00000000-0008-0000-0600-000040030000}"/>
            </a:ext>
          </a:extLst>
        </xdr:cNvPr>
        <xdr:cNvSpPr txBox="1"/>
      </xdr:nvSpPr>
      <xdr:spPr>
        <a:xfrm>
          <a:off x="17756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33" name="直線コネクタ 832">
          <a:extLst>
            <a:ext uri="{FF2B5EF4-FFF2-40B4-BE49-F238E27FC236}">
              <a16:creationId xmlns:a16="http://schemas.microsoft.com/office/drawing/2014/main" id="{00000000-0008-0000-0600-000041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34" name="テキスト ボックス 833">
          <a:extLst>
            <a:ext uri="{FF2B5EF4-FFF2-40B4-BE49-F238E27FC236}">
              <a16:creationId xmlns:a16="http://schemas.microsoft.com/office/drawing/2014/main" id="{00000000-0008-0000-0600-000042030000}"/>
            </a:ext>
          </a:extLst>
        </xdr:cNvPr>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168927</xdr:rowOff>
    </xdr:from>
    <xdr:ext cx="531299"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7756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130827</xdr:rowOff>
    </xdr:from>
    <xdr:ext cx="53129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756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3" name="繰出金グラフ枠">
          <a:extLst>
            <a:ext uri="{FF2B5EF4-FFF2-40B4-BE49-F238E27FC236}">
              <a16:creationId xmlns:a16="http://schemas.microsoft.com/office/drawing/2014/main" id="{00000000-0008-0000-0600-00004B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88818</xdr:rowOff>
    </xdr:from>
    <xdr:to>
      <xdr:col>116</xdr:col>
      <xdr:colOff>62864</xdr:colOff>
      <xdr:row>78</xdr:row>
      <xdr:rowOff>112554</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flipV="1">
          <a:off x="22159595" y="12090318"/>
          <a:ext cx="1269" cy="13953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116381</xdr:rowOff>
    </xdr:from>
    <xdr:ext cx="534377" cy="259045"/>
    <xdr:sp macro="" textlink="">
      <xdr:nvSpPr>
        <xdr:cNvPr id="845" name="繰出金最小値テキスト">
          <a:extLst>
            <a:ext uri="{FF2B5EF4-FFF2-40B4-BE49-F238E27FC236}">
              <a16:creationId xmlns:a16="http://schemas.microsoft.com/office/drawing/2014/main" id="{00000000-0008-0000-0600-00004D030000}"/>
            </a:ext>
          </a:extLst>
        </xdr:cNvPr>
        <xdr:cNvSpPr txBox="1"/>
      </xdr:nvSpPr>
      <xdr:spPr>
        <a:xfrm>
          <a:off x="22212300" y="134894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25,425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112554</xdr:rowOff>
    </xdr:from>
    <xdr:to>
      <xdr:col>116</xdr:col>
      <xdr:colOff>152400</xdr:colOff>
      <xdr:row>78</xdr:row>
      <xdr:rowOff>112554</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22072600" y="134856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35495</xdr:rowOff>
    </xdr:from>
    <xdr:ext cx="534377" cy="259045"/>
    <xdr:sp macro="" textlink="">
      <xdr:nvSpPr>
        <xdr:cNvPr id="847" name="繰出金最大値テキスト">
          <a:extLst>
            <a:ext uri="{FF2B5EF4-FFF2-40B4-BE49-F238E27FC236}">
              <a16:creationId xmlns:a16="http://schemas.microsoft.com/office/drawing/2014/main" id="{00000000-0008-0000-0600-00004F030000}"/>
            </a:ext>
          </a:extLst>
        </xdr:cNvPr>
        <xdr:cNvSpPr txBox="1"/>
      </xdr:nvSpPr>
      <xdr:spPr>
        <a:xfrm>
          <a:off x="22212300" y="118655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98,671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88818</xdr:rowOff>
    </xdr:from>
    <xdr:to>
      <xdr:col>116</xdr:col>
      <xdr:colOff>152400</xdr:colOff>
      <xdr:row>70</xdr:row>
      <xdr:rowOff>88818</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22072600" y="120903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77</xdr:row>
      <xdr:rowOff>74092</xdr:rowOff>
    </xdr:from>
    <xdr:to>
      <xdr:col>116</xdr:col>
      <xdr:colOff>63500</xdr:colOff>
      <xdr:row>77</xdr:row>
      <xdr:rowOff>107314</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flipV="1">
          <a:off x="21323300" y="13275742"/>
          <a:ext cx="838200" cy="33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74</xdr:row>
      <xdr:rowOff>50493</xdr:rowOff>
    </xdr:from>
    <xdr:ext cx="534377" cy="259045"/>
    <xdr:sp macro="" textlink="">
      <xdr:nvSpPr>
        <xdr:cNvPr id="850" name="繰出金平均値テキスト">
          <a:extLst>
            <a:ext uri="{FF2B5EF4-FFF2-40B4-BE49-F238E27FC236}">
              <a16:creationId xmlns:a16="http://schemas.microsoft.com/office/drawing/2014/main" id="{00000000-0008-0000-0600-000052030000}"/>
            </a:ext>
          </a:extLst>
        </xdr:cNvPr>
        <xdr:cNvSpPr txBox="1"/>
      </xdr:nvSpPr>
      <xdr:spPr>
        <a:xfrm>
          <a:off x="22212300" y="1273779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27616</xdr:rowOff>
    </xdr:from>
    <xdr:to>
      <xdr:col>116</xdr:col>
      <xdr:colOff>114300</xdr:colOff>
      <xdr:row>75</xdr:row>
      <xdr:rowOff>129216</xdr:rowOff>
    </xdr:to>
    <xdr:sp macro="" textlink="">
      <xdr:nvSpPr>
        <xdr:cNvPr id="851" name="フローチャート: 判断 850">
          <a:extLst>
            <a:ext uri="{FF2B5EF4-FFF2-40B4-BE49-F238E27FC236}">
              <a16:creationId xmlns:a16="http://schemas.microsoft.com/office/drawing/2014/main" id="{00000000-0008-0000-0600-000053030000}"/>
            </a:ext>
          </a:extLst>
        </xdr:cNvPr>
        <xdr:cNvSpPr/>
      </xdr:nvSpPr>
      <xdr:spPr>
        <a:xfrm>
          <a:off x="22110700" y="12886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107314</xdr:rowOff>
    </xdr:from>
    <xdr:to>
      <xdr:col>111</xdr:col>
      <xdr:colOff>177800</xdr:colOff>
      <xdr:row>77</xdr:row>
      <xdr:rowOff>119831</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flipV="1">
          <a:off x="20434300" y="13308964"/>
          <a:ext cx="889000" cy="12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74</xdr:row>
      <xdr:rowOff>163843</xdr:rowOff>
    </xdr:from>
    <xdr:to>
      <xdr:col>112</xdr:col>
      <xdr:colOff>38100</xdr:colOff>
      <xdr:row>75</xdr:row>
      <xdr:rowOff>93993</xdr:rowOff>
    </xdr:to>
    <xdr:sp macro="" textlink="">
      <xdr:nvSpPr>
        <xdr:cNvPr id="853" name="フローチャート: 判断 852">
          <a:extLst>
            <a:ext uri="{FF2B5EF4-FFF2-40B4-BE49-F238E27FC236}">
              <a16:creationId xmlns:a16="http://schemas.microsoft.com/office/drawing/2014/main" id="{00000000-0008-0000-0600-000055030000}"/>
            </a:ext>
          </a:extLst>
        </xdr:cNvPr>
        <xdr:cNvSpPr/>
      </xdr:nvSpPr>
      <xdr:spPr>
        <a:xfrm>
          <a:off x="21272500" y="12851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73</xdr:row>
      <xdr:rowOff>110520</xdr:rowOff>
    </xdr:from>
    <xdr:ext cx="534377" cy="259045"/>
    <xdr:sp macro="" textlink="">
      <xdr:nvSpPr>
        <xdr:cNvPr id="854" name="テキスト ボックス 853">
          <a:extLst>
            <a:ext uri="{FF2B5EF4-FFF2-40B4-BE49-F238E27FC236}">
              <a16:creationId xmlns:a16="http://schemas.microsoft.com/office/drawing/2014/main" id="{00000000-0008-0000-0600-000056030000}"/>
            </a:ext>
          </a:extLst>
        </xdr:cNvPr>
        <xdr:cNvSpPr txBox="1"/>
      </xdr:nvSpPr>
      <xdr:spPr>
        <a:xfrm>
          <a:off x="21056111" y="12626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77</xdr:row>
      <xdr:rowOff>114725</xdr:rowOff>
    </xdr:from>
    <xdr:to>
      <xdr:col>107</xdr:col>
      <xdr:colOff>50800</xdr:colOff>
      <xdr:row>77</xdr:row>
      <xdr:rowOff>119831</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a:off x="19545300" y="13316375"/>
          <a:ext cx="889000" cy="51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74</xdr:row>
      <xdr:rowOff>146774</xdr:rowOff>
    </xdr:from>
    <xdr:to>
      <xdr:col>107</xdr:col>
      <xdr:colOff>101600</xdr:colOff>
      <xdr:row>75</xdr:row>
      <xdr:rowOff>76924</xdr:rowOff>
    </xdr:to>
    <xdr:sp macro="" textlink="">
      <xdr:nvSpPr>
        <xdr:cNvPr id="856" name="フローチャート: 判断 855">
          <a:extLst>
            <a:ext uri="{FF2B5EF4-FFF2-40B4-BE49-F238E27FC236}">
              <a16:creationId xmlns:a16="http://schemas.microsoft.com/office/drawing/2014/main" id="{00000000-0008-0000-0600-000058030000}"/>
            </a:ext>
          </a:extLst>
        </xdr:cNvPr>
        <xdr:cNvSpPr/>
      </xdr:nvSpPr>
      <xdr:spPr>
        <a:xfrm>
          <a:off x="20383500" y="128340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93451</xdr:rowOff>
    </xdr:from>
    <xdr:ext cx="534377"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20167111" y="12609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111906</xdr:rowOff>
    </xdr:from>
    <xdr:to>
      <xdr:col>102</xdr:col>
      <xdr:colOff>114300</xdr:colOff>
      <xdr:row>77</xdr:row>
      <xdr:rowOff>114725</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a:off x="18656300" y="13313556"/>
          <a:ext cx="889000" cy="28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74</xdr:row>
      <xdr:rowOff>143783</xdr:rowOff>
    </xdr:from>
    <xdr:to>
      <xdr:col>102</xdr:col>
      <xdr:colOff>165100</xdr:colOff>
      <xdr:row>75</xdr:row>
      <xdr:rowOff>73933</xdr:rowOff>
    </xdr:to>
    <xdr:sp macro="" textlink="">
      <xdr:nvSpPr>
        <xdr:cNvPr id="859" name="フローチャート: 判断 858">
          <a:extLst>
            <a:ext uri="{FF2B5EF4-FFF2-40B4-BE49-F238E27FC236}">
              <a16:creationId xmlns:a16="http://schemas.microsoft.com/office/drawing/2014/main" id="{00000000-0008-0000-0600-00005B030000}"/>
            </a:ext>
          </a:extLst>
        </xdr:cNvPr>
        <xdr:cNvSpPr/>
      </xdr:nvSpPr>
      <xdr:spPr>
        <a:xfrm>
          <a:off x="19494500" y="12831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73</xdr:row>
      <xdr:rowOff>90460</xdr:rowOff>
    </xdr:from>
    <xdr:ext cx="534377"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19278111" y="12606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99702</xdr:rowOff>
    </xdr:from>
    <xdr:to>
      <xdr:col>98</xdr:col>
      <xdr:colOff>38100</xdr:colOff>
      <xdr:row>75</xdr:row>
      <xdr:rowOff>29852</xdr:rowOff>
    </xdr:to>
    <xdr:sp macro="" textlink="">
      <xdr:nvSpPr>
        <xdr:cNvPr id="861" name="フローチャート: 判断 860">
          <a:extLst>
            <a:ext uri="{FF2B5EF4-FFF2-40B4-BE49-F238E27FC236}">
              <a16:creationId xmlns:a16="http://schemas.microsoft.com/office/drawing/2014/main" id="{00000000-0008-0000-0600-00005D030000}"/>
            </a:ext>
          </a:extLst>
        </xdr:cNvPr>
        <xdr:cNvSpPr/>
      </xdr:nvSpPr>
      <xdr:spPr>
        <a:xfrm>
          <a:off x="18605500" y="127870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73</xdr:row>
      <xdr:rowOff>46379</xdr:rowOff>
    </xdr:from>
    <xdr:ext cx="534377"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18389111" y="125622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23292</xdr:rowOff>
    </xdr:from>
    <xdr:to>
      <xdr:col>116</xdr:col>
      <xdr:colOff>114300</xdr:colOff>
      <xdr:row>77</xdr:row>
      <xdr:rowOff>124892</xdr:rowOff>
    </xdr:to>
    <xdr:sp macro="" textlink="">
      <xdr:nvSpPr>
        <xdr:cNvPr id="868" name="楕円 867">
          <a:extLst>
            <a:ext uri="{FF2B5EF4-FFF2-40B4-BE49-F238E27FC236}">
              <a16:creationId xmlns:a16="http://schemas.microsoft.com/office/drawing/2014/main" id="{00000000-0008-0000-0600-000064030000}"/>
            </a:ext>
          </a:extLst>
        </xdr:cNvPr>
        <xdr:cNvSpPr/>
      </xdr:nvSpPr>
      <xdr:spPr>
        <a:xfrm>
          <a:off x="22110700" y="13224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77</xdr:row>
      <xdr:rowOff>1719</xdr:rowOff>
    </xdr:from>
    <xdr:ext cx="534377" cy="259045"/>
    <xdr:sp macro="" textlink="">
      <xdr:nvSpPr>
        <xdr:cNvPr id="869" name="繰出金該当値テキスト">
          <a:extLst>
            <a:ext uri="{FF2B5EF4-FFF2-40B4-BE49-F238E27FC236}">
              <a16:creationId xmlns:a16="http://schemas.microsoft.com/office/drawing/2014/main" id="{00000000-0008-0000-0600-000065030000}"/>
            </a:ext>
          </a:extLst>
        </xdr:cNvPr>
        <xdr:cNvSpPr txBox="1"/>
      </xdr:nvSpPr>
      <xdr:spPr>
        <a:xfrm>
          <a:off x="22212300" y="132033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77</xdr:row>
      <xdr:rowOff>56514</xdr:rowOff>
    </xdr:from>
    <xdr:to>
      <xdr:col>112</xdr:col>
      <xdr:colOff>38100</xdr:colOff>
      <xdr:row>77</xdr:row>
      <xdr:rowOff>158114</xdr:rowOff>
    </xdr:to>
    <xdr:sp macro="" textlink="">
      <xdr:nvSpPr>
        <xdr:cNvPr id="870" name="楕円 869">
          <a:extLst>
            <a:ext uri="{FF2B5EF4-FFF2-40B4-BE49-F238E27FC236}">
              <a16:creationId xmlns:a16="http://schemas.microsoft.com/office/drawing/2014/main" id="{00000000-0008-0000-0600-000066030000}"/>
            </a:ext>
          </a:extLst>
        </xdr:cNvPr>
        <xdr:cNvSpPr/>
      </xdr:nvSpPr>
      <xdr:spPr>
        <a:xfrm>
          <a:off x="21272500" y="13258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149241</xdr:rowOff>
    </xdr:from>
    <xdr:ext cx="534377"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21056111" y="13350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69031</xdr:rowOff>
    </xdr:from>
    <xdr:to>
      <xdr:col>107</xdr:col>
      <xdr:colOff>101600</xdr:colOff>
      <xdr:row>77</xdr:row>
      <xdr:rowOff>170631</xdr:rowOff>
    </xdr:to>
    <xdr:sp macro="" textlink="">
      <xdr:nvSpPr>
        <xdr:cNvPr id="872" name="楕円 871">
          <a:extLst>
            <a:ext uri="{FF2B5EF4-FFF2-40B4-BE49-F238E27FC236}">
              <a16:creationId xmlns:a16="http://schemas.microsoft.com/office/drawing/2014/main" id="{00000000-0008-0000-0600-000068030000}"/>
            </a:ext>
          </a:extLst>
        </xdr:cNvPr>
        <xdr:cNvSpPr/>
      </xdr:nvSpPr>
      <xdr:spPr>
        <a:xfrm>
          <a:off x="20383500" y="132706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161758</xdr:rowOff>
    </xdr:from>
    <xdr:ext cx="534377"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0167111" y="13363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34,043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77</xdr:row>
      <xdr:rowOff>63925</xdr:rowOff>
    </xdr:from>
    <xdr:to>
      <xdr:col>102</xdr:col>
      <xdr:colOff>165100</xdr:colOff>
      <xdr:row>77</xdr:row>
      <xdr:rowOff>165525</xdr:rowOff>
    </xdr:to>
    <xdr:sp macro="" textlink="">
      <xdr:nvSpPr>
        <xdr:cNvPr id="874" name="楕円 873">
          <a:extLst>
            <a:ext uri="{FF2B5EF4-FFF2-40B4-BE49-F238E27FC236}">
              <a16:creationId xmlns:a16="http://schemas.microsoft.com/office/drawing/2014/main" id="{00000000-0008-0000-0600-00006A030000}"/>
            </a:ext>
          </a:extLst>
        </xdr:cNvPr>
        <xdr:cNvSpPr/>
      </xdr:nvSpPr>
      <xdr:spPr>
        <a:xfrm>
          <a:off x="19494500" y="13265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156652</xdr:rowOff>
    </xdr:from>
    <xdr:ext cx="534377"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19278111" y="13358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61106</xdr:rowOff>
    </xdr:from>
    <xdr:to>
      <xdr:col>98</xdr:col>
      <xdr:colOff>38100</xdr:colOff>
      <xdr:row>77</xdr:row>
      <xdr:rowOff>162706</xdr:rowOff>
    </xdr:to>
    <xdr:sp macro="" textlink="">
      <xdr:nvSpPr>
        <xdr:cNvPr id="876" name="楕円 875">
          <a:extLst>
            <a:ext uri="{FF2B5EF4-FFF2-40B4-BE49-F238E27FC236}">
              <a16:creationId xmlns:a16="http://schemas.microsoft.com/office/drawing/2014/main" id="{00000000-0008-0000-0600-00006C030000}"/>
            </a:ext>
          </a:extLst>
        </xdr:cNvPr>
        <xdr:cNvSpPr/>
      </xdr:nvSpPr>
      <xdr:spPr>
        <a:xfrm>
          <a:off x="18605500" y="132627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77</xdr:row>
      <xdr:rowOff>153833</xdr:rowOff>
    </xdr:from>
    <xdr:ext cx="534377"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8389111" y="133554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34,459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9" name="正方形/長方形 878">
          <a:extLst>
            <a:ext uri="{FF2B5EF4-FFF2-40B4-BE49-F238E27FC236}">
              <a16:creationId xmlns:a16="http://schemas.microsoft.com/office/drawing/2014/main" id="{00000000-0008-0000-0600-00006F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7" name="直線コネクタ 886">
          <a:extLst>
            <a:ext uri="{FF2B5EF4-FFF2-40B4-BE49-F238E27FC236}">
              <a16:creationId xmlns:a16="http://schemas.microsoft.com/office/drawing/2014/main" id="{00000000-0008-0000-0600-000077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9" name="テキスト ボックス 888">
          <a:extLst>
            <a:ext uri="{FF2B5EF4-FFF2-40B4-BE49-F238E27FC236}">
              <a16:creationId xmlns:a16="http://schemas.microsoft.com/office/drawing/2014/main" id="{00000000-0008-0000-0600-000079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1" name="テキスト ボックス 890">
          <a:extLst>
            <a:ext uri="{FF2B5EF4-FFF2-40B4-BE49-F238E27FC236}">
              <a16:creationId xmlns:a16="http://schemas.microsoft.com/office/drawing/2014/main" id="{00000000-0008-0000-0600-00007B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2" name="前年度繰上充用金グラフ枠">
          <a:extLst>
            <a:ext uri="{FF2B5EF4-FFF2-40B4-BE49-F238E27FC236}">
              <a16:creationId xmlns:a16="http://schemas.microsoft.com/office/drawing/2014/main" id="{00000000-0008-0000-0600-00007C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3" name="直線コネクタ 892">
          <a:extLst>
            <a:ext uri="{FF2B5EF4-FFF2-40B4-BE49-F238E27FC236}">
              <a16:creationId xmlns:a16="http://schemas.microsoft.com/office/drawing/2014/main" id="{00000000-0008-0000-0600-00007D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4" name="前年度繰上充用金最小値テキスト">
          <a:extLst>
            <a:ext uri="{FF2B5EF4-FFF2-40B4-BE49-F238E27FC236}">
              <a16:creationId xmlns:a16="http://schemas.microsoft.com/office/drawing/2014/main" id="{00000000-0008-0000-0600-00007E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5" name="直線コネクタ 894">
          <a:extLst>
            <a:ext uri="{FF2B5EF4-FFF2-40B4-BE49-F238E27FC236}">
              <a16:creationId xmlns:a16="http://schemas.microsoft.com/office/drawing/2014/main" id="{00000000-0008-0000-0600-00007F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6" name="前年度繰上充用金最大値テキスト">
          <a:extLst>
            <a:ext uri="{FF2B5EF4-FFF2-40B4-BE49-F238E27FC236}">
              <a16:creationId xmlns:a16="http://schemas.microsoft.com/office/drawing/2014/main" id="{00000000-0008-0000-0600-000080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9" name="前年度繰上充用金平均値テキスト">
          <a:extLst>
            <a:ext uri="{FF2B5EF4-FFF2-40B4-BE49-F238E27FC236}">
              <a16:creationId xmlns:a16="http://schemas.microsoft.com/office/drawing/2014/main" id="{00000000-0008-0000-0600-000083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0" name="フローチャート: 判断 899">
          <a:extLst>
            <a:ext uri="{FF2B5EF4-FFF2-40B4-BE49-F238E27FC236}">
              <a16:creationId xmlns:a16="http://schemas.microsoft.com/office/drawing/2014/main" id="{00000000-0008-0000-0600-000084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2" name="フローチャート: 判断 901">
          <a:extLst>
            <a:ext uri="{FF2B5EF4-FFF2-40B4-BE49-F238E27FC236}">
              <a16:creationId xmlns:a16="http://schemas.microsoft.com/office/drawing/2014/main" id="{00000000-0008-0000-0600-000086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3" name="テキスト ボックス 902">
          <a:extLst>
            <a:ext uri="{FF2B5EF4-FFF2-40B4-BE49-F238E27FC236}">
              <a16:creationId xmlns:a16="http://schemas.microsoft.com/office/drawing/2014/main" id="{00000000-0008-0000-0600-000087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5" name="フローチャート: 判断 904">
          <a:extLst>
            <a:ext uri="{FF2B5EF4-FFF2-40B4-BE49-F238E27FC236}">
              <a16:creationId xmlns:a16="http://schemas.microsoft.com/office/drawing/2014/main" id="{00000000-0008-0000-0600-000089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8" name="フローチャート: 判断 907">
          <a:extLst>
            <a:ext uri="{FF2B5EF4-FFF2-40B4-BE49-F238E27FC236}">
              <a16:creationId xmlns:a16="http://schemas.microsoft.com/office/drawing/2014/main" id="{00000000-0008-0000-0600-00008C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0" name="フローチャート: 判断 909">
          <a:extLst>
            <a:ext uri="{FF2B5EF4-FFF2-40B4-BE49-F238E27FC236}">
              <a16:creationId xmlns:a16="http://schemas.microsoft.com/office/drawing/2014/main" id="{00000000-0008-0000-0600-00008E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7" name="楕円 916">
          <a:extLst>
            <a:ext uri="{FF2B5EF4-FFF2-40B4-BE49-F238E27FC236}">
              <a16:creationId xmlns:a16="http://schemas.microsoft.com/office/drawing/2014/main" id="{00000000-0008-0000-0600-000095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8" name="前年度繰上充用金該当値テキスト">
          <a:extLst>
            <a:ext uri="{FF2B5EF4-FFF2-40B4-BE49-F238E27FC236}">
              <a16:creationId xmlns:a16="http://schemas.microsoft.com/office/drawing/2014/main" id="{00000000-0008-0000-0600-000096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9" name="楕円 918">
          <a:extLst>
            <a:ext uri="{FF2B5EF4-FFF2-40B4-BE49-F238E27FC236}">
              <a16:creationId xmlns:a16="http://schemas.microsoft.com/office/drawing/2014/main" id="{00000000-0008-0000-0600-000097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1" name="楕円 920">
          <a:extLst>
            <a:ext uri="{FF2B5EF4-FFF2-40B4-BE49-F238E27FC236}">
              <a16:creationId xmlns:a16="http://schemas.microsoft.com/office/drawing/2014/main" id="{00000000-0008-0000-0600-000099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3" name="楕円 922">
          <a:extLst>
            <a:ext uri="{FF2B5EF4-FFF2-40B4-BE49-F238E27FC236}">
              <a16:creationId xmlns:a16="http://schemas.microsoft.com/office/drawing/2014/main" id="{00000000-0008-0000-0600-00009B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5" name="楕円 924">
          <a:extLst>
            <a:ext uri="{FF2B5EF4-FFF2-40B4-BE49-F238E27FC236}">
              <a16:creationId xmlns:a16="http://schemas.microsoft.com/office/drawing/2014/main" id="{00000000-0008-0000-0600-00009D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7" name="正方形/長方形 926">
          <a:extLst>
            <a:ext uri="{FF2B5EF4-FFF2-40B4-BE49-F238E27FC236}">
              <a16:creationId xmlns:a16="http://schemas.microsoft.com/office/drawing/2014/main" id="{00000000-0008-0000-0600-00009F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8" name="正方形/長方形 927">
          <a:extLst>
            <a:ext uri="{FF2B5EF4-FFF2-40B4-BE49-F238E27FC236}">
              <a16:creationId xmlns:a16="http://schemas.microsoft.com/office/drawing/2014/main" id="{00000000-0008-0000-0600-0000A0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平成３０年度の災害復旧事業の伸びは平成２９年台風第２１号により、町内公共施設のいたるところで被害を受けたことによるもの。維持補修費の伸びは、体育センター維持補修工事や総合グラウンド改修工事、道路の維持補修工事が主な要因。人件費は住民一人当たり６８，６３５円となっており類似団体平均と比べて低い水準にある。過去（平成１９年から平成２７年度の間）の採用数が類似団体平均と比較して少ないことが主な要因である。 </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15,378
15,208
40.91
8,366,331
8,145,296
196,809
4,389,865
5,335,497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6.9
44.7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75311</xdr:rowOff>
    </xdr:from>
    <xdr:to>
      <xdr:col>24</xdr:col>
      <xdr:colOff>62865</xdr:colOff>
      <xdr:row>39</xdr:row>
      <xdr:rowOff>4064</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390261"/>
          <a:ext cx="1270" cy="13003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7891</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6944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4064</xdr:rowOff>
    </xdr:from>
    <xdr:to>
      <xdr:col>24</xdr:col>
      <xdr:colOff>152400</xdr:colOff>
      <xdr:row>39</xdr:row>
      <xdr:rowOff>4064</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6906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21988</xdr:rowOff>
    </xdr:from>
    <xdr:ext cx="469744"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1654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7,519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31</xdr:row>
      <xdr:rowOff>75311</xdr:rowOff>
    </xdr:from>
    <xdr:to>
      <xdr:col>24</xdr:col>
      <xdr:colOff>152400</xdr:colOff>
      <xdr:row>31</xdr:row>
      <xdr:rowOff>75311</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3902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127127</xdr:rowOff>
    </xdr:from>
    <xdr:to>
      <xdr:col>24</xdr:col>
      <xdr:colOff>63500</xdr:colOff>
      <xdr:row>37</xdr:row>
      <xdr:rowOff>143129</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6470777"/>
          <a:ext cx="838200" cy="16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16527</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601727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165100</xdr:rowOff>
    </xdr:from>
    <xdr:to>
      <xdr:col>24</xdr:col>
      <xdr:colOff>114300</xdr:colOff>
      <xdr:row>36</xdr:row>
      <xdr:rowOff>95250</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165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143129</xdr:rowOff>
    </xdr:from>
    <xdr:to>
      <xdr:col>19</xdr:col>
      <xdr:colOff>177800</xdr:colOff>
      <xdr:row>37</xdr:row>
      <xdr:rowOff>160274</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flipV="1">
          <a:off x="2908300" y="6486779"/>
          <a:ext cx="8890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5080</xdr:rowOff>
    </xdr:from>
    <xdr:to>
      <xdr:col>20</xdr:col>
      <xdr:colOff>38100</xdr:colOff>
      <xdr:row>35</xdr:row>
      <xdr:rowOff>106680</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005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33</xdr:row>
      <xdr:rowOff>123207</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7810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136271</xdr:rowOff>
    </xdr:from>
    <xdr:to>
      <xdr:col>15</xdr:col>
      <xdr:colOff>50800</xdr:colOff>
      <xdr:row>37</xdr:row>
      <xdr:rowOff>160274</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a:off x="2019300" y="6479921"/>
          <a:ext cx="889000" cy="240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34</xdr:row>
      <xdr:rowOff>148336</xdr:rowOff>
    </xdr:from>
    <xdr:to>
      <xdr:col>15</xdr:col>
      <xdr:colOff>101600</xdr:colOff>
      <xdr:row>35</xdr:row>
      <xdr:rowOff>78486</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5977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33</xdr:row>
      <xdr:rowOff>95013</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752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109601</xdr:rowOff>
    </xdr:from>
    <xdr:to>
      <xdr:col>10</xdr:col>
      <xdr:colOff>114300</xdr:colOff>
      <xdr:row>37</xdr:row>
      <xdr:rowOff>136271</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a:off x="1130300" y="6453251"/>
          <a:ext cx="8890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34</xdr:row>
      <xdr:rowOff>165100</xdr:rowOff>
    </xdr:from>
    <xdr:to>
      <xdr:col>10</xdr:col>
      <xdr:colOff>165100</xdr:colOff>
      <xdr:row>35</xdr:row>
      <xdr:rowOff>95250</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5994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33</xdr:row>
      <xdr:rowOff>111777</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769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30607</xdr:rowOff>
    </xdr:from>
    <xdr:to>
      <xdr:col>6</xdr:col>
      <xdr:colOff>38100</xdr:colOff>
      <xdr:row>35</xdr:row>
      <xdr:rowOff>132207</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0313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148734</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8065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76327</xdr:rowOff>
    </xdr:from>
    <xdr:to>
      <xdr:col>24</xdr:col>
      <xdr:colOff>114300</xdr:colOff>
      <xdr:row>38</xdr:row>
      <xdr:rowOff>6477</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4199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54754</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3984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92329</xdr:rowOff>
    </xdr:from>
    <xdr:to>
      <xdr:col>20</xdr:col>
      <xdr:colOff>38100</xdr:colOff>
      <xdr:row>38</xdr:row>
      <xdr:rowOff>22479</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4359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38</xdr:row>
      <xdr:rowOff>13606</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5287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109474</xdr:rowOff>
    </xdr:from>
    <xdr:to>
      <xdr:col>15</xdr:col>
      <xdr:colOff>101600</xdr:colOff>
      <xdr:row>38</xdr:row>
      <xdr:rowOff>39624</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453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38</xdr:row>
      <xdr:rowOff>30751</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545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85471</xdr:rowOff>
    </xdr:from>
    <xdr:to>
      <xdr:col>10</xdr:col>
      <xdr:colOff>165100</xdr:colOff>
      <xdr:row>38</xdr:row>
      <xdr:rowOff>15621</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4291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38</xdr:row>
      <xdr:rowOff>6748</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5218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58801</xdr:rowOff>
    </xdr:from>
    <xdr:to>
      <xdr:col>6</xdr:col>
      <xdr:colOff>38100</xdr:colOff>
      <xdr:row>37</xdr:row>
      <xdr:rowOff>160401</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402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37</xdr:row>
      <xdr:rowOff>151528</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4951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157,834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156,901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0" name="総務費グラフ枠">
          <a:extLst>
            <a:ext uri="{FF2B5EF4-FFF2-40B4-BE49-F238E27FC236}">
              <a16:creationId xmlns:a16="http://schemas.microsoft.com/office/drawing/2014/main" id="{00000000-0008-0000-0700-00006E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67901</xdr:rowOff>
    </xdr:from>
    <xdr:to>
      <xdr:col>24</xdr:col>
      <xdr:colOff>62865</xdr:colOff>
      <xdr:row>54</xdr:row>
      <xdr:rowOff>155304</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flipV="1">
          <a:off x="4633595" y="8640401"/>
          <a:ext cx="1270" cy="7732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159131</xdr:rowOff>
    </xdr:from>
    <xdr:ext cx="599010" cy="259045"/>
    <xdr:sp macro="" textlink="">
      <xdr:nvSpPr>
        <xdr:cNvPr id="112" name="総務費最小値テキスト">
          <a:extLst>
            <a:ext uri="{FF2B5EF4-FFF2-40B4-BE49-F238E27FC236}">
              <a16:creationId xmlns:a16="http://schemas.microsoft.com/office/drawing/2014/main" id="{00000000-0008-0000-0700-000070000000}"/>
            </a:ext>
          </a:extLst>
        </xdr:cNvPr>
        <xdr:cNvSpPr txBox="1"/>
      </xdr:nvSpPr>
      <xdr:spPr>
        <a:xfrm>
          <a:off x="4686300" y="94174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146,587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54</xdr:row>
      <xdr:rowOff>155304</xdr:rowOff>
    </xdr:from>
    <xdr:to>
      <xdr:col>24</xdr:col>
      <xdr:colOff>152400</xdr:colOff>
      <xdr:row>54</xdr:row>
      <xdr:rowOff>155304</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4546600" y="94136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14578</xdr:rowOff>
    </xdr:from>
    <xdr:ext cx="599010" cy="259045"/>
    <xdr:sp macro="" textlink="">
      <xdr:nvSpPr>
        <xdr:cNvPr id="114" name="総務費最大値テキスト">
          <a:extLst>
            <a:ext uri="{FF2B5EF4-FFF2-40B4-BE49-F238E27FC236}">
              <a16:creationId xmlns:a16="http://schemas.microsoft.com/office/drawing/2014/main" id="{00000000-0008-0000-0700-000072000000}"/>
            </a:ext>
          </a:extLst>
        </xdr:cNvPr>
        <xdr:cNvSpPr txBox="1"/>
      </xdr:nvSpPr>
      <xdr:spPr>
        <a:xfrm>
          <a:off x="4686300" y="84156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315,704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67901</xdr:rowOff>
    </xdr:from>
    <xdr:to>
      <xdr:col>24</xdr:col>
      <xdr:colOff>152400</xdr:colOff>
      <xdr:row>50</xdr:row>
      <xdr:rowOff>67901</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86404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54</xdr:row>
      <xdr:rowOff>123236</xdr:rowOff>
    </xdr:from>
    <xdr:to>
      <xdr:col>24</xdr:col>
      <xdr:colOff>63500</xdr:colOff>
      <xdr:row>57</xdr:row>
      <xdr:rowOff>75253</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flipV="1">
          <a:off x="3797300" y="9381536"/>
          <a:ext cx="838200" cy="4663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76056</xdr:rowOff>
    </xdr:from>
    <xdr:ext cx="599010" cy="259045"/>
    <xdr:sp macro="" textlink="">
      <xdr:nvSpPr>
        <xdr:cNvPr id="117" name="総務費平均値テキスト">
          <a:extLst>
            <a:ext uri="{FF2B5EF4-FFF2-40B4-BE49-F238E27FC236}">
              <a16:creationId xmlns:a16="http://schemas.microsoft.com/office/drawing/2014/main" id="{00000000-0008-0000-0700-000075000000}"/>
            </a:ext>
          </a:extLst>
        </xdr:cNvPr>
        <xdr:cNvSpPr txBox="1"/>
      </xdr:nvSpPr>
      <xdr:spPr>
        <a:xfrm>
          <a:off x="4686300" y="899145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195,313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53</xdr:row>
      <xdr:rowOff>53179</xdr:rowOff>
    </xdr:from>
    <xdr:to>
      <xdr:col>24</xdr:col>
      <xdr:colOff>114300</xdr:colOff>
      <xdr:row>53</xdr:row>
      <xdr:rowOff>154779</xdr:rowOff>
    </xdr:to>
    <xdr:sp macro="" textlink="">
      <xdr:nvSpPr>
        <xdr:cNvPr id="118" name="フローチャート: 判断 117">
          <a:extLst>
            <a:ext uri="{FF2B5EF4-FFF2-40B4-BE49-F238E27FC236}">
              <a16:creationId xmlns:a16="http://schemas.microsoft.com/office/drawing/2014/main" id="{00000000-0008-0000-0700-000076000000}"/>
            </a:ext>
          </a:extLst>
        </xdr:cNvPr>
        <xdr:cNvSpPr/>
      </xdr:nvSpPr>
      <xdr:spPr>
        <a:xfrm>
          <a:off x="4584700" y="9140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75253</xdr:rowOff>
    </xdr:from>
    <xdr:to>
      <xdr:col>19</xdr:col>
      <xdr:colOff>177800</xdr:colOff>
      <xdr:row>57</xdr:row>
      <xdr:rowOff>116547</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flipV="1">
          <a:off x="2908300" y="9847903"/>
          <a:ext cx="889000" cy="412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12236</xdr:rowOff>
    </xdr:from>
    <xdr:to>
      <xdr:col>20</xdr:col>
      <xdr:colOff>38100</xdr:colOff>
      <xdr:row>56</xdr:row>
      <xdr:rowOff>113836</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3746500" y="9613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130363</xdr:rowOff>
    </xdr:from>
    <xdr:ext cx="534377" cy="259045"/>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3530111" y="9388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106059</xdr:rowOff>
    </xdr:from>
    <xdr:to>
      <xdr:col>15</xdr:col>
      <xdr:colOff>50800</xdr:colOff>
      <xdr:row>57</xdr:row>
      <xdr:rowOff>116547</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a:off x="2019300" y="9878709"/>
          <a:ext cx="889000" cy="10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135320</xdr:rowOff>
    </xdr:from>
    <xdr:to>
      <xdr:col>15</xdr:col>
      <xdr:colOff>101600</xdr:colOff>
      <xdr:row>56</xdr:row>
      <xdr:rowOff>65470</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2857500" y="9565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54</xdr:row>
      <xdr:rowOff>81997</xdr:rowOff>
    </xdr:from>
    <xdr:ext cx="599010"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2608795" y="93402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56883</xdr:rowOff>
    </xdr:from>
    <xdr:to>
      <xdr:col>10</xdr:col>
      <xdr:colOff>114300</xdr:colOff>
      <xdr:row>57</xdr:row>
      <xdr:rowOff>106059</xdr:rowOff>
    </xdr:to>
    <xdr:cxnSp macro="">
      <xdr:nvCxnSpPr>
        <xdr:cNvPr id="125" name="直線コネクタ 124">
          <a:extLst>
            <a:ext uri="{FF2B5EF4-FFF2-40B4-BE49-F238E27FC236}">
              <a16:creationId xmlns:a16="http://schemas.microsoft.com/office/drawing/2014/main" id="{00000000-0008-0000-0700-00007D000000}"/>
            </a:ext>
          </a:extLst>
        </xdr:cNvPr>
        <xdr:cNvCxnSpPr/>
      </xdr:nvCxnSpPr>
      <xdr:spPr>
        <a:xfrm>
          <a:off x="1130300" y="9829533"/>
          <a:ext cx="889000" cy="491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9599</xdr:rowOff>
    </xdr:from>
    <xdr:to>
      <xdr:col>10</xdr:col>
      <xdr:colOff>165100</xdr:colOff>
      <xdr:row>56</xdr:row>
      <xdr:rowOff>111199</xdr:rowOff>
    </xdr:to>
    <xdr:sp macro="" textlink="">
      <xdr:nvSpPr>
        <xdr:cNvPr id="126" name="フローチャート: 判断 125">
          <a:extLst>
            <a:ext uri="{FF2B5EF4-FFF2-40B4-BE49-F238E27FC236}">
              <a16:creationId xmlns:a16="http://schemas.microsoft.com/office/drawing/2014/main" id="{00000000-0008-0000-0700-00007E000000}"/>
            </a:ext>
          </a:extLst>
        </xdr:cNvPr>
        <xdr:cNvSpPr/>
      </xdr:nvSpPr>
      <xdr:spPr>
        <a:xfrm>
          <a:off x="1968500" y="9610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54</xdr:row>
      <xdr:rowOff>127726</xdr:rowOff>
    </xdr:from>
    <xdr:ext cx="534377"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1752111" y="9386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55</xdr:row>
      <xdr:rowOff>111083</xdr:rowOff>
    </xdr:from>
    <xdr:to>
      <xdr:col>6</xdr:col>
      <xdr:colOff>38100</xdr:colOff>
      <xdr:row>56</xdr:row>
      <xdr:rowOff>41233</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079500" y="95408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54</xdr:row>
      <xdr:rowOff>57760</xdr:rowOff>
    </xdr:from>
    <xdr:ext cx="59901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830795" y="93160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54</xdr:row>
      <xdr:rowOff>72436</xdr:rowOff>
    </xdr:from>
    <xdr:to>
      <xdr:col>24</xdr:col>
      <xdr:colOff>114300</xdr:colOff>
      <xdr:row>55</xdr:row>
      <xdr:rowOff>2586</xdr:rowOff>
    </xdr:to>
    <xdr:sp macro="" textlink="">
      <xdr:nvSpPr>
        <xdr:cNvPr id="135" name="楕円 134">
          <a:extLst>
            <a:ext uri="{FF2B5EF4-FFF2-40B4-BE49-F238E27FC236}">
              <a16:creationId xmlns:a16="http://schemas.microsoft.com/office/drawing/2014/main" id="{00000000-0008-0000-0700-000087000000}"/>
            </a:ext>
          </a:extLst>
        </xdr:cNvPr>
        <xdr:cNvSpPr/>
      </xdr:nvSpPr>
      <xdr:spPr>
        <a:xfrm>
          <a:off x="4584700" y="9330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53</xdr:row>
      <xdr:rowOff>158813</xdr:rowOff>
    </xdr:from>
    <xdr:ext cx="599010" cy="259045"/>
    <xdr:sp macro="" textlink="">
      <xdr:nvSpPr>
        <xdr:cNvPr id="136" name="総務費該当値テキスト">
          <a:extLst>
            <a:ext uri="{FF2B5EF4-FFF2-40B4-BE49-F238E27FC236}">
              <a16:creationId xmlns:a16="http://schemas.microsoft.com/office/drawing/2014/main" id="{00000000-0008-0000-0700-000088000000}"/>
            </a:ext>
          </a:extLst>
        </xdr:cNvPr>
        <xdr:cNvSpPr txBox="1"/>
      </xdr:nvSpPr>
      <xdr:spPr>
        <a:xfrm>
          <a:off x="4686300" y="92456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153,601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24453</xdr:rowOff>
    </xdr:from>
    <xdr:to>
      <xdr:col>20</xdr:col>
      <xdr:colOff>38100</xdr:colOff>
      <xdr:row>57</xdr:row>
      <xdr:rowOff>126053</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3746500" y="97971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117180</xdr:rowOff>
    </xdr:from>
    <xdr:ext cx="534377"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530111" y="98898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65747</xdr:rowOff>
    </xdr:from>
    <xdr:to>
      <xdr:col>15</xdr:col>
      <xdr:colOff>101600</xdr:colOff>
      <xdr:row>57</xdr:row>
      <xdr:rowOff>167347</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2857500" y="98383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158474</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2641111" y="99311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55259</xdr:rowOff>
    </xdr:from>
    <xdr:to>
      <xdr:col>10</xdr:col>
      <xdr:colOff>165100</xdr:colOff>
      <xdr:row>57</xdr:row>
      <xdr:rowOff>156859</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1968500" y="98279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147986</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1752111" y="99206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6083</xdr:rowOff>
    </xdr:from>
    <xdr:to>
      <xdr:col>6</xdr:col>
      <xdr:colOff>38100</xdr:colOff>
      <xdr:row>57</xdr:row>
      <xdr:rowOff>107683</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079500" y="97787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98810</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863111" y="98714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177,387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98879</xdr:rowOff>
    </xdr:from>
    <xdr:to>
      <xdr:col>28</xdr:col>
      <xdr:colOff>114300</xdr:colOff>
      <xdr:row>79</xdr:row>
      <xdr:rowOff>98879</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128106</xdr:rowOff>
    </xdr:from>
    <xdr:ext cx="59541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3501206"/>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38299</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a:extLst>
            <a:ext uri="{FF2B5EF4-FFF2-40B4-BE49-F238E27FC236}">
              <a16:creationId xmlns:a16="http://schemas.microsoft.com/office/drawing/2014/main" id="{00000000-0008-0000-07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83824</xdr:rowOff>
    </xdr:from>
    <xdr:to>
      <xdr:col>24</xdr:col>
      <xdr:colOff>62865</xdr:colOff>
      <xdr:row>78</xdr:row>
      <xdr:rowOff>147096</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flipV="1">
          <a:off x="4633595" y="11913874"/>
          <a:ext cx="1270" cy="160632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150923</xdr:rowOff>
    </xdr:from>
    <xdr:ext cx="599010" cy="259045"/>
    <xdr:sp macro="" textlink="">
      <xdr:nvSpPr>
        <xdr:cNvPr id="172" name="民生費最小値テキスト">
          <a:extLst>
            <a:ext uri="{FF2B5EF4-FFF2-40B4-BE49-F238E27FC236}">
              <a16:creationId xmlns:a16="http://schemas.microsoft.com/office/drawing/2014/main" id="{00000000-0008-0000-0700-0000AC000000}"/>
            </a:ext>
          </a:extLst>
        </xdr:cNvPr>
        <xdr:cNvSpPr txBox="1"/>
      </xdr:nvSpPr>
      <xdr:spPr>
        <a:xfrm>
          <a:off x="4686300" y="135240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107,547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147096</xdr:rowOff>
    </xdr:from>
    <xdr:to>
      <xdr:col>24</xdr:col>
      <xdr:colOff>152400</xdr:colOff>
      <xdr:row>78</xdr:row>
      <xdr:rowOff>147096</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4546600" y="135201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30501</xdr:rowOff>
    </xdr:from>
    <xdr:ext cx="599010" cy="259045"/>
    <xdr:sp macro="" textlink="">
      <xdr:nvSpPr>
        <xdr:cNvPr id="174" name="民生費最大値テキスト">
          <a:extLst>
            <a:ext uri="{FF2B5EF4-FFF2-40B4-BE49-F238E27FC236}">
              <a16:creationId xmlns:a16="http://schemas.microsoft.com/office/drawing/2014/main" id="{00000000-0008-0000-0700-0000AE000000}"/>
            </a:ext>
          </a:extLst>
        </xdr:cNvPr>
        <xdr:cNvSpPr txBox="1"/>
      </xdr:nvSpPr>
      <xdr:spPr>
        <a:xfrm>
          <a:off x="4686300" y="116891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205,922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83824</xdr:rowOff>
    </xdr:from>
    <xdr:to>
      <xdr:col>24</xdr:col>
      <xdr:colOff>152400</xdr:colOff>
      <xdr:row>69</xdr:row>
      <xdr:rowOff>83824</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19138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75</xdr:row>
      <xdr:rowOff>160861</xdr:rowOff>
    </xdr:from>
    <xdr:to>
      <xdr:col>24</xdr:col>
      <xdr:colOff>63500</xdr:colOff>
      <xdr:row>76</xdr:row>
      <xdr:rowOff>13807</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a:off x="3797300" y="13019611"/>
          <a:ext cx="838200" cy="243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159881</xdr:rowOff>
    </xdr:from>
    <xdr:ext cx="599010" cy="259045"/>
    <xdr:sp macro="" textlink="">
      <xdr:nvSpPr>
        <xdr:cNvPr id="177" name="民生費平均値テキスト">
          <a:extLst>
            <a:ext uri="{FF2B5EF4-FFF2-40B4-BE49-F238E27FC236}">
              <a16:creationId xmlns:a16="http://schemas.microsoft.com/office/drawing/2014/main" id="{00000000-0008-0000-0700-0000B1000000}"/>
            </a:ext>
          </a:extLst>
        </xdr:cNvPr>
        <xdr:cNvSpPr txBox="1"/>
      </xdr:nvSpPr>
      <xdr:spPr>
        <a:xfrm>
          <a:off x="4686300" y="1267573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147,054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137004</xdr:rowOff>
    </xdr:from>
    <xdr:to>
      <xdr:col>24</xdr:col>
      <xdr:colOff>114300</xdr:colOff>
      <xdr:row>75</xdr:row>
      <xdr:rowOff>67154</xdr:rowOff>
    </xdr:to>
    <xdr:sp macro="" textlink="">
      <xdr:nvSpPr>
        <xdr:cNvPr id="178" name="フローチャート: 判断 177">
          <a:extLst>
            <a:ext uri="{FF2B5EF4-FFF2-40B4-BE49-F238E27FC236}">
              <a16:creationId xmlns:a16="http://schemas.microsoft.com/office/drawing/2014/main" id="{00000000-0008-0000-0700-0000B2000000}"/>
            </a:ext>
          </a:extLst>
        </xdr:cNvPr>
        <xdr:cNvSpPr/>
      </xdr:nvSpPr>
      <xdr:spPr>
        <a:xfrm>
          <a:off x="4584700" y="128243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160861</xdr:rowOff>
    </xdr:from>
    <xdr:to>
      <xdr:col>19</xdr:col>
      <xdr:colOff>177800</xdr:colOff>
      <xdr:row>76</xdr:row>
      <xdr:rowOff>123583</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2908300" y="13019611"/>
          <a:ext cx="889000" cy="134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46380</xdr:rowOff>
    </xdr:from>
    <xdr:to>
      <xdr:col>20</xdr:col>
      <xdr:colOff>38100</xdr:colOff>
      <xdr:row>75</xdr:row>
      <xdr:rowOff>147980</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3746500" y="12905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164507</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3497795" y="126803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109803</xdr:rowOff>
    </xdr:from>
    <xdr:to>
      <xdr:col>15</xdr:col>
      <xdr:colOff>50800</xdr:colOff>
      <xdr:row>76</xdr:row>
      <xdr:rowOff>123583</xdr:rowOff>
    </xdr:to>
    <xdr:cxnSp macro="">
      <xdr:nvCxnSpPr>
        <xdr:cNvPr id="182" name="直線コネクタ 181">
          <a:extLst>
            <a:ext uri="{FF2B5EF4-FFF2-40B4-BE49-F238E27FC236}">
              <a16:creationId xmlns:a16="http://schemas.microsoft.com/office/drawing/2014/main" id="{00000000-0008-0000-0700-0000B6000000}"/>
            </a:ext>
          </a:extLst>
        </xdr:cNvPr>
        <xdr:cNvCxnSpPr/>
      </xdr:nvCxnSpPr>
      <xdr:spPr>
        <a:xfrm>
          <a:off x="2019300" y="13140003"/>
          <a:ext cx="889000" cy="13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75</xdr:row>
      <xdr:rowOff>163080</xdr:rowOff>
    </xdr:from>
    <xdr:to>
      <xdr:col>15</xdr:col>
      <xdr:colOff>101600</xdr:colOff>
      <xdr:row>76</xdr:row>
      <xdr:rowOff>93230</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2857500" y="13021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109758</xdr:rowOff>
    </xdr:from>
    <xdr:ext cx="59901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2608795" y="127970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27997</xdr:rowOff>
    </xdr:from>
    <xdr:to>
      <xdr:col>10</xdr:col>
      <xdr:colOff>114300</xdr:colOff>
      <xdr:row>76</xdr:row>
      <xdr:rowOff>109803</xdr:rowOff>
    </xdr:to>
    <xdr:cxnSp macro="">
      <xdr:nvCxnSpPr>
        <xdr:cNvPr id="185" name="直線コネクタ 184">
          <a:extLst>
            <a:ext uri="{FF2B5EF4-FFF2-40B4-BE49-F238E27FC236}">
              <a16:creationId xmlns:a16="http://schemas.microsoft.com/office/drawing/2014/main" id="{00000000-0008-0000-0700-0000B9000000}"/>
            </a:ext>
          </a:extLst>
        </xdr:cNvPr>
        <xdr:cNvCxnSpPr/>
      </xdr:nvCxnSpPr>
      <xdr:spPr>
        <a:xfrm>
          <a:off x="1130300" y="13058197"/>
          <a:ext cx="889000" cy="818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161644</xdr:rowOff>
    </xdr:from>
    <xdr:to>
      <xdr:col>10</xdr:col>
      <xdr:colOff>165100</xdr:colOff>
      <xdr:row>76</xdr:row>
      <xdr:rowOff>91794</xdr:rowOff>
    </xdr:to>
    <xdr:sp macro="" textlink="">
      <xdr:nvSpPr>
        <xdr:cNvPr id="186" name="フローチャート: 判断 185">
          <a:extLst>
            <a:ext uri="{FF2B5EF4-FFF2-40B4-BE49-F238E27FC236}">
              <a16:creationId xmlns:a16="http://schemas.microsoft.com/office/drawing/2014/main" id="{00000000-0008-0000-0700-0000BA000000}"/>
            </a:ext>
          </a:extLst>
        </xdr:cNvPr>
        <xdr:cNvSpPr/>
      </xdr:nvSpPr>
      <xdr:spPr>
        <a:xfrm>
          <a:off x="1968500" y="13020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108321</xdr:rowOff>
    </xdr:from>
    <xdr:ext cx="59901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719795" y="127956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99252</xdr:rowOff>
    </xdr:from>
    <xdr:to>
      <xdr:col>6</xdr:col>
      <xdr:colOff>38100</xdr:colOff>
      <xdr:row>76</xdr:row>
      <xdr:rowOff>29403</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079500" y="12958002"/>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74</xdr:row>
      <xdr:rowOff>45929</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830795" y="127332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134457</xdr:rowOff>
    </xdr:from>
    <xdr:to>
      <xdr:col>24</xdr:col>
      <xdr:colOff>114300</xdr:colOff>
      <xdr:row>76</xdr:row>
      <xdr:rowOff>64607</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4584700" y="12993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112884</xdr:rowOff>
    </xdr:from>
    <xdr:ext cx="599010" cy="259045"/>
    <xdr:sp macro="" textlink="">
      <xdr:nvSpPr>
        <xdr:cNvPr id="196" name="民生費該当値テキスト">
          <a:extLst>
            <a:ext uri="{FF2B5EF4-FFF2-40B4-BE49-F238E27FC236}">
              <a16:creationId xmlns:a16="http://schemas.microsoft.com/office/drawing/2014/main" id="{00000000-0008-0000-0700-0000C4000000}"/>
            </a:ext>
          </a:extLst>
        </xdr:cNvPr>
        <xdr:cNvSpPr txBox="1"/>
      </xdr:nvSpPr>
      <xdr:spPr>
        <a:xfrm>
          <a:off x="4686300" y="129716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136,710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75</xdr:row>
      <xdr:rowOff>110061</xdr:rowOff>
    </xdr:from>
    <xdr:to>
      <xdr:col>20</xdr:col>
      <xdr:colOff>38100</xdr:colOff>
      <xdr:row>76</xdr:row>
      <xdr:rowOff>40211</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3746500" y="12968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31338</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3497795" y="130615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72783</xdr:rowOff>
    </xdr:from>
    <xdr:to>
      <xdr:col>15</xdr:col>
      <xdr:colOff>101600</xdr:colOff>
      <xdr:row>77</xdr:row>
      <xdr:rowOff>2933</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2857500" y="131029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165510</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2608795" y="13195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59003</xdr:rowOff>
    </xdr:from>
    <xdr:to>
      <xdr:col>10</xdr:col>
      <xdr:colOff>165100</xdr:colOff>
      <xdr:row>76</xdr:row>
      <xdr:rowOff>160603</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1968500" y="130892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151730</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1719795" y="131819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148647</xdr:rowOff>
    </xdr:from>
    <xdr:to>
      <xdr:col>6</xdr:col>
      <xdr:colOff>38100</xdr:colOff>
      <xdr:row>76</xdr:row>
      <xdr:rowOff>78797</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079500" y="130073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69924</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830795" y="131001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135,841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40,448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7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5" name="直線コネクタ 214">
          <a:extLst>
            <a:ext uri="{FF2B5EF4-FFF2-40B4-BE49-F238E27FC236}">
              <a16:creationId xmlns:a16="http://schemas.microsoft.com/office/drawing/2014/main" id="{00000000-0008-0000-0700-0000D7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7" name="衛生費グラフ枠">
          <a:extLst>
            <a:ext uri="{FF2B5EF4-FFF2-40B4-BE49-F238E27FC236}">
              <a16:creationId xmlns:a16="http://schemas.microsoft.com/office/drawing/2014/main" id="{00000000-0008-0000-0700-0000E3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25811</xdr:rowOff>
    </xdr:from>
    <xdr:to>
      <xdr:col>24</xdr:col>
      <xdr:colOff>62865</xdr:colOff>
      <xdr:row>98</xdr:row>
      <xdr:rowOff>72797</xdr:rowOff>
    </xdr:to>
    <xdr:cxnSp macro="">
      <xdr:nvCxnSpPr>
        <xdr:cNvPr id="228" name="直線コネクタ 227">
          <a:extLst>
            <a:ext uri="{FF2B5EF4-FFF2-40B4-BE49-F238E27FC236}">
              <a16:creationId xmlns:a16="http://schemas.microsoft.com/office/drawing/2014/main" id="{00000000-0008-0000-0700-0000E4000000}"/>
            </a:ext>
          </a:extLst>
        </xdr:cNvPr>
        <xdr:cNvCxnSpPr/>
      </xdr:nvCxnSpPr>
      <xdr:spPr>
        <a:xfrm flipV="1">
          <a:off x="4633595" y="15456311"/>
          <a:ext cx="1270" cy="14185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76624</xdr:rowOff>
    </xdr:from>
    <xdr:ext cx="534377" cy="259045"/>
    <xdr:sp macro="" textlink="">
      <xdr:nvSpPr>
        <xdr:cNvPr id="229" name="衛生費最小値テキスト">
          <a:extLst>
            <a:ext uri="{FF2B5EF4-FFF2-40B4-BE49-F238E27FC236}">
              <a16:creationId xmlns:a16="http://schemas.microsoft.com/office/drawing/2014/main" id="{00000000-0008-0000-0700-0000E5000000}"/>
            </a:ext>
          </a:extLst>
        </xdr:cNvPr>
        <xdr:cNvSpPr txBox="1"/>
      </xdr:nvSpPr>
      <xdr:spPr>
        <a:xfrm>
          <a:off x="4686300" y="168787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18,780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72797</xdr:rowOff>
    </xdr:from>
    <xdr:to>
      <xdr:col>24</xdr:col>
      <xdr:colOff>152400</xdr:colOff>
      <xdr:row>98</xdr:row>
      <xdr:rowOff>72797</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a:off x="4546600" y="168748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143938</xdr:rowOff>
    </xdr:from>
    <xdr:ext cx="599010" cy="259045"/>
    <xdr:sp macro="" textlink="">
      <xdr:nvSpPr>
        <xdr:cNvPr id="231" name="衛生費最大値テキスト">
          <a:extLst>
            <a:ext uri="{FF2B5EF4-FFF2-40B4-BE49-F238E27FC236}">
              <a16:creationId xmlns:a16="http://schemas.microsoft.com/office/drawing/2014/main" id="{00000000-0008-0000-0700-0000E7000000}"/>
            </a:ext>
          </a:extLst>
        </xdr:cNvPr>
        <xdr:cNvSpPr txBox="1"/>
      </xdr:nvSpPr>
      <xdr:spPr>
        <a:xfrm>
          <a:off x="4686300" y="152315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204,946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25811</xdr:rowOff>
    </xdr:from>
    <xdr:to>
      <xdr:col>24</xdr:col>
      <xdr:colOff>152400</xdr:colOff>
      <xdr:row>90</xdr:row>
      <xdr:rowOff>25811</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4546600" y="154563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93988</xdr:rowOff>
    </xdr:from>
    <xdr:to>
      <xdr:col>24</xdr:col>
      <xdr:colOff>63500</xdr:colOff>
      <xdr:row>97</xdr:row>
      <xdr:rowOff>141033</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flipV="1">
          <a:off x="3797300" y="16724638"/>
          <a:ext cx="838200" cy="470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143659</xdr:rowOff>
    </xdr:from>
    <xdr:ext cx="534377" cy="259045"/>
    <xdr:sp macro="" textlink="">
      <xdr:nvSpPr>
        <xdr:cNvPr id="234" name="衛生費平均値テキスト">
          <a:extLst>
            <a:ext uri="{FF2B5EF4-FFF2-40B4-BE49-F238E27FC236}">
              <a16:creationId xmlns:a16="http://schemas.microsoft.com/office/drawing/2014/main" id="{00000000-0008-0000-0700-0000EA000000}"/>
            </a:ext>
          </a:extLst>
        </xdr:cNvPr>
        <xdr:cNvSpPr txBox="1"/>
      </xdr:nvSpPr>
      <xdr:spPr>
        <a:xfrm>
          <a:off x="4686300" y="1643140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120782</xdr:rowOff>
    </xdr:from>
    <xdr:to>
      <xdr:col>24</xdr:col>
      <xdr:colOff>114300</xdr:colOff>
      <xdr:row>97</xdr:row>
      <xdr:rowOff>50932</xdr:rowOff>
    </xdr:to>
    <xdr:sp macro="" textlink="">
      <xdr:nvSpPr>
        <xdr:cNvPr id="235" name="フローチャート: 判断 234">
          <a:extLst>
            <a:ext uri="{FF2B5EF4-FFF2-40B4-BE49-F238E27FC236}">
              <a16:creationId xmlns:a16="http://schemas.microsoft.com/office/drawing/2014/main" id="{00000000-0008-0000-0700-0000EB000000}"/>
            </a:ext>
          </a:extLst>
        </xdr:cNvPr>
        <xdr:cNvSpPr/>
      </xdr:nvSpPr>
      <xdr:spPr>
        <a:xfrm>
          <a:off x="4584700" y="16579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120909</xdr:rowOff>
    </xdr:from>
    <xdr:to>
      <xdr:col>19</xdr:col>
      <xdr:colOff>177800</xdr:colOff>
      <xdr:row>97</xdr:row>
      <xdr:rowOff>141033</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a:off x="2908300" y="16751559"/>
          <a:ext cx="889000" cy="201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6497</xdr:rowOff>
    </xdr:from>
    <xdr:to>
      <xdr:col>20</xdr:col>
      <xdr:colOff>38100</xdr:colOff>
      <xdr:row>97</xdr:row>
      <xdr:rowOff>108097</xdr:rowOff>
    </xdr:to>
    <xdr:sp macro="" textlink="">
      <xdr:nvSpPr>
        <xdr:cNvPr id="237" name="フローチャート: 判断 236">
          <a:extLst>
            <a:ext uri="{FF2B5EF4-FFF2-40B4-BE49-F238E27FC236}">
              <a16:creationId xmlns:a16="http://schemas.microsoft.com/office/drawing/2014/main" id="{00000000-0008-0000-0700-0000ED000000}"/>
            </a:ext>
          </a:extLst>
        </xdr:cNvPr>
        <xdr:cNvSpPr/>
      </xdr:nvSpPr>
      <xdr:spPr>
        <a:xfrm>
          <a:off x="3746500" y="16637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124624</xdr:rowOff>
    </xdr:from>
    <xdr:ext cx="534377" cy="259045"/>
    <xdr:sp macro="" textlink="">
      <xdr:nvSpPr>
        <xdr:cNvPr id="238" name="テキスト ボックス 237">
          <a:extLst>
            <a:ext uri="{FF2B5EF4-FFF2-40B4-BE49-F238E27FC236}">
              <a16:creationId xmlns:a16="http://schemas.microsoft.com/office/drawing/2014/main" id="{00000000-0008-0000-0700-0000EE000000}"/>
            </a:ext>
          </a:extLst>
        </xdr:cNvPr>
        <xdr:cNvSpPr txBox="1"/>
      </xdr:nvSpPr>
      <xdr:spPr>
        <a:xfrm>
          <a:off x="3530111" y="164123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120909</xdr:rowOff>
    </xdr:from>
    <xdr:to>
      <xdr:col>15</xdr:col>
      <xdr:colOff>50800</xdr:colOff>
      <xdr:row>98</xdr:row>
      <xdr:rowOff>1519</xdr:rowOff>
    </xdr:to>
    <xdr:cxnSp macro="">
      <xdr:nvCxnSpPr>
        <xdr:cNvPr id="239" name="直線コネクタ 238">
          <a:extLst>
            <a:ext uri="{FF2B5EF4-FFF2-40B4-BE49-F238E27FC236}">
              <a16:creationId xmlns:a16="http://schemas.microsoft.com/office/drawing/2014/main" id="{00000000-0008-0000-0700-0000EF000000}"/>
            </a:ext>
          </a:extLst>
        </xdr:cNvPr>
        <xdr:cNvCxnSpPr/>
      </xdr:nvCxnSpPr>
      <xdr:spPr>
        <a:xfrm flipV="1">
          <a:off x="2019300" y="16751559"/>
          <a:ext cx="889000" cy="52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19627</xdr:rowOff>
    </xdr:from>
    <xdr:to>
      <xdr:col>15</xdr:col>
      <xdr:colOff>101600</xdr:colOff>
      <xdr:row>97</xdr:row>
      <xdr:rowOff>121227</xdr:rowOff>
    </xdr:to>
    <xdr:sp macro="" textlink="">
      <xdr:nvSpPr>
        <xdr:cNvPr id="240" name="フローチャート: 判断 239">
          <a:extLst>
            <a:ext uri="{FF2B5EF4-FFF2-40B4-BE49-F238E27FC236}">
              <a16:creationId xmlns:a16="http://schemas.microsoft.com/office/drawing/2014/main" id="{00000000-0008-0000-0700-0000F0000000}"/>
            </a:ext>
          </a:extLst>
        </xdr:cNvPr>
        <xdr:cNvSpPr/>
      </xdr:nvSpPr>
      <xdr:spPr>
        <a:xfrm>
          <a:off x="2857500" y="166502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137754</xdr:rowOff>
    </xdr:from>
    <xdr:ext cx="534377" cy="259045"/>
    <xdr:sp macro="" textlink="">
      <xdr:nvSpPr>
        <xdr:cNvPr id="241" name="テキスト ボックス 240">
          <a:extLst>
            <a:ext uri="{FF2B5EF4-FFF2-40B4-BE49-F238E27FC236}">
              <a16:creationId xmlns:a16="http://schemas.microsoft.com/office/drawing/2014/main" id="{00000000-0008-0000-0700-0000F1000000}"/>
            </a:ext>
          </a:extLst>
        </xdr:cNvPr>
        <xdr:cNvSpPr txBox="1"/>
      </xdr:nvSpPr>
      <xdr:spPr>
        <a:xfrm>
          <a:off x="2641111" y="164255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164809</xdr:rowOff>
    </xdr:from>
    <xdr:to>
      <xdr:col>10</xdr:col>
      <xdr:colOff>114300</xdr:colOff>
      <xdr:row>98</xdr:row>
      <xdr:rowOff>1519</xdr:rowOff>
    </xdr:to>
    <xdr:cxnSp macro="">
      <xdr:nvCxnSpPr>
        <xdr:cNvPr id="242" name="直線コネクタ 241">
          <a:extLst>
            <a:ext uri="{FF2B5EF4-FFF2-40B4-BE49-F238E27FC236}">
              <a16:creationId xmlns:a16="http://schemas.microsoft.com/office/drawing/2014/main" id="{00000000-0008-0000-0700-0000F2000000}"/>
            </a:ext>
          </a:extLst>
        </xdr:cNvPr>
        <xdr:cNvCxnSpPr/>
      </xdr:nvCxnSpPr>
      <xdr:spPr>
        <a:xfrm>
          <a:off x="1130300" y="16795459"/>
          <a:ext cx="889000" cy="8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6390</xdr:rowOff>
    </xdr:from>
    <xdr:to>
      <xdr:col>10</xdr:col>
      <xdr:colOff>165100</xdr:colOff>
      <xdr:row>97</xdr:row>
      <xdr:rowOff>107990</xdr:rowOff>
    </xdr:to>
    <xdr:sp macro="" textlink="">
      <xdr:nvSpPr>
        <xdr:cNvPr id="243" name="フローチャート: 判断 242">
          <a:extLst>
            <a:ext uri="{FF2B5EF4-FFF2-40B4-BE49-F238E27FC236}">
              <a16:creationId xmlns:a16="http://schemas.microsoft.com/office/drawing/2014/main" id="{00000000-0008-0000-0700-0000F3000000}"/>
            </a:ext>
          </a:extLst>
        </xdr:cNvPr>
        <xdr:cNvSpPr/>
      </xdr:nvSpPr>
      <xdr:spPr>
        <a:xfrm>
          <a:off x="1968500" y="16637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124517</xdr:rowOff>
    </xdr:from>
    <xdr:ext cx="534377" cy="259045"/>
    <xdr:sp macro="" textlink="">
      <xdr:nvSpPr>
        <xdr:cNvPr id="244" name="テキスト ボックス 243">
          <a:extLst>
            <a:ext uri="{FF2B5EF4-FFF2-40B4-BE49-F238E27FC236}">
              <a16:creationId xmlns:a16="http://schemas.microsoft.com/office/drawing/2014/main" id="{00000000-0008-0000-0700-0000F4000000}"/>
            </a:ext>
          </a:extLst>
        </xdr:cNvPr>
        <xdr:cNvSpPr txBox="1"/>
      </xdr:nvSpPr>
      <xdr:spPr>
        <a:xfrm>
          <a:off x="1752111" y="164122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168292</xdr:rowOff>
    </xdr:from>
    <xdr:to>
      <xdr:col>6</xdr:col>
      <xdr:colOff>38100</xdr:colOff>
      <xdr:row>97</xdr:row>
      <xdr:rowOff>98442</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1079500" y="166274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114969</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863111" y="164027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43188</xdr:rowOff>
    </xdr:from>
    <xdr:to>
      <xdr:col>24</xdr:col>
      <xdr:colOff>114300</xdr:colOff>
      <xdr:row>97</xdr:row>
      <xdr:rowOff>144788</xdr:rowOff>
    </xdr:to>
    <xdr:sp macro="" textlink="">
      <xdr:nvSpPr>
        <xdr:cNvPr id="252" name="楕円 251">
          <a:extLst>
            <a:ext uri="{FF2B5EF4-FFF2-40B4-BE49-F238E27FC236}">
              <a16:creationId xmlns:a16="http://schemas.microsoft.com/office/drawing/2014/main" id="{00000000-0008-0000-0700-0000FC000000}"/>
            </a:ext>
          </a:extLst>
        </xdr:cNvPr>
        <xdr:cNvSpPr/>
      </xdr:nvSpPr>
      <xdr:spPr>
        <a:xfrm>
          <a:off x="4584700" y="166738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21615</xdr:rowOff>
    </xdr:from>
    <xdr:ext cx="534377" cy="259045"/>
    <xdr:sp macro="" textlink="">
      <xdr:nvSpPr>
        <xdr:cNvPr id="253" name="衛生費該当値テキスト">
          <a:extLst>
            <a:ext uri="{FF2B5EF4-FFF2-40B4-BE49-F238E27FC236}">
              <a16:creationId xmlns:a16="http://schemas.microsoft.com/office/drawing/2014/main" id="{00000000-0008-0000-0700-0000FD000000}"/>
            </a:ext>
          </a:extLst>
        </xdr:cNvPr>
        <xdr:cNvSpPr txBox="1"/>
      </xdr:nvSpPr>
      <xdr:spPr>
        <a:xfrm>
          <a:off x="4686300" y="166522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90233</xdr:rowOff>
    </xdr:from>
    <xdr:to>
      <xdr:col>20</xdr:col>
      <xdr:colOff>38100</xdr:colOff>
      <xdr:row>98</xdr:row>
      <xdr:rowOff>20383</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3746500" y="16720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11510</xdr:rowOff>
    </xdr:from>
    <xdr:ext cx="534377"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3530111" y="168136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70109</xdr:rowOff>
    </xdr:from>
    <xdr:to>
      <xdr:col>15</xdr:col>
      <xdr:colOff>101600</xdr:colOff>
      <xdr:row>98</xdr:row>
      <xdr:rowOff>259</xdr:rowOff>
    </xdr:to>
    <xdr:sp macro="" textlink="">
      <xdr:nvSpPr>
        <xdr:cNvPr id="256" name="楕円 255">
          <a:extLst>
            <a:ext uri="{FF2B5EF4-FFF2-40B4-BE49-F238E27FC236}">
              <a16:creationId xmlns:a16="http://schemas.microsoft.com/office/drawing/2014/main" id="{00000000-0008-0000-0700-000000010000}"/>
            </a:ext>
          </a:extLst>
        </xdr:cNvPr>
        <xdr:cNvSpPr/>
      </xdr:nvSpPr>
      <xdr:spPr>
        <a:xfrm>
          <a:off x="2857500" y="16700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162836</xdr:rowOff>
    </xdr:from>
    <xdr:ext cx="534377"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2641111" y="16793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122169</xdr:rowOff>
    </xdr:from>
    <xdr:to>
      <xdr:col>10</xdr:col>
      <xdr:colOff>165100</xdr:colOff>
      <xdr:row>98</xdr:row>
      <xdr:rowOff>52319</xdr:rowOff>
    </xdr:to>
    <xdr:sp macro="" textlink="">
      <xdr:nvSpPr>
        <xdr:cNvPr id="258" name="楕円 257">
          <a:extLst>
            <a:ext uri="{FF2B5EF4-FFF2-40B4-BE49-F238E27FC236}">
              <a16:creationId xmlns:a16="http://schemas.microsoft.com/office/drawing/2014/main" id="{00000000-0008-0000-0700-000002010000}"/>
            </a:ext>
          </a:extLst>
        </xdr:cNvPr>
        <xdr:cNvSpPr/>
      </xdr:nvSpPr>
      <xdr:spPr>
        <a:xfrm>
          <a:off x="1968500" y="167528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43446</xdr:rowOff>
    </xdr:from>
    <xdr:ext cx="534377"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1752111" y="168455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114009</xdr:rowOff>
    </xdr:from>
    <xdr:to>
      <xdr:col>6</xdr:col>
      <xdr:colOff>38100</xdr:colOff>
      <xdr:row>98</xdr:row>
      <xdr:rowOff>44159</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1079500" y="16744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35286</xdr:rowOff>
    </xdr:from>
    <xdr:ext cx="534377" cy="259045"/>
    <xdr:sp macro="" textlink="">
      <xdr:nvSpPr>
        <xdr:cNvPr id="261" name="テキスト ボックス 260">
          <a:extLst>
            <a:ext uri="{FF2B5EF4-FFF2-40B4-BE49-F238E27FC236}">
              <a16:creationId xmlns:a16="http://schemas.microsoft.com/office/drawing/2014/main" id="{00000000-0008-0000-0700-000005010000}"/>
            </a:ext>
          </a:extLst>
        </xdr:cNvPr>
        <xdr:cNvSpPr txBox="1"/>
      </xdr:nvSpPr>
      <xdr:spPr>
        <a:xfrm>
          <a:off x="863111" y="168373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0" name="テキスト ボックス 269">
          <a:extLst>
            <a:ext uri="{FF2B5EF4-FFF2-40B4-BE49-F238E27FC236}">
              <a16:creationId xmlns:a16="http://schemas.microsoft.com/office/drawing/2014/main" id="{00000000-0008-0000-0700-00000E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1" name="直線コネクタ 270">
          <a:extLst>
            <a:ext uri="{FF2B5EF4-FFF2-40B4-BE49-F238E27FC236}">
              <a16:creationId xmlns:a16="http://schemas.microsoft.com/office/drawing/2014/main" id="{00000000-0008-0000-0700-00000F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3" name="テキスト ボックス 272">
          <a:extLst>
            <a:ext uri="{FF2B5EF4-FFF2-40B4-BE49-F238E27FC236}">
              <a16:creationId xmlns:a16="http://schemas.microsoft.com/office/drawing/2014/main" id="{00000000-0008-0000-0700-000011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54627</xdr:rowOff>
    </xdr:from>
    <xdr:ext cx="467179"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136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111777</xdr:rowOff>
    </xdr:from>
    <xdr:ext cx="467179"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136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168927</xdr:rowOff>
    </xdr:from>
    <xdr:ext cx="46717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136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2" name="労働費グラフ枠">
          <a:extLst>
            <a:ext uri="{FF2B5EF4-FFF2-40B4-BE49-F238E27FC236}">
              <a16:creationId xmlns:a16="http://schemas.microsoft.com/office/drawing/2014/main" id="{00000000-0008-0000-0700-00001A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132842</xdr:rowOff>
    </xdr:from>
    <xdr:to>
      <xdr:col>54</xdr:col>
      <xdr:colOff>189865</xdr:colOff>
      <xdr:row>38</xdr:row>
      <xdr:rowOff>139700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flipV="1">
          <a:off x="10475595" y="5447792"/>
          <a:ext cx="1270" cy="12070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143527</xdr:rowOff>
    </xdr:from>
    <xdr:ext cx="249299" cy="259045"/>
    <xdr:sp macro="" textlink="">
      <xdr:nvSpPr>
        <xdr:cNvPr id="284" name="労働費最小値テキスト">
          <a:extLst>
            <a:ext uri="{FF2B5EF4-FFF2-40B4-BE49-F238E27FC236}">
              <a16:creationId xmlns:a16="http://schemas.microsoft.com/office/drawing/2014/main" id="{00000000-0008-0000-0700-00001C010000}"/>
            </a:ext>
          </a:extLst>
        </xdr:cNvPr>
        <xdr:cNvSpPr txBox="1"/>
      </xdr:nvSpPr>
      <xdr:spPr>
        <a:xfrm>
          <a:off x="10528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139700</xdr:rowOff>
    </xdr:from>
    <xdr:to>
      <xdr:col>55</xdr:col>
      <xdr:colOff>88900</xdr:colOff>
      <xdr:row>38</xdr:row>
      <xdr:rowOff>139700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10388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79519</xdr:rowOff>
    </xdr:from>
    <xdr:ext cx="469744" cy="259045"/>
    <xdr:sp macro="" textlink="">
      <xdr:nvSpPr>
        <xdr:cNvPr id="286" name="労働費最大値テキスト">
          <a:extLst>
            <a:ext uri="{FF2B5EF4-FFF2-40B4-BE49-F238E27FC236}">
              <a16:creationId xmlns:a16="http://schemas.microsoft.com/office/drawing/2014/main" id="{00000000-0008-0000-0700-00001E010000}"/>
            </a:ext>
          </a:extLst>
        </xdr:cNvPr>
        <xdr:cNvSpPr txBox="1"/>
      </xdr:nvSpPr>
      <xdr:spPr>
        <a:xfrm>
          <a:off x="10528300" y="52230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2,640</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132842</xdr:rowOff>
    </xdr:from>
    <xdr:to>
      <xdr:col>55</xdr:col>
      <xdr:colOff>88900</xdr:colOff>
      <xdr:row>31</xdr:row>
      <xdr:rowOff>132842</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a:off x="10388600" y="54477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34</xdr:row>
      <xdr:rowOff>166675</xdr:rowOff>
    </xdr:from>
    <xdr:to>
      <xdr:col>55</xdr:col>
      <xdr:colOff>0</xdr:colOff>
      <xdr:row>35</xdr:row>
      <xdr:rowOff>4369</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flipV="1">
          <a:off x="9639300" y="5995975"/>
          <a:ext cx="8382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576</xdr:rowOff>
    </xdr:from>
    <xdr:ext cx="378565" cy="259045"/>
    <xdr:sp macro="" textlink="">
      <xdr:nvSpPr>
        <xdr:cNvPr id="289" name="労働費平均値テキスト">
          <a:extLst>
            <a:ext uri="{FF2B5EF4-FFF2-40B4-BE49-F238E27FC236}">
              <a16:creationId xmlns:a16="http://schemas.microsoft.com/office/drawing/2014/main" id="{00000000-0008-0000-0700-000021010000}"/>
            </a:ext>
          </a:extLst>
        </xdr:cNvPr>
        <xdr:cNvSpPr txBox="1"/>
      </xdr:nvSpPr>
      <xdr:spPr>
        <a:xfrm>
          <a:off x="10528300" y="6344226"/>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22149</xdr:rowOff>
    </xdr:from>
    <xdr:to>
      <xdr:col>55</xdr:col>
      <xdr:colOff>50800</xdr:colOff>
      <xdr:row>37</xdr:row>
      <xdr:rowOff>123749</xdr:rowOff>
    </xdr:to>
    <xdr:sp macro="" textlink="">
      <xdr:nvSpPr>
        <xdr:cNvPr id="290" name="フローチャート: 判断 289">
          <a:extLst>
            <a:ext uri="{FF2B5EF4-FFF2-40B4-BE49-F238E27FC236}">
              <a16:creationId xmlns:a16="http://schemas.microsoft.com/office/drawing/2014/main" id="{00000000-0008-0000-0700-000022010000}"/>
            </a:ext>
          </a:extLst>
        </xdr:cNvPr>
        <xdr:cNvSpPr/>
      </xdr:nvSpPr>
      <xdr:spPr>
        <a:xfrm>
          <a:off x="10426700" y="6365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35</xdr:row>
      <xdr:rowOff>4369</xdr:rowOff>
    </xdr:from>
    <xdr:to>
      <xdr:col>50</xdr:col>
      <xdr:colOff>114300</xdr:colOff>
      <xdr:row>35</xdr:row>
      <xdr:rowOff>24028</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flipV="1">
          <a:off x="8750300" y="6005119"/>
          <a:ext cx="889000" cy="196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91643</xdr:rowOff>
    </xdr:from>
    <xdr:to>
      <xdr:col>50</xdr:col>
      <xdr:colOff>165100</xdr:colOff>
      <xdr:row>38</xdr:row>
      <xdr:rowOff>21793</xdr:rowOff>
    </xdr:to>
    <xdr:sp macro="" textlink="">
      <xdr:nvSpPr>
        <xdr:cNvPr id="292" name="フローチャート: 判断 291">
          <a:extLst>
            <a:ext uri="{FF2B5EF4-FFF2-40B4-BE49-F238E27FC236}">
              <a16:creationId xmlns:a16="http://schemas.microsoft.com/office/drawing/2014/main" id="{00000000-0008-0000-0700-000024010000}"/>
            </a:ext>
          </a:extLst>
        </xdr:cNvPr>
        <xdr:cNvSpPr/>
      </xdr:nvSpPr>
      <xdr:spPr>
        <a:xfrm>
          <a:off x="9588500" y="6435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38</xdr:row>
      <xdr:rowOff>12920</xdr:rowOff>
    </xdr:from>
    <xdr:ext cx="378565" cy="259045"/>
    <xdr:sp macro="" textlink="">
      <xdr:nvSpPr>
        <xdr:cNvPr id="293" name="テキスト ボックス 292">
          <a:extLst>
            <a:ext uri="{FF2B5EF4-FFF2-40B4-BE49-F238E27FC236}">
              <a16:creationId xmlns:a16="http://schemas.microsoft.com/office/drawing/2014/main" id="{00000000-0008-0000-0700-000025010000}"/>
            </a:ext>
          </a:extLst>
        </xdr:cNvPr>
        <xdr:cNvSpPr txBox="1"/>
      </xdr:nvSpPr>
      <xdr:spPr>
        <a:xfrm>
          <a:off x="9450017" y="652802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35</xdr:row>
      <xdr:rowOff>24028</xdr:rowOff>
    </xdr:from>
    <xdr:to>
      <xdr:col>45</xdr:col>
      <xdr:colOff>177800</xdr:colOff>
      <xdr:row>35</xdr:row>
      <xdr:rowOff>170332</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flipV="1">
          <a:off x="7861300" y="6024778"/>
          <a:ext cx="889000" cy="14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78384</xdr:rowOff>
    </xdr:from>
    <xdr:to>
      <xdr:col>46</xdr:col>
      <xdr:colOff>38100</xdr:colOff>
      <xdr:row>38</xdr:row>
      <xdr:rowOff>8534</xdr:rowOff>
    </xdr:to>
    <xdr:sp macro="" textlink="">
      <xdr:nvSpPr>
        <xdr:cNvPr id="295" name="フローチャート: 判断 294">
          <a:extLst>
            <a:ext uri="{FF2B5EF4-FFF2-40B4-BE49-F238E27FC236}">
              <a16:creationId xmlns:a16="http://schemas.microsoft.com/office/drawing/2014/main" id="{00000000-0008-0000-0700-000027010000}"/>
            </a:ext>
          </a:extLst>
        </xdr:cNvPr>
        <xdr:cNvSpPr/>
      </xdr:nvSpPr>
      <xdr:spPr>
        <a:xfrm>
          <a:off x="8699500" y="64220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171111</xdr:rowOff>
    </xdr:from>
    <xdr:ext cx="378565" cy="259045"/>
    <xdr:sp macro="" textlink="">
      <xdr:nvSpPr>
        <xdr:cNvPr id="296" name="テキスト ボックス 295">
          <a:extLst>
            <a:ext uri="{FF2B5EF4-FFF2-40B4-BE49-F238E27FC236}">
              <a16:creationId xmlns:a16="http://schemas.microsoft.com/office/drawing/2014/main" id="{00000000-0008-0000-0700-000028010000}"/>
            </a:ext>
          </a:extLst>
        </xdr:cNvPr>
        <xdr:cNvSpPr txBox="1"/>
      </xdr:nvSpPr>
      <xdr:spPr>
        <a:xfrm>
          <a:off x="8561017" y="65147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35</xdr:row>
      <xdr:rowOff>170332</xdr:rowOff>
    </xdr:from>
    <xdr:to>
      <xdr:col>41</xdr:col>
      <xdr:colOff>50800</xdr:colOff>
      <xdr:row>36</xdr:row>
      <xdr:rowOff>1625</xdr:rowOff>
    </xdr:to>
    <xdr:cxnSp macro="">
      <xdr:nvCxnSpPr>
        <xdr:cNvPr id="297" name="直線コネクタ 296">
          <a:extLst>
            <a:ext uri="{FF2B5EF4-FFF2-40B4-BE49-F238E27FC236}">
              <a16:creationId xmlns:a16="http://schemas.microsoft.com/office/drawing/2014/main" id="{00000000-0008-0000-0700-000029010000}"/>
            </a:ext>
          </a:extLst>
        </xdr:cNvPr>
        <xdr:cNvCxnSpPr/>
      </xdr:nvCxnSpPr>
      <xdr:spPr>
        <a:xfrm flipV="1">
          <a:off x="6972300" y="6171082"/>
          <a:ext cx="889000" cy="2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50038</xdr:rowOff>
    </xdr:from>
    <xdr:to>
      <xdr:col>41</xdr:col>
      <xdr:colOff>101600</xdr:colOff>
      <xdr:row>37</xdr:row>
      <xdr:rowOff>151638</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7810500" y="6393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142765</xdr:rowOff>
    </xdr:from>
    <xdr:ext cx="378565"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7672017" y="648641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52324</xdr:rowOff>
    </xdr:from>
    <xdr:to>
      <xdr:col>36</xdr:col>
      <xdr:colOff>165100</xdr:colOff>
      <xdr:row>37</xdr:row>
      <xdr:rowOff>153924</xdr:rowOff>
    </xdr:to>
    <xdr:sp macro="" textlink="">
      <xdr:nvSpPr>
        <xdr:cNvPr id="300" name="フローチャート: 判断 299">
          <a:extLst>
            <a:ext uri="{FF2B5EF4-FFF2-40B4-BE49-F238E27FC236}">
              <a16:creationId xmlns:a16="http://schemas.microsoft.com/office/drawing/2014/main" id="{00000000-0008-0000-0700-00002C010000}"/>
            </a:ext>
          </a:extLst>
        </xdr:cNvPr>
        <xdr:cNvSpPr/>
      </xdr:nvSpPr>
      <xdr:spPr>
        <a:xfrm>
          <a:off x="6921500" y="6395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145051</xdr:rowOff>
    </xdr:from>
    <xdr:ext cx="378565"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6783017" y="648870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115875</xdr:rowOff>
    </xdr:from>
    <xdr:to>
      <xdr:col>55</xdr:col>
      <xdr:colOff>50800</xdr:colOff>
      <xdr:row>35</xdr:row>
      <xdr:rowOff>46025</xdr:rowOff>
    </xdr:to>
    <xdr:sp macro="" textlink="">
      <xdr:nvSpPr>
        <xdr:cNvPr id="307" name="楕円 306">
          <a:extLst>
            <a:ext uri="{FF2B5EF4-FFF2-40B4-BE49-F238E27FC236}">
              <a16:creationId xmlns:a16="http://schemas.microsoft.com/office/drawing/2014/main" id="{00000000-0008-0000-0700-000033010000}"/>
            </a:ext>
          </a:extLst>
        </xdr:cNvPr>
        <xdr:cNvSpPr/>
      </xdr:nvSpPr>
      <xdr:spPr>
        <a:xfrm>
          <a:off x="10426700" y="5945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33</xdr:row>
      <xdr:rowOff>138752</xdr:rowOff>
    </xdr:from>
    <xdr:ext cx="469744" cy="259045"/>
    <xdr:sp macro="" textlink="">
      <xdr:nvSpPr>
        <xdr:cNvPr id="308" name="労働費該当値テキスト">
          <a:extLst>
            <a:ext uri="{FF2B5EF4-FFF2-40B4-BE49-F238E27FC236}">
              <a16:creationId xmlns:a16="http://schemas.microsoft.com/office/drawing/2014/main" id="{00000000-0008-0000-0700-000034010000}"/>
            </a:ext>
          </a:extLst>
        </xdr:cNvPr>
        <xdr:cNvSpPr txBox="1"/>
      </xdr:nvSpPr>
      <xdr:spPr>
        <a:xfrm>
          <a:off x="10528300" y="57966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34</xdr:row>
      <xdr:rowOff>125019</xdr:rowOff>
    </xdr:from>
    <xdr:to>
      <xdr:col>50</xdr:col>
      <xdr:colOff>165100</xdr:colOff>
      <xdr:row>35</xdr:row>
      <xdr:rowOff>55169</xdr:rowOff>
    </xdr:to>
    <xdr:sp macro="" textlink="">
      <xdr:nvSpPr>
        <xdr:cNvPr id="309" name="楕円 308">
          <a:extLst>
            <a:ext uri="{FF2B5EF4-FFF2-40B4-BE49-F238E27FC236}">
              <a16:creationId xmlns:a16="http://schemas.microsoft.com/office/drawing/2014/main" id="{00000000-0008-0000-0700-000035010000}"/>
            </a:ext>
          </a:extLst>
        </xdr:cNvPr>
        <xdr:cNvSpPr/>
      </xdr:nvSpPr>
      <xdr:spPr>
        <a:xfrm>
          <a:off x="9588500" y="59543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33</xdr:row>
      <xdr:rowOff>71696</xdr:rowOff>
    </xdr:from>
    <xdr:ext cx="469744"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9404428" y="57295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34</xdr:row>
      <xdr:rowOff>144678</xdr:rowOff>
    </xdr:from>
    <xdr:to>
      <xdr:col>46</xdr:col>
      <xdr:colOff>38100</xdr:colOff>
      <xdr:row>35</xdr:row>
      <xdr:rowOff>74828</xdr:rowOff>
    </xdr:to>
    <xdr:sp macro="" textlink="">
      <xdr:nvSpPr>
        <xdr:cNvPr id="311" name="楕円 310">
          <a:extLst>
            <a:ext uri="{FF2B5EF4-FFF2-40B4-BE49-F238E27FC236}">
              <a16:creationId xmlns:a16="http://schemas.microsoft.com/office/drawing/2014/main" id="{00000000-0008-0000-0700-000037010000}"/>
            </a:ext>
          </a:extLst>
        </xdr:cNvPr>
        <xdr:cNvSpPr/>
      </xdr:nvSpPr>
      <xdr:spPr>
        <a:xfrm>
          <a:off x="8699500" y="5973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33</xdr:row>
      <xdr:rowOff>91355</xdr:rowOff>
    </xdr:from>
    <xdr:ext cx="469744"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8515428" y="57492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35</xdr:row>
      <xdr:rowOff>119532</xdr:rowOff>
    </xdr:from>
    <xdr:to>
      <xdr:col>41</xdr:col>
      <xdr:colOff>101600</xdr:colOff>
      <xdr:row>36</xdr:row>
      <xdr:rowOff>49682</xdr:rowOff>
    </xdr:to>
    <xdr:sp macro="" textlink="">
      <xdr:nvSpPr>
        <xdr:cNvPr id="313" name="楕円 312">
          <a:extLst>
            <a:ext uri="{FF2B5EF4-FFF2-40B4-BE49-F238E27FC236}">
              <a16:creationId xmlns:a16="http://schemas.microsoft.com/office/drawing/2014/main" id="{00000000-0008-0000-0700-000039010000}"/>
            </a:ext>
          </a:extLst>
        </xdr:cNvPr>
        <xdr:cNvSpPr/>
      </xdr:nvSpPr>
      <xdr:spPr>
        <a:xfrm>
          <a:off x="7810500" y="6120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34</xdr:row>
      <xdr:rowOff>66209</xdr:rowOff>
    </xdr:from>
    <xdr:ext cx="469744"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7626428" y="58955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122275</xdr:rowOff>
    </xdr:from>
    <xdr:to>
      <xdr:col>36</xdr:col>
      <xdr:colOff>165100</xdr:colOff>
      <xdr:row>36</xdr:row>
      <xdr:rowOff>52425</xdr:rowOff>
    </xdr:to>
    <xdr:sp macro="" textlink="">
      <xdr:nvSpPr>
        <xdr:cNvPr id="315" name="楕円 314">
          <a:extLst>
            <a:ext uri="{FF2B5EF4-FFF2-40B4-BE49-F238E27FC236}">
              <a16:creationId xmlns:a16="http://schemas.microsoft.com/office/drawing/2014/main" id="{00000000-0008-0000-0700-00003B010000}"/>
            </a:ext>
          </a:extLst>
        </xdr:cNvPr>
        <xdr:cNvSpPr/>
      </xdr:nvSpPr>
      <xdr:spPr>
        <a:xfrm>
          <a:off x="6921500" y="6123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34</xdr:row>
      <xdr:rowOff>68952</xdr:rowOff>
    </xdr:from>
    <xdr:ext cx="469744" cy="259045"/>
    <xdr:sp macro="" textlink="">
      <xdr:nvSpPr>
        <xdr:cNvPr id="316" name="テキスト ボックス 315">
          <a:extLst>
            <a:ext uri="{FF2B5EF4-FFF2-40B4-BE49-F238E27FC236}">
              <a16:creationId xmlns:a16="http://schemas.microsoft.com/office/drawing/2014/main" id="{00000000-0008-0000-0700-00003C010000}"/>
            </a:ext>
          </a:extLst>
        </xdr:cNvPr>
        <xdr:cNvSpPr txBox="1"/>
      </xdr:nvSpPr>
      <xdr:spPr>
        <a:xfrm>
          <a:off x="6737428" y="58982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7" name="正方形/長方形 316">
          <a:extLst>
            <a:ext uri="{FF2B5EF4-FFF2-40B4-BE49-F238E27FC236}">
              <a16:creationId xmlns:a16="http://schemas.microsoft.com/office/drawing/2014/main" id="{00000000-0008-0000-0700-00003D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11,844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5" name="テキスト ボックス 324">
          <a:extLst>
            <a:ext uri="{FF2B5EF4-FFF2-40B4-BE49-F238E27FC236}">
              <a16:creationId xmlns:a16="http://schemas.microsoft.com/office/drawing/2014/main" id="{00000000-0008-0000-0700-000045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6" name="直線コネクタ 325">
          <a:extLst>
            <a:ext uri="{FF2B5EF4-FFF2-40B4-BE49-F238E27FC236}">
              <a16:creationId xmlns:a16="http://schemas.microsoft.com/office/drawing/2014/main" id="{00000000-0008-0000-0700-000046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33" name="直線コネクタ 332">
          <a:extLst>
            <a:ext uri="{FF2B5EF4-FFF2-40B4-BE49-F238E27FC236}">
              <a16:creationId xmlns:a16="http://schemas.microsoft.com/office/drawing/2014/main" id="{00000000-0008-0000-0700-00004D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34" name="テキスト ボックス 333">
          <a:extLst>
            <a:ext uri="{FF2B5EF4-FFF2-40B4-BE49-F238E27FC236}">
              <a16:creationId xmlns:a16="http://schemas.microsoft.com/office/drawing/2014/main" id="{00000000-0008-0000-0700-00004E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21970</xdr:rowOff>
    </xdr:from>
    <xdr:ext cx="531299"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072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37" name="直線コネクタ 336">
          <a:extLst>
            <a:ext uri="{FF2B5EF4-FFF2-40B4-BE49-F238E27FC236}">
              <a16:creationId xmlns:a16="http://schemas.microsoft.com/office/drawing/2014/main" id="{00000000-0008-0000-0700-000051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38" name="テキスト ボックス 337">
          <a:extLst>
            <a:ext uri="{FF2B5EF4-FFF2-40B4-BE49-F238E27FC236}">
              <a16:creationId xmlns:a16="http://schemas.microsoft.com/office/drawing/2014/main" id="{00000000-0008-0000-0700-000052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農林水産業費グラフ枠">
          <a:extLst>
            <a:ext uri="{FF2B5EF4-FFF2-40B4-BE49-F238E27FC236}">
              <a16:creationId xmlns:a16="http://schemas.microsoft.com/office/drawing/2014/main" id="{00000000-0008-0000-0700-000055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57600</xdr:rowOff>
    </xdr:from>
    <xdr:to>
      <xdr:col>54</xdr:col>
      <xdr:colOff>189865</xdr:colOff>
      <xdr:row>59</xdr:row>
      <xdr:rowOff>10247</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flipV="1">
          <a:off x="10475595" y="8630100"/>
          <a:ext cx="1270" cy="14956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14074</xdr:rowOff>
    </xdr:from>
    <xdr:ext cx="469744" cy="259045"/>
    <xdr:sp macro="" textlink="">
      <xdr:nvSpPr>
        <xdr:cNvPr id="343" name="農林水産業費最小値テキスト">
          <a:extLst>
            <a:ext uri="{FF2B5EF4-FFF2-40B4-BE49-F238E27FC236}">
              <a16:creationId xmlns:a16="http://schemas.microsoft.com/office/drawing/2014/main" id="{00000000-0008-0000-0700-000057010000}"/>
            </a:ext>
          </a:extLst>
        </xdr:cNvPr>
        <xdr:cNvSpPr txBox="1"/>
      </xdr:nvSpPr>
      <xdr:spPr>
        <a:xfrm>
          <a:off x="10528300" y="101296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10247</xdr:rowOff>
    </xdr:from>
    <xdr:to>
      <xdr:col>55</xdr:col>
      <xdr:colOff>88900</xdr:colOff>
      <xdr:row>59</xdr:row>
      <xdr:rowOff>10247</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a:off x="10388600" y="101257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4277</xdr:rowOff>
    </xdr:from>
    <xdr:ext cx="534377" cy="259045"/>
    <xdr:sp macro="" textlink="">
      <xdr:nvSpPr>
        <xdr:cNvPr id="345" name="農林水産業費最大値テキスト">
          <a:extLst>
            <a:ext uri="{FF2B5EF4-FFF2-40B4-BE49-F238E27FC236}">
              <a16:creationId xmlns:a16="http://schemas.microsoft.com/office/drawing/2014/main" id="{00000000-0008-0000-0700-000059010000}"/>
            </a:ext>
          </a:extLst>
        </xdr:cNvPr>
        <xdr:cNvSpPr txBox="1"/>
      </xdr:nvSpPr>
      <xdr:spPr>
        <a:xfrm>
          <a:off x="10528300" y="84053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97,028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57600</xdr:rowOff>
    </xdr:from>
    <xdr:to>
      <xdr:col>55</xdr:col>
      <xdr:colOff>88900</xdr:colOff>
      <xdr:row>50</xdr:row>
      <xdr:rowOff>57600</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a:off x="10388600" y="8630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13758</xdr:rowOff>
    </xdr:from>
    <xdr:to>
      <xdr:col>55</xdr:col>
      <xdr:colOff>0</xdr:colOff>
      <xdr:row>57</xdr:row>
      <xdr:rowOff>87220</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flipV="1">
          <a:off x="9639300" y="9786408"/>
          <a:ext cx="838200" cy="734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3094</xdr:rowOff>
    </xdr:from>
    <xdr:ext cx="534377" cy="259045"/>
    <xdr:sp macro="" textlink="">
      <xdr:nvSpPr>
        <xdr:cNvPr id="348" name="農林水産業費平均値テキスト">
          <a:extLst>
            <a:ext uri="{FF2B5EF4-FFF2-40B4-BE49-F238E27FC236}">
              <a16:creationId xmlns:a16="http://schemas.microsoft.com/office/drawing/2014/main" id="{00000000-0008-0000-0700-00005C010000}"/>
            </a:ext>
          </a:extLst>
        </xdr:cNvPr>
        <xdr:cNvSpPr txBox="1"/>
      </xdr:nvSpPr>
      <xdr:spPr>
        <a:xfrm>
          <a:off x="10528300" y="943284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151667</xdr:rowOff>
    </xdr:from>
    <xdr:to>
      <xdr:col>55</xdr:col>
      <xdr:colOff>50800</xdr:colOff>
      <xdr:row>56</xdr:row>
      <xdr:rowOff>81817</xdr:rowOff>
    </xdr:to>
    <xdr:sp macro="" textlink="">
      <xdr:nvSpPr>
        <xdr:cNvPr id="349" name="フローチャート: 判断 348">
          <a:extLst>
            <a:ext uri="{FF2B5EF4-FFF2-40B4-BE49-F238E27FC236}">
              <a16:creationId xmlns:a16="http://schemas.microsoft.com/office/drawing/2014/main" id="{00000000-0008-0000-0700-00005D010000}"/>
            </a:ext>
          </a:extLst>
        </xdr:cNvPr>
        <xdr:cNvSpPr/>
      </xdr:nvSpPr>
      <xdr:spPr>
        <a:xfrm>
          <a:off x="10426700" y="9581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27311</xdr:rowOff>
    </xdr:from>
    <xdr:to>
      <xdr:col>50</xdr:col>
      <xdr:colOff>114300</xdr:colOff>
      <xdr:row>57</xdr:row>
      <xdr:rowOff>87220</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a:off x="8750300" y="9799961"/>
          <a:ext cx="889000" cy="59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37155</xdr:rowOff>
    </xdr:from>
    <xdr:to>
      <xdr:col>50</xdr:col>
      <xdr:colOff>165100</xdr:colOff>
      <xdr:row>56</xdr:row>
      <xdr:rowOff>138755</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9588500" y="9638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155282</xdr:rowOff>
    </xdr:from>
    <xdr:ext cx="534377" cy="259045"/>
    <xdr:sp macro=""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9372111" y="94135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27311</xdr:rowOff>
    </xdr:from>
    <xdr:to>
      <xdr:col>45</xdr:col>
      <xdr:colOff>177800</xdr:colOff>
      <xdr:row>57</xdr:row>
      <xdr:rowOff>60654</xdr:rowOff>
    </xdr:to>
    <xdr:cxnSp macro="">
      <xdr:nvCxnSpPr>
        <xdr:cNvPr id="353" name="直線コネクタ 352">
          <a:extLst>
            <a:ext uri="{FF2B5EF4-FFF2-40B4-BE49-F238E27FC236}">
              <a16:creationId xmlns:a16="http://schemas.microsoft.com/office/drawing/2014/main" id="{00000000-0008-0000-0700-000061010000}"/>
            </a:ext>
          </a:extLst>
        </xdr:cNvPr>
        <xdr:cNvCxnSpPr/>
      </xdr:nvCxnSpPr>
      <xdr:spPr>
        <a:xfrm flipV="1">
          <a:off x="7861300" y="9799961"/>
          <a:ext cx="889000" cy="33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219</xdr:rowOff>
    </xdr:from>
    <xdr:to>
      <xdr:col>46</xdr:col>
      <xdr:colOff>38100</xdr:colOff>
      <xdr:row>56</xdr:row>
      <xdr:rowOff>101819</xdr:rowOff>
    </xdr:to>
    <xdr:sp macro=""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8699500" y="9601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118346</xdr:rowOff>
    </xdr:from>
    <xdr:ext cx="534377"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8483111" y="9376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34,431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56</xdr:row>
      <xdr:rowOff>146754</xdr:rowOff>
    </xdr:from>
    <xdr:to>
      <xdr:col>41</xdr:col>
      <xdr:colOff>50800</xdr:colOff>
      <xdr:row>57</xdr:row>
      <xdr:rowOff>60654</xdr:rowOff>
    </xdr:to>
    <xdr:cxnSp macro="">
      <xdr:nvCxnSpPr>
        <xdr:cNvPr id="356" name="直線コネクタ 355">
          <a:extLst>
            <a:ext uri="{FF2B5EF4-FFF2-40B4-BE49-F238E27FC236}">
              <a16:creationId xmlns:a16="http://schemas.microsoft.com/office/drawing/2014/main" id="{00000000-0008-0000-0700-000064010000}"/>
            </a:ext>
          </a:extLst>
        </xdr:cNvPr>
        <xdr:cNvCxnSpPr/>
      </xdr:nvCxnSpPr>
      <xdr:spPr>
        <a:xfrm>
          <a:off x="6972300" y="9747954"/>
          <a:ext cx="889000" cy="853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55</xdr:row>
      <xdr:rowOff>158688</xdr:rowOff>
    </xdr:from>
    <xdr:to>
      <xdr:col>41</xdr:col>
      <xdr:colOff>101600</xdr:colOff>
      <xdr:row>56</xdr:row>
      <xdr:rowOff>88838</xdr:rowOff>
    </xdr:to>
    <xdr:sp macro="" textlink="">
      <xdr:nvSpPr>
        <xdr:cNvPr id="357" name="フローチャート: 判断 356">
          <a:extLst>
            <a:ext uri="{FF2B5EF4-FFF2-40B4-BE49-F238E27FC236}">
              <a16:creationId xmlns:a16="http://schemas.microsoft.com/office/drawing/2014/main" id="{00000000-0008-0000-0700-000065010000}"/>
            </a:ext>
          </a:extLst>
        </xdr:cNvPr>
        <xdr:cNvSpPr/>
      </xdr:nvSpPr>
      <xdr:spPr>
        <a:xfrm>
          <a:off x="7810500" y="95884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105365</xdr:rowOff>
    </xdr:from>
    <xdr:ext cx="534377" cy="259045"/>
    <xdr:sp macro="" textlink="">
      <xdr:nvSpPr>
        <xdr:cNvPr id="358" name="テキスト ボックス 357">
          <a:extLst>
            <a:ext uri="{FF2B5EF4-FFF2-40B4-BE49-F238E27FC236}">
              <a16:creationId xmlns:a16="http://schemas.microsoft.com/office/drawing/2014/main" id="{00000000-0008-0000-0700-000066010000}"/>
            </a:ext>
          </a:extLst>
        </xdr:cNvPr>
        <xdr:cNvSpPr txBox="1"/>
      </xdr:nvSpPr>
      <xdr:spPr>
        <a:xfrm>
          <a:off x="7594111" y="93636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55</xdr:row>
      <xdr:rowOff>125640</xdr:rowOff>
    </xdr:from>
    <xdr:to>
      <xdr:col>36</xdr:col>
      <xdr:colOff>165100</xdr:colOff>
      <xdr:row>56</xdr:row>
      <xdr:rowOff>55790</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6921500" y="95553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72317</xdr:rowOff>
    </xdr:from>
    <xdr:ext cx="534377"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6705111" y="93306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37,250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134408</xdr:rowOff>
    </xdr:from>
    <xdr:to>
      <xdr:col>55</xdr:col>
      <xdr:colOff>50800</xdr:colOff>
      <xdr:row>57</xdr:row>
      <xdr:rowOff>64558</xdr:rowOff>
    </xdr:to>
    <xdr:sp macro="" textlink="">
      <xdr:nvSpPr>
        <xdr:cNvPr id="366" name="楕円 365">
          <a:extLst>
            <a:ext uri="{FF2B5EF4-FFF2-40B4-BE49-F238E27FC236}">
              <a16:creationId xmlns:a16="http://schemas.microsoft.com/office/drawing/2014/main" id="{00000000-0008-0000-0700-00006E010000}"/>
            </a:ext>
          </a:extLst>
        </xdr:cNvPr>
        <xdr:cNvSpPr/>
      </xdr:nvSpPr>
      <xdr:spPr>
        <a:xfrm>
          <a:off x="10426700" y="9735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112835</xdr:rowOff>
    </xdr:from>
    <xdr:ext cx="534377" cy="259045"/>
    <xdr:sp macro="" textlink="">
      <xdr:nvSpPr>
        <xdr:cNvPr id="367" name="農林水産業費該当値テキスト">
          <a:extLst>
            <a:ext uri="{FF2B5EF4-FFF2-40B4-BE49-F238E27FC236}">
              <a16:creationId xmlns:a16="http://schemas.microsoft.com/office/drawing/2014/main" id="{00000000-0008-0000-0700-00006F010000}"/>
            </a:ext>
          </a:extLst>
        </xdr:cNvPr>
        <xdr:cNvSpPr txBox="1"/>
      </xdr:nvSpPr>
      <xdr:spPr>
        <a:xfrm>
          <a:off x="10528300" y="97140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36420</xdr:rowOff>
    </xdr:from>
    <xdr:to>
      <xdr:col>50</xdr:col>
      <xdr:colOff>165100</xdr:colOff>
      <xdr:row>57</xdr:row>
      <xdr:rowOff>138020</xdr:rowOff>
    </xdr:to>
    <xdr:sp macro="" textlink="">
      <xdr:nvSpPr>
        <xdr:cNvPr id="368" name="楕円 367">
          <a:extLst>
            <a:ext uri="{FF2B5EF4-FFF2-40B4-BE49-F238E27FC236}">
              <a16:creationId xmlns:a16="http://schemas.microsoft.com/office/drawing/2014/main" id="{00000000-0008-0000-0700-000070010000}"/>
            </a:ext>
          </a:extLst>
        </xdr:cNvPr>
        <xdr:cNvSpPr/>
      </xdr:nvSpPr>
      <xdr:spPr>
        <a:xfrm>
          <a:off x="9588500" y="9809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129147</xdr:rowOff>
    </xdr:from>
    <xdr:ext cx="534377"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9372111" y="99017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147961</xdr:rowOff>
    </xdr:from>
    <xdr:to>
      <xdr:col>46</xdr:col>
      <xdr:colOff>38100</xdr:colOff>
      <xdr:row>57</xdr:row>
      <xdr:rowOff>78111</xdr:rowOff>
    </xdr:to>
    <xdr:sp macro="" textlink="">
      <xdr:nvSpPr>
        <xdr:cNvPr id="370" name="楕円 369">
          <a:extLst>
            <a:ext uri="{FF2B5EF4-FFF2-40B4-BE49-F238E27FC236}">
              <a16:creationId xmlns:a16="http://schemas.microsoft.com/office/drawing/2014/main" id="{00000000-0008-0000-0700-000072010000}"/>
            </a:ext>
          </a:extLst>
        </xdr:cNvPr>
        <xdr:cNvSpPr/>
      </xdr:nvSpPr>
      <xdr:spPr>
        <a:xfrm>
          <a:off x="8699500" y="9749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69238</xdr:rowOff>
    </xdr:from>
    <xdr:ext cx="534377"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8483111" y="9841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9854</xdr:rowOff>
    </xdr:from>
    <xdr:to>
      <xdr:col>41</xdr:col>
      <xdr:colOff>101600</xdr:colOff>
      <xdr:row>57</xdr:row>
      <xdr:rowOff>111454</xdr:rowOff>
    </xdr:to>
    <xdr:sp macro="" textlink="">
      <xdr:nvSpPr>
        <xdr:cNvPr id="372" name="楕円 371">
          <a:extLst>
            <a:ext uri="{FF2B5EF4-FFF2-40B4-BE49-F238E27FC236}">
              <a16:creationId xmlns:a16="http://schemas.microsoft.com/office/drawing/2014/main" id="{00000000-0008-0000-0700-000074010000}"/>
            </a:ext>
          </a:extLst>
        </xdr:cNvPr>
        <xdr:cNvSpPr/>
      </xdr:nvSpPr>
      <xdr:spPr>
        <a:xfrm>
          <a:off x="7810500" y="9782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102581</xdr:rowOff>
    </xdr:from>
    <xdr:ext cx="534377"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7594111" y="98752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23,341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95954</xdr:rowOff>
    </xdr:from>
    <xdr:to>
      <xdr:col>36</xdr:col>
      <xdr:colOff>165100</xdr:colOff>
      <xdr:row>57</xdr:row>
      <xdr:rowOff>26104</xdr:rowOff>
    </xdr:to>
    <xdr:sp macro="" textlink="">
      <xdr:nvSpPr>
        <xdr:cNvPr id="374" name="楕円 373">
          <a:extLst>
            <a:ext uri="{FF2B5EF4-FFF2-40B4-BE49-F238E27FC236}">
              <a16:creationId xmlns:a16="http://schemas.microsoft.com/office/drawing/2014/main" id="{00000000-0008-0000-0700-000076010000}"/>
            </a:ext>
          </a:extLst>
        </xdr:cNvPr>
        <xdr:cNvSpPr/>
      </xdr:nvSpPr>
      <xdr:spPr>
        <a:xfrm>
          <a:off x="6921500" y="9697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17231</xdr:rowOff>
    </xdr:from>
    <xdr:ext cx="534377" cy="259045"/>
    <xdr:sp macro="" textlink="">
      <xdr:nvSpPr>
        <xdr:cNvPr id="375" name="テキスト ボックス 374">
          <a:extLst>
            <a:ext uri="{FF2B5EF4-FFF2-40B4-BE49-F238E27FC236}">
              <a16:creationId xmlns:a16="http://schemas.microsoft.com/office/drawing/2014/main" id="{00000000-0008-0000-0700-000077010000}"/>
            </a:ext>
          </a:extLst>
        </xdr:cNvPr>
        <xdr:cNvSpPr txBox="1"/>
      </xdr:nvSpPr>
      <xdr:spPr>
        <a:xfrm>
          <a:off x="6705111" y="9789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24,735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a:extLst>
            <a:ext uri="{FF2B5EF4-FFF2-40B4-BE49-F238E27FC236}">
              <a16:creationId xmlns:a16="http://schemas.microsoft.com/office/drawing/2014/main" id="{00000000-0008-0000-0700-000080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144434</xdr:rowOff>
    </xdr:from>
    <xdr:ext cx="531299" cy="259045"/>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072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90" name="直線コネクタ 389">
          <a:extLst>
            <a:ext uri="{FF2B5EF4-FFF2-40B4-BE49-F238E27FC236}">
              <a16:creationId xmlns:a16="http://schemas.microsoft.com/office/drawing/2014/main" id="{00000000-0008-0000-0700-000086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160762</xdr:rowOff>
    </xdr:from>
    <xdr:ext cx="531299" cy="259045"/>
    <xdr:sp macro="" textlink="">
      <xdr:nvSpPr>
        <xdr:cNvPr id="391" name="テキスト ボックス 390">
          <a:extLst>
            <a:ext uri="{FF2B5EF4-FFF2-40B4-BE49-F238E27FC236}">
              <a16:creationId xmlns:a16="http://schemas.microsoft.com/office/drawing/2014/main" id="{00000000-0008-0000-0700-000087010000}"/>
            </a:ext>
          </a:extLst>
        </xdr:cNvPr>
        <xdr:cNvSpPr txBox="1"/>
      </xdr:nvSpPr>
      <xdr:spPr>
        <a:xfrm>
          <a:off x="6072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92" name="直線コネクタ 391">
          <a:extLst>
            <a:ext uri="{FF2B5EF4-FFF2-40B4-BE49-F238E27FC236}">
              <a16:creationId xmlns:a16="http://schemas.microsoft.com/office/drawing/2014/main" id="{00000000-0008-0000-0700-000088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5642</xdr:rowOff>
    </xdr:from>
    <xdr:ext cx="531299" cy="259045"/>
    <xdr:sp macro="" textlink="">
      <xdr:nvSpPr>
        <xdr:cNvPr id="393" name="テキスト ボックス 392">
          <a:extLst>
            <a:ext uri="{FF2B5EF4-FFF2-40B4-BE49-F238E27FC236}">
              <a16:creationId xmlns:a16="http://schemas.microsoft.com/office/drawing/2014/main" id="{00000000-0008-0000-0700-000089010000}"/>
            </a:ext>
          </a:extLst>
        </xdr:cNvPr>
        <xdr:cNvSpPr txBox="1"/>
      </xdr:nvSpPr>
      <xdr:spPr>
        <a:xfrm>
          <a:off x="6072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21970</xdr:rowOff>
    </xdr:from>
    <xdr:ext cx="531299" cy="259045"/>
    <xdr:sp macro="" textlink="">
      <xdr:nvSpPr>
        <xdr:cNvPr id="395" name="テキスト ボックス 394">
          <a:extLst>
            <a:ext uri="{FF2B5EF4-FFF2-40B4-BE49-F238E27FC236}">
              <a16:creationId xmlns:a16="http://schemas.microsoft.com/office/drawing/2014/main" id="{00000000-0008-0000-0700-00008B010000}"/>
            </a:ext>
          </a:extLst>
        </xdr:cNvPr>
        <xdr:cNvSpPr txBox="1"/>
      </xdr:nvSpPr>
      <xdr:spPr>
        <a:xfrm>
          <a:off x="6072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38299</xdr:rowOff>
    </xdr:from>
    <xdr:ext cx="531299" cy="259045"/>
    <xdr:sp macro="" textlink="">
      <xdr:nvSpPr>
        <xdr:cNvPr id="397" name="テキスト ボックス 396">
          <a:extLst>
            <a:ext uri="{FF2B5EF4-FFF2-40B4-BE49-F238E27FC236}">
              <a16:creationId xmlns:a16="http://schemas.microsoft.com/office/drawing/2014/main" id="{00000000-0008-0000-0700-00008D010000}"/>
            </a:ext>
          </a:extLst>
        </xdr:cNvPr>
        <xdr:cNvSpPr txBox="1"/>
      </xdr:nvSpPr>
      <xdr:spPr>
        <a:xfrm>
          <a:off x="6072701" y="1186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0" name="商工費グラフ枠">
          <a:extLst>
            <a:ext uri="{FF2B5EF4-FFF2-40B4-BE49-F238E27FC236}">
              <a16:creationId xmlns:a16="http://schemas.microsoft.com/office/drawing/2014/main" id="{00000000-0008-0000-0700-000090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52015</xdr:rowOff>
    </xdr:from>
    <xdr:to>
      <xdr:col>54</xdr:col>
      <xdr:colOff>189865</xdr:colOff>
      <xdr:row>79</xdr:row>
      <xdr:rowOff>49763</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flipV="1">
          <a:off x="10475595" y="12224965"/>
          <a:ext cx="1270" cy="13693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53590</xdr:rowOff>
    </xdr:from>
    <xdr:ext cx="469744" cy="259045"/>
    <xdr:sp macro="" textlink="">
      <xdr:nvSpPr>
        <xdr:cNvPr id="402" name="商工費最小値テキスト">
          <a:extLst>
            <a:ext uri="{FF2B5EF4-FFF2-40B4-BE49-F238E27FC236}">
              <a16:creationId xmlns:a16="http://schemas.microsoft.com/office/drawing/2014/main" id="{00000000-0008-0000-0700-000092010000}"/>
            </a:ext>
          </a:extLst>
        </xdr:cNvPr>
        <xdr:cNvSpPr txBox="1"/>
      </xdr:nvSpPr>
      <xdr:spPr>
        <a:xfrm>
          <a:off x="10528300" y="135981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49763</xdr:rowOff>
    </xdr:from>
    <xdr:to>
      <xdr:col>55</xdr:col>
      <xdr:colOff>88900</xdr:colOff>
      <xdr:row>79</xdr:row>
      <xdr:rowOff>49763</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a:off x="10388600" y="135943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170142</xdr:rowOff>
    </xdr:from>
    <xdr:ext cx="534377" cy="259045"/>
    <xdr:sp macro="" textlink="">
      <xdr:nvSpPr>
        <xdr:cNvPr id="404" name="商工費最大値テキスト">
          <a:extLst>
            <a:ext uri="{FF2B5EF4-FFF2-40B4-BE49-F238E27FC236}">
              <a16:creationId xmlns:a16="http://schemas.microsoft.com/office/drawing/2014/main" id="{00000000-0008-0000-0700-000094010000}"/>
            </a:ext>
          </a:extLst>
        </xdr:cNvPr>
        <xdr:cNvSpPr txBox="1"/>
      </xdr:nvSpPr>
      <xdr:spPr>
        <a:xfrm>
          <a:off x="10528300" y="120001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43,435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52015</xdr:rowOff>
    </xdr:from>
    <xdr:to>
      <xdr:col>55</xdr:col>
      <xdr:colOff>88900</xdr:colOff>
      <xdr:row>71</xdr:row>
      <xdr:rowOff>52015</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a:off x="10388600" y="12224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64686</xdr:rowOff>
    </xdr:from>
    <xdr:to>
      <xdr:col>55</xdr:col>
      <xdr:colOff>0</xdr:colOff>
      <xdr:row>78</xdr:row>
      <xdr:rowOff>95940</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flipV="1">
          <a:off x="9639300" y="13266336"/>
          <a:ext cx="838200" cy="2027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74</xdr:row>
      <xdr:rowOff>55542</xdr:rowOff>
    </xdr:from>
    <xdr:ext cx="534377" cy="259045"/>
    <xdr:sp macro="" textlink="">
      <xdr:nvSpPr>
        <xdr:cNvPr id="407" name="商工費平均値テキスト">
          <a:extLst>
            <a:ext uri="{FF2B5EF4-FFF2-40B4-BE49-F238E27FC236}">
              <a16:creationId xmlns:a16="http://schemas.microsoft.com/office/drawing/2014/main" id="{00000000-0008-0000-0700-000097010000}"/>
            </a:ext>
          </a:extLst>
        </xdr:cNvPr>
        <xdr:cNvSpPr txBox="1"/>
      </xdr:nvSpPr>
      <xdr:spPr>
        <a:xfrm>
          <a:off x="10528300" y="1274284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21,472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75</xdr:row>
      <xdr:rowOff>32665</xdr:rowOff>
    </xdr:from>
    <xdr:to>
      <xdr:col>55</xdr:col>
      <xdr:colOff>50800</xdr:colOff>
      <xdr:row>75</xdr:row>
      <xdr:rowOff>134265</xdr:rowOff>
    </xdr:to>
    <xdr:sp macro=""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10426700" y="12891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73144</xdr:rowOff>
    </xdr:from>
    <xdr:to>
      <xdr:col>50</xdr:col>
      <xdr:colOff>114300</xdr:colOff>
      <xdr:row>78</xdr:row>
      <xdr:rowOff>95940</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a:off x="8750300" y="13446244"/>
          <a:ext cx="889000" cy="227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81029</xdr:rowOff>
    </xdr:from>
    <xdr:to>
      <xdr:col>50</xdr:col>
      <xdr:colOff>165100</xdr:colOff>
      <xdr:row>77</xdr:row>
      <xdr:rowOff>11179</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9588500" y="13111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27707</xdr:rowOff>
    </xdr:from>
    <xdr:ext cx="534377"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9372111" y="128864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73144</xdr:rowOff>
    </xdr:from>
    <xdr:to>
      <xdr:col>45</xdr:col>
      <xdr:colOff>177800</xdr:colOff>
      <xdr:row>78</xdr:row>
      <xdr:rowOff>84117</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flipV="1">
          <a:off x="7861300" y="13446244"/>
          <a:ext cx="889000" cy="109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36289</xdr:rowOff>
    </xdr:from>
    <xdr:to>
      <xdr:col>46</xdr:col>
      <xdr:colOff>38100</xdr:colOff>
      <xdr:row>76</xdr:row>
      <xdr:rowOff>137889</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8699500" y="13066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74</xdr:row>
      <xdr:rowOff>154416</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8483111" y="128417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47281</xdr:rowOff>
    </xdr:from>
    <xdr:to>
      <xdr:col>41</xdr:col>
      <xdr:colOff>50800</xdr:colOff>
      <xdr:row>78</xdr:row>
      <xdr:rowOff>84117</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a:off x="6972300" y="13420381"/>
          <a:ext cx="889000" cy="368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47557</xdr:rowOff>
    </xdr:from>
    <xdr:to>
      <xdr:col>41</xdr:col>
      <xdr:colOff>101600</xdr:colOff>
      <xdr:row>76</xdr:row>
      <xdr:rowOff>149157</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7810500" y="13077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165683</xdr:rowOff>
    </xdr:from>
    <xdr:ext cx="534377"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7594111" y="12852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89030</xdr:rowOff>
    </xdr:from>
    <xdr:to>
      <xdr:col>36</xdr:col>
      <xdr:colOff>165100</xdr:colOff>
      <xdr:row>77</xdr:row>
      <xdr:rowOff>19180</xdr:rowOff>
    </xdr:to>
    <xdr:sp macro="" textlink="">
      <xdr:nvSpPr>
        <xdr:cNvPr id="418" name="フローチャート: 判断 417">
          <a:extLst>
            <a:ext uri="{FF2B5EF4-FFF2-40B4-BE49-F238E27FC236}">
              <a16:creationId xmlns:a16="http://schemas.microsoft.com/office/drawing/2014/main" id="{00000000-0008-0000-0700-0000A2010000}"/>
            </a:ext>
          </a:extLst>
        </xdr:cNvPr>
        <xdr:cNvSpPr/>
      </xdr:nvSpPr>
      <xdr:spPr>
        <a:xfrm>
          <a:off x="6921500" y="13119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35708</xdr:rowOff>
    </xdr:from>
    <xdr:ext cx="534377"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6705111" y="128944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13886</xdr:rowOff>
    </xdr:from>
    <xdr:to>
      <xdr:col>55</xdr:col>
      <xdr:colOff>50800</xdr:colOff>
      <xdr:row>77</xdr:row>
      <xdr:rowOff>115486</xdr:rowOff>
    </xdr:to>
    <xdr:sp macro="" textlink="">
      <xdr:nvSpPr>
        <xdr:cNvPr id="425" name="楕円 424">
          <a:extLst>
            <a:ext uri="{FF2B5EF4-FFF2-40B4-BE49-F238E27FC236}">
              <a16:creationId xmlns:a16="http://schemas.microsoft.com/office/drawing/2014/main" id="{00000000-0008-0000-0700-0000A9010000}"/>
            </a:ext>
          </a:extLst>
        </xdr:cNvPr>
        <xdr:cNvSpPr/>
      </xdr:nvSpPr>
      <xdr:spPr>
        <a:xfrm>
          <a:off x="10426700" y="13215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163763</xdr:rowOff>
    </xdr:from>
    <xdr:ext cx="534377" cy="259045"/>
    <xdr:sp macro="" textlink="">
      <xdr:nvSpPr>
        <xdr:cNvPr id="426" name="商工費該当値テキスト">
          <a:extLst>
            <a:ext uri="{FF2B5EF4-FFF2-40B4-BE49-F238E27FC236}">
              <a16:creationId xmlns:a16="http://schemas.microsoft.com/office/drawing/2014/main" id="{00000000-0008-0000-0700-0000AA010000}"/>
            </a:ext>
          </a:extLst>
        </xdr:cNvPr>
        <xdr:cNvSpPr txBox="1"/>
      </xdr:nvSpPr>
      <xdr:spPr>
        <a:xfrm>
          <a:off x="10528300" y="131939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45140</xdr:rowOff>
    </xdr:from>
    <xdr:to>
      <xdr:col>50</xdr:col>
      <xdr:colOff>165100</xdr:colOff>
      <xdr:row>78</xdr:row>
      <xdr:rowOff>146740</xdr:rowOff>
    </xdr:to>
    <xdr:sp macro="" textlink="">
      <xdr:nvSpPr>
        <xdr:cNvPr id="427" name="楕円 426">
          <a:extLst>
            <a:ext uri="{FF2B5EF4-FFF2-40B4-BE49-F238E27FC236}">
              <a16:creationId xmlns:a16="http://schemas.microsoft.com/office/drawing/2014/main" id="{00000000-0008-0000-0700-0000AB010000}"/>
            </a:ext>
          </a:extLst>
        </xdr:cNvPr>
        <xdr:cNvSpPr/>
      </xdr:nvSpPr>
      <xdr:spPr>
        <a:xfrm>
          <a:off x="9588500" y="13418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78</xdr:row>
      <xdr:rowOff>137867</xdr:rowOff>
    </xdr:from>
    <xdr:ext cx="469744"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9404428" y="13510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22344</xdr:rowOff>
    </xdr:from>
    <xdr:to>
      <xdr:col>46</xdr:col>
      <xdr:colOff>38100</xdr:colOff>
      <xdr:row>78</xdr:row>
      <xdr:rowOff>123944</xdr:rowOff>
    </xdr:to>
    <xdr:sp macro="" textlink="">
      <xdr:nvSpPr>
        <xdr:cNvPr id="429" name="楕円 428">
          <a:extLst>
            <a:ext uri="{FF2B5EF4-FFF2-40B4-BE49-F238E27FC236}">
              <a16:creationId xmlns:a16="http://schemas.microsoft.com/office/drawing/2014/main" id="{00000000-0008-0000-0700-0000AD010000}"/>
            </a:ext>
          </a:extLst>
        </xdr:cNvPr>
        <xdr:cNvSpPr/>
      </xdr:nvSpPr>
      <xdr:spPr>
        <a:xfrm>
          <a:off x="8699500" y="133954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78</xdr:row>
      <xdr:rowOff>115071</xdr:rowOff>
    </xdr:from>
    <xdr:ext cx="469744"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8515428" y="134881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33317</xdr:rowOff>
    </xdr:from>
    <xdr:to>
      <xdr:col>41</xdr:col>
      <xdr:colOff>101600</xdr:colOff>
      <xdr:row>78</xdr:row>
      <xdr:rowOff>134917</xdr:rowOff>
    </xdr:to>
    <xdr:sp macro="" textlink="">
      <xdr:nvSpPr>
        <xdr:cNvPr id="431" name="楕円 430">
          <a:extLst>
            <a:ext uri="{FF2B5EF4-FFF2-40B4-BE49-F238E27FC236}">
              <a16:creationId xmlns:a16="http://schemas.microsoft.com/office/drawing/2014/main" id="{00000000-0008-0000-0700-0000AF010000}"/>
            </a:ext>
          </a:extLst>
        </xdr:cNvPr>
        <xdr:cNvSpPr/>
      </xdr:nvSpPr>
      <xdr:spPr>
        <a:xfrm>
          <a:off x="7810500" y="13406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126044</xdr:rowOff>
    </xdr:from>
    <xdr:ext cx="469744" cy="259045"/>
    <xdr:sp macro="" textlink="">
      <xdr:nvSpPr>
        <xdr:cNvPr id="432" name="テキスト ボックス 431">
          <a:extLst>
            <a:ext uri="{FF2B5EF4-FFF2-40B4-BE49-F238E27FC236}">
              <a16:creationId xmlns:a16="http://schemas.microsoft.com/office/drawing/2014/main" id="{00000000-0008-0000-0700-0000B0010000}"/>
            </a:ext>
          </a:extLst>
        </xdr:cNvPr>
        <xdr:cNvSpPr txBox="1"/>
      </xdr:nvSpPr>
      <xdr:spPr>
        <a:xfrm>
          <a:off x="7626428" y="134991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167931</xdr:rowOff>
    </xdr:from>
    <xdr:to>
      <xdr:col>36</xdr:col>
      <xdr:colOff>165100</xdr:colOff>
      <xdr:row>78</xdr:row>
      <xdr:rowOff>98081</xdr:rowOff>
    </xdr:to>
    <xdr:sp macro="" textlink="">
      <xdr:nvSpPr>
        <xdr:cNvPr id="433" name="楕円 432">
          <a:extLst>
            <a:ext uri="{FF2B5EF4-FFF2-40B4-BE49-F238E27FC236}">
              <a16:creationId xmlns:a16="http://schemas.microsoft.com/office/drawing/2014/main" id="{00000000-0008-0000-0700-0000B1010000}"/>
            </a:ext>
          </a:extLst>
        </xdr:cNvPr>
        <xdr:cNvSpPr/>
      </xdr:nvSpPr>
      <xdr:spPr>
        <a:xfrm>
          <a:off x="6921500" y="133695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89208</xdr:rowOff>
    </xdr:from>
    <xdr:ext cx="469744" cy="259045"/>
    <xdr:sp macro="" textlink="">
      <xdr:nvSpPr>
        <xdr:cNvPr id="434" name="テキスト ボックス 433">
          <a:extLst>
            <a:ext uri="{FF2B5EF4-FFF2-40B4-BE49-F238E27FC236}">
              <a16:creationId xmlns:a16="http://schemas.microsoft.com/office/drawing/2014/main" id="{00000000-0008-0000-0700-0000B2010000}"/>
            </a:ext>
          </a:extLst>
        </xdr:cNvPr>
        <xdr:cNvSpPr txBox="1"/>
      </xdr:nvSpPr>
      <xdr:spPr>
        <a:xfrm>
          <a:off x="6737428" y="134623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45,794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100</xdr:row>
      <xdr:rowOff>111777</xdr:rowOff>
    </xdr:from>
    <xdr:ext cx="248786"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355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98879</xdr:rowOff>
    </xdr:from>
    <xdr:to>
      <xdr:col>59</xdr:col>
      <xdr:colOff>50800</xdr:colOff>
      <xdr:row>99</xdr:row>
      <xdr:rowOff>98879</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98</xdr:row>
      <xdr:rowOff>128106</xdr:rowOff>
    </xdr:from>
    <xdr:ext cx="53129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72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144434</xdr:rowOff>
    </xdr:from>
    <xdr:ext cx="53129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72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94</xdr:row>
      <xdr:rowOff>160763</xdr:rowOff>
    </xdr:from>
    <xdr:ext cx="53129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72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5641</xdr:rowOff>
    </xdr:from>
    <xdr:ext cx="53129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72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38298</xdr:rowOff>
    </xdr:from>
    <xdr:ext cx="595419" cy="259045"/>
    <xdr:sp macro="" textlink="">
      <xdr:nvSpPr>
        <xdr:cNvPr id="457" name="テキスト ボックス 456">
          <a:extLst>
            <a:ext uri="{FF2B5EF4-FFF2-40B4-BE49-F238E27FC236}">
              <a16:creationId xmlns:a16="http://schemas.microsoft.com/office/drawing/2014/main" id="{00000000-0008-0000-0700-0000C9010000}"/>
            </a:ext>
          </a:extLst>
        </xdr:cNvPr>
        <xdr:cNvSpPr txBox="1"/>
      </xdr:nvSpPr>
      <xdr:spPr>
        <a:xfrm>
          <a:off x="6008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8" name="直線コネクタ 457">
          <a:extLst>
            <a:ext uri="{FF2B5EF4-FFF2-40B4-BE49-F238E27FC236}">
              <a16:creationId xmlns:a16="http://schemas.microsoft.com/office/drawing/2014/main" id="{00000000-0008-0000-0700-0000CA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9" name="テキスト ボックス 458">
          <a:extLst>
            <a:ext uri="{FF2B5EF4-FFF2-40B4-BE49-F238E27FC236}">
              <a16:creationId xmlns:a16="http://schemas.microsoft.com/office/drawing/2014/main" id="{00000000-0008-0000-0700-0000CB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0" name="土木費グラフ枠">
          <a:extLst>
            <a:ext uri="{FF2B5EF4-FFF2-40B4-BE49-F238E27FC236}">
              <a16:creationId xmlns:a16="http://schemas.microsoft.com/office/drawing/2014/main" id="{00000000-0008-0000-0700-0000CC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10100</xdr:rowOff>
    </xdr:from>
    <xdr:to>
      <xdr:col>54</xdr:col>
      <xdr:colOff>189865</xdr:colOff>
      <xdr:row>98</xdr:row>
      <xdr:rowOff>84085</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flipV="1">
          <a:off x="10475595" y="15440600"/>
          <a:ext cx="1270" cy="14455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87912</xdr:rowOff>
    </xdr:from>
    <xdr:ext cx="534377" cy="259045"/>
    <xdr:sp macro="" textlink="">
      <xdr:nvSpPr>
        <xdr:cNvPr id="462" name="土木費最小値テキスト">
          <a:extLst>
            <a:ext uri="{FF2B5EF4-FFF2-40B4-BE49-F238E27FC236}">
              <a16:creationId xmlns:a16="http://schemas.microsoft.com/office/drawing/2014/main" id="{00000000-0008-0000-0700-0000CE010000}"/>
            </a:ext>
          </a:extLst>
        </xdr:cNvPr>
        <xdr:cNvSpPr txBox="1"/>
      </xdr:nvSpPr>
      <xdr:spPr>
        <a:xfrm>
          <a:off x="10528300" y="168900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31,406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84085</xdr:rowOff>
    </xdr:from>
    <xdr:to>
      <xdr:col>55</xdr:col>
      <xdr:colOff>88900</xdr:colOff>
      <xdr:row>98</xdr:row>
      <xdr:rowOff>84085</xdr:rowOff>
    </xdr:to>
    <xdr:cxnSp macro="">
      <xdr:nvCxnSpPr>
        <xdr:cNvPr id="463" name="直線コネクタ 462">
          <a:extLst>
            <a:ext uri="{FF2B5EF4-FFF2-40B4-BE49-F238E27FC236}">
              <a16:creationId xmlns:a16="http://schemas.microsoft.com/office/drawing/2014/main" id="{00000000-0008-0000-0700-0000CF010000}"/>
            </a:ext>
          </a:extLst>
        </xdr:cNvPr>
        <xdr:cNvCxnSpPr/>
      </xdr:nvCxnSpPr>
      <xdr:spPr>
        <a:xfrm>
          <a:off x="10388600" y="168861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128227</xdr:rowOff>
    </xdr:from>
    <xdr:ext cx="599010" cy="259045"/>
    <xdr:sp macro="" textlink="">
      <xdr:nvSpPr>
        <xdr:cNvPr id="464" name="土木費最大値テキスト">
          <a:extLst>
            <a:ext uri="{FF2B5EF4-FFF2-40B4-BE49-F238E27FC236}">
              <a16:creationId xmlns:a16="http://schemas.microsoft.com/office/drawing/2014/main" id="{00000000-0008-0000-0700-0000D0010000}"/>
            </a:ext>
          </a:extLst>
        </xdr:cNvPr>
        <xdr:cNvSpPr txBox="1"/>
      </xdr:nvSpPr>
      <xdr:spPr>
        <a:xfrm>
          <a:off x="10528300" y="152158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119,937</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10100</xdr:rowOff>
    </xdr:from>
    <xdr:to>
      <xdr:col>55</xdr:col>
      <xdr:colOff>88900</xdr:colOff>
      <xdr:row>90</xdr:row>
      <xdr:rowOff>10100</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a:off x="10388600" y="15440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131454</xdr:rowOff>
    </xdr:from>
    <xdr:to>
      <xdr:col>55</xdr:col>
      <xdr:colOff>0</xdr:colOff>
      <xdr:row>97</xdr:row>
      <xdr:rowOff>64508</xdr:rowOff>
    </xdr:to>
    <xdr:cxnSp macro="">
      <xdr:nvCxnSpPr>
        <xdr:cNvPr id="466" name="直線コネクタ 465">
          <a:extLst>
            <a:ext uri="{FF2B5EF4-FFF2-40B4-BE49-F238E27FC236}">
              <a16:creationId xmlns:a16="http://schemas.microsoft.com/office/drawing/2014/main" id="{00000000-0008-0000-0700-0000D2010000}"/>
            </a:ext>
          </a:extLst>
        </xdr:cNvPr>
        <xdr:cNvCxnSpPr/>
      </xdr:nvCxnSpPr>
      <xdr:spPr>
        <a:xfrm flipV="1">
          <a:off x="9639300" y="16590654"/>
          <a:ext cx="838200" cy="1045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94</xdr:row>
      <xdr:rowOff>105376</xdr:rowOff>
    </xdr:from>
    <xdr:ext cx="534377" cy="259045"/>
    <xdr:sp macro="" textlink="">
      <xdr:nvSpPr>
        <xdr:cNvPr id="467" name="土木費平均値テキスト">
          <a:extLst>
            <a:ext uri="{FF2B5EF4-FFF2-40B4-BE49-F238E27FC236}">
              <a16:creationId xmlns:a16="http://schemas.microsoft.com/office/drawing/2014/main" id="{00000000-0008-0000-0700-0000D3010000}"/>
            </a:ext>
          </a:extLst>
        </xdr:cNvPr>
        <xdr:cNvSpPr txBox="1"/>
      </xdr:nvSpPr>
      <xdr:spPr>
        <a:xfrm>
          <a:off x="10528300" y="1622167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59,892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95</xdr:row>
      <xdr:rowOff>82499</xdr:rowOff>
    </xdr:from>
    <xdr:to>
      <xdr:col>55</xdr:col>
      <xdr:colOff>50800</xdr:colOff>
      <xdr:row>96</xdr:row>
      <xdr:rowOff>12649</xdr:rowOff>
    </xdr:to>
    <xdr:sp macro="" textlink="">
      <xdr:nvSpPr>
        <xdr:cNvPr id="468" name="フローチャート: 判断 467">
          <a:extLst>
            <a:ext uri="{FF2B5EF4-FFF2-40B4-BE49-F238E27FC236}">
              <a16:creationId xmlns:a16="http://schemas.microsoft.com/office/drawing/2014/main" id="{00000000-0008-0000-0700-0000D4010000}"/>
            </a:ext>
          </a:extLst>
        </xdr:cNvPr>
        <xdr:cNvSpPr/>
      </xdr:nvSpPr>
      <xdr:spPr>
        <a:xfrm>
          <a:off x="10426700" y="16370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155849</xdr:rowOff>
    </xdr:from>
    <xdr:to>
      <xdr:col>50</xdr:col>
      <xdr:colOff>114300</xdr:colOff>
      <xdr:row>97</xdr:row>
      <xdr:rowOff>64508</xdr:rowOff>
    </xdr:to>
    <xdr:cxnSp macro="">
      <xdr:nvCxnSpPr>
        <xdr:cNvPr id="469" name="直線コネクタ 468">
          <a:extLst>
            <a:ext uri="{FF2B5EF4-FFF2-40B4-BE49-F238E27FC236}">
              <a16:creationId xmlns:a16="http://schemas.microsoft.com/office/drawing/2014/main" id="{00000000-0008-0000-0700-0000D5010000}"/>
            </a:ext>
          </a:extLst>
        </xdr:cNvPr>
        <xdr:cNvCxnSpPr/>
      </xdr:nvCxnSpPr>
      <xdr:spPr>
        <a:xfrm>
          <a:off x="8750300" y="16615049"/>
          <a:ext cx="889000" cy="80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95</xdr:row>
      <xdr:rowOff>7665</xdr:rowOff>
    </xdr:from>
    <xdr:to>
      <xdr:col>50</xdr:col>
      <xdr:colOff>165100</xdr:colOff>
      <xdr:row>95</xdr:row>
      <xdr:rowOff>109265</xdr:rowOff>
    </xdr:to>
    <xdr:sp macro="" textlink="">
      <xdr:nvSpPr>
        <xdr:cNvPr id="470" name="フローチャート: 判断 469">
          <a:extLst>
            <a:ext uri="{FF2B5EF4-FFF2-40B4-BE49-F238E27FC236}">
              <a16:creationId xmlns:a16="http://schemas.microsoft.com/office/drawing/2014/main" id="{00000000-0008-0000-0700-0000D6010000}"/>
            </a:ext>
          </a:extLst>
        </xdr:cNvPr>
        <xdr:cNvSpPr/>
      </xdr:nvSpPr>
      <xdr:spPr>
        <a:xfrm>
          <a:off x="9588500" y="16295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93</xdr:row>
      <xdr:rowOff>125792</xdr:rowOff>
    </xdr:from>
    <xdr:ext cx="534377" cy="259045"/>
    <xdr:sp macro="" textlink="">
      <xdr:nvSpPr>
        <xdr:cNvPr id="471" name="テキスト ボックス 470">
          <a:extLst>
            <a:ext uri="{FF2B5EF4-FFF2-40B4-BE49-F238E27FC236}">
              <a16:creationId xmlns:a16="http://schemas.microsoft.com/office/drawing/2014/main" id="{00000000-0008-0000-0700-0000D7010000}"/>
            </a:ext>
          </a:extLst>
        </xdr:cNvPr>
        <xdr:cNvSpPr txBox="1"/>
      </xdr:nvSpPr>
      <xdr:spPr>
        <a:xfrm>
          <a:off x="9372111" y="16070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96</xdr:row>
      <xdr:rowOff>155849</xdr:rowOff>
    </xdr:from>
    <xdr:to>
      <xdr:col>45</xdr:col>
      <xdr:colOff>177800</xdr:colOff>
      <xdr:row>97</xdr:row>
      <xdr:rowOff>102357</xdr:rowOff>
    </xdr:to>
    <xdr:cxnSp macro="">
      <xdr:nvCxnSpPr>
        <xdr:cNvPr id="472" name="直線コネクタ 471">
          <a:extLst>
            <a:ext uri="{FF2B5EF4-FFF2-40B4-BE49-F238E27FC236}">
              <a16:creationId xmlns:a16="http://schemas.microsoft.com/office/drawing/2014/main" id="{00000000-0008-0000-0700-0000D8010000}"/>
            </a:ext>
          </a:extLst>
        </xdr:cNvPr>
        <xdr:cNvCxnSpPr/>
      </xdr:nvCxnSpPr>
      <xdr:spPr>
        <a:xfrm flipV="1">
          <a:off x="7861300" y="16615049"/>
          <a:ext cx="889000" cy="1179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93</xdr:row>
      <xdr:rowOff>22492</xdr:rowOff>
    </xdr:from>
    <xdr:to>
      <xdr:col>46</xdr:col>
      <xdr:colOff>38100</xdr:colOff>
      <xdr:row>93</xdr:row>
      <xdr:rowOff>124092</xdr:rowOff>
    </xdr:to>
    <xdr:sp macro="" textlink="">
      <xdr:nvSpPr>
        <xdr:cNvPr id="473" name="フローチャート: 判断 472">
          <a:extLst>
            <a:ext uri="{FF2B5EF4-FFF2-40B4-BE49-F238E27FC236}">
              <a16:creationId xmlns:a16="http://schemas.microsoft.com/office/drawing/2014/main" id="{00000000-0008-0000-0700-0000D9010000}"/>
            </a:ext>
          </a:extLst>
        </xdr:cNvPr>
        <xdr:cNvSpPr/>
      </xdr:nvSpPr>
      <xdr:spPr>
        <a:xfrm>
          <a:off x="8699500" y="159673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91</xdr:row>
      <xdr:rowOff>140619</xdr:rowOff>
    </xdr:from>
    <xdr:ext cx="534377" cy="259045"/>
    <xdr:sp macro="" textlink="">
      <xdr:nvSpPr>
        <xdr:cNvPr id="474" name="テキスト ボックス 473">
          <a:extLst>
            <a:ext uri="{FF2B5EF4-FFF2-40B4-BE49-F238E27FC236}">
              <a16:creationId xmlns:a16="http://schemas.microsoft.com/office/drawing/2014/main" id="{00000000-0008-0000-0700-0000DA010000}"/>
            </a:ext>
          </a:extLst>
        </xdr:cNvPr>
        <xdr:cNvSpPr txBox="1"/>
      </xdr:nvSpPr>
      <xdr:spPr>
        <a:xfrm>
          <a:off x="8483111" y="157425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102357</xdr:rowOff>
    </xdr:from>
    <xdr:to>
      <xdr:col>41</xdr:col>
      <xdr:colOff>50800</xdr:colOff>
      <xdr:row>97</xdr:row>
      <xdr:rowOff>116204</xdr:rowOff>
    </xdr:to>
    <xdr:cxnSp macro="">
      <xdr:nvCxnSpPr>
        <xdr:cNvPr id="475" name="直線コネクタ 474">
          <a:extLst>
            <a:ext uri="{FF2B5EF4-FFF2-40B4-BE49-F238E27FC236}">
              <a16:creationId xmlns:a16="http://schemas.microsoft.com/office/drawing/2014/main" id="{00000000-0008-0000-0700-0000DB010000}"/>
            </a:ext>
          </a:extLst>
        </xdr:cNvPr>
        <xdr:cNvCxnSpPr/>
      </xdr:nvCxnSpPr>
      <xdr:spPr>
        <a:xfrm flipV="1">
          <a:off x="6972300" y="16733007"/>
          <a:ext cx="889000" cy="138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93</xdr:row>
      <xdr:rowOff>52291</xdr:rowOff>
    </xdr:from>
    <xdr:to>
      <xdr:col>41</xdr:col>
      <xdr:colOff>101600</xdr:colOff>
      <xdr:row>93</xdr:row>
      <xdr:rowOff>153891</xdr:rowOff>
    </xdr:to>
    <xdr:sp macro="" textlink="">
      <xdr:nvSpPr>
        <xdr:cNvPr id="476" name="フローチャート: 判断 475">
          <a:extLst>
            <a:ext uri="{FF2B5EF4-FFF2-40B4-BE49-F238E27FC236}">
              <a16:creationId xmlns:a16="http://schemas.microsoft.com/office/drawing/2014/main" id="{00000000-0008-0000-0700-0000DC010000}"/>
            </a:ext>
          </a:extLst>
        </xdr:cNvPr>
        <xdr:cNvSpPr/>
      </xdr:nvSpPr>
      <xdr:spPr>
        <a:xfrm>
          <a:off x="7810500" y="15997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91</xdr:row>
      <xdr:rowOff>170418</xdr:rowOff>
    </xdr:from>
    <xdr:ext cx="534377"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7594111" y="15772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82,742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92</xdr:row>
      <xdr:rowOff>105115</xdr:rowOff>
    </xdr:from>
    <xdr:to>
      <xdr:col>36</xdr:col>
      <xdr:colOff>165100</xdr:colOff>
      <xdr:row>93</xdr:row>
      <xdr:rowOff>35265</xdr:rowOff>
    </xdr:to>
    <xdr:sp macro="" textlink="">
      <xdr:nvSpPr>
        <xdr:cNvPr id="478" name="フローチャート: 判断 477">
          <a:extLst>
            <a:ext uri="{FF2B5EF4-FFF2-40B4-BE49-F238E27FC236}">
              <a16:creationId xmlns:a16="http://schemas.microsoft.com/office/drawing/2014/main" id="{00000000-0008-0000-0700-0000DE010000}"/>
            </a:ext>
          </a:extLst>
        </xdr:cNvPr>
        <xdr:cNvSpPr/>
      </xdr:nvSpPr>
      <xdr:spPr>
        <a:xfrm>
          <a:off x="6921500" y="158785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91</xdr:row>
      <xdr:rowOff>51792</xdr:rowOff>
    </xdr:from>
    <xdr:ext cx="534377"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6705111" y="156537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80654</xdr:rowOff>
    </xdr:from>
    <xdr:to>
      <xdr:col>55</xdr:col>
      <xdr:colOff>50800</xdr:colOff>
      <xdr:row>97</xdr:row>
      <xdr:rowOff>10804</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10426700" y="165398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59081</xdr:rowOff>
    </xdr:from>
    <xdr:ext cx="534377" cy="259045"/>
    <xdr:sp macro="" textlink="">
      <xdr:nvSpPr>
        <xdr:cNvPr id="486" name="土木費該当値テキスト">
          <a:extLst>
            <a:ext uri="{FF2B5EF4-FFF2-40B4-BE49-F238E27FC236}">
              <a16:creationId xmlns:a16="http://schemas.microsoft.com/office/drawing/2014/main" id="{00000000-0008-0000-0700-0000E6010000}"/>
            </a:ext>
          </a:extLst>
        </xdr:cNvPr>
        <xdr:cNvSpPr txBox="1"/>
      </xdr:nvSpPr>
      <xdr:spPr>
        <a:xfrm>
          <a:off x="10528300" y="16518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13708</xdr:rowOff>
    </xdr:from>
    <xdr:to>
      <xdr:col>50</xdr:col>
      <xdr:colOff>165100</xdr:colOff>
      <xdr:row>97</xdr:row>
      <xdr:rowOff>115308</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9588500" y="166443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106435</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9372111" y="167370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105049</xdr:rowOff>
    </xdr:from>
    <xdr:to>
      <xdr:col>46</xdr:col>
      <xdr:colOff>38100</xdr:colOff>
      <xdr:row>97</xdr:row>
      <xdr:rowOff>35199</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8699500" y="165642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26326</xdr:rowOff>
    </xdr:from>
    <xdr:ext cx="534377"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8483111" y="166569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48,011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51557</xdr:rowOff>
    </xdr:from>
    <xdr:to>
      <xdr:col>41</xdr:col>
      <xdr:colOff>101600</xdr:colOff>
      <xdr:row>97</xdr:row>
      <xdr:rowOff>153157</xdr:rowOff>
    </xdr:to>
    <xdr:sp macro="" textlink="">
      <xdr:nvSpPr>
        <xdr:cNvPr id="491" name="楕円 490">
          <a:extLst>
            <a:ext uri="{FF2B5EF4-FFF2-40B4-BE49-F238E27FC236}">
              <a16:creationId xmlns:a16="http://schemas.microsoft.com/office/drawing/2014/main" id="{00000000-0008-0000-0700-0000EB010000}"/>
            </a:ext>
          </a:extLst>
        </xdr:cNvPr>
        <xdr:cNvSpPr/>
      </xdr:nvSpPr>
      <xdr:spPr>
        <a:xfrm>
          <a:off x="7810500" y="166822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144284</xdr:rowOff>
    </xdr:from>
    <xdr:ext cx="534377" cy="259045"/>
    <xdr:sp macro="" textlink="">
      <xdr:nvSpPr>
        <xdr:cNvPr id="492" name="テキスト ボックス 491">
          <a:extLst>
            <a:ext uri="{FF2B5EF4-FFF2-40B4-BE49-F238E27FC236}">
              <a16:creationId xmlns:a16="http://schemas.microsoft.com/office/drawing/2014/main" id="{00000000-0008-0000-0700-0000EC010000}"/>
            </a:ext>
          </a:extLst>
        </xdr:cNvPr>
        <xdr:cNvSpPr txBox="1"/>
      </xdr:nvSpPr>
      <xdr:spPr>
        <a:xfrm>
          <a:off x="7594111" y="167749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65404</xdr:rowOff>
    </xdr:from>
    <xdr:to>
      <xdr:col>36</xdr:col>
      <xdr:colOff>165100</xdr:colOff>
      <xdr:row>97</xdr:row>
      <xdr:rowOff>167004</xdr:rowOff>
    </xdr:to>
    <xdr:sp macro="" textlink="">
      <xdr:nvSpPr>
        <xdr:cNvPr id="493" name="楕円 492">
          <a:extLst>
            <a:ext uri="{FF2B5EF4-FFF2-40B4-BE49-F238E27FC236}">
              <a16:creationId xmlns:a16="http://schemas.microsoft.com/office/drawing/2014/main" id="{00000000-0008-0000-0700-0000ED010000}"/>
            </a:ext>
          </a:extLst>
        </xdr:cNvPr>
        <xdr:cNvSpPr/>
      </xdr:nvSpPr>
      <xdr:spPr>
        <a:xfrm>
          <a:off x="6921500" y="166960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158131</xdr:rowOff>
    </xdr:from>
    <xdr:ext cx="534377" cy="259045"/>
    <xdr:sp macro="" textlink="">
      <xdr:nvSpPr>
        <xdr:cNvPr id="494" name="テキスト ボックス 493">
          <a:extLst>
            <a:ext uri="{FF2B5EF4-FFF2-40B4-BE49-F238E27FC236}">
              <a16:creationId xmlns:a16="http://schemas.microsoft.com/office/drawing/2014/main" id="{00000000-0008-0000-0700-0000EE010000}"/>
            </a:ext>
          </a:extLst>
        </xdr:cNvPr>
        <xdr:cNvSpPr txBox="1"/>
      </xdr:nvSpPr>
      <xdr:spPr>
        <a:xfrm>
          <a:off x="6705111" y="167887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39,939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9" name="正方形/長方形 498">
          <a:extLst>
            <a:ext uri="{FF2B5EF4-FFF2-40B4-BE49-F238E27FC236}">
              <a16:creationId xmlns:a16="http://schemas.microsoft.com/office/drawing/2014/main" id="{00000000-0008-0000-0700-0000F3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0" name="正方形/長方形 499">
          <a:extLst>
            <a:ext uri="{FF2B5EF4-FFF2-40B4-BE49-F238E27FC236}">
              <a16:creationId xmlns:a16="http://schemas.microsoft.com/office/drawing/2014/main" id="{00000000-0008-0000-0700-0000F4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1" name="正方形/長方形 500">
          <a:extLst>
            <a:ext uri="{FF2B5EF4-FFF2-40B4-BE49-F238E27FC236}">
              <a16:creationId xmlns:a16="http://schemas.microsoft.com/office/drawing/2014/main" id="{00000000-0008-0000-0700-0000F5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2" name="正方形/長方形 501">
          <a:extLst>
            <a:ext uri="{FF2B5EF4-FFF2-40B4-BE49-F238E27FC236}">
              <a16:creationId xmlns:a16="http://schemas.microsoft.com/office/drawing/2014/main" id="{00000000-0008-0000-0700-0000F6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4" name="テキスト ボックス 513">
          <a:extLst>
            <a:ext uri="{FF2B5EF4-FFF2-40B4-BE49-F238E27FC236}">
              <a16:creationId xmlns:a16="http://schemas.microsoft.com/office/drawing/2014/main" id="{00000000-0008-0000-0700-000002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5" name="消防費グラフ枠">
          <a:extLst>
            <a:ext uri="{FF2B5EF4-FFF2-40B4-BE49-F238E27FC236}">
              <a16:creationId xmlns:a16="http://schemas.microsoft.com/office/drawing/2014/main" id="{00000000-0008-0000-0700-000003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32</xdr:row>
      <xdr:rowOff>104930</xdr:rowOff>
    </xdr:from>
    <xdr:to>
      <xdr:col>85</xdr:col>
      <xdr:colOff>126364</xdr:colOff>
      <xdr:row>38</xdr:row>
      <xdr:rowOff>72601</xdr:rowOff>
    </xdr:to>
    <xdr:cxnSp macro="">
      <xdr:nvCxnSpPr>
        <xdr:cNvPr id="516" name="直線コネクタ 515">
          <a:extLst>
            <a:ext uri="{FF2B5EF4-FFF2-40B4-BE49-F238E27FC236}">
              <a16:creationId xmlns:a16="http://schemas.microsoft.com/office/drawing/2014/main" id="{00000000-0008-0000-0700-000004020000}"/>
            </a:ext>
          </a:extLst>
        </xdr:cNvPr>
        <xdr:cNvCxnSpPr/>
      </xdr:nvCxnSpPr>
      <xdr:spPr>
        <a:xfrm flipV="1">
          <a:off x="16317595" y="5591330"/>
          <a:ext cx="1269" cy="9963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76428</xdr:rowOff>
    </xdr:from>
    <xdr:ext cx="534377" cy="259045"/>
    <xdr:sp macro="" textlink="">
      <xdr:nvSpPr>
        <xdr:cNvPr id="517" name="消防費最小値テキスト">
          <a:extLst>
            <a:ext uri="{FF2B5EF4-FFF2-40B4-BE49-F238E27FC236}">
              <a16:creationId xmlns:a16="http://schemas.microsoft.com/office/drawing/2014/main" id="{00000000-0008-0000-0700-000005020000}"/>
            </a:ext>
          </a:extLst>
        </xdr:cNvPr>
        <xdr:cNvSpPr txBox="1"/>
      </xdr:nvSpPr>
      <xdr:spPr>
        <a:xfrm>
          <a:off x="16370300" y="6591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14,676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72601</xdr:rowOff>
    </xdr:from>
    <xdr:to>
      <xdr:col>86</xdr:col>
      <xdr:colOff>25400</xdr:colOff>
      <xdr:row>38</xdr:row>
      <xdr:rowOff>72601</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a:off x="16230600" y="65877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31</xdr:row>
      <xdr:rowOff>51607</xdr:rowOff>
    </xdr:from>
    <xdr:ext cx="599010" cy="259045"/>
    <xdr:sp macro="" textlink="">
      <xdr:nvSpPr>
        <xdr:cNvPr id="519" name="消防費最大値テキスト">
          <a:extLst>
            <a:ext uri="{FF2B5EF4-FFF2-40B4-BE49-F238E27FC236}">
              <a16:creationId xmlns:a16="http://schemas.microsoft.com/office/drawing/2014/main" id="{00000000-0008-0000-0700-000007020000}"/>
            </a:ext>
          </a:extLst>
        </xdr:cNvPr>
        <xdr:cNvSpPr txBox="1"/>
      </xdr:nvSpPr>
      <xdr:spPr>
        <a:xfrm>
          <a:off x="16370300" y="53665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232,605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32</xdr:row>
      <xdr:rowOff>104930</xdr:rowOff>
    </xdr:from>
    <xdr:to>
      <xdr:col>86</xdr:col>
      <xdr:colOff>25400</xdr:colOff>
      <xdr:row>32</xdr:row>
      <xdr:rowOff>104930</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a:off x="16230600" y="5591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162679</xdr:rowOff>
    </xdr:from>
    <xdr:to>
      <xdr:col>85</xdr:col>
      <xdr:colOff>127000</xdr:colOff>
      <xdr:row>38</xdr:row>
      <xdr:rowOff>65414</xdr:rowOff>
    </xdr:to>
    <xdr:cxnSp macro="">
      <xdr:nvCxnSpPr>
        <xdr:cNvPr id="521" name="直線コネクタ 520">
          <a:extLst>
            <a:ext uri="{FF2B5EF4-FFF2-40B4-BE49-F238E27FC236}">
              <a16:creationId xmlns:a16="http://schemas.microsoft.com/office/drawing/2014/main" id="{00000000-0008-0000-0700-000009020000}"/>
            </a:ext>
          </a:extLst>
        </xdr:cNvPr>
        <xdr:cNvCxnSpPr/>
      </xdr:nvCxnSpPr>
      <xdr:spPr>
        <a:xfrm flipV="1">
          <a:off x="15481300" y="6506329"/>
          <a:ext cx="838200" cy="74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93456</xdr:rowOff>
    </xdr:from>
    <xdr:ext cx="534377" cy="259045"/>
    <xdr:sp macro="" textlink="">
      <xdr:nvSpPr>
        <xdr:cNvPr id="522" name="消防費平均値テキスト">
          <a:extLst>
            <a:ext uri="{FF2B5EF4-FFF2-40B4-BE49-F238E27FC236}">
              <a16:creationId xmlns:a16="http://schemas.microsoft.com/office/drawing/2014/main" id="{00000000-0008-0000-0700-00000A020000}"/>
            </a:ext>
          </a:extLst>
        </xdr:cNvPr>
        <xdr:cNvSpPr txBox="1"/>
      </xdr:nvSpPr>
      <xdr:spPr>
        <a:xfrm>
          <a:off x="16370300" y="64371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31,785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115029</xdr:rowOff>
    </xdr:from>
    <xdr:to>
      <xdr:col>85</xdr:col>
      <xdr:colOff>177800</xdr:colOff>
      <xdr:row>38</xdr:row>
      <xdr:rowOff>45179</xdr:rowOff>
    </xdr:to>
    <xdr:sp macro="" textlink="">
      <xdr:nvSpPr>
        <xdr:cNvPr id="523" name="フローチャート: 判断 522">
          <a:extLst>
            <a:ext uri="{FF2B5EF4-FFF2-40B4-BE49-F238E27FC236}">
              <a16:creationId xmlns:a16="http://schemas.microsoft.com/office/drawing/2014/main" id="{00000000-0008-0000-0700-00000B020000}"/>
            </a:ext>
          </a:extLst>
        </xdr:cNvPr>
        <xdr:cNvSpPr/>
      </xdr:nvSpPr>
      <xdr:spPr>
        <a:xfrm>
          <a:off x="16268700" y="6458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64033</xdr:rowOff>
    </xdr:from>
    <xdr:to>
      <xdr:col>81</xdr:col>
      <xdr:colOff>50800</xdr:colOff>
      <xdr:row>38</xdr:row>
      <xdr:rowOff>65414</xdr:rowOff>
    </xdr:to>
    <xdr:cxnSp macro="">
      <xdr:nvCxnSpPr>
        <xdr:cNvPr id="524" name="直線コネクタ 523">
          <a:extLst>
            <a:ext uri="{FF2B5EF4-FFF2-40B4-BE49-F238E27FC236}">
              <a16:creationId xmlns:a16="http://schemas.microsoft.com/office/drawing/2014/main" id="{00000000-0008-0000-0700-00000C020000}"/>
            </a:ext>
          </a:extLst>
        </xdr:cNvPr>
        <xdr:cNvCxnSpPr/>
      </xdr:nvCxnSpPr>
      <xdr:spPr>
        <a:xfrm>
          <a:off x="14592300" y="6579133"/>
          <a:ext cx="889000" cy="1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133921</xdr:rowOff>
    </xdr:from>
    <xdr:to>
      <xdr:col>81</xdr:col>
      <xdr:colOff>101600</xdr:colOff>
      <xdr:row>38</xdr:row>
      <xdr:rowOff>64071</xdr:rowOff>
    </xdr:to>
    <xdr:sp macro="" textlink="">
      <xdr:nvSpPr>
        <xdr:cNvPr id="525" name="フローチャート: 判断 524">
          <a:extLst>
            <a:ext uri="{FF2B5EF4-FFF2-40B4-BE49-F238E27FC236}">
              <a16:creationId xmlns:a16="http://schemas.microsoft.com/office/drawing/2014/main" id="{00000000-0008-0000-0700-00000D020000}"/>
            </a:ext>
          </a:extLst>
        </xdr:cNvPr>
        <xdr:cNvSpPr/>
      </xdr:nvSpPr>
      <xdr:spPr>
        <a:xfrm>
          <a:off x="15430500" y="64775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80598</xdr:rowOff>
    </xdr:from>
    <xdr:ext cx="534377" cy="259045"/>
    <xdr:sp macro="" textlink="">
      <xdr:nvSpPr>
        <xdr:cNvPr id="526" name="テキスト ボックス 525">
          <a:extLst>
            <a:ext uri="{FF2B5EF4-FFF2-40B4-BE49-F238E27FC236}">
              <a16:creationId xmlns:a16="http://schemas.microsoft.com/office/drawing/2014/main" id="{00000000-0008-0000-0700-00000E020000}"/>
            </a:ext>
          </a:extLst>
        </xdr:cNvPr>
        <xdr:cNvSpPr txBox="1"/>
      </xdr:nvSpPr>
      <xdr:spPr>
        <a:xfrm>
          <a:off x="15214111" y="62527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63028</xdr:rowOff>
    </xdr:from>
    <xdr:to>
      <xdr:col>76</xdr:col>
      <xdr:colOff>114300</xdr:colOff>
      <xdr:row>38</xdr:row>
      <xdr:rowOff>64033</xdr:rowOff>
    </xdr:to>
    <xdr:cxnSp macro="">
      <xdr:nvCxnSpPr>
        <xdr:cNvPr id="527" name="直線コネクタ 526">
          <a:extLst>
            <a:ext uri="{FF2B5EF4-FFF2-40B4-BE49-F238E27FC236}">
              <a16:creationId xmlns:a16="http://schemas.microsoft.com/office/drawing/2014/main" id="{00000000-0008-0000-0700-00000F020000}"/>
            </a:ext>
          </a:extLst>
        </xdr:cNvPr>
        <xdr:cNvCxnSpPr/>
      </xdr:nvCxnSpPr>
      <xdr:spPr>
        <a:xfrm>
          <a:off x="13703300" y="6578128"/>
          <a:ext cx="889000" cy="1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139795</xdr:rowOff>
    </xdr:from>
    <xdr:to>
      <xdr:col>76</xdr:col>
      <xdr:colOff>165100</xdr:colOff>
      <xdr:row>38</xdr:row>
      <xdr:rowOff>69945</xdr:rowOff>
    </xdr:to>
    <xdr:sp macro="" textlink="">
      <xdr:nvSpPr>
        <xdr:cNvPr id="528" name="フローチャート: 判断 527">
          <a:extLst>
            <a:ext uri="{FF2B5EF4-FFF2-40B4-BE49-F238E27FC236}">
              <a16:creationId xmlns:a16="http://schemas.microsoft.com/office/drawing/2014/main" id="{00000000-0008-0000-0700-000010020000}"/>
            </a:ext>
          </a:extLst>
        </xdr:cNvPr>
        <xdr:cNvSpPr/>
      </xdr:nvSpPr>
      <xdr:spPr>
        <a:xfrm>
          <a:off x="14541500" y="6483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86472</xdr:rowOff>
    </xdr:from>
    <xdr:ext cx="534377" cy="259045"/>
    <xdr:sp macro="" textlink="">
      <xdr:nvSpPr>
        <xdr:cNvPr id="529" name="テキスト ボックス 528">
          <a:extLst>
            <a:ext uri="{FF2B5EF4-FFF2-40B4-BE49-F238E27FC236}">
              <a16:creationId xmlns:a16="http://schemas.microsoft.com/office/drawing/2014/main" id="{00000000-0008-0000-0700-000011020000}"/>
            </a:ext>
          </a:extLst>
        </xdr:cNvPr>
        <xdr:cNvSpPr txBox="1"/>
      </xdr:nvSpPr>
      <xdr:spPr>
        <a:xfrm>
          <a:off x="14325111" y="62586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63028</xdr:rowOff>
    </xdr:from>
    <xdr:to>
      <xdr:col>71</xdr:col>
      <xdr:colOff>177800</xdr:colOff>
      <xdr:row>38</xdr:row>
      <xdr:rowOff>65707</xdr:rowOff>
    </xdr:to>
    <xdr:cxnSp macro="">
      <xdr:nvCxnSpPr>
        <xdr:cNvPr id="530" name="直線コネクタ 529">
          <a:extLst>
            <a:ext uri="{FF2B5EF4-FFF2-40B4-BE49-F238E27FC236}">
              <a16:creationId xmlns:a16="http://schemas.microsoft.com/office/drawing/2014/main" id="{00000000-0008-0000-0700-000012020000}"/>
            </a:ext>
          </a:extLst>
        </xdr:cNvPr>
        <xdr:cNvCxnSpPr/>
      </xdr:nvCxnSpPr>
      <xdr:spPr>
        <a:xfrm flipV="1">
          <a:off x="12814300" y="6578128"/>
          <a:ext cx="889000" cy="26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159776</xdr:rowOff>
    </xdr:from>
    <xdr:to>
      <xdr:col>72</xdr:col>
      <xdr:colOff>38100</xdr:colOff>
      <xdr:row>38</xdr:row>
      <xdr:rowOff>89926</xdr:rowOff>
    </xdr:to>
    <xdr:sp macro="" textlink="">
      <xdr:nvSpPr>
        <xdr:cNvPr id="531" name="フローチャート: 判断 530">
          <a:extLst>
            <a:ext uri="{FF2B5EF4-FFF2-40B4-BE49-F238E27FC236}">
              <a16:creationId xmlns:a16="http://schemas.microsoft.com/office/drawing/2014/main" id="{00000000-0008-0000-0700-000013020000}"/>
            </a:ext>
          </a:extLst>
        </xdr:cNvPr>
        <xdr:cNvSpPr/>
      </xdr:nvSpPr>
      <xdr:spPr>
        <a:xfrm>
          <a:off x="13652500" y="65034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106452</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3436111" y="62786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142744</xdr:rowOff>
    </xdr:from>
    <xdr:to>
      <xdr:col>67</xdr:col>
      <xdr:colOff>101600</xdr:colOff>
      <xdr:row>38</xdr:row>
      <xdr:rowOff>72895</xdr:rowOff>
    </xdr:to>
    <xdr:sp macro="" textlink="">
      <xdr:nvSpPr>
        <xdr:cNvPr id="533" name="フローチャート: 判断 532">
          <a:extLst>
            <a:ext uri="{FF2B5EF4-FFF2-40B4-BE49-F238E27FC236}">
              <a16:creationId xmlns:a16="http://schemas.microsoft.com/office/drawing/2014/main" id="{00000000-0008-0000-0700-000015020000}"/>
            </a:ext>
          </a:extLst>
        </xdr:cNvPr>
        <xdr:cNvSpPr/>
      </xdr:nvSpPr>
      <xdr:spPr>
        <a:xfrm>
          <a:off x="12763500" y="6486394"/>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89421</xdr:rowOff>
    </xdr:from>
    <xdr:ext cx="534377"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2547111" y="62616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111879</xdr:rowOff>
    </xdr:from>
    <xdr:to>
      <xdr:col>85</xdr:col>
      <xdr:colOff>177800</xdr:colOff>
      <xdr:row>38</xdr:row>
      <xdr:rowOff>42028</xdr:rowOff>
    </xdr:to>
    <xdr:sp macro="" textlink="">
      <xdr:nvSpPr>
        <xdr:cNvPr id="540" name="楕円 539">
          <a:extLst>
            <a:ext uri="{FF2B5EF4-FFF2-40B4-BE49-F238E27FC236}">
              <a16:creationId xmlns:a16="http://schemas.microsoft.com/office/drawing/2014/main" id="{00000000-0008-0000-0700-00001C020000}"/>
            </a:ext>
          </a:extLst>
        </xdr:cNvPr>
        <xdr:cNvSpPr/>
      </xdr:nvSpPr>
      <xdr:spPr>
        <a:xfrm>
          <a:off x="16268700" y="6455529"/>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71256</xdr:rowOff>
    </xdr:from>
    <xdr:ext cx="534377" cy="259045"/>
    <xdr:sp macro="" textlink="">
      <xdr:nvSpPr>
        <xdr:cNvPr id="541" name="消防費該当値テキスト">
          <a:extLst>
            <a:ext uri="{FF2B5EF4-FFF2-40B4-BE49-F238E27FC236}">
              <a16:creationId xmlns:a16="http://schemas.microsoft.com/office/drawing/2014/main" id="{00000000-0008-0000-0700-00001D020000}"/>
            </a:ext>
          </a:extLst>
        </xdr:cNvPr>
        <xdr:cNvSpPr txBox="1"/>
      </xdr:nvSpPr>
      <xdr:spPr>
        <a:xfrm>
          <a:off x="16370300" y="62434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14614</xdr:rowOff>
    </xdr:from>
    <xdr:to>
      <xdr:col>81</xdr:col>
      <xdr:colOff>101600</xdr:colOff>
      <xdr:row>38</xdr:row>
      <xdr:rowOff>116214</xdr:rowOff>
    </xdr:to>
    <xdr:sp macro="" textlink="">
      <xdr:nvSpPr>
        <xdr:cNvPr id="542" name="楕円 541">
          <a:extLst>
            <a:ext uri="{FF2B5EF4-FFF2-40B4-BE49-F238E27FC236}">
              <a16:creationId xmlns:a16="http://schemas.microsoft.com/office/drawing/2014/main" id="{00000000-0008-0000-0700-00001E020000}"/>
            </a:ext>
          </a:extLst>
        </xdr:cNvPr>
        <xdr:cNvSpPr/>
      </xdr:nvSpPr>
      <xdr:spPr>
        <a:xfrm>
          <a:off x="15430500" y="6529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107341</xdr:rowOff>
    </xdr:from>
    <xdr:ext cx="534377"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5214111" y="66224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13233</xdr:rowOff>
    </xdr:from>
    <xdr:to>
      <xdr:col>76</xdr:col>
      <xdr:colOff>165100</xdr:colOff>
      <xdr:row>38</xdr:row>
      <xdr:rowOff>114833</xdr:rowOff>
    </xdr:to>
    <xdr:sp macro="" textlink="">
      <xdr:nvSpPr>
        <xdr:cNvPr id="544" name="楕円 543">
          <a:extLst>
            <a:ext uri="{FF2B5EF4-FFF2-40B4-BE49-F238E27FC236}">
              <a16:creationId xmlns:a16="http://schemas.microsoft.com/office/drawing/2014/main" id="{00000000-0008-0000-0700-000020020000}"/>
            </a:ext>
          </a:extLst>
        </xdr:cNvPr>
        <xdr:cNvSpPr/>
      </xdr:nvSpPr>
      <xdr:spPr>
        <a:xfrm>
          <a:off x="14541500" y="65283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105960</xdr:rowOff>
    </xdr:from>
    <xdr:ext cx="534377"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4325111" y="66210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12228</xdr:rowOff>
    </xdr:from>
    <xdr:to>
      <xdr:col>72</xdr:col>
      <xdr:colOff>38100</xdr:colOff>
      <xdr:row>38</xdr:row>
      <xdr:rowOff>113828</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3652500" y="65273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104955</xdr:rowOff>
    </xdr:from>
    <xdr:ext cx="534377"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3436111" y="66200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14907</xdr:rowOff>
    </xdr:from>
    <xdr:to>
      <xdr:col>67</xdr:col>
      <xdr:colOff>101600</xdr:colOff>
      <xdr:row>38</xdr:row>
      <xdr:rowOff>116507</xdr:rowOff>
    </xdr:to>
    <xdr:sp macro="" textlink="">
      <xdr:nvSpPr>
        <xdr:cNvPr id="548" name="楕円 547">
          <a:extLst>
            <a:ext uri="{FF2B5EF4-FFF2-40B4-BE49-F238E27FC236}">
              <a16:creationId xmlns:a16="http://schemas.microsoft.com/office/drawing/2014/main" id="{00000000-0008-0000-0700-000024020000}"/>
            </a:ext>
          </a:extLst>
        </xdr:cNvPr>
        <xdr:cNvSpPr/>
      </xdr:nvSpPr>
      <xdr:spPr>
        <a:xfrm>
          <a:off x="12763500" y="65300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107634</xdr:rowOff>
    </xdr:from>
    <xdr:ext cx="534377" cy="259045"/>
    <xdr:sp macro="" textlink="">
      <xdr:nvSpPr>
        <xdr:cNvPr id="549" name="テキスト ボックス 548">
          <a:extLst>
            <a:ext uri="{FF2B5EF4-FFF2-40B4-BE49-F238E27FC236}">
              <a16:creationId xmlns:a16="http://schemas.microsoft.com/office/drawing/2014/main" id="{00000000-0008-0000-0700-000025020000}"/>
            </a:ext>
          </a:extLst>
        </xdr:cNvPr>
        <xdr:cNvSpPr txBox="1"/>
      </xdr:nvSpPr>
      <xdr:spPr>
        <a:xfrm>
          <a:off x="12547111" y="66227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8" name="テキスト ボックス 557">
          <a:extLst>
            <a:ext uri="{FF2B5EF4-FFF2-40B4-BE49-F238E27FC236}">
              <a16:creationId xmlns:a16="http://schemas.microsoft.com/office/drawing/2014/main" id="{00000000-0008-0000-0700-00002E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98878</xdr:rowOff>
    </xdr:from>
    <xdr:to>
      <xdr:col>89</xdr:col>
      <xdr:colOff>177800</xdr:colOff>
      <xdr:row>59</xdr:row>
      <xdr:rowOff>98878</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128105</xdr:rowOff>
    </xdr:from>
    <xdr:ext cx="53129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914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144434</xdr:rowOff>
    </xdr:from>
    <xdr:ext cx="53129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914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54</xdr:row>
      <xdr:rowOff>160762</xdr:rowOff>
    </xdr:from>
    <xdr:ext cx="53129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914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5642</xdr:rowOff>
    </xdr:from>
    <xdr:ext cx="53129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914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38299</xdr:rowOff>
    </xdr:from>
    <xdr:ext cx="595419"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1850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4" name="テキスト ボックス 573">
          <a:extLst>
            <a:ext uri="{FF2B5EF4-FFF2-40B4-BE49-F238E27FC236}">
              <a16:creationId xmlns:a16="http://schemas.microsoft.com/office/drawing/2014/main" id="{00000000-0008-0000-0700-00003E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5" name="教育費グラフ枠">
          <a:extLst>
            <a:ext uri="{FF2B5EF4-FFF2-40B4-BE49-F238E27FC236}">
              <a16:creationId xmlns:a16="http://schemas.microsoft.com/office/drawing/2014/main" id="{00000000-0008-0000-0700-00003F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13611</xdr:rowOff>
    </xdr:from>
    <xdr:to>
      <xdr:col>85</xdr:col>
      <xdr:colOff>126364</xdr:colOff>
      <xdr:row>58</xdr:row>
      <xdr:rowOff>11080</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flipV="1">
          <a:off x="16317595" y="8586111"/>
          <a:ext cx="1269" cy="13690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14907</xdr:rowOff>
    </xdr:from>
    <xdr:ext cx="534377" cy="259045"/>
    <xdr:sp macro="" textlink="">
      <xdr:nvSpPr>
        <xdr:cNvPr id="577" name="教育費最小値テキスト">
          <a:extLst>
            <a:ext uri="{FF2B5EF4-FFF2-40B4-BE49-F238E27FC236}">
              <a16:creationId xmlns:a16="http://schemas.microsoft.com/office/drawing/2014/main" id="{00000000-0008-0000-0700-000041020000}"/>
            </a:ext>
          </a:extLst>
        </xdr:cNvPr>
        <xdr:cNvSpPr txBox="1"/>
      </xdr:nvSpPr>
      <xdr:spPr>
        <a:xfrm>
          <a:off x="16370300" y="99590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35,877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11080</xdr:rowOff>
    </xdr:from>
    <xdr:to>
      <xdr:col>86</xdr:col>
      <xdr:colOff>25400</xdr:colOff>
      <xdr:row>58</xdr:row>
      <xdr:rowOff>11080</xdr:rowOff>
    </xdr:to>
    <xdr:cxnSp macro="">
      <xdr:nvCxnSpPr>
        <xdr:cNvPr id="578" name="直線コネクタ 577">
          <a:extLst>
            <a:ext uri="{FF2B5EF4-FFF2-40B4-BE49-F238E27FC236}">
              <a16:creationId xmlns:a16="http://schemas.microsoft.com/office/drawing/2014/main" id="{00000000-0008-0000-0700-000042020000}"/>
            </a:ext>
          </a:extLst>
        </xdr:cNvPr>
        <xdr:cNvCxnSpPr/>
      </xdr:nvCxnSpPr>
      <xdr:spPr>
        <a:xfrm>
          <a:off x="16230600" y="99551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48</xdr:row>
      <xdr:rowOff>131738</xdr:rowOff>
    </xdr:from>
    <xdr:ext cx="599010" cy="259045"/>
    <xdr:sp macro="" textlink="">
      <xdr:nvSpPr>
        <xdr:cNvPr id="579" name="教育費最大値テキスト">
          <a:extLst>
            <a:ext uri="{FF2B5EF4-FFF2-40B4-BE49-F238E27FC236}">
              <a16:creationId xmlns:a16="http://schemas.microsoft.com/office/drawing/2014/main" id="{00000000-0008-0000-0700-000043020000}"/>
            </a:ext>
          </a:extLst>
        </xdr:cNvPr>
        <xdr:cNvSpPr txBox="1"/>
      </xdr:nvSpPr>
      <xdr:spPr>
        <a:xfrm>
          <a:off x="16370300" y="83613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119,722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13611</xdr:rowOff>
    </xdr:from>
    <xdr:to>
      <xdr:col>86</xdr:col>
      <xdr:colOff>25400</xdr:colOff>
      <xdr:row>50</xdr:row>
      <xdr:rowOff>13611</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a:off x="16230600" y="85861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160372</xdr:rowOff>
    </xdr:from>
    <xdr:to>
      <xdr:col>85</xdr:col>
      <xdr:colOff>127000</xdr:colOff>
      <xdr:row>58</xdr:row>
      <xdr:rowOff>18231</xdr:rowOff>
    </xdr:to>
    <xdr:cxnSp macro="">
      <xdr:nvCxnSpPr>
        <xdr:cNvPr id="581" name="直線コネクタ 580">
          <a:extLst>
            <a:ext uri="{FF2B5EF4-FFF2-40B4-BE49-F238E27FC236}">
              <a16:creationId xmlns:a16="http://schemas.microsoft.com/office/drawing/2014/main" id="{00000000-0008-0000-0700-000045020000}"/>
            </a:ext>
          </a:extLst>
        </xdr:cNvPr>
        <xdr:cNvCxnSpPr/>
      </xdr:nvCxnSpPr>
      <xdr:spPr>
        <a:xfrm flipV="1">
          <a:off x="15481300" y="9761572"/>
          <a:ext cx="838200" cy="200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154787</xdr:rowOff>
    </xdr:from>
    <xdr:ext cx="534377" cy="259045"/>
    <xdr:sp macro="" textlink="">
      <xdr:nvSpPr>
        <xdr:cNvPr id="582" name="教育費平均値テキスト">
          <a:extLst>
            <a:ext uri="{FF2B5EF4-FFF2-40B4-BE49-F238E27FC236}">
              <a16:creationId xmlns:a16="http://schemas.microsoft.com/office/drawing/2014/main" id="{00000000-0008-0000-0700-000046020000}"/>
            </a:ext>
          </a:extLst>
        </xdr:cNvPr>
        <xdr:cNvSpPr txBox="1"/>
      </xdr:nvSpPr>
      <xdr:spPr>
        <a:xfrm>
          <a:off x="16370300" y="924163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131910</xdr:rowOff>
    </xdr:from>
    <xdr:to>
      <xdr:col>85</xdr:col>
      <xdr:colOff>177800</xdr:colOff>
      <xdr:row>55</xdr:row>
      <xdr:rowOff>62060</xdr:rowOff>
    </xdr:to>
    <xdr:sp macro="" textlink="">
      <xdr:nvSpPr>
        <xdr:cNvPr id="583" name="フローチャート: 判断 582">
          <a:extLst>
            <a:ext uri="{FF2B5EF4-FFF2-40B4-BE49-F238E27FC236}">
              <a16:creationId xmlns:a16="http://schemas.microsoft.com/office/drawing/2014/main" id="{00000000-0008-0000-0700-000047020000}"/>
            </a:ext>
          </a:extLst>
        </xdr:cNvPr>
        <xdr:cNvSpPr/>
      </xdr:nvSpPr>
      <xdr:spPr>
        <a:xfrm>
          <a:off x="16268700" y="93902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18231</xdr:rowOff>
    </xdr:from>
    <xdr:to>
      <xdr:col>81</xdr:col>
      <xdr:colOff>50800</xdr:colOff>
      <xdr:row>58</xdr:row>
      <xdr:rowOff>50252</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flipV="1">
          <a:off x="14592300" y="9962331"/>
          <a:ext cx="889000" cy="320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55</xdr:row>
      <xdr:rowOff>18687</xdr:rowOff>
    </xdr:from>
    <xdr:to>
      <xdr:col>81</xdr:col>
      <xdr:colOff>101600</xdr:colOff>
      <xdr:row>55</xdr:row>
      <xdr:rowOff>120287</xdr:rowOff>
    </xdr:to>
    <xdr:sp macro="" textlink="">
      <xdr:nvSpPr>
        <xdr:cNvPr id="585" name="フローチャート: 判断 584">
          <a:extLst>
            <a:ext uri="{FF2B5EF4-FFF2-40B4-BE49-F238E27FC236}">
              <a16:creationId xmlns:a16="http://schemas.microsoft.com/office/drawing/2014/main" id="{00000000-0008-0000-0700-000049020000}"/>
            </a:ext>
          </a:extLst>
        </xdr:cNvPr>
        <xdr:cNvSpPr/>
      </xdr:nvSpPr>
      <xdr:spPr>
        <a:xfrm>
          <a:off x="15430500" y="9448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53</xdr:row>
      <xdr:rowOff>136814</xdr:rowOff>
    </xdr:from>
    <xdr:ext cx="534377" cy="259045"/>
    <xdr:sp macro=""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5214111" y="9223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140125</xdr:rowOff>
    </xdr:from>
    <xdr:to>
      <xdr:col>76</xdr:col>
      <xdr:colOff>114300</xdr:colOff>
      <xdr:row>58</xdr:row>
      <xdr:rowOff>50252</xdr:rowOff>
    </xdr:to>
    <xdr:cxnSp macro="">
      <xdr:nvCxnSpPr>
        <xdr:cNvPr id="587" name="直線コネクタ 586">
          <a:extLst>
            <a:ext uri="{FF2B5EF4-FFF2-40B4-BE49-F238E27FC236}">
              <a16:creationId xmlns:a16="http://schemas.microsoft.com/office/drawing/2014/main" id="{00000000-0008-0000-0700-00004B020000}"/>
            </a:ext>
          </a:extLst>
        </xdr:cNvPr>
        <xdr:cNvCxnSpPr/>
      </xdr:nvCxnSpPr>
      <xdr:spPr>
        <a:xfrm>
          <a:off x="13703300" y="9912775"/>
          <a:ext cx="889000" cy="815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55</xdr:row>
      <xdr:rowOff>97717</xdr:rowOff>
    </xdr:from>
    <xdr:to>
      <xdr:col>76</xdr:col>
      <xdr:colOff>165100</xdr:colOff>
      <xdr:row>56</xdr:row>
      <xdr:rowOff>27867</xdr:rowOff>
    </xdr:to>
    <xdr:sp macro="" textlink="">
      <xdr:nvSpPr>
        <xdr:cNvPr id="588" name="フローチャート: 判断 587">
          <a:extLst>
            <a:ext uri="{FF2B5EF4-FFF2-40B4-BE49-F238E27FC236}">
              <a16:creationId xmlns:a16="http://schemas.microsoft.com/office/drawing/2014/main" id="{00000000-0008-0000-0700-00004C020000}"/>
            </a:ext>
          </a:extLst>
        </xdr:cNvPr>
        <xdr:cNvSpPr/>
      </xdr:nvSpPr>
      <xdr:spPr>
        <a:xfrm>
          <a:off x="14541500" y="95274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54</xdr:row>
      <xdr:rowOff>44394</xdr:rowOff>
    </xdr:from>
    <xdr:ext cx="534377"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4325111" y="93026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140125</xdr:rowOff>
    </xdr:from>
    <xdr:to>
      <xdr:col>71</xdr:col>
      <xdr:colOff>177800</xdr:colOff>
      <xdr:row>59</xdr:row>
      <xdr:rowOff>10949</xdr:rowOff>
    </xdr:to>
    <xdr:cxnSp macro="">
      <xdr:nvCxnSpPr>
        <xdr:cNvPr id="590" name="直線コネクタ 589">
          <a:extLst>
            <a:ext uri="{FF2B5EF4-FFF2-40B4-BE49-F238E27FC236}">
              <a16:creationId xmlns:a16="http://schemas.microsoft.com/office/drawing/2014/main" id="{00000000-0008-0000-0700-00004E020000}"/>
            </a:ext>
          </a:extLst>
        </xdr:cNvPr>
        <xdr:cNvCxnSpPr/>
      </xdr:nvCxnSpPr>
      <xdr:spPr>
        <a:xfrm flipV="1">
          <a:off x="12814300" y="9912775"/>
          <a:ext cx="889000" cy="213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55</xdr:row>
      <xdr:rowOff>130163</xdr:rowOff>
    </xdr:from>
    <xdr:to>
      <xdr:col>72</xdr:col>
      <xdr:colOff>38100</xdr:colOff>
      <xdr:row>56</xdr:row>
      <xdr:rowOff>60313</xdr:rowOff>
    </xdr:to>
    <xdr:sp macro="" textlink="">
      <xdr:nvSpPr>
        <xdr:cNvPr id="591" name="フローチャート: 判断 590">
          <a:extLst>
            <a:ext uri="{FF2B5EF4-FFF2-40B4-BE49-F238E27FC236}">
              <a16:creationId xmlns:a16="http://schemas.microsoft.com/office/drawing/2014/main" id="{00000000-0008-0000-0700-00004F020000}"/>
            </a:ext>
          </a:extLst>
        </xdr:cNvPr>
        <xdr:cNvSpPr/>
      </xdr:nvSpPr>
      <xdr:spPr>
        <a:xfrm>
          <a:off x="13652500" y="95599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54</xdr:row>
      <xdr:rowOff>76840</xdr:rowOff>
    </xdr:from>
    <xdr:ext cx="534377"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3436111" y="93351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55</xdr:row>
      <xdr:rowOff>109686</xdr:rowOff>
    </xdr:from>
    <xdr:to>
      <xdr:col>67</xdr:col>
      <xdr:colOff>101600</xdr:colOff>
      <xdr:row>56</xdr:row>
      <xdr:rowOff>39836</xdr:rowOff>
    </xdr:to>
    <xdr:sp macro="" textlink="">
      <xdr:nvSpPr>
        <xdr:cNvPr id="593" name="フローチャート: 判断 592">
          <a:extLst>
            <a:ext uri="{FF2B5EF4-FFF2-40B4-BE49-F238E27FC236}">
              <a16:creationId xmlns:a16="http://schemas.microsoft.com/office/drawing/2014/main" id="{00000000-0008-0000-0700-000051020000}"/>
            </a:ext>
          </a:extLst>
        </xdr:cNvPr>
        <xdr:cNvSpPr/>
      </xdr:nvSpPr>
      <xdr:spPr>
        <a:xfrm>
          <a:off x="12763500" y="9539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54</xdr:row>
      <xdr:rowOff>56363</xdr:rowOff>
    </xdr:from>
    <xdr:ext cx="534377"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2547111" y="9314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7" name="テキスト ボックス 596">
          <a:extLst>
            <a:ext uri="{FF2B5EF4-FFF2-40B4-BE49-F238E27FC236}">
              <a16:creationId xmlns:a16="http://schemas.microsoft.com/office/drawing/2014/main" id="{00000000-0008-0000-0700-000055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109572</xdr:rowOff>
    </xdr:from>
    <xdr:to>
      <xdr:col>85</xdr:col>
      <xdr:colOff>177800</xdr:colOff>
      <xdr:row>57</xdr:row>
      <xdr:rowOff>39722</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6268700" y="9710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87999</xdr:rowOff>
    </xdr:from>
    <xdr:ext cx="534377" cy="259045"/>
    <xdr:sp macro="" textlink="">
      <xdr:nvSpPr>
        <xdr:cNvPr id="601" name="教育費該当値テキスト">
          <a:extLst>
            <a:ext uri="{FF2B5EF4-FFF2-40B4-BE49-F238E27FC236}">
              <a16:creationId xmlns:a16="http://schemas.microsoft.com/office/drawing/2014/main" id="{00000000-0008-0000-0700-000059020000}"/>
            </a:ext>
          </a:extLst>
        </xdr:cNvPr>
        <xdr:cNvSpPr txBox="1"/>
      </xdr:nvSpPr>
      <xdr:spPr>
        <a:xfrm>
          <a:off x="16370300" y="96891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138881</xdr:rowOff>
    </xdr:from>
    <xdr:to>
      <xdr:col>81</xdr:col>
      <xdr:colOff>101600</xdr:colOff>
      <xdr:row>58</xdr:row>
      <xdr:rowOff>69031</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5430500" y="99115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60158</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5214111" y="100042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170902</xdr:rowOff>
    </xdr:from>
    <xdr:to>
      <xdr:col>76</xdr:col>
      <xdr:colOff>165100</xdr:colOff>
      <xdr:row>58</xdr:row>
      <xdr:rowOff>101052</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4541500" y="9943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92179</xdr:rowOff>
    </xdr:from>
    <xdr:ext cx="534377"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4325111" y="100362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89325</xdr:rowOff>
    </xdr:from>
    <xdr:to>
      <xdr:col>72</xdr:col>
      <xdr:colOff>38100</xdr:colOff>
      <xdr:row>58</xdr:row>
      <xdr:rowOff>19475</xdr:rowOff>
    </xdr:to>
    <xdr:sp macro="" textlink="">
      <xdr:nvSpPr>
        <xdr:cNvPr id="606" name="楕円 605">
          <a:extLst>
            <a:ext uri="{FF2B5EF4-FFF2-40B4-BE49-F238E27FC236}">
              <a16:creationId xmlns:a16="http://schemas.microsoft.com/office/drawing/2014/main" id="{00000000-0008-0000-0700-00005E020000}"/>
            </a:ext>
          </a:extLst>
        </xdr:cNvPr>
        <xdr:cNvSpPr/>
      </xdr:nvSpPr>
      <xdr:spPr>
        <a:xfrm>
          <a:off x="13652500" y="9861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10602</xdr:rowOff>
    </xdr:from>
    <xdr:ext cx="534377" cy="259045"/>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3436111" y="99547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131599</xdr:rowOff>
    </xdr:from>
    <xdr:to>
      <xdr:col>67</xdr:col>
      <xdr:colOff>101600</xdr:colOff>
      <xdr:row>59</xdr:row>
      <xdr:rowOff>61749</xdr:rowOff>
    </xdr:to>
    <xdr:sp macro="" textlink="">
      <xdr:nvSpPr>
        <xdr:cNvPr id="608" name="楕円 607">
          <a:extLst>
            <a:ext uri="{FF2B5EF4-FFF2-40B4-BE49-F238E27FC236}">
              <a16:creationId xmlns:a16="http://schemas.microsoft.com/office/drawing/2014/main" id="{00000000-0008-0000-0700-000060020000}"/>
            </a:ext>
          </a:extLst>
        </xdr:cNvPr>
        <xdr:cNvSpPr/>
      </xdr:nvSpPr>
      <xdr:spPr>
        <a:xfrm>
          <a:off x="12763500" y="100756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59</xdr:row>
      <xdr:rowOff>52876</xdr:rowOff>
    </xdr:from>
    <xdr:ext cx="534377"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2547111" y="101684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25,385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5" name="正方形/長方形 614">
          <a:extLst>
            <a:ext uri="{FF2B5EF4-FFF2-40B4-BE49-F238E27FC236}">
              <a16:creationId xmlns:a16="http://schemas.microsoft.com/office/drawing/2014/main" id="{00000000-0008-0000-0700-000067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6" name="正方形/長方形 615">
          <a:extLst>
            <a:ext uri="{FF2B5EF4-FFF2-40B4-BE49-F238E27FC236}">
              <a16:creationId xmlns:a16="http://schemas.microsoft.com/office/drawing/2014/main" id="{00000000-0008-0000-0700-000068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7" name="正方形/長方形 616">
          <a:extLst>
            <a:ext uri="{FF2B5EF4-FFF2-40B4-BE49-F238E27FC236}">
              <a16:creationId xmlns:a16="http://schemas.microsoft.com/office/drawing/2014/main" id="{00000000-0008-0000-0700-000069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8" name="テキスト ボックス 617">
          <a:extLst>
            <a:ext uri="{FF2B5EF4-FFF2-40B4-BE49-F238E27FC236}">
              <a16:creationId xmlns:a16="http://schemas.microsoft.com/office/drawing/2014/main" id="{00000000-0008-0000-0700-00006A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9" name="直線コネクタ 618">
          <a:extLst>
            <a:ext uri="{FF2B5EF4-FFF2-40B4-BE49-F238E27FC236}">
              <a16:creationId xmlns:a16="http://schemas.microsoft.com/office/drawing/2014/main" id="{00000000-0008-0000-0700-00006B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27" name="テキスト ボックス 626">
          <a:extLst>
            <a:ext uri="{FF2B5EF4-FFF2-40B4-BE49-F238E27FC236}">
              <a16:creationId xmlns:a16="http://schemas.microsoft.com/office/drawing/2014/main" id="{00000000-0008-0000-0700-000073020000}"/>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38299</xdr:rowOff>
    </xdr:from>
    <xdr:ext cx="595419" cy="259045"/>
    <xdr:sp macro="" textlink="">
      <xdr:nvSpPr>
        <xdr:cNvPr id="631" name="テキスト ボックス 630">
          <a:extLst>
            <a:ext uri="{FF2B5EF4-FFF2-40B4-BE49-F238E27FC236}">
              <a16:creationId xmlns:a16="http://schemas.microsoft.com/office/drawing/2014/main" id="{00000000-0008-0000-0700-000077020000}"/>
            </a:ext>
          </a:extLst>
        </xdr:cNvPr>
        <xdr:cNvSpPr txBox="1"/>
      </xdr:nvSpPr>
      <xdr:spPr>
        <a:xfrm>
          <a:off x="11850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33" name="テキスト ボックス 632">
          <a:extLst>
            <a:ext uri="{FF2B5EF4-FFF2-40B4-BE49-F238E27FC236}">
              <a16:creationId xmlns:a16="http://schemas.microsoft.com/office/drawing/2014/main" id="{00000000-0008-0000-0700-000079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4" name="災害復旧費グラフ枠">
          <a:extLst>
            <a:ext uri="{FF2B5EF4-FFF2-40B4-BE49-F238E27FC236}">
              <a16:creationId xmlns:a16="http://schemas.microsoft.com/office/drawing/2014/main" id="{00000000-0008-0000-0700-00007A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45010</xdr:rowOff>
    </xdr:from>
    <xdr:to>
      <xdr:col>85</xdr:col>
      <xdr:colOff>126364</xdr:colOff>
      <xdr:row>79</xdr:row>
      <xdr:rowOff>98879</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flipV="1">
          <a:off x="16317595" y="12217960"/>
          <a:ext cx="1269" cy="14254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102706</xdr:rowOff>
    </xdr:from>
    <xdr:ext cx="249299" cy="259045"/>
    <xdr:sp macro="" textlink="">
      <xdr:nvSpPr>
        <xdr:cNvPr id="636" name="災害復旧費最小値テキスト">
          <a:extLst>
            <a:ext uri="{FF2B5EF4-FFF2-40B4-BE49-F238E27FC236}">
              <a16:creationId xmlns:a16="http://schemas.microsoft.com/office/drawing/2014/main" id="{00000000-0008-0000-0700-00007C020000}"/>
            </a:ext>
          </a:extLst>
        </xdr:cNvPr>
        <xdr:cNvSpPr txBox="1"/>
      </xdr:nvSpPr>
      <xdr:spPr>
        <a:xfrm>
          <a:off x="16370300" y="13647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98879</xdr:rowOff>
    </xdr:from>
    <xdr:to>
      <xdr:col>86</xdr:col>
      <xdr:colOff>25400</xdr:colOff>
      <xdr:row>79</xdr:row>
      <xdr:rowOff>98879</xdr:rowOff>
    </xdr:to>
    <xdr:cxnSp macro="">
      <xdr:nvCxnSpPr>
        <xdr:cNvPr id="637" name="直線コネクタ 636">
          <a:extLst>
            <a:ext uri="{FF2B5EF4-FFF2-40B4-BE49-F238E27FC236}">
              <a16:creationId xmlns:a16="http://schemas.microsoft.com/office/drawing/2014/main" id="{00000000-0008-0000-0700-00007D020000}"/>
            </a:ext>
          </a:extLst>
        </xdr:cNvPr>
        <xdr:cNvCxnSpPr/>
      </xdr:nvCxnSpPr>
      <xdr:spPr>
        <a:xfrm>
          <a:off x="16230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163137</xdr:rowOff>
    </xdr:from>
    <xdr:ext cx="534377" cy="259045"/>
    <xdr:sp macro="" textlink="">
      <xdr:nvSpPr>
        <xdr:cNvPr id="638" name="災害復旧費最大値テキスト">
          <a:extLst>
            <a:ext uri="{FF2B5EF4-FFF2-40B4-BE49-F238E27FC236}">
              <a16:creationId xmlns:a16="http://schemas.microsoft.com/office/drawing/2014/main" id="{00000000-0008-0000-0700-00007E020000}"/>
            </a:ext>
          </a:extLst>
        </xdr:cNvPr>
        <xdr:cNvSpPr txBox="1"/>
      </xdr:nvSpPr>
      <xdr:spPr>
        <a:xfrm>
          <a:off x="16370300" y="119931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87,299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45010</xdr:rowOff>
    </xdr:from>
    <xdr:to>
      <xdr:col>86</xdr:col>
      <xdr:colOff>25400</xdr:colOff>
      <xdr:row>71</xdr:row>
      <xdr:rowOff>45010</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6230600" y="122179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19799</xdr:rowOff>
    </xdr:from>
    <xdr:to>
      <xdr:col>85</xdr:col>
      <xdr:colOff>127000</xdr:colOff>
      <xdr:row>79</xdr:row>
      <xdr:rowOff>87596</xdr:rowOff>
    </xdr:to>
    <xdr:cxnSp macro="">
      <xdr:nvCxnSpPr>
        <xdr:cNvPr id="640" name="直線コネクタ 639">
          <a:extLst>
            <a:ext uri="{FF2B5EF4-FFF2-40B4-BE49-F238E27FC236}">
              <a16:creationId xmlns:a16="http://schemas.microsoft.com/office/drawing/2014/main" id="{00000000-0008-0000-0700-000080020000}"/>
            </a:ext>
          </a:extLst>
        </xdr:cNvPr>
        <xdr:cNvCxnSpPr/>
      </xdr:nvCxnSpPr>
      <xdr:spPr>
        <a:xfrm>
          <a:off x="15481300" y="13564349"/>
          <a:ext cx="838200" cy="677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125672</xdr:rowOff>
    </xdr:from>
    <xdr:ext cx="469744" cy="259045"/>
    <xdr:sp macro="" textlink="">
      <xdr:nvSpPr>
        <xdr:cNvPr id="641" name="災害復旧費平均値テキスト">
          <a:extLst>
            <a:ext uri="{FF2B5EF4-FFF2-40B4-BE49-F238E27FC236}">
              <a16:creationId xmlns:a16="http://schemas.microsoft.com/office/drawing/2014/main" id="{00000000-0008-0000-0700-000081020000}"/>
            </a:ext>
          </a:extLst>
        </xdr:cNvPr>
        <xdr:cNvSpPr txBox="1"/>
      </xdr:nvSpPr>
      <xdr:spPr>
        <a:xfrm>
          <a:off x="16370300" y="1332732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102795</xdr:rowOff>
    </xdr:from>
    <xdr:to>
      <xdr:col>85</xdr:col>
      <xdr:colOff>177800</xdr:colOff>
      <xdr:row>79</xdr:row>
      <xdr:rowOff>32945</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6268700" y="13475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113509</xdr:rowOff>
    </xdr:from>
    <xdr:to>
      <xdr:col>81</xdr:col>
      <xdr:colOff>50800</xdr:colOff>
      <xdr:row>79</xdr:row>
      <xdr:rowOff>19799</xdr:rowOff>
    </xdr:to>
    <xdr:cxnSp macro="">
      <xdr:nvCxnSpPr>
        <xdr:cNvPr id="643" name="直線コネクタ 642">
          <a:extLst>
            <a:ext uri="{FF2B5EF4-FFF2-40B4-BE49-F238E27FC236}">
              <a16:creationId xmlns:a16="http://schemas.microsoft.com/office/drawing/2014/main" id="{00000000-0008-0000-0700-000083020000}"/>
            </a:ext>
          </a:extLst>
        </xdr:cNvPr>
        <xdr:cNvCxnSpPr/>
      </xdr:nvCxnSpPr>
      <xdr:spPr>
        <a:xfrm>
          <a:off x="14592300" y="13315159"/>
          <a:ext cx="889000" cy="2491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71771</xdr:rowOff>
    </xdr:from>
    <xdr:to>
      <xdr:col>81</xdr:col>
      <xdr:colOff>101600</xdr:colOff>
      <xdr:row>79</xdr:row>
      <xdr:rowOff>1921</xdr:rowOff>
    </xdr:to>
    <xdr:sp macro="" textlink="">
      <xdr:nvSpPr>
        <xdr:cNvPr id="644" name="フローチャート: 判断 643">
          <a:extLst>
            <a:ext uri="{FF2B5EF4-FFF2-40B4-BE49-F238E27FC236}">
              <a16:creationId xmlns:a16="http://schemas.microsoft.com/office/drawing/2014/main" id="{00000000-0008-0000-0700-000084020000}"/>
            </a:ext>
          </a:extLst>
        </xdr:cNvPr>
        <xdr:cNvSpPr/>
      </xdr:nvSpPr>
      <xdr:spPr>
        <a:xfrm>
          <a:off x="15430500" y="134448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77</xdr:row>
      <xdr:rowOff>18448</xdr:rowOff>
    </xdr:from>
    <xdr:ext cx="469744"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5246428" y="132200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113509</xdr:rowOff>
    </xdr:from>
    <xdr:to>
      <xdr:col>76</xdr:col>
      <xdr:colOff>114300</xdr:colOff>
      <xdr:row>79</xdr:row>
      <xdr:rowOff>9790</xdr:rowOff>
    </xdr:to>
    <xdr:cxnSp macro="">
      <xdr:nvCxnSpPr>
        <xdr:cNvPr id="646" name="直線コネクタ 645">
          <a:extLst>
            <a:ext uri="{FF2B5EF4-FFF2-40B4-BE49-F238E27FC236}">
              <a16:creationId xmlns:a16="http://schemas.microsoft.com/office/drawing/2014/main" id="{00000000-0008-0000-0700-000086020000}"/>
            </a:ext>
          </a:extLst>
        </xdr:cNvPr>
        <xdr:cNvCxnSpPr/>
      </xdr:nvCxnSpPr>
      <xdr:spPr>
        <a:xfrm flipV="1">
          <a:off x="13703300" y="13315159"/>
          <a:ext cx="889000" cy="2391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95611</xdr:rowOff>
    </xdr:from>
    <xdr:to>
      <xdr:col>76</xdr:col>
      <xdr:colOff>165100</xdr:colOff>
      <xdr:row>79</xdr:row>
      <xdr:rowOff>25761</xdr:rowOff>
    </xdr:to>
    <xdr:sp macro="" textlink="">
      <xdr:nvSpPr>
        <xdr:cNvPr id="647" name="フローチャート: 判断 646">
          <a:extLst>
            <a:ext uri="{FF2B5EF4-FFF2-40B4-BE49-F238E27FC236}">
              <a16:creationId xmlns:a16="http://schemas.microsoft.com/office/drawing/2014/main" id="{00000000-0008-0000-0700-000087020000}"/>
            </a:ext>
          </a:extLst>
        </xdr:cNvPr>
        <xdr:cNvSpPr/>
      </xdr:nvSpPr>
      <xdr:spPr>
        <a:xfrm>
          <a:off x="14541500" y="13468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79</xdr:row>
      <xdr:rowOff>16888</xdr:rowOff>
    </xdr:from>
    <xdr:ext cx="469744"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4357428" y="135614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9790</xdr:rowOff>
    </xdr:from>
    <xdr:to>
      <xdr:col>71</xdr:col>
      <xdr:colOff>177800</xdr:colOff>
      <xdr:row>79</xdr:row>
      <xdr:rowOff>91204</xdr:rowOff>
    </xdr:to>
    <xdr:cxnSp macro="">
      <xdr:nvCxnSpPr>
        <xdr:cNvPr id="649" name="直線コネクタ 648">
          <a:extLst>
            <a:ext uri="{FF2B5EF4-FFF2-40B4-BE49-F238E27FC236}">
              <a16:creationId xmlns:a16="http://schemas.microsoft.com/office/drawing/2014/main" id="{00000000-0008-0000-0700-000089020000}"/>
            </a:ext>
          </a:extLst>
        </xdr:cNvPr>
        <xdr:cNvCxnSpPr/>
      </xdr:nvCxnSpPr>
      <xdr:spPr>
        <a:xfrm flipV="1">
          <a:off x="12814300" y="13554340"/>
          <a:ext cx="889000" cy="814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119549</xdr:rowOff>
    </xdr:from>
    <xdr:to>
      <xdr:col>72</xdr:col>
      <xdr:colOff>38100</xdr:colOff>
      <xdr:row>79</xdr:row>
      <xdr:rowOff>49699</xdr:rowOff>
    </xdr:to>
    <xdr:sp macro="" textlink="">
      <xdr:nvSpPr>
        <xdr:cNvPr id="650" name="フローチャート: 判断 649">
          <a:extLst>
            <a:ext uri="{FF2B5EF4-FFF2-40B4-BE49-F238E27FC236}">
              <a16:creationId xmlns:a16="http://schemas.microsoft.com/office/drawing/2014/main" id="{00000000-0008-0000-0700-00008A020000}"/>
            </a:ext>
          </a:extLst>
        </xdr:cNvPr>
        <xdr:cNvSpPr/>
      </xdr:nvSpPr>
      <xdr:spPr>
        <a:xfrm>
          <a:off x="13652500" y="134926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66226</xdr:rowOff>
    </xdr:from>
    <xdr:ext cx="469744"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3468428" y="132678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100363</xdr:rowOff>
    </xdr:from>
    <xdr:to>
      <xdr:col>67</xdr:col>
      <xdr:colOff>101600</xdr:colOff>
      <xdr:row>79</xdr:row>
      <xdr:rowOff>30513</xdr:rowOff>
    </xdr:to>
    <xdr:sp macro="" textlink="">
      <xdr:nvSpPr>
        <xdr:cNvPr id="652" name="フローチャート: 判断 651">
          <a:extLst>
            <a:ext uri="{FF2B5EF4-FFF2-40B4-BE49-F238E27FC236}">
              <a16:creationId xmlns:a16="http://schemas.microsoft.com/office/drawing/2014/main" id="{00000000-0008-0000-0700-00008C020000}"/>
            </a:ext>
          </a:extLst>
        </xdr:cNvPr>
        <xdr:cNvSpPr/>
      </xdr:nvSpPr>
      <xdr:spPr>
        <a:xfrm>
          <a:off x="12763500" y="13473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77</xdr:row>
      <xdr:rowOff>47040</xdr:rowOff>
    </xdr:from>
    <xdr:ext cx="469744"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2579428" y="132486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36796</xdr:rowOff>
    </xdr:from>
    <xdr:to>
      <xdr:col>85</xdr:col>
      <xdr:colOff>177800</xdr:colOff>
      <xdr:row>79</xdr:row>
      <xdr:rowOff>138396</xdr:rowOff>
    </xdr:to>
    <xdr:sp macro="" textlink="">
      <xdr:nvSpPr>
        <xdr:cNvPr id="659" name="楕円 658">
          <a:extLst>
            <a:ext uri="{FF2B5EF4-FFF2-40B4-BE49-F238E27FC236}">
              <a16:creationId xmlns:a16="http://schemas.microsoft.com/office/drawing/2014/main" id="{00000000-0008-0000-0700-000093020000}"/>
            </a:ext>
          </a:extLst>
        </xdr:cNvPr>
        <xdr:cNvSpPr/>
      </xdr:nvSpPr>
      <xdr:spPr>
        <a:xfrm>
          <a:off x="16268700" y="135813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123173</xdr:rowOff>
    </xdr:from>
    <xdr:ext cx="378565" cy="259045"/>
    <xdr:sp macro="" textlink="">
      <xdr:nvSpPr>
        <xdr:cNvPr id="660" name="災害復旧費該当値テキスト">
          <a:extLst>
            <a:ext uri="{FF2B5EF4-FFF2-40B4-BE49-F238E27FC236}">
              <a16:creationId xmlns:a16="http://schemas.microsoft.com/office/drawing/2014/main" id="{00000000-0008-0000-0700-000094020000}"/>
            </a:ext>
          </a:extLst>
        </xdr:cNvPr>
        <xdr:cNvSpPr txBox="1"/>
      </xdr:nvSpPr>
      <xdr:spPr>
        <a:xfrm>
          <a:off x="16370300" y="1349627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140449</xdr:rowOff>
    </xdr:from>
    <xdr:to>
      <xdr:col>81</xdr:col>
      <xdr:colOff>101600</xdr:colOff>
      <xdr:row>79</xdr:row>
      <xdr:rowOff>70599</xdr:rowOff>
    </xdr:to>
    <xdr:sp macro="" textlink="">
      <xdr:nvSpPr>
        <xdr:cNvPr id="661" name="楕円 660">
          <a:extLst>
            <a:ext uri="{FF2B5EF4-FFF2-40B4-BE49-F238E27FC236}">
              <a16:creationId xmlns:a16="http://schemas.microsoft.com/office/drawing/2014/main" id="{00000000-0008-0000-0700-000095020000}"/>
            </a:ext>
          </a:extLst>
        </xdr:cNvPr>
        <xdr:cNvSpPr/>
      </xdr:nvSpPr>
      <xdr:spPr>
        <a:xfrm>
          <a:off x="15430500" y="135135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79</xdr:row>
      <xdr:rowOff>61726</xdr:rowOff>
    </xdr:from>
    <xdr:ext cx="469744" cy="259045"/>
    <xdr:sp macro="" textlink="">
      <xdr:nvSpPr>
        <xdr:cNvPr id="662" name="テキスト ボックス 661">
          <a:extLst>
            <a:ext uri="{FF2B5EF4-FFF2-40B4-BE49-F238E27FC236}">
              <a16:creationId xmlns:a16="http://schemas.microsoft.com/office/drawing/2014/main" id="{00000000-0008-0000-0700-000096020000}"/>
            </a:ext>
          </a:extLst>
        </xdr:cNvPr>
        <xdr:cNvSpPr txBox="1"/>
      </xdr:nvSpPr>
      <xdr:spPr>
        <a:xfrm>
          <a:off x="15246428" y="136062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62709</xdr:rowOff>
    </xdr:from>
    <xdr:to>
      <xdr:col>76</xdr:col>
      <xdr:colOff>165100</xdr:colOff>
      <xdr:row>77</xdr:row>
      <xdr:rowOff>164309</xdr:rowOff>
    </xdr:to>
    <xdr:sp macro="" textlink="">
      <xdr:nvSpPr>
        <xdr:cNvPr id="663" name="楕円 662">
          <a:extLst>
            <a:ext uri="{FF2B5EF4-FFF2-40B4-BE49-F238E27FC236}">
              <a16:creationId xmlns:a16="http://schemas.microsoft.com/office/drawing/2014/main" id="{00000000-0008-0000-0700-000097020000}"/>
            </a:ext>
          </a:extLst>
        </xdr:cNvPr>
        <xdr:cNvSpPr/>
      </xdr:nvSpPr>
      <xdr:spPr>
        <a:xfrm>
          <a:off x="14541500" y="132643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9386</xdr:rowOff>
    </xdr:from>
    <xdr:ext cx="534377" cy="259045"/>
    <xdr:sp macro="" textlink="">
      <xdr:nvSpPr>
        <xdr:cNvPr id="664" name="テキスト ボックス 663">
          <a:extLst>
            <a:ext uri="{FF2B5EF4-FFF2-40B4-BE49-F238E27FC236}">
              <a16:creationId xmlns:a16="http://schemas.microsoft.com/office/drawing/2014/main" id="{00000000-0008-0000-0700-000098020000}"/>
            </a:ext>
          </a:extLst>
        </xdr:cNvPr>
        <xdr:cNvSpPr txBox="1"/>
      </xdr:nvSpPr>
      <xdr:spPr>
        <a:xfrm>
          <a:off x="14325111" y="130395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130440</xdr:rowOff>
    </xdr:from>
    <xdr:to>
      <xdr:col>72</xdr:col>
      <xdr:colOff>38100</xdr:colOff>
      <xdr:row>79</xdr:row>
      <xdr:rowOff>60590</xdr:rowOff>
    </xdr:to>
    <xdr:sp macro="" textlink="">
      <xdr:nvSpPr>
        <xdr:cNvPr id="665" name="楕円 664">
          <a:extLst>
            <a:ext uri="{FF2B5EF4-FFF2-40B4-BE49-F238E27FC236}">
              <a16:creationId xmlns:a16="http://schemas.microsoft.com/office/drawing/2014/main" id="{00000000-0008-0000-0700-000099020000}"/>
            </a:ext>
          </a:extLst>
        </xdr:cNvPr>
        <xdr:cNvSpPr/>
      </xdr:nvSpPr>
      <xdr:spPr>
        <a:xfrm>
          <a:off x="13652500" y="13503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79</xdr:row>
      <xdr:rowOff>51717</xdr:rowOff>
    </xdr:from>
    <xdr:ext cx="469744"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3468428" y="135962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79</xdr:row>
      <xdr:rowOff>40404</xdr:rowOff>
    </xdr:from>
    <xdr:to>
      <xdr:col>67</xdr:col>
      <xdr:colOff>101600</xdr:colOff>
      <xdr:row>79</xdr:row>
      <xdr:rowOff>142004</xdr:rowOff>
    </xdr:to>
    <xdr:sp macro="" textlink="">
      <xdr:nvSpPr>
        <xdr:cNvPr id="667" name="楕円 666">
          <a:extLst>
            <a:ext uri="{FF2B5EF4-FFF2-40B4-BE49-F238E27FC236}">
              <a16:creationId xmlns:a16="http://schemas.microsoft.com/office/drawing/2014/main" id="{00000000-0008-0000-0700-00009B020000}"/>
            </a:ext>
          </a:extLst>
        </xdr:cNvPr>
        <xdr:cNvSpPr/>
      </xdr:nvSpPr>
      <xdr:spPr>
        <a:xfrm>
          <a:off x="12763500" y="13584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79</xdr:row>
      <xdr:rowOff>133131</xdr:rowOff>
    </xdr:from>
    <xdr:ext cx="378565"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2625017" y="1367768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9" name="正方形/長方形 668">
          <a:extLst>
            <a:ext uri="{FF2B5EF4-FFF2-40B4-BE49-F238E27FC236}">
              <a16:creationId xmlns:a16="http://schemas.microsoft.com/office/drawing/2014/main" id="{00000000-0008-0000-0700-00009D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0" name="正方形/長方形 669">
          <a:extLst>
            <a:ext uri="{FF2B5EF4-FFF2-40B4-BE49-F238E27FC236}">
              <a16:creationId xmlns:a16="http://schemas.microsoft.com/office/drawing/2014/main" id="{00000000-0008-0000-0700-00009E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72" name="正方形/長方形 671">
          <a:extLst>
            <a:ext uri="{FF2B5EF4-FFF2-40B4-BE49-F238E27FC236}">
              <a16:creationId xmlns:a16="http://schemas.microsoft.com/office/drawing/2014/main" id="{00000000-0008-0000-0700-0000A0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73" name="正方形/長方形 672">
          <a:extLst>
            <a:ext uri="{FF2B5EF4-FFF2-40B4-BE49-F238E27FC236}">
              <a16:creationId xmlns:a16="http://schemas.microsoft.com/office/drawing/2014/main" id="{00000000-0008-0000-0700-0000A1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4" name="正方形/長方形 673">
          <a:extLst>
            <a:ext uri="{FF2B5EF4-FFF2-40B4-BE49-F238E27FC236}">
              <a16:creationId xmlns:a16="http://schemas.microsoft.com/office/drawing/2014/main" id="{00000000-0008-0000-0700-0000A2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5" name="正方形/長方形 674">
          <a:extLst>
            <a:ext uri="{FF2B5EF4-FFF2-40B4-BE49-F238E27FC236}">
              <a16:creationId xmlns:a16="http://schemas.microsoft.com/office/drawing/2014/main" id="{00000000-0008-0000-0700-0000A3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6" name="正方形/長方形 675">
          <a:extLst>
            <a:ext uri="{FF2B5EF4-FFF2-40B4-BE49-F238E27FC236}">
              <a16:creationId xmlns:a16="http://schemas.microsoft.com/office/drawing/2014/main" id="{00000000-0008-0000-0700-0000A4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79" name="直線コネクタ 678">
          <a:extLst>
            <a:ext uri="{FF2B5EF4-FFF2-40B4-BE49-F238E27FC236}">
              <a16:creationId xmlns:a16="http://schemas.microsoft.com/office/drawing/2014/main" id="{00000000-0008-0000-0700-0000A7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80" name="テキスト ボックス 679">
          <a:extLst>
            <a:ext uri="{FF2B5EF4-FFF2-40B4-BE49-F238E27FC236}">
              <a16:creationId xmlns:a16="http://schemas.microsoft.com/office/drawing/2014/main" id="{00000000-0008-0000-0700-0000A8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84" name="テキスト ボックス 683">
          <a:extLst>
            <a:ext uri="{FF2B5EF4-FFF2-40B4-BE49-F238E27FC236}">
              <a16:creationId xmlns:a16="http://schemas.microsoft.com/office/drawing/2014/main" id="{00000000-0008-0000-0700-0000AC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86" name="テキスト ボックス 685">
          <a:extLst>
            <a:ext uri="{FF2B5EF4-FFF2-40B4-BE49-F238E27FC236}">
              <a16:creationId xmlns:a16="http://schemas.microsoft.com/office/drawing/2014/main" id="{00000000-0008-0000-0700-0000AE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21970</xdr:rowOff>
    </xdr:from>
    <xdr:ext cx="595419" cy="259045"/>
    <xdr:sp macro="" textlink="">
      <xdr:nvSpPr>
        <xdr:cNvPr id="688" name="テキスト ボックス 687">
          <a:extLst>
            <a:ext uri="{FF2B5EF4-FFF2-40B4-BE49-F238E27FC236}">
              <a16:creationId xmlns:a16="http://schemas.microsoft.com/office/drawing/2014/main" id="{00000000-0008-0000-0700-0000B0020000}"/>
            </a:ext>
          </a:extLst>
        </xdr:cNvPr>
        <xdr:cNvSpPr txBox="1"/>
      </xdr:nvSpPr>
      <xdr:spPr>
        <a:xfrm>
          <a:off x="11850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90" name="テキスト ボックス 689">
          <a:extLst>
            <a:ext uri="{FF2B5EF4-FFF2-40B4-BE49-F238E27FC236}">
              <a16:creationId xmlns:a16="http://schemas.microsoft.com/office/drawing/2014/main" id="{00000000-0008-0000-0700-0000B2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2" name="テキスト ボックス 691">
          <a:extLst>
            <a:ext uri="{FF2B5EF4-FFF2-40B4-BE49-F238E27FC236}">
              <a16:creationId xmlns:a16="http://schemas.microsoft.com/office/drawing/2014/main" id="{00000000-0008-0000-0700-0000B4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3" name="公債費グラフ枠">
          <a:extLst>
            <a:ext uri="{FF2B5EF4-FFF2-40B4-BE49-F238E27FC236}">
              <a16:creationId xmlns:a16="http://schemas.microsoft.com/office/drawing/2014/main" id="{00000000-0008-0000-0700-0000B5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39856</xdr:rowOff>
    </xdr:from>
    <xdr:to>
      <xdr:col>85</xdr:col>
      <xdr:colOff>126364</xdr:colOff>
      <xdr:row>98</xdr:row>
      <xdr:rowOff>26217</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flipV="1">
          <a:off x="16317595" y="15641806"/>
          <a:ext cx="1269" cy="11865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30044</xdr:rowOff>
    </xdr:from>
    <xdr:ext cx="534377" cy="259045"/>
    <xdr:sp macro="" textlink="">
      <xdr:nvSpPr>
        <xdr:cNvPr id="695" name="公債費最小値テキスト">
          <a:extLst>
            <a:ext uri="{FF2B5EF4-FFF2-40B4-BE49-F238E27FC236}">
              <a16:creationId xmlns:a16="http://schemas.microsoft.com/office/drawing/2014/main" id="{00000000-0008-0000-0700-0000B7020000}"/>
            </a:ext>
          </a:extLst>
        </xdr:cNvPr>
        <xdr:cNvSpPr txBox="1"/>
      </xdr:nvSpPr>
      <xdr:spPr>
        <a:xfrm>
          <a:off x="16370300" y="168321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22,425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26217</xdr:rowOff>
    </xdr:from>
    <xdr:to>
      <xdr:col>86</xdr:col>
      <xdr:colOff>25400</xdr:colOff>
      <xdr:row>98</xdr:row>
      <xdr:rowOff>26217</xdr:rowOff>
    </xdr:to>
    <xdr:cxnSp macro="">
      <xdr:nvCxnSpPr>
        <xdr:cNvPr id="696" name="直線コネクタ 695">
          <a:extLst>
            <a:ext uri="{FF2B5EF4-FFF2-40B4-BE49-F238E27FC236}">
              <a16:creationId xmlns:a16="http://schemas.microsoft.com/office/drawing/2014/main" id="{00000000-0008-0000-0700-0000B8020000}"/>
            </a:ext>
          </a:extLst>
        </xdr:cNvPr>
        <xdr:cNvCxnSpPr/>
      </xdr:nvCxnSpPr>
      <xdr:spPr>
        <a:xfrm>
          <a:off x="16230600" y="168283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157983</xdr:rowOff>
    </xdr:from>
    <xdr:ext cx="599010" cy="259045"/>
    <xdr:sp macro="" textlink="">
      <xdr:nvSpPr>
        <xdr:cNvPr id="697" name="公債費最大値テキスト">
          <a:extLst>
            <a:ext uri="{FF2B5EF4-FFF2-40B4-BE49-F238E27FC236}">
              <a16:creationId xmlns:a16="http://schemas.microsoft.com/office/drawing/2014/main" id="{00000000-0008-0000-0700-0000B9020000}"/>
            </a:ext>
          </a:extLst>
        </xdr:cNvPr>
        <xdr:cNvSpPr txBox="1"/>
      </xdr:nvSpPr>
      <xdr:spPr>
        <a:xfrm>
          <a:off x="16370300" y="154170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131,422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39856</xdr:rowOff>
    </xdr:from>
    <xdr:to>
      <xdr:col>86</xdr:col>
      <xdr:colOff>25400</xdr:colOff>
      <xdr:row>91</xdr:row>
      <xdr:rowOff>39856</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a:off x="16230600" y="156418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152491</xdr:rowOff>
    </xdr:from>
    <xdr:to>
      <xdr:col>85</xdr:col>
      <xdr:colOff>127000</xdr:colOff>
      <xdr:row>97</xdr:row>
      <xdr:rowOff>154592</xdr:rowOff>
    </xdr:to>
    <xdr:cxnSp macro="">
      <xdr:nvCxnSpPr>
        <xdr:cNvPr id="699" name="直線コネクタ 698">
          <a:extLst>
            <a:ext uri="{FF2B5EF4-FFF2-40B4-BE49-F238E27FC236}">
              <a16:creationId xmlns:a16="http://schemas.microsoft.com/office/drawing/2014/main" id="{00000000-0008-0000-0700-0000BB020000}"/>
            </a:ext>
          </a:extLst>
        </xdr:cNvPr>
        <xdr:cNvCxnSpPr/>
      </xdr:nvCxnSpPr>
      <xdr:spPr>
        <a:xfrm flipV="1">
          <a:off x="15481300" y="16783141"/>
          <a:ext cx="838200" cy="2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94</xdr:row>
      <xdr:rowOff>147124</xdr:rowOff>
    </xdr:from>
    <xdr:ext cx="534377" cy="259045"/>
    <xdr:sp macro="" textlink="">
      <xdr:nvSpPr>
        <xdr:cNvPr id="700" name="公債費平均値テキスト">
          <a:extLst>
            <a:ext uri="{FF2B5EF4-FFF2-40B4-BE49-F238E27FC236}">
              <a16:creationId xmlns:a16="http://schemas.microsoft.com/office/drawing/2014/main" id="{00000000-0008-0000-0700-0000BC020000}"/>
            </a:ext>
          </a:extLst>
        </xdr:cNvPr>
        <xdr:cNvSpPr txBox="1"/>
      </xdr:nvSpPr>
      <xdr:spPr>
        <a:xfrm>
          <a:off x="16370300" y="1626342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56,003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124247</xdr:rowOff>
    </xdr:from>
    <xdr:to>
      <xdr:col>85</xdr:col>
      <xdr:colOff>177800</xdr:colOff>
      <xdr:row>96</xdr:row>
      <xdr:rowOff>54397</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6268700" y="164119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153079</xdr:rowOff>
    </xdr:from>
    <xdr:to>
      <xdr:col>81</xdr:col>
      <xdr:colOff>50800</xdr:colOff>
      <xdr:row>97</xdr:row>
      <xdr:rowOff>154592</xdr:rowOff>
    </xdr:to>
    <xdr:cxnSp macro="">
      <xdr:nvCxnSpPr>
        <xdr:cNvPr id="702" name="直線コネクタ 701">
          <a:extLst>
            <a:ext uri="{FF2B5EF4-FFF2-40B4-BE49-F238E27FC236}">
              <a16:creationId xmlns:a16="http://schemas.microsoft.com/office/drawing/2014/main" id="{00000000-0008-0000-0700-0000BE020000}"/>
            </a:ext>
          </a:extLst>
        </xdr:cNvPr>
        <xdr:cNvCxnSpPr/>
      </xdr:nvCxnSpPr>
      <xdr:spPr>
        <a:xfrm>
          <a:off x="14592300" y="16783729"/>
          <a:ext cx="889000" cy="15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131409</xdr:rowOff>
    </xdr:from>
    <xdr:to>
      <xdr:col>81</xdr:col>
      <xdr:colOff>101600</xdr:colOff>
      <xdr:row>96</xdr:row>
      <xdr:rowOff>61559</xdr:rowOff>
    </xdr:to>
    <xdr:sp macro="" textlink="">
      <xdr:nvSpPr>
        <xdr:cNvPr id="703" name="フローチャート: 判断 702">
          <a:extLst>
            <a:ext uri="{FF2B5EF4-FFF2-40B4-BE49-F238E27FC236}">
              <a16:creationId xmlns:a16="http://schemas.microsoft.com/office/drawing/2014/main" id="{00000000-0008-0000-0700-0000BF020000}"/>
            </a:ext>
          </a:extLst>
        </xdr:cNvPr>
        <xdr:cNvSpPr/>
      </xdr:nvSpPr>
      <xdr:spPr>
        <a:xfrm>
          <a:off x="15430500" y="164191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78086</xdr:rowOff>
    </xdr:from>
    <xdr:ext cx="534377"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5214111" y="161943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146372</xdr:rowOff>
    </xdr:from>
    <xdr:to>
      <xdr:col>76</xdr:col>
      <xdr:colOff>114300</xdr:colOff>
      <xdr:row>97</xdr:row>
      <xdr:rowOff>153079</xdr:rowOff>
    </xdr:to>
    <xdr:cxnSp macro="">
      <xdr:nvCxnSpPr>
        <xdr:cNvPr id="705" name="直線コネクタ 704">
          <a:extLst>
            <a:ext uri="{FF2B5EF4-FFF2-40B4-BE49-F238E27FC236}">
              <a16:creationId xmlns:a16="http://schemas.microsoft.com/office/drawing/2014/main" id="{00000000-0008-0000-0700-0000C1020000}"/>
            </a:ext>
          </a:extLst>
        </xdr:cNvPr>
        <xdr:cNvCxnSpPr/>
      </xdr:nvCxnSpPr>
      <xdr:spPr>
        <a:xfrm>
          <a:off x="13703300" y="16777022"/>
          <a:ext cx="889000" cy="67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95</xdr:row>
      <xdr:rowOff>128296</xdr:rowOff>
    </xdr:from>
    <xdr:to>
      <xdr:col>76</xdr:col>
      <xdr:colOff>165100</xdr:colOff>
      <xdr:row>96</xdr:row>
      <xdr:rowOff>58446</xdr:rowOff>
    </xdr:to>
    <xdr:sp macro="" textlink="">
      <xdr:nvSpPr>
        <xdr:cNvPr id="706" name="フローチャート: 判断 705">
          <a:extLst>
            <a:ext uri="{FF2B5EF4-FFF2-40B4-BE49-F238E27FC236}">
              <a16:creationId xmlns:a16="http://schemas.microsoft.com/office/drawing/2014/main" id="{00000000-0008-0000-0700-0000C2020000}"/>
            </a:ext>
          </a:extLst>
        </xdr:cNvPr>
        <xdr:cNvSpPr/>
      </xdr:nvSpPr>
      <xdr:spPr>
        <a:xfrm>
          <a:off x="14541500" y="164160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94</xdr:row>
      <xdr:rowOff>74973</xdr:rowOff>
    </xdr:from>
    <xdr:ext cx="534377"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4325111" y="161912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146372</xdr:rowOff>
    </xdr:from>
    <xdr:to>
      <xdr:col>71</xdr:col>
      <xdr:colOff>177800</xdr:colOff>
      <xdr:row>97</xdr:row>
      <xdr:rowOff>152154</xdr:rowOff>
    </xdr:to>
    <xdr:cxnSp macro="">
      <xdr:nvCxnSpPr>
        <xdr:cNvPr id="708" name="直線コネクタ 707">
          <a:extLst>
            <a:ext uri="{FF2B5EF4-FFF2-40B4-BE49-F238E27FC236}">
              <a16:creationId xmlns:a16="http://schemas.microsoft.com/office/drawing/2014/main" id="{00000000-0008-0000-0700-0000C4020000}"/>
            </a:ext>
          </a:extLst>
        </xdr:cNvPr>
        <xdr:cNvCxnSpPr/>
      </xdr:nvCxnSpPr>
      <xdr:spPr>
        <a:xfrm flipV="1">
          <a:off x="12814300" y="16777022"/>
          <a:ext cx="889000" cy="5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95</xdr:row>
      <xdr:rowOff>138571</xdr:rowOff>
    </xdr:from>
    <xdr:to>
      <xdr:col>72</xdr:col>
      <xdr:colOff>38100</xdr:colOff>
      <xdr:row>96</xdr:row>
      <xdr:rowOff>68721</xdr:rowOff>
    </xdr:to>
    <xdr:sp macro="" textlink="">
      <xdr:nvSpPr>
        <xdr:cNvPr id="709" name="フローチャート: 判断 708">
          <a:extLst>
            <a:ext uri="{FF2B5EF4-FFF2-40B4-BE49-F238E27FC236}">
              <a16:creationId xmlns:a16="http://schemas.microsoft.com/office/drawing/2014/main" id="{00000000-0008-0000-0700-0000C5020000}"/>
            </a:ext>
          </a:extLst>
        </xdr:cNvPr>
        <xdr:cNvSpPr/>
      </xdr:nvSpPr>
      <xdr:spPr>
        <a:xfrm>
          <a:off x="13652500" y="164263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94</xdr:row>
      <xdr:rowOff>85248</xdr:rowOff>
    </xdr:from>
    <xdr:ext cx="534377"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3436111" y="162015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138266</xdr:rowOff>
    </xdr:from>
    <xdr:to>
      <xdr:col>67</xdr:col>
      <xdr:colOff>101600</xdr:colOff>
      <xdr:row>96</xdr:row>
      <xdr:rowOff>68416</xdr:rowOff>
    </xdr:to>
    <xdr:sp macro="" textlink="">
      <xdr:nvSpPr>
        <xdr:cNvPr id="711" name="フローチャート: 判断 710">
          <a:extLst>
            <a:ext uri="{FF2B5EF4-FFF2-40B4-BE49-F238E27FC236}">
              <a16:creationId xmlns:a16="http://schemas.microsoft.com/office/drawing/2014/main" id="{00000000-0008-0000-0700-0000C7020000}"/>
            </a:ext>
          </a:extLst>
        </xdr:cNvPr>
        <xdr:cNvSpPr/>
      </xdr:nvSpPr>
      <xdr:spPr>
        <a:xfrm>
          <a:off x="12763500" y="164260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94</xdr:row>
      <xdr:rowOff>84943</xdr:rowOff>
    </xdr:from>
    <xdr:ext cx="534377"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2547111" y="162012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101691</xdr:rowOff>
    </xdr:from>
    <xdr:to>
      <xdr:col>85</xdr:col>
      <xdr:colOff>177800</xdr:colOff>
      <xdr:row>98</xdr:row>
      <xdr:rowOff>31841</xdr:rowOff>
    </xdr:to>
    <xdr:sp macro="" textlink="">
      <xdr:nvSpPr>
        <xdr:cNvPr id="718" name="楕円 717">
          <a:extLst>
            <a:ext uri="{FF2B5EF4-FFF2-40B4-BE49-F238E27FC236}">
              <a16:creationId xmlns:a16="http://schemas.microsoft.com/office/drawing/2014/main" id="{00000000-0008-0000-0700-0000CE020000}"/>
            </a:ext>
          </a:extLst>
        </xdr:cNvPr>
        <xdr:cNvSpPr/>
      </xdr:nvSpPr>
      <xdr:spPr>
        <a:xfrm>
          <a:off x="16268700" y="167323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16618</xdr:rowOff>
    </xdr:from>
    <xdr:ext cx="534377" cy="259045"/>
    <xdr:sp macro="" textlink="">
      <xdr:nvSpPr>
        <xdr:cNvPr id="719" name="公債費該当値テキスト">
          <a:extLst>
            <a:ext uri="{FF2B5EF4-FFF2-40B4-BE49-F238E27FC236}">
              <a16:creationId xmlns:a16="http://schemas.microsoft.com/office/drawing/2014/main" id="{00000000-0008-0000-0700-0000CF020000}"/>
            </a:ext>
          </a:extLst>
        </xdr:cNvPr>
        <xdr:cNvSpPr txBox="1"/>
      </xdr:nvSpPr>
      <xdr:spPr>
        <a:xfrm>
          <a:off x="16370300" y="16647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103792</xdr:rowOff>
    </xdr:from>
    <xdr:to>
      <xdr:col>81</xdr:col>
      <xdr:colOff>101600</xdr:colOff>
      <xdr:row>98</xdr:row>
      <xdr:rowOff>33942</xdr:rowOff>
    </xdr:to>
    <xdr:sp macro="" textlink="">
      <xdr:nvSpPr>
        <xdr:cNvPr id="720" name="楕円 719">
          <a:extLst>
            <a:ext uri="{FF2B5EF4-FFF2-40B4-BE49-F238E27FC236}">
              <a16:creationId xmlns:a16="http://schemas.microsoft.com/office/drawing/2014/main" id="{00000000-0008-0000-0700-0000D0020000}"/>
            </a:ext>
          </a:extLst>
        </xdr:cNvPr>
        <xdr:cNvSpPr/>
      </xdr:nvSpPr>
      <xdr:spPr>
        <a:xfrm>
          <a:off x="15430500" y="167344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25069</xdr:rowOff>
    </xdr:from>
    <xdr:ext cx="534377" cy="259045"/>
    <xdr:sp macro="" textlink="">
      <xdr:nvSpPr>
        <xdr:cNvPr id="721" name="テキスト ボックス 720">
          <a:extLst>
            <a:ext uri="{FF2B5EF4-FFF2-40B4-BE49-F238E27FC236}">
              <a16:creationId xmlns:a16="http://schemas.microsoft.com/office/drawing/2014/main" id="{00000000-0008-0000-0700-0000D1020000}"/>
            </a:ext>
          </a:extLst>
        </xdr:cNvPr>
        <xdr:cNvSpPr txBox="1"/>
      </xdr:nvSpPr>
      <xdr:spPr>
        <a:xfrm>
          <a:off x="15214111" y="168271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102279</xdr:rowOff>
    </xdr:from>
    <xdr:to>
      <xdr:col>76</xdr:col>
      <xdr:colOff>165100</xdr:colOff>
      <xdr:row>98</xdr:row>
      <xdr:rowOff>32429</xdr:rowOff>
    </xdr:to>
    <xdr:sp macro="" textlink="">
      <xdr:nvSpPr>
        <xdr:cNvPr id="722" name="楕円 721">
          <a:extLst>
            <a:ext uri="{FF2B5EF4-FFF2-40B4-BE49-F238E27FC236}">
              <a16:creationId xmlns:a16="http://schemas.microsoft.com/office/drawing/2014/main" id="{00000000-0008-0000-0700-0000D2020000}"/>
            </a:ext>
          </a:extLst>
        </xdr:cNvPr>
        <xdr:cNvSpPr/>
      </xdr:nvSpPr>
      <xdr:spPr>
        <a:xfrm>
          <a:off x="14541500" y="167329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23556</xdr:rowOff>
    </xdr:from>
    <xdr:ext cx="534377"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4325111" y="168256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95572</xdr:rowOff>
    </xdr:from>
    <xdr:to>
      <xdr:col>72</xdr:col>
      <xdr:colOff>38100</xdr:colOff>
      <xdr:row>98</xdr:row>
      <xdr:rowOff>25722</xdr:rowOff>
    </xdr:to>
    <xdr:sp macro="" textlink="">
      <xdr:nvSpPr>
        <xdr:cNvPr id="724" name="楕円 723">
          <a:extLst>
            <a:ext uri="{FF2B5EF4-FFF2-40B4-BE49-F238E27FC236}">
              <a16:creationId xmlns:a16="http://schemas.microsoft.com/office/drawing/2014/main" id="{00000000-0008-0000-0700-0000D4020000}"/>
            </a:ext>
          </a:extLst>
        </xdr:cNvPr>
        <xdr:cNvSpPr/>
      </xdr:nvSpPr>
      <xdr:spPr>
        <a:xfrm>
          <a:off x="13652500" y="167262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16849</xdr:rowOff>
    </xdr:from>
    <xdr:ext cx="534377"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3436111" y="168189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101354</xdr:rowOff>
    </xdr:from>
    <xdr:to>
      <xdr:col>67</xdr:col>
      <xdr:colOff>101600</xdr:colOff>
      <xdr:row>98</xdr:row>
      <xdr:rowOff>31504</xdr:rowOff>
    </xdr:to>
    <xdr:sp macro="" textlink="">
      <xdr:nvSpPr>
        <xdr:cNvPr id="726" name="楕円 725">
          <a:extLst>
            <a:ext uri="{FF2B5EF4-FFF2-40B4-BE49-F238E27FC236}">
              <a16:creationId xmlns:a16="http://schemas.microsoft.com/office/drawing/2014/main" id="{00000000-0008-0000-0700-0000D6020000}"/>
            </a:ext>
          </a:extLst>
        </xdr:cNvPr>
        <xdr:cNvSpPr/>
      </xdr:nvSpPr>
      <xdr:spPr>
        <a:xfrm>
          <a:off x="12763500" y="16732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22631</xdr:rowOff>
    </xdr:from>
    <xdr:ext cx="534377"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2547111" y="168247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8" name="正方形/長方形 727">
          <a:extLst>
            <a:ext uri="{FF2B5EF4-FFF2-40B4-BE49-F238E27FC236}">
              <a16:creationId xmlns:a16="http://schemas.microsoft.com/office/drawing/2014/main" id="{00000000-0008-0000-0700-0000D8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9" name="正方形/長方形 728">
          <a:extLst>
            <a:ext uri="{FF2B5EF4-FFF2-40B4-BE49-F238E27FC236}">
              <a16:creationId xmlns:a16="http://schemas.microsoft.com/office/drawing/2014/main" id="{00000000-0008-0000-0700-0000D9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30" name="正方形/長方形 729">
          <a:extLst>
            <a:ext uri="{FF2B5EF4-FFF2-40B4-BE49-F238E27FC236}">
              <a16:creationId xmlns:a16="http://schemas.microsoft.com/office/drawing/2014/main" id="{00000000-0008-0000-0700-0000DA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31" name="正方形/長方形 730">
          <a:extLst>
            <a:ext uri="{FF2B5EF4-FFF2-40B4-BE49-F238E27FC236}">
              <a16:creationId xmlns:a16="http://schemas.microsoft.com/office/drawing/2014/main" id="{00000000-0008-0000-0700-0000DB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2" name="正方形/長方形 731">
          <a:extLst>
            <a:ext uri="{FF2B5EF4-FFF2-40B4-BE49-F238E27FC236}">
              <a16:creationId xmlns:a16="http://schemas.microsoft.com/office/drawing/2014/main" id="{00000000-0008-0000-0700-0000DC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3" name="正方形/長方形 732">
          <a:extLst>
            <a:ext uri="{FF2B5EF4-FFF2-40B4-BE49-F238E27FC236}">
              <a16:creationId xmlns:a16="http://schemas.microsoft.com/office/drawing/2014/main" id="{00000000-0008-0000-0700-0000DD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34" name="正方形/長方形 733">
          <a:extLst>
            <a:ext uri="{FF2B5EF4-FFF2-40B4-BE49-F238E27FC236}">
              <a16:creationId xmlns:a16="http://schemas.microsoft.com/office/drawing/2014/main" id="{00000000-0008-0000-0700-0000DE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5" name="正方形/長方形 734">
          <a:extLst>
            <a:ext uri="{FF2B5EF4-FFF2-40B4-BE49-F238E27FC236}">
              <a16:creationId xmlns:a16="http://schemas.microsoft.com/office/drawing/2014/main" id="{00000000-0008-0000-0700-0000DF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6" name="テキスト ボックス 735">
          <a:extLst>
            <a:ext uri="{FF2B5EF4-FFF2-40B4-BE49-F238E27FC236}">
              <a16:creationId xmlns:a16="http://schemas.microsoft.com/office/drawing/2014/main" id="{00000000-0008-0000-0700-0000E0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39" name="テキスト ボックス 738">
          <a:extLst>
            <a:ext uri="{FF2B5EF4-FFF2-40B4-BE49-F238E27FC236}">
              <a16:creationId xmlns:a16="http://schemas.microsoft.com/office/drawing/2014/main" id="{00000000-0008-0000-0700-0000E3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35577</xdr:rowOff>
    </xdr:from>
    <xdr:ext cx="467179" cy="259045"/>
    <xdr:sp macro="" textlink="">
      <xdr:nvSpPr>
        <xdr:cNvPr id="741" name="テキスト ボックス 740">
          <a:extLst>
            <a:ext uri="{FF2B5EF4-FFF2-40B4-BE49-F238E27FC236}">
              <a16:creationId xmlns:a16="http://schemas.microsoft.com/office/drawing/2014/main" id="{00000000-0008-0000-0700-0000E5020000}"/>
            </a:ext>
          </a:extLst>
        </xdr:cNvPr>
        <xdr:cNvSpPr txBox="1"/>
      </xdr:nvSpPr>
      <xdr:spPr>
        <a:xfrm>
          <a:off x="17820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42" name="直線コネクタ 741">
          <a:extLst>
            <a:ext uri="{FF2B5EF4-FFF2-40B4-BE49-F238E27FC236}">
              <a16:creationId xmlns:a16="http://schemas.microsoft.com/office/drawing/2014/main" id="{00000000-0008-0000-0700-0000E6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33</xdr:row>
      <xdr:rowOff>168927</xdr:rowOff>
    </xdr:from>
    <xdr:ext cx="467179" cy="259045"/>
    <xdr:sp macro="" textlink="">
      <xdr:nvSpPr>
        <xdr:cNvPr id="743" name="テキスト ボックス 742">
          <a:extLst>
            <a:ext uri="{FF2B5EF4-FFF2-40B4-BE49-F238E27FC236}">
              <a16:creationId xmlns:a16="http://schemas.microsoft.com/office/drawing/2014/main" id="{00000000-0008-0000-0700-0000E7020000}"/>
            </a:ext>
          </a:extLst>
        </xdr:cNvPr>
        <xdr:cNvSpPr txBox="1"/>
      </xdr:nvSpPr>
      <xdr:spPr>
        <a:xfrm>
          <a:off x="17820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130827</xdr:rowOff>
    </xdr:from>
    <xdr:ext cx="467179" cy="259045"/>
    <xdr:sp macro="" textlink="">
      <xdr:nvSpPr>
        <xdr:cNvPr id="745" name="テキスト ボックス 744">
          <a:extLst>
            <a:ext uri="{FF2B5EF4-FFF2-40B4-BE49-F238E27FC236}">
              <a16:creationId xmlns:a16="http://schemas.microsoft.com/office/drawing/2014/main" id="{00000000-0008-0000-0700-0000E9020000}"/>
            </a:ext>
          </a:extLst>
        </xdr:cNvPr>
        <xdr:cNvSpPr txBox="1"/>
      </xdr:nvSpPr>
      <xdr:spPr>
        <a:xfrm>
          <a:off x="17820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92727</xdr:rowOff>
    </xdr:from>
    <xdr:ext cx="467179" cy="259045"/>
    <xdr:sp macro="" textlink="">
      <xdr:nvSpPr>
        <xdr:cNvPr id="747" name="テキスト ボックス 746">
          <a:extLst>
            <a:ext uri="{FF2B5EF4-FFF2-40B4-BE49-F238E27FC236}">
              <a16:creationId xmlns:a16="http://schemas.microsoft.com/office/drawing/2014/main" id="{00000000-0008-0000-0700-0000EB020000}"/>
            </a:ext>
          </a:extLst>
        </xdr:cNvPr>
        <xdr:cNvSpPr txBox="1"/>
      </xdr:nvSpPr>
      <xdr:spPr>
        <a:xfrm>
          <a:off x="17820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50" name="諸支出金グラフ枠">
          <a:extLst>
            <a:ext uri="{FF2B5EF4-FFF2-40B4-BE49-F238E27FC236}">
              <a16:creationId xmlns:a16="http://schemas.microsoft.com/office/drawing/2014/main" id="{00000000-0008-0000-0700-0000EE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159893</xdr:rowOff>
    </xdr:from>
    <xdr:to>
      <xdr:col>116</xdr:col>
      <xdr:colOff>62864</xdr:colOff>
      <xdr:row>39</xdr:row>
      <xdr:rowOff>44450</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flipV="1">
          <a:off x="22159595" y="5303393"/>
          <a:ext cx="1269" cy="14276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52976</xdr:rowOff>
    </xdr:from>
    <xdr:ext cx="249299" cy="259045"/>
    <xdr:sp macro="" textlink="">
      <xdr:nvSpPr>
        <xdr:cNvPr id="752" name="諸支出金最小値テキスト">
          <a:extLst>
            <a:ext uri="{FF2B5EF4-FFF2-40B4-BE49-F238E27FC236}">
              <a16:creationId xmlns:a16="http://schemas.microsoft.com/office/drawing/2014/main" id="{00000000-0008-0000-0700-0000F0020000}"/>
            </a:ext>
          </a:extLst>
        </xdr:cNvPr>
        <xdr:cNvSpPr txBox="1"/>
      </xdr:nvSpPr>
      <xdr:spPr>
        <a:xfrm>
          <a:off x="22212300" y="673952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53" name="直線コネクタ 752">
          <a:extLst>
            <a:ext uri="{FF2B5EF4-FFF2-40B4-BE49-F238E27FC236}">
              <a16:creationId xmlns:a16="http://schemas.microsoft.com/office/drawing/2014/main" id="{00000000-0008-0000-0700-0000F1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106570</xdr:rowOff>
    </xdr:from>
    <xdr:ext cx="469744" cy="259045"/>
    <xdr:sp macro="" textlink="">
      <xdr:nvSpPr>
        <xdr:cNvPr id="754" name="諸支出金最大値テキスト">
          <a:extLst>
            <a:ext uri="{FF2B5EF4-FFF2-40B4-BE49-F238E27FC236}">
              <a16:creationId xmlns:a16="http://schemas.microsoft.com/office/drawing/2014/main" id="{00000000-0008-0000-0700-0000F2020000}"/>
            </a:ext>
          </a:extLst>
        </xdr:cNvPr>
        <xdr:cNvSpPr txBox="1"/>
      </xdr:nvSpPr>
      <xdr:spPr>
        <a:xfrm>
          <a:off x="22212300" y="50786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3,747</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159893</xdr:rowOff>
    </xdr:from>
    <xdr:to>
      <xdr:col>116</xdr:col>
      <xdr:colOff>152400</xdr:colOff>
      <xdr:row>30</xdr:row>
      <xdr:rowOff>159893</xdr:rowOff>
    </xdr:to>
    <xdr:cxnSp macro="">
      <xdr:nvCxnSpPr>
        <xdr:cNvPr id="755" name="直線コネクタ 754">
          <a:extLst>
            <a:ext uri="{FF2B5EF4-FFF2-40B4-BE49-F238E27FC236}">
              <a16:creationId xmlns:a16="http://schemas.microsoft.com/office/drawing/2014/main" id="{00000000-0008-0000-0700-0000F3020000}"/>
            </a:ext>
          </a:extLst>
        </xdr:cNvPr>
        <xdr:cNvCxnSpPr/>
      </xdr:nvCxnSpPr>
      <xdr:spPr>
        <a:xfrm>
          <a:off x="22072600" y="53033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56" name="直線コネクタ 755">
          <a:extLst>
            <a:ext uri="{FF2B5EF4-FFF2-40B4-BE49-F238E27FC236}">
              <a16:creationId xmlns:a16="http://schemas.microsoft.com/office/drawing/2014/main" id="{00000000-0008-0000-0700-0000F4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141876</xdr:rowOff>
    </xdr:from>
    <xdr:ext cx="378565" cy="259045"/>
    <xdr:sp macro="" textlink="">
      <xdr:nvSpPr>
        <xdr:cNvPr id="757" name="諸支出金平均値テキスト">
          <a:extLst>
            <a:ext uri="{FF2B5EF4-FFF2-40B4-BE49-F238E27FC236}">
              <a16:creationId xmlns:a16="http://schemas.microsoft.com/office/drawing/2014/main" id="{00000000-0008-0000-0700-0000F5020000}"/>
            </a:ext>
          </a:extLst>
        </xdr:cNvPr>
        <xdr:cNvSpPr txBox="1"/>
      </xdr:nvSpPr>
      <xdr:spPr>
        <a:xfrm>
          <a:off x="22212300" y="6485526"/>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118999</xdr:rowOff>
    </xdr:from>
    <xdr:to>
      <xdr:col>116</xdr:col>
      <xdr:colOff>114300</xdr:colOff>
      <xdr:row>39</xdr:row>
      <xdr:rowOff>49149</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22110700" y="66340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59" name="直線コネクタ 758">
          <a:extLst>
            <a:ext uri="{FF2B5EF4-FFF2-40B4-BE49-F238E27FC236}">
              <a16:creationId xmlns:a16="http://schemas.microsoft.com/office/drawing/2014/main" id="{00000000-0008-0000-0700-0000F7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86614</xdr:rowOff>
    </xdr:from>
    <xdr:to>
      <xdr:col>112</xdr:col>
      <xdr:colOff>38100</xdr:colOff>
      <xdr:row>39</xdr:row>
      <xdr:rowOff>16764</xdr:rowOff>
    </xdr:to>
    <xdr:sp macro="" textlink="">
      <xdr:nvSpPr>
        <xdr:cNvPr id="760" name="フローチャート: 判断 759">
          <a:extLst>
            <a:ext uri="{FF2B5EF4-FFF2-40B4-BE49-F238E27FC236}">
              <a16:creationId xmlns:a16="http://schemas.microsoft.com/office/drawing/2014/main" id="{00000000-0008-0000-0700-0000F8020000}"/>
            </a:ext>
          </a:extLst>
        </xdr:cNvPr>
        <xdr:cNvSpPr/>
      </xdr:nvSpPr>
      <xdr:spPr>
        <a:xfrm>
          <a:off x="21272500" y="66017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33291</xdr:rowOff>
    </xdr:from>
    <xdr:ext cx="378565"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21134017" y="637694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62" name="直線コネクタ 761">
          <a:extLst>
            <a:ext uri="{FF2B5EF4-FFF2-40B4-BE49-F238E27FC236}">
              <a16:creationId xmlns:a16="http://schemas.microsoft.com/office/drawing/2014/main" id="{00000000-0008-0000-0700-0000FA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37846</xdr:rowOff>
    </xdr:from>
    <xdr:to>
      <xdr:col>107</xdr:col>
      <xdr:colOff>101600</xdr:colOff>
      <xdr:row>38</xdr:row>
      <xdr:rowOff>139446</xdr:rowOff>
    </xdr:to>
    <xdr:sp macro="" textlink="">
      <xdr:nvSpPr>
        <xdr:cNvPr id="763" name="フローチャート: 判断 762">
          <a:extLst>
            <a:ext uri="{FF2B5EF4-FFF2-40B4-BE49-F238E27FC236}">
              <a16:creationId xmlns:a16="http://schemas.microsoft.com/office/drawing/2014/main" id="{00000000-0008-0000-0700-0000FB020000}"/>
            </a:ext>
          </a:extLst>
        </xdr:cNvPr>
        <xdr:cNvSpPr/>
      </xdr:nvSpPr>
      <xdr:spPr>
        <a:xfrm>
          <a:off x="20383500" y="65529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36</xdr:row>
      <xdr:rowOff>155973</xdr:rowOff>
    </xdr:from>
    <xdr:ext cx="378565"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20245017" y="632817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65" name="直線コネクタ 764">
          <a:extLst>
            <a:ext uri="{FF2B5EF4-FFF2-40B4-BE49-F238E27FC236}">
              <a16:creationId xmlns:a16="http://schemas.microsoft.com/office/drawing/2014/main" id="{00000000-0008-0000-0700-0000FD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118999</xdr:rowOff>
    </xdr:from>
    <xdr:to>
      <xdr:col>102</xdr:col>
      <xdr:colOff>165100</xdr:colOff>
      <xdr:row>38</xdr:row>
      <xdr:rowOff>49149</xdr:rowOff>
    </xdr:to>
    <xdr:sp macro="" textlink="">
      <xdr:nvSpPr>
        <xdr:cNvPr id="766" name="フローチャート: 判断 765">
          <a:extLst>
            <a:ext uri="{FF2B5EF4-FFF2-40B4-BE49-F238E27FC236}">
              <a16:creationId xmlns:a16="http://schemas.microsoft.com/office/drawing/2014/main" id="{00000000-0008-0000-0700-0000FE020000}"/>
            </a:ext>
          </a:extLst>
        </xdr:cNvPr>
        <xdr:cNvSpPr/>
      </xdr:nvSpPr>
      <xdr:spPr>
        <a:xfrm>
          <a:off x="19494500" y="64626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36</xdr:row>
      <xdr:rowOff>65676</xdr:rowOff>
    </xdr:from>
    <xdr:ext cx="378565"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19356017" y="623787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104521</xdr:rowOff>
    </xdr:from>
    <xdr:to>
      <xdr:col>98</xdr:col>
      <xdr:colOff>38100</xdr:colOff>
      <xdr:row>38</xdr:row>
      <xdr:rowOff>34671</xdr:rowOff>
    </xdr:to>
    <xdr:sp macro="" textlink="">
      <xdr:nvSpPr>
        <xdr:cNvPr id="768" name="フローチャート: 判断 767">
          <a:extLst>
            <a:ext uri="{FF2B5EF4-FFF2-40B4-BE49-F238E27FC236}">
              <a16:creationId xmlns:a16="http://schemas.microsoft.com/office/drawing/2014/main" id="{00000000-0008-0000-0700-000000030000}"/>
            </a:ext>
          </a:extLst>
        </xdr:cNvPr>
        <xdr:cNvSpPr/>
      </xdr:nvSpPr>
      <xdr:spPr>
        <a:xfrm>
          <a:off x="18605500" y="6448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36</xdr:row>
      <xdr:rowOff>51198</xdr:rowOff>
    </xdr:from>
    <xdr:ext cx="378565"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8467017" y="62233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75" name="楕円 774">
          <a:extLst>
            <a:ext uri="{FF2B5EF4-FFF2-40B4-BE49-F238E27FC236}">
              <a16:creationId xmlns:a16="http://schemas.microsoft.com/office/drawing/2014/main" id="{00000000-0008-0000-0700-00000703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97426</xdr:rowOff>
    </xdr:from>
    <xdr:ext cx="249299" cy="259045"/>
    <xdr:sp macro="" textlink="">
      <xdr:nvSpPr>
        <xdr:cNvPr id="776" name="諸支出金該当値テキスト">
          <a:extLst>
            <a:ext uri="{FF2B5EF4-FFF2-40B4-BE49-F238E27FC236}">
              <a16:creationId xmlns:a16="http://schemas.microsoft.com/office/drawing/2014/main" id="{00000000-0008-0000-0700-000008030000}"/>
            </a:ext>
          </a:extLst>
        </xdr:cNvPr>
        <xdr:cNvSpPr txBox="1"/>
      </xdr:nvSpPr>
      <xdr:spPr>
        <a:xfrm>
          <a:off x="22212300" y="661252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77" name="楕円 776">
          <a:extLst>
            <a:ext uri="{FF2B5EF4-FFF2-40B4-BE49-F238E27FC236}">
              <a16:creationId xmlns:a16="http://schemas.microsoft.com/office/drawing/2014/main" id="{00000000-0008-0000-0700-00000903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79" name="楕円 778">
          <a:extLst>
            <a:ext uri="{FF2B5EF4-FFF2-40B4-BE49-F238E27FC236}">
              <a16:creationId xmlns:a16="http://schemas.microsoft.com/office/drawing/2014/main" id="{00000000-0008-0000-0700-00000B03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80" name="テキスト ボックス 779">
          <a:extLst>
            <a:ext uri="{FF2B5EF4-FFF2-40B4-BE49-F238E27FC236}">
              <a16:creationId xmlns:a16="http://schemas.microsoft.com/office/drawing/2014/main" id="{00000000-0008-0000-0700-00000C03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81" name="楕円 780">
          <a:extLst>
            <a:ext uri="{FF2B5EF4-FFF2-40B4-BE49-F238E27FC236}">
              <a16:creationId xmlns:a16="http://schemas.microsoft.com/office/drawing/2014/main" id="{00000000-0008-0000-0700-00000D03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82" name="テキスト ボックス 781">
          <a:extLst>
            <a:ext uri="{FF2B5EF4-FFF2-40B4-BE49-F238E27FC236}">
              <a16:creationId xmlns:a16="http://schemas.microsoft.com/office/drawing/2014/main" id="{00000000-0008-0000-0700-00000E03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83" name="楕円 782">
          <a:extLst>
            <a:ext uri="{FF2B5EF4-FFF2-40B4-BE49-F238E27FC236}">
              <a16:creationId xmlns:a16="http://schemas.microsoft.com/office/drawing/2014/main" id="{00000000-0008-0000-0700-00000F03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84" name="テキスト ボックス 783">
          <a:extLst>
            <a:ext uri="{FF2B5EF4-FFF2-40B4-BE49-F238E27FC236}">
              <a16:creationId xmlns:a16="http://schemas.microsoft.com/office/drawing/2014/main" id="{00000000-0008-0000-0700-00001003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6" name="正方形/長方形 785">
          <a:extLst>
            <a:ext uri="{FF2B5EF4-FFF2-40B4-BE49-F238E27FC236}">
              <a16:creationId xmlns:a16="http://schemas.microsoft.com/office/drawing/2014/main" id="{00000000-0008-0000-0700-000012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7" name="正方形/長方形 786">
          <a:extLst>
            <a:ext uri="{FF2B5EF4-FFF2-40B4-BE49-F238E27FC236}">
              <a16:creationId xmlns:a16="http://schemas.microsoft.com/office/drawing/2014/main" id="{00000000-0008-0000-0700-000013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8" name="正方形/長方形 787">
          <a:extLst>
            <a:ext uri="{FF2B5EF4-FFF2-40B4-BE49-F238E27FC236}">
              <a16:creationId xmlns:a16="http://schemas.microsoft.com/office/drawing/2014/main" id="{00000000-0008-0000-0700-000014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9" name="正方形/長方形 788">
          <a:extLst>
            <a:ext uri="{FF2B5EF4-FFF2-40B4-BE49-F238E27FC236}">
              <a16:creationId xmlns:a16="http://schemas.microsoft.com/office/drawing/2014/main" id="{00000000-0008-0000-0700-000015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90" name="正方形/長方形 789">
          <a:extLst>
            <a:ext uri="{FF2B5EF4-FFF2-40B4-BE49-F238E27FC236}">
              <a16:creationId xmlns:a16="http://schemas.microsoft.com/office/drawing/2014/main" id="{00000000-0008-0000-0700-000016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91" name="正方形/長方形 790">
          <a:extLst>
            <a:ext uri="{FF2B5EF4-FFF2-40B4-BE49-F238E27FC236}">
              <a16:creationId xmlns:a16="http://schemas.microsoft.com/office/drawing/2014/main" id="{00000000-0008-0000-0700-000017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92" name="正方形/長方形 791">
          <a:extLst>
            <a:ext uri="{FF2B5EF4-FFF2-40B4-BE49-F238E27FC236}">
              <a16:creationId xmlns:a16="http://schemas.microsoft.com/office/drawing/2014/main" id="{00000000-0008-0000-0700-000018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93" name="テキスト ボックス 792">
          <a:extLst>
            <a:ext uri="{FF2B5EF4-FFF2-40B4-BE49-F238E27FC236}">
              <a16:creationId xmlns:a16="http://schemas.microsoft.com/office/drawing/2014/main" id="{00000000-0008-0000-0700-000019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6" name="テキスト ボックス 795">
          <a:extLst>
            <a:ext uri="{FF2B5EF4-FFF2-40B4-BE49-F238E27FC236}">
              <a16:creationId xmlns:a16="http://schemas.microsoft.com/office/drawing/2014/main" id="{00000000-0008-0000-0700-00001C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9" name="前年度繰上充用金グラフ枠">
          <a:extLst>
            <a:ext uri="{FF2B5EF4-FFF2-40B4-BE49-F238E27FC236}">
              <a16:creationId xmlns:a16="http://schemas.microsoft.com/office/drawing/2014/main" id="{00000000-0008-0000-0700-00001F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801" name="前年度繰上充用金最小値テキスト">
          <a:extLst>
            <a:ext uri="{FF2B5EF4-FFF2-40B4-BE49-F238E27FC236}">
              <a16:creationId xmlns:a16="http://schemas.microsoft.com/office/drawing/2014/main" id="{00000000-0008-0000-0700-000021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2" name="直線コネクタ 801">
          <a:extLst>
            <a:ext uri="{FF2B5EF4-FFF2-40B4-BE49-F238E27FC236}">
              <a16:creationId xmlns:a16="http://schemas.microsoft.com/office/drawing/2014/main" id="{00000000-0008-0000-0700-000022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803" name="前年度繰上充用金最大値テキスト">
          <a:extLst>
            <a:ext uri="{FF2B5EF4-FFF2-40B4-BE49-F238E27FC236}">
              <a16:creationId xmlns:a16="http://schemas.microsoft.com/office/drawing/2014/main" id="{00000000-0008-0000-0700-000023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4" name="直線コネクタ 803">
          <a:extLst>
            <a:ext uri="{FF2B5EF4-FFF2-40B4-BE49-F238E27FC236}">
              <a16:creationId xmlns:a16="http://schemas.microsoft.com/office/drawing/2014/main" id="{00000000-0008-0000-0700-000024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5" name="直線コネクタ 804">
          <a:extLst>
            <a:ext uri="{FF2B5EF4-FFF2-40B4-BE49-F238E27FC236}">
              <a16:creationId xmlns:a16="http://schemas.microsoft.com/office/drawing/2014/main" id="{00000000-0008-0000-0700-000025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6" name="前年度繰上充用金平均値テキスト">
          <a:extLst>
            <a:ext uri="{FF2B5EF4-FFF2-40B4-BE49-F238E27FC236}">
              <a16:creationId xmlns:a16="http://schemas.microsoft.com/office/drawing/2014/main" id="{00000000-0008-0000-0700-000026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8" name="直線コネクタ 807">
          <a:extLst>
            <a:ext uri="{FF2B5EF4-FFF2-40B4-BE49-F238E27FC236}">
              <a16:creationId xmlns:a16="http://schemas.microsoft.com/office/drawing/2014/main" id="{00000000-0008-0000-0700-000028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9" name="フローチャート: 判断 808">
          <a:extLst>
            <a:ext uri="{FF2B5EF4-FFF2-40B4-BE49-F238E27FC236}">
              <a16:creationId xmlns:a16="http://schemas.microsoft.com/office/drawing/2014/main" id="{00000000-0008-0000-0700-000029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11" name="直線コネクタ 810">
          <a:extLst>
            <a:ext uri="{FF2B5EF4-FFF2-40B4-BE49-F238E27FC236}">
              <a16:creationId xmlns:a16="http://schemas.microsoft.com/office/drawing/2014/main" id="{00000000-0008-0000-0700-00002B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12" name="フローチャート: 判断 811">
          <a:extLst>
            <a:ext uri="{FF2B5EF4-FFF2-40B4-BE49-F238E27FC236}">
              <a16:creationId xmlns:a16="http://schemas.microsoft.com/office/drawing/2014/main" id="{00000000-0008-0000-0700-00002C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4" name="直線コネクタ 813">
          <a:extLst>
            <a:ext uri="{FF2B5EF4-FFF2-40B4-BE49-F238E27FC236}">
              <a16:creationId xmlns:a16="http://schemas.microsoft.com/office/drawing/2014/main" id="{00000000-0008-0000-0700-00002E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5" name="フローチャート: 判断 814">
          <a:extLst>
            <a:ext uri="{FF2B5EF4-FFF2-40B4-BE49-F238E27FC236}">
              <a16:creationId xmlns:a16="http://schemas.microsoft.com/office/drawing/2014/main" id="{00000000-0008-0000-0700-00002F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7" name="フローチャート: 判断 816">
          <a:extLst>
            <a:ext uri="{FF2B5EF4-FFF2-40B4-BE49-F238E27FC236}">
              <a16:creationId xmlns:a16="http://schemas.microsoft.com/office/drawing/2014/main" id="{00000000-0008-0000-0700-000031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4" name="楕円 823">
          <a:extLst>
            <a:ext uri="{FF2B5EF4-FFF2-40B4-BE49-F238E27FC236}">
              <a16:creationId xmlns:a16="http://schemas.microsoft.com/office/drawing/2014/main" id="{00000000-0008-0000-0700-000038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5" name="前年度繰上充用金該当値テキスト">
          <a:extLst>
            <a:ext uri="{FF2B5EF4-FFF2-40B4-BE49-F238E27FC236}">
              <a16:creationId xmlns:a16="http://schemas.microsoft.com/office/drawing/2014/main" id="{00000000-0008-0000-0700-000039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6" name="楕円 825">
          <a:extLst>
            <a:ext uri="{FF2B5EF4-FFF2-40B4-BE49-F238E27FC236}">
              <a16:creationId xmlns:a16="http://schemas.microsoft.com/office/drawing/2014/main" id="{00000000-0008-0000-0700-00003A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7" name="テキスト ボックス 826">
          <a:extLst>
            <a:ext uri="{FF2B5EF4-FFF2-40B4-BE49-F238E27FC236}">
              <a16:creationId xmlns:a16="http://schemas.microsoft.com/office/drawing/2014/main" id="{00000000-0008-0000-0700-00003B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8" name="楕円 827">
          <a:extLst>
            <a:ext uri="{FF2B5EF4-FFF2-40B4-BE49-F238E27FC236}">
              <a16:creationId xmlns:a16="http://schemas.microsoft.com/office/drawing/2014/main" id="{00000000-0008-0000-0700-00003C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9" name="テキスト ボックス 828">
          <a:extLst>
            <a:ext uri="{FF2B5EF4-FFF2-40B4-BE49-F238E27FC236}">
              <a16:creationId xmlns:a16="http://schemas.microsoft.com/office/drawing/2014/main" id="{00000000-0008-0000-0700-00003D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30" name="楕円 829">
          <a:extLst>
            <a:ext uri="{FF2B5EF4-FFF2-40B4-BE49-F238E27FC236}">
              <a16:creationId xmlns:a16="http://schemas.microsoft.com/office/drawing/2014/main" id="{00000000-0008-0000-0700-00003E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31" name="テキスト ボックス 830">
          <a:extLst>
            <a:ext uri="{FF2B5EF4-FFF2-40B4-BE49-F238E27FC236}">
              <a16:creationId xmlns:a16="http://schemas.microsoft.com/office/drawing/2014/main" id="{00000000-0008-0000-0700-00003F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32" name="楕円 831">
          <a:extLst>
            <a:ext uri="{FF2B5EF4-FFF2-40B4-BE49-F238E27FC236}">
              <a16:creationId xmlns:a16="http://schemas.microsoft.com/office/drawing/2014/main" id="{00000000-0008-0000-0700-000040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33" name="テキスト ボックス 832">
          <a:extLst>
            <a:ext uri="{FF2B5EF4-FFF2-40B4-BE49-F238E27FC236}">
              <a16:creationId xmlns:a16="http://schemas.microsoft.com/office/drawing/2014/main" id="{00000000-0008-0000-0700-000041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4" name="正方形/長方形 833">
          <a:extLst>
            <a:ext uri="{FF2B5EF4-FFF2-40B4-BE49-F238E27FC236}">
              <a16:creationId xmlns:a16="http://schemas.microsoft.com/office/drawing/2014/main" id="{00000000-0008-0000-0700-000042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5" name="正方形/長方形 834">
          <a:extLst>
            <a:ext uri="{FF2B5EF4-FFF2-40B4-BE49-F238E27FC236}">
              <a16:creationId xmlns:a16="http://schemas.microsoft.com/office/drawing/2014/main" id="{00000000-0008-0000-0700-000043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6" name="テキスト ボックス 835">
          <a:extLst>
            <a:ext uri="{FF2B5EF4-FFF2-40B4-BE49-F238E27FC236}">
              <a16:creationId xmlns:a16="http://schemas.microsoft.com/office/drawing/2014/main" id="{00000000-0008-0000-0700-000044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概ね類似団体よりも下回っているものの、消防費、労働費が上回っている。消防費の伸びは防災行政無線デジタル化更新工事によるもの。労働費は中小企業従業員の福利厚生を高めるため、一般社団法人伊勢地域勤労者福祉サービスセンター（ジョイワーク）への加入促進支援、自治体協調融資（生活・住宅）を行ってい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ゴシック" pitchFamily="49" charset="-128"/>
              <a:ea typeface="ＭＳ ゴシック" pitchFamily="49" charset="-128"/>
            </a:rPr>
            <a:t>【</a:t>
          </a:r>
          <a:r>
            <a:rPr kumimoji="1" lang="ja-JP" altLang="en-US" sz="1400">
              <a:latin typeface="ＭＳ ゴシック" pitchFamily="49" charset="-128"/>
              <a:ea typeface="ＭＳ ゴシック" pitchFamily="49" charset="-128"/>
            </a:rPr>
            <a:t>財政調整基金残高</a:t>
          </a:r>
          <a:r>
            <a:rPr kumimoji="1" lang="en-US" altLang="ja-JP" sz="1400">
              <a:latin typeface="ＭＳ ゴシック" pitchFamily="49" charset="-128"/>
              <a:ea typeface="ＭＳ ゴシック" pitchFamily="49" charset="-128"/>
            </a:rPr>
            <a:t>】</a:t>
          </a:r>
        </a:p>
        <a:p>
          <a:r>
            <a:rPr kumimoji="1" lang="ja-JP" altLang="en-US" sz="1400">
              <a:latin typeface="ＭＳ ゴシック" pitchFamily="49" charset="-128"/>
              <a:ea typeface="ＭＳ ゴシック" pitchFamily="49" charset="-128"/>
            </a:rPr>
            <a:t>　</a:t>
          </a:r>
          <a:r>
            <a:rPr kumimoji="1" lang="en-US" altLang="ja-JP" sz="1400">
              <a:latin typeface="ＭＳ ゴシック" pitchFamily="49" charset="-128"/>
              <a:ea typeface="ＭＳ ゴシック" pitchFamily="49" charset="-128"/>
            </a:rPr>
            <a:t>R02</a:t>
          </a:r>
          <a:r>
            <a:rPr kumimoji="1" lang="ja-JP" altLang="en-US" sz="1400">
              <a:latin typeface="ＭＳ ゴシック" pitchFamily="49" charset="-128"/>
              <a:ea typeface="ＭＳ ゴシック" pitchFamily="49" charset="-128"/>
            </a:rPr>
            <a:t>年度は地方交付税の増加に伴う財源調整から、財政調整基金に積み立てを行った。今後も計画的な基金積立を行い、高い水準の維持を目指す。</a:t>
          </a:r>
        </a:p>
        <a:p>
          <a:r>
            <a:rPr kumimoji="1" lang="en-US" altLang="ja-JP" sz="1400">
              <a:latin typeface="ＭＳ ゴシック" pitchFamily="49" charset="-128"/>
              <a:ea typeface="ＭＳ ゴシック" pitchFamily="49" charset="-128"/>
            </a:rPr>
            <a:t>【</a:t>
          </a:r>
          <a:r>
            <a:rPr kumimoji="1" lang="ja-JP" altLang="en-US" sz="1400">
              <a:latin typeface="ＭＳ ゴシック" pitchFamily="49" charset="-128"/>
              <a:ea typeface="ＭＳ ゴシック" pitchFamily="49" charset="-128"/>
            </a:rPr>
            <a:t>実質収支額・実質単年度収支</a:t>
          </a:r>
          <a:r>
            <a:rPr kumimoji="1" lang="en-US" altLang="ja-JP" sz="1400">
              <a:latin typeface="ＭＳ ゴシック" pitchFamily="49" charset="-128"/>
              <a:ea typeface="ＭＳ ゴシック" pitchFamily="49" charset="-128"/>
            </a:rPr>
            <a:t>】</a:t>
          </a:r>
        </a:p>
        <a:p>
          <a:r>
            <a:rPr kumimoji="1" lang="ja-JP" altLang="en-US" sz="1400">
              <a:latin typeface="ＭＳ ゴシック" pitchFamily="49" charset="-128"/>
              <a:ea typeface="ＭＳ ゴシック" pitchFamily="49" charset="-128"/>
            </a:rPr>
            <a:t>　実質収支額は、継続して概ね標準財政規模の４～７％で推移しているが、実質単年度収支は赤字傾向で続いており、今後も適正な財政運営に努める。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住宅新築資金等貸付事業特別会計については、貸付償還金の滞納が原因で、毎年赤字となっているため、より一層収納率向上に向け取り組む。</a:t>
          </a:r>
        </a:p>
        <a:p>
          <a:r>
            <a:rPr kumimoji="1" lang="ja-JP" altLang="en-US" sz="1400">
              <a:latin typeface="ＭＳ ゴシック" pitchFamily="49" charset="-128"/>
              <a:ea typeface="ＭＳ ゴシック" pitchFamily="49" charset="-128"/>
            </a:rPr>
            <a:t> その他の一般会計及び各事業会計については、各経費の圧縮、自主財源の確保等にも努め、黒字を維持している状況にあるが、今後も計画的な事業運営を図り、健全な財政運営に努める。</a:t>
          </a:r>
        </a:p>
        <a:p>
          <a:r>
            <a:rPr kumimoji="1" lang="ja-JP" altLang="en-US" sz="1400">
              <a:latin typeface="ＭＳ ゴシック" pitchFamily="49" charset="-128"/>
              <a:ea typeface="ＭＳ ゴシック" pitchFamily="49" charset="-128"/>
            </a:rPr>
            <a:t>　連結実質赤字比率は、住宅新築資金等貸付事業特別会計で赤字となっているものの、その他の会計はすべて黒字であることから、全体でも黒字であるため比率なしとなっている。今後においても、各会計の収支を注視しつつ、これを継続することを目標とする。</a:t>
          </a: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実質公債費比率の分子は、過去からの新規起債発行の抑制及び既借入に係る元利償還金の減少に伴い、減少傾向にある。</a:t>
          </a:r>
        </a:p>
        <a:p>
          <a:r>
            <a:rPr kumimoji="1" lang="ja-JP" altLang="en-US" sz="1400">
              <a:latin typeface="ＭＳ ゴシック" pitchFamily="49" charset="-128"/>
              <a:ea typeface="ＭＳ ゴシック" pitchFamily="49" charset="-128"/>
            </a:rPr>
            <a:t>　今後も新規地方債発行の抑制を基調とし、適切な事業実施と繰上償還を実施することにより、実質公債費比率の更なる健全化に努める。</a:t>
          </a: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対象なし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2</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公営企業等繰入・組合等負担等の減少により将来負担額は減っている。</a:t>
          </a:r>
        </a:p>
        <a:p>
          <a:r>
            <a:rPr kumimoji="1" lang="ja-JP" altLang="en-US" sz="1400">
              <a:latin typeface="ＭＳ ゴシック" pitchFamily="49" charset="-128"/>
              <a:ea typeface="ＭＳ ゴシック" pitchFamily="49" charset="-128"/>
            </a:rPr>
            <a:t>　一方で、地方債の現在高が増加しているため今後は新規地方債発行を抑制しつつ充当可能財源の確保に努め、将来負担比率の更なる健全化を目指す。</a:t>
          </a:r>
        </a:p>
        <a:p>
          <a:endParaRPr kumimoji="1" lang="ja-JP" altLang="en-US" sz="14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2</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三重県玉城町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普通交付税の増加や、事業の財源調整から、財政調整基金に１０１百万円の積み立てを行った。一方で、活性化対策事業基金から３４百万円を取り崩し、地方創生推進交付金事業に充当した。基金全体では増となった</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それぞれの基金条例に定める額及び目的に応じて積み立て、取り崩しを行う</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地域福祉基金：高齢者等の保健福祉の増進を図るため</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活性化対策事業基金：活性化対策事業に要する経費の財源に充てる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活性化対策事業基金から３４百万円を取り崩し、地方創生推進交付金事業に充当した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各種基金の目的により積み立てる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基金全体の増減理由のとおり、財政調整基金に１０１百万円の積み立てを行った。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地方財政法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昭和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号。以下「法」という。</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条の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項及び第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項並びに第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条第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項及び第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項に定める額を積み立てる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また災害復旧、地方債の繰上償還その他財源の不足を生じたときの財源を積み立てる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増減なし</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町債の償還及び町債の適正な管理に必要な財源を確保していく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C6227999-E599-426B-8516-B26246D583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BB30FD11-5741-4485-B430-C3E7D62DB9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3338745F-7429-4E4E-B198-D4D4C8C92920}"/>
            </a:ext>
          </a:extLst>
        </xdr:cNvPr>
        <xdr:cNvSpPr/>
      </xdr:nvSpPr>
      <xdr:spPr>
        <a:xfrm>
          <a:off x="355600" y="63500"/>
          <a:ext cx="10756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2D7D57D5-1345-4DB3-A593-5D4E332B55BF}"/>
            </a:ext>
          </a:extLst>
        </xdr:cNvPr>
        <xdr:cNvSpPr/>
      </xdr:nvSpPr>
      <xdr:spPr>
        <a:xfrm>
          <a:off x="14516100" y="190500"/>
          <a:ext cx="33591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F4B46987-9025-4CBA-B0E2-7E690D1D3777}"/>
            </a:ext>
          </a:extLst>
        </xdr:cNvPr>
        <xdr:cNvSpPr/>
      </xdr:nvSpPr>
      <xdr:spPr>
        <a:xfrm>
          <a:off x="14512925" y="215900"/>
          <a:ext cx="3343275"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9D7BAA96-EE93-4B65-99E0-638DA98BA93A}"/>
            </a:ext>
          </a:extLst>
        </xdr:cNvPr>
        <xdr:cNvSpPr/>
      </xdr:nvSpPr>
      <xdr:spPr>
        <a:xfrm>
          <a:off x="14538325" y="241300"/>
          <a:ext cx="3286125"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891AD767-F05A-4C42-995D-090D6E121DE0}"/>
            </a:ext>
          </a:extLst>
        </xdr:cNvPr>
        <xdr:cNvSpPr/>
      </xdr:nvSpPr>
      <xdr:spPr>
        <a:xfrm>
          <a:off x="12122150"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EC6D7D6F-1CB3-412F-B987-3454C097174D}"/>
            </a:ext>
          </a:extLst>
        </xdr:cNvPr>
        <xdr:cNvSpPr/>
      </xdr:nvSpPr>
      <xdr:spPr>
        <a:xfrm>
          <a:off x="12147550"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8A4A77DB-1C9E-4258-9483-421FE7678CFE}"/>
            </a:ext>
          </a:extLst>
        </xdr:cNvPr>
        <xdr:cNvSpPr/>
      </xdr:nvSpPr>
      <xdr:spPr>
        <a:xfrm>
          <a:off x="12172950" y="241300"/>
          <a:ext cx="2178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F2505D84-401C-40A6-8046-CCB31020E424}"/>
            </a:ext>
          </a:extLst>
        </xdr:cNvPr>
        <xdr:cNvSpPr/>
      </xdr:nvSpPr>
      <xdr:spPr>
        <a:xfrm>
          <a:off x="42545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7E1C09F6-CE05-4CA9-9675-DE202D06B451}"/>
            </a:ext>
          </a:extLst>
        </xdr:cNvPr>
        <xdr:cNvSpPr/>
      </xdr:nvSpPr>
      <xdr:spPr>
        <a:xfrm>
          <a:off x="55245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0CC00209-C75E-499B-A9E6-598497937EEA}"/>
            </a:ext>
          </a:extLst>
        </xdr:cNvPr>
        <xdr:cNvSpPr/>
      </xdr:nvSpPr>
      <xdr:spPr>
        <a:xfrm>
          <a:off x="168592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15,378
15,208
40.91
8,366,331
8,145,296
196,809
4,389,865
5,335,497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D2DA3712-1131-42C9-BB2B-9883ACB19366}"/>
            </a:ext>
          </a:extLst>
        </xdr:cNvPr>
        <xdr:cNvSpPr/>
      </xdr:nvSpPr>
      <xdr:spPr>
        <a:xfrm>
          <a:off x="281940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D2CADB64-C03B-483B-BA79-B77626FF716B}"/>
            </a:ext>
          </a:extLst>
        </xdr:cNvPr>
        <xdr:cNvSpPr/>
      </xdr:nvSpPr>
      <xdr:spPr>
        <a:xfrm>
          <a:off x="411480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0FC5852C-28D2-4C77-A543-3043263233E1}"/>
            </a:ext>
          </a:extLst>
        </xdr:cNvPr>
        <xdr:cNvSpPr/>
      </xdr:nvSpPr>
      <xdr:spPr>
        <a:xfrm>
          <a:off x="583247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6.9
44.7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4650521C-F3C5-4E93-8152-1EEF075E78EB}"/>
            </a:ext>
          </a:extLst>
        </xdr:cNvPr>
        <xdr:cNvSpPr/>
      </xdr:nvSpPr>
      <xdr:spPr>
        <a:xfrm>
          <a:off x="696595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8BA3937F-346C-42BD-954C-E6E3E729A22D}"/>
            </a:ext>
          </a:extLst>
        </xdr:cNvPr>
        <xdr:cNvSpPr/>
      </xdr:nvSpPr>
      <xdr:spPr>
        <a:xfrm>
          <a:off x="411480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C255FD24-09BA-46C8-A809-77BA6BB044A2}"/>
            </a:ext>
          </a:extLst>
        </xdr:cNvPr>
        <xdr:cNvSpPr/>
      </xdr:nvSpPr>
      <xdr:spPr>
        <a:xfrm>
          <a:off x="5895975" y="1714500"/>
          <a:ext cx="3111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AFCC74D1-408C-40F1-98C8-10EA21D982D4}"/>
            </a:ext>
          </a:extLst>
        </xdr:cNvPr>
        <xdr:cNvSpPr/>
      </xdr:nvSpPr>
      <xdr:spPr>
        <a:xfrm>
          <a:off x="9445625"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F40E0654-38AB-4EAA-A060-D6AC407F9417}"/>
            </a:ext>
          </a:extLst>
        </xdr:cNvPr>
        <xdr:cNvSpPr/>
      </xdr:nvSpPr>
      <xdr:spPr>
        <a:xfrm>
          <a:off x="9658350"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51AE84E9-195F-4274-9751-72223312C61E}"/>
            </a:ext>
          </a:extLst>
        </xdr:cNvPr>
        <xdr:cNvSpPr/>
      </xdr:nvSpPr>
      <xdr:spPr>
        <a:xfrm>
          <a:off x="9658350" y="1219200"/>
          <a:ext cx="1133475"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EC1FFD3F-5B8B-4614-825C-E66E54FF9DA4}"/>
            </a:ext>
          </a:extLst>
        </xdr:cNvPr>
        <xdr:cNvSpPr/>
      </xdr:nvSpPr>
      <xdr:spPr>
        <a:xfrm>
          <a:off x="9658350" y="1562100"/>
          <a:ext cx="125095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016440A9-275F-4884-8ED7-622090D8AFD4}"/>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D6E555C6-E1E5-4B3E-8FF8-EE53FB83166B}"/>
            </a:ext>
          </a:extLst>
        </xdr:cNvPr>
        <xdr:cNvSpPr/>
      </xdr:nvSpPr>
      <xdr:spPr>
        <a:xfrm>
          <a:off x="955357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FA86C585-2C26-4C8A-85A0-BFECF41631DD}"/>
            </a:ext>
          </a:extLst>
        </xdr:cNvPr>
        <xdr:cNvSpPr/>
      </xdr:nvSpPr>
      <xdr:spPr>
        <a:xfrm>
          <a:off x="955357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FC3F4C5F-1934-43AD-BDA7-EEB74E443F8F}"/>
            </a:ext>
          </a:extLst>
        </xdr:cNvPr>
        <xdr:cNvCxnSpPr/>
      </xdr:nvCxnSpPr>
      <xdr:spPr>
        <a:xfrm>
          <a:off x="959802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E59FB704-0B4E-4E93-BD88-355BE6A03D6A}"/>
            </a:ext>
          </a:extLst>
        </xdr:cNvPr>
        <xdr:cNvCxnSpPr/>
      </xdr:nvCxnSpPr>
      <xdr:spPr>
        <a:xfrm>
          <a:off x="9518650" y="15621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07B9E348-5FAA-4967-B5AD-24C43C38E3C3}"/>
            </a:ext>
          </a:extLst>
        </xdr:cNvPr>
        <xdr:cNvCxnSpPr/>
      </xdr:nvCxnSpPr>
      <xdr:spPr>
        <a:xfrm flipV="1">
          <a:off x="959802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3542784C-A628-4CED-98C2-38D1F360311D}"/>
            </a:ext>
          </a:extLst>
        </xdr:cNvPr>
        <xdr:cNvCxnSpPr/>
      </xdr:nvCxnSpPr>
      <xdr:spPr>
        <a:xfrm>
          <a:off x="9518650" y="19431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959F98BF-4F9F-4683-ADA2-852EEA3FA10F}"/>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99D6020E-7B1C-4D26-8289-08A5E9411A79}"/>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33" name="テキスト ボックス 32">
          <a:extLst>
            <a:ext uri="{FF2B5EF4-FFF2-40B4-BE49-F238E27FC236}">
              <a16:creationId xmlns:a16="http://schemas.microsoft.com/office/drawing/2014/main" id="{59F02BAB-198B-4487-9C30-4FDC153C8AA5}"/>
            </a:ext>
          </a:extLst>
        </xdr:cNvPr>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0903882" cy="259045"/>
    <xdr:sp macro="" textlink="">
      <xdr:nvSpPr>
        <xdr:cNvPr id="34" name="テキスト ボックス 33">
          <a:extLst>
            <a:ext uri="{FF2B5EF4-FFF2-40B4-BE49-F238E27FC236}">
              <a16:creationId xmlns:a16="http://schemas.microsoft.com/office/drawing/2014/main" id="{12B5670B-8412-4F6D-BF36-11A9625E366C}"/>
            </a:ext>
          </a:extLst>
        </xdr:cNvPr>
        <xdr:cNvSpPr txBox="1"/>
      </xdr:nvSpPr>
      <xdr:spPr>
        <a:xfrm>
          <a:off x="419100" y="3492500"/>
          <a:ext cx="109038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35" name="テキスト ボックス 34">
          <a:extLst>
            <a:ext uri="{FF2B5EF4-FFF2-40B4-BE49-F238E27FC236}">
              <a16:creationId xmlns:a16="http://schemas.microsoft.com/office/drawing/2014/main" id="{2F369B60-896F-4920-9706-701DAC3519AF}"/>
            </a:ext>
          </a:extLst>
        </xdr:cNvPr>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D251AFDB-E11A-4972-9616-2072DCFE1FA3}"/>
            </a:ext>
          </a:extLst>
        </xdr:cNvPr>
        <xdr:cNvSpPr/>
      </xdr:nvSpPr>
      <xdr:spPr>
        <a:xfrm>
          <a:off x="1098550" y="4254500"/>
          <a:ext cx="361315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E87DE512-FB8D-47D2-A684-28357281C50A}"/>
            </a:ext>
          </a:extLst>
        </xdr:cNvPr>
        <xdr:cNvSpPr/>
      </xdr:nvSpPr>
      <xdr:spPr>
        <a:xfrm>
          <a:off x="1719439" y="4624642"/>
          <a:ext cx="1466496"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92F8D7EA-66A4-4C9F-A02B-EE545AA6C3D4}"/>
            </a:ext>
          </a:extLst>
        </xdr:cNvPr>
        <xdr:cNvSpPr/>
      </xdr:nvSpPr>
      <xdr:spPr>
        <a:xfrm>
          <a:off x="3284214" y="4607971"/>
          <a:ext cx="711846"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[ 70.6</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1EB328E5-22CB-40F4-9E5E-167F502D4C71}"/>
            </a:ext>
          </a:extLst>
        </xdr:cNvPr>
        <xdr:cNvSpPr/>
      </xdr:nvSpPr>
      <xdr:spPr>
        <a:xfrm>
          <a:off x="46609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34D36CF6-6995-45BE-99FC-081944C25F7B}"/>
            </a:ext>
          </a:extLst>
        </xdr:cNvPr>
        <xdr:cNvSpPr/>
      </xdr:nvSpPr>
      <xdr:spPr>
        <a:xfrm>
          <a:off x="46609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EB57C381-CEC9-4B9D-A200-AA1F3716B734}"/>
            </a:ext>
          </a:extLst>
        </xdr:cNvPr>
        <xdr:cNvSpPr/>
      </xdr:nvSpPr>
      <xdr:spPr>
        <a:xfrm>
          <a:off x="59563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0E2866A0-4A23-489D-A4A2-5F6A68F9DE0F}"/>
            </a:ext>
          </a:extLst>
        </xdr:cNvPr>
        <xdr:cNvSpPr/>
      </xdr:nvSpPr>
      <xdr:spPr>
        <a:xfrm>
          <a:off x="59563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8995EA78-8860-40BC-B097-0D8CC3AE73A2}"/>
            </a:ext>
          </a:extLst>
        </xdr:cNvPr>
        <xdr:cNvSpPr/>
      </xdr:nvSpPr>
      <xdr:spPr>
        <a:xfrm>
          <a:off x="73787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3D89B8CA-6B46-4F23-B2A5-075FC212658C}"/>
            </a:ext>
          </a:extLst>
        </xdr:cNvPr>
        <xdr:cNvSpPr/>
      </xdr:nvSpPr>
      <xdr:spPr>
        <a:xfrm>
          <a:off x="73787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CDB085FB-FB55-43C0-8F5C-5C8800B54C7B}"/>
            </a:ext>
          </a:extLst>
        </xdr:cNvPr>
        <xdr:cNvSpPr/>
      </xdr:nvSpPr>
      <xdr:spPr>
        <a:xfrm>
          <a:off x="1098550" y="4953000"/>
          <a:ext cx="361315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EA39FF7D-E6ED-4E07-AE16-AE57434336AB}"/>
            </a:ext>
          </a:extLst>
        </xdr:cNvPr>
        <xdr:cNvSpPr/>
      </xdr:nvSpPr>
      <xdr:spPr>
        <a:xfrm>
          <a:off x="4949825" y="4953000"/>
          <a:ext cx="4048125"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39EA53E7-EC9A-48CF-B73B-D2DD8AE10156}"/>
            </a:ext>
          </a:extLst>
        </xdr:cNvPr>
        <xdr:cNvSpPr/>
      </xdr:nvSpPr>
      <xdr:spPr>
        <a:xfrm>
          <a:off x="4949825" y="5016500"/>
          <a:ext cx="38862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E81C4AF8-F9CC-4485-9D82-758E7388EBB5}"/>
            </a:ext>
          </a:extLst>
        </xdr:cNvPr>
        <xdr:cNvSpPr txBox="1"/>
      </xdr:nvSpPr>
      <xdr:spPr>
        <a:xfrm>
          <a:off x="4997450" y="5245100"/>
          <a:ext cx="38735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類似団体、全国平均、三重県平均と比べ、高い状況となっている。施設の減価償却（老朽化）が進んでいるといえる。非合併団体また人口は緩やかな減少傾向でもあり、施設の集約化・複合化はなく、今後は長寿命化及び建て直しを検討する必要がある。</a:t>
          </a:r>
          <a:endParaRPr lang="ja-JP" altLang="ja-JP">
            <a:effectLst/>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47C6C91F-89B9-4131-B841-79E67BC9B88C}"/>
            </a:ext>
          </a:extLst>
        </xdr:cNvPr>
        <xdr:cNvSpPr txBox="1"/>
      </xdr:nvSpPr>
      <xdr:spPr>
        <a:xfrm>
          <a:off x="10795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005FE7F4-6CA0-4CE7-9A44-BFF93248F45B}"/>
            </a:ext>
          </a:extLst>
        </xdr:cNvPr>
        <xdr:cNvCxnSpPr/>
      </xdr:nvCxnSpPr>
      <xdr:spPr>
        <a:xfrm>
          <a:off x="1098550" y="71120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36</xdr:row>
      <xdr:rowOff>74474</xdr:rowOff>
    </xdr:from>
    <xdr:ext cx="359394" cy="225703"/>
    <xdr:sp macro="" textlink="">
      <xdr:nvSpPr>
        <xdr:cNvPr id="51" name="テキスト ボックス 50">
          <a:extLst>
            <a:ext uri="{FF2B5EF4-FFF2-40B4-BE49-F238E27FC236}">
              <a16:creationId xmlns:a16="http://schemas.microsoft.com/office/drawing/2014/main" id="{B24C49C4-0A19-4398-A18C-FD8453F47829}"/>
            </a:ext>
          </a:extLst>
        </xdr:cNvPr>
        <xdr:cNvSpPr txBox="1"/>
      </xdr:nvSpPr>
      <xdr:spPr>
        <a:xfrm>
          <a:off x="751856" y="7018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79375</xdr:rowOff>
    </xdr:from>
    <xdr:to>
      <xdr:col>27</xdr:col>
      <xdr:colOff>73025</xdr:colOff>
      <xdr:row>34</xdr:row>
      <xdr:rowOff>79375</xdr:rowOff>
    </xdr:to>
    <xdr:cxnSp macro="">
      <xdr:nvCxnSpPr>
        <xdr:cNvPr id="52" name="直線コネクタ 51">
          <a:extLst>
            <a:ext uri="{FF2B5EF4-FFF2-40B4-BE49-F238E27FC236}">
              <a16:creationId xmlns:a16="http://schemas.microsoft.com/office/drawing/2014/main" id="{09A3A1BD-2808-4FF5-8441-B7D26FD81DD6}"/>
            </a:ext>
          </a:extLst>
        </xdr:cNvPr>
        <xdr:cNvCxnSpPr/>
      </xdr:nvCxnSpPr>
      <xdr:spPr>
        <a:xfrm>
          <a:off x="1098550" y="66802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33</xdr:row>
      <xdr:rowOff>157024</xdr:rowOff>
    </xdr:from>
    <xdr:ext cx="359394" cy="225703"/>
    <xdr:sp macro="" textlink="">
      <xdr:nvSpPr>
        <xdr:cNvPr id="53" name="テキスト ボックス 52">
          <a:extLst>
            <a:ext uri="{FF2B5EF4-FFF2-40B4-BE49-F238E27FC236}">
              <a16:creationId xmlns:a16="http://schemas.microsoft.com/office/drawing/2014/main" id="{9241E4D8-28B3-4643-A333-E49B089CB165}"/>
            </a:ext>
          </a:extLst>
        </xdr:cNvPr>
        <xdr:cNvSpPr txBox="1"/>
      </xdr:nvSpPr>
      <xdr:spPr>
        <a:xfrm>
          <a:off x="751856" y="65863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161925</xdr:rowOff>
    </xdr:from>
    <xdr:to>
      <xdr:col>27</xdr:col>
      <xdr:colOff>73025</xdr:colOff>
      <xdr:row>31</xdr:row>
      <xdr:rowOff>161925</xdr:rowOff>
    </xdr:to>
    <xdr:cxnSp macro="">
      <xdr:nvCxnSpPr>
        <xdr:cNvPr id="54" name="直線コネクタ 53">
          <a:extLst>
            <a:ext uri="{FF2B5EF4-FFF2-40B4-BE49-F238E27FC236}">
              <a16:creationId xmlns:a16="http://schemas.microsoft.com/office/drawing/2014/main" id="{13BF8448-BB2F-4D67-A9CC-B1B4D8A3232C}"/>
            </a:ext>
          </a:extLst>
        </xdr:cNvPr>
        <xdr:cNvCxnSpPr/>
      </xdr:nvCxnSpPr>
      <xdr:spPr>
        <a:xfrm>
          <a:off x="1098550" y="62484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68124</xdr:rowOff>
    </xdr:from>
    <xdr:ext cx="359394" cy="225703"/>
    <xdr:sp macro="" textlink="">
      <xdr:nvSpPr>
        <xdr:cNvPr id="55" name="テキスト ボックス 54">
          <a:extLst>
            <a:ext uri="{FF2B5EF4-FFF2-40B4-BE49-F238E27FC236}">
              <a16:creationId xmlns:a16="http://schemas.microsoft.com/office/drawing/2014/main" id="{6C823FF7-A478-46BC-8F17-76D0289F9841}"/>
            </a:ext>
          </a:extLst>
        </xdr:cNvPr>
        <xdr:cNvSpPr txBox="1"/>
      </xdr:nvSpPr>
      <xdr:spPr>
        <a:xfrm>
          <a:off x="751856" y="61545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73025</xdr:rowOff>
    </xdr:from>
    <xdr:to>
      <xdr:col>27</xdr:col>
      <xdr:colOff>73025</xdr:colOff>
      <xdr:row>29</xdr:row>
      <xdr:rowOff>73025</xdr:rowOff>
    </xdr:to>
    <xdr:cxnSp macro="">
      <xdr:nvCxnSpPr>
        <xdr:cNvPr id="56" name="直線コネクタ 55">
          <a:extLst>
            <a:ext uri="{FF2B5EF4-FFF2-40B4-BE49-F238E27FC236}">
              <a16:creationId xmlns:a16="http://schemas.microsoft.com/office/drawing/2014/main" id="{772AC833-FE97-4F89-A454-AB537DD389AF}"/>
            </a:ext>
          </a:extLst>
        </xdr:cNvPr>
        <xdr:cNvCxnSpPr/>
      </xdr:nvCxnSpPr>
      <xdr:spPr>
        <a:xfrm>
          <a:off x="1098550" y="58166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150674</xdr:rowOff>
    </xdr:from>
    <xdr:ext cx="359394" cy="225703"/>
    <xdr:sp macro="" textlink="">
      <xdr:nvSpPr>
        <xdr:cNvPr id="57" name="テキスト ボックス 56">
          <a:extLst>
            <a:ext uri="{FF2B5EF4-FFF2-40B4-BE49-F238E27FC236}">
              <a16:creationId xmlns:a16="http://schemas.microsoft.com/office/drawing/2014/main" id="{7ADAE7E0-E138-402B-AD66-591F6EA7ED71}"/>
            </a:ext>
          </a:extLst>
        </xdr:cNvPr>
        <xdr:cNvSpPr txBox="1"/>
      </xdr:nvSpPr>
      <xdr:spPr>
        <a:xfrm>
          <a:off x="751856" y="57227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155575</xdr:rowOff>
    </xdr:from>
    <xdr:to>
      <xdr:col>27</xdr:col>
      <xdr:colOff>73025</xdr:colOff>
      <xdr:row>26</xdr:row>
      <xdr:rowOff>155575</xdr:rowOff>
    </xdr:to>
    <xdr:cxnSp macro="">
      <xdr:nvCxnSpPr>
        <xdr:cNvPr id="58" name="直線コネクタ 57">
          <a:extLst>
            <a:ext uri="{FF2B5EF4-FFF2-40B4-BE49-F238E27FC236}">
              <a16:creationId xmlns:a16="http://schemas.microsoft.com/office/drawing/2014/main" id="{9B2C2869-F17E-4CB5-9EBD-A6893E3E1E7A}"/>
            </a:ext>
          </a:extLst>
        </xdr:cNvPr>
        <xdr:cNvCxnSpPr/>
      </xdr:nvCxnSpPr>
      <xdr:spPr>
        <a:xfrm>
          <a:off x="1098550" y="53848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61774</xdr:rowOff>
    </xdr:from>
    <xdr:ext cx="359394" cy="225703"/>
    <xdr:sp macro="" textlink="">
      <xdr:nvSpPr>
        <xdr:cNvPr id="59" name="テキスト ボックス 58">
          <a:extLst>
            <a:ext uri="{FF2B5EF4-FFF2-40B4-BE49-F238E27FC236}">
              <a16:creationId xmlns:a16="http://schemas.microsoft.com/office/drawing/2014/main" id="{74ACB79B-9788-45D5-AA8D-94A255154A1A}"/>
            </a:ext>
          </a:extLst>
        </xdr:cNvPr>
        <xdr:cNvSpPr txBox="1"/>
      </xdr:nvSpPr>
      <xdr:spPr>
        <a:xfrm>
          <a:off x="751856" y="52909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0" name="直線コネクタ 59">
          <a:extLst>
            <a:ext uri="{FF2B5EF4-FFF2-40B4-BE49-F238E27FC236}">
              <a16:creationId xmlns:a16="http://schemas.microsoft.com/office/drawing/2014/main" id="{684FC22F-EB82-45F8-9DA8-D82765D6A5F6}"/>
            </a:ext>
          </a:extLst>
        </xdr:cNvPr>
        <xdr:cNvCxnSpPr/>
      </xdr:nvCxnSpPr>
      <xdr:spPr>
        <a:xfrm>
          <a:off x="1098550" y="4953000"/>
          <a:ext cx="36131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61" name="テキスト ボックス 60">
          <a:extLst>
            <a:ext uri="{FF2B5EF4-FFF2-40B4-BE49-F238E27FC236}">
              <a16:creationId xmlns:a16="http://schemas.microsoft.com/office/drawing/2014/main" id="{D68171B2-590B-4433-AE35-74AC053815DF}"/>
            </a:ext>
          </a:extLst>
        </xdr:cNvPr>
        <xdr:cNvSpPr txBox="1"/>
      </xdr:nvSpPr>
      <xdr:spPr>
        <a:xfrm>
          <a:off x="75185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2" name="有形固定資産減価償却率グラフ枠">
          <a:extLst>
            <a:ext uri="{FF2B5EF4-FFF2-40B4-BE49-F238E27FC236}">
              <a16:creationId xmlns:a16="http://schemas.microsoft.com/office/drawing/2014/main" id="{F34CB1C3-0FAF-4EC4-AA7D-526341CC2B4F}"/>
            </a:ext>
          </a:extLst>
        </xdr:cNvPr>
        <xdr:cNvSpPr/>
      </xdr:nvSpPr>
      <xdr:spPr>
        <a:xfrm>
          <a:off x="1098550" y="4953000"/>
          <a:ext cx="361315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27</xdr:row>
      <xdr:rowOff>44577</xdr:rowOff>
    </xdr:from>
    <xdr:to>
      <xdr:col>23</xdr:col>
      <xdr:colOff>85090</xdr:colOff>
      <xdr:row>34</xdr:row>
      <xdr:rowOff>62103</xdr:rowOff>
    </xdr:to>
    <xdr:cxnSp macro="">
      <xdr:nvCxnSpPr>
        <xdr:cNvPr id="63" name="直線コネクタ 62">
          <a:extLst>
            <a:ext uri="{FF2B5EF4-FFF2-40B4-BE49-F238E27FC236}">
              <a16:creationId xmlns:a16="http://schemas.microsoft.com/office/drawing/2014/main" id="{C89362EE-503C-436A-A4A3-0506C51B8267}"/>
            </a:ext>
          </a:extLst>
        </xdr:cNvPr>
        <xdr:cNvCxnSpPr/>
      </xdr:nvCxnSpPr>
      <xdr:spPr>
        <a:xfrm flipV="1">
          <a:off x="4074795" y="5445252"/>
          <a:ext cx="1270" cy="121767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65930</xdr:rowOff>
    </xdr:from>
    <xdr:ext cx="405111" cy="259045"/>
    <xdr:sp macro="" textlink="">
      <xdr:nvSpPr>
        <xdr:cNvPr id="64" name="有形固定資産減価償却率最小値テキスト">
          <a:extLst>
            <a:ext uri="{FF2B5EF4-FFF2-40B4-BE49-F238E27FC236}">
              <a16:creationId xmlns:a16="http://schemas.microsoft.com/office/drawing/2014/main" id="{F0146BEF-A498-4956-9316-7602A0CE1363}"/>
            </a:ext>
          </a:extLst>
        </xdr:cNvPr>
        <xdr:cNvSpPr txBox="1"/>
      </xdr:nvSpPr>
      <xdr:spPr>
        <a:xfrm>
          <a:off x="4127500" y="66667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62103</xdr:rowOff>
    </xdr:from>
    <xdr:to>
      <xdr:col>23</xdr:col>
      <xdr:colOff>174625</xdr:colOff>
      <xdr:row>34</xdr:row>
      <xdr:rowOff>62103</xdr:rowOff>
    </xdr:to>
    <xdr:cxnSp macro="">
      <xdr:nvCxnSpPr>
        <xdr:cNvPr id="65" name="直線コネクタ 64">
          <a:extLst>
            <a:ext uri="{FF2B5EF4-FFF2-40B4-BE49-F238E27FC236}">
              <a16:creationId xmlns:a16="http://schemas.microsoft.com/office/drawing/2014/main" id="{02225FA9-6468-4870-BE23-2C5845DFA1C4}"/>
            </a:ext>
          </a:extLst>
        </xdr:cNvPr>
        <xdr:cNvCxnSpPr/>
      </xdr:nvCxnSpPr>
      <xdr:spPr>
        <a:xfrm>
          <a:off x="3987800" y="6662928"/>
          <a:ext cx="16827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162704</xdr:rowOff>
    </xdr:from>
    <xdr:ext cx="405111" cy="259045"/>
    <xdr:sp macro="" textlink="">
      <xdr:nvSpPr>
        <xdr:cNvPr id="66" name="有形固定資産減価償却率最大値テキスト">
          <a:extLst>
            <a:ext uri="{FF2B5EF4-FFF2-40B4-BE49-F238E27FC236}">
              <a16:creationId xmlns:a16="http://schemas.microsoft.com/office/drawing/2014/main" id="{D95FEE70-9DAE-4233-AA67-1BD8B0FF09D2}"/>
            </a:ext>
          </a:extLst>
        </xdr:cNvPr>
        <xdr:cNvSpPr txBox="1"/>
      </xdr:nvSpPr>
      <xdr:spPr>
        <a:xfrm>
          <a:off x="4127500" y="52204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27</xdr:row>
      <xdr:rowOff>44577</xdr:rowOff>
    </xdr:from>
    <xdr:to>
      <xdr:col>23</xdr:col>
      <xdr:colOff>174625</xdr:colOff>
      <xdr:row>27</xdr:row>
      <xdr:rowOff>44577</xdr:rowOff>
    </xdr:to>
    <xdr:cxnSp macro="">
      <xdr:nvCxnSpPr>
        <xdr:cNvPr id="67" name="直線コネクタ 66">
          <a:extLst>
            <a:ext uri="{FF2B5EF4-FFF2-40B4-BE49-F238E27FC236}">
              <a16:creationId xmlns:a16="http://schemas.microsoft.com/office/drawing/2014/main" id="{52CF33DA-4255-4755-BBE6-156580951AA6}"/>
            </a:ext>
          </a:extLst>
        </xdr:cNvPr>
        <xdr:cNvCxnSpPr/>
      </xdr:nvCxnSpPr>
      <xdr:spPr>
        <a:xfrm>
          <a:off x="3987800" y="5445252"/>
          <a:ext cx="16827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102506</xdr:rowOff>
    </xdr:from>
    <xdr:ext cx="405111" cy="259045"/>
    <xdr:sp macro="" textlink="">
      <xdr:nvSpPr>
        <xdr:cNvPr id="68" name="有形固定資産減価償却率平均値テキスト">
          <a:extLst>
            <a:ext uri="{FF2B5EF4-FFF2-40B4-BE49-F238E27FC236}">
              <a16:creationId xmlns:a16="http://schemas.microsoft.com/office/drawing/2014/main" id="{52779D9B-05D5-455E-88DB-5427821518DC}"/>
            </a:ext>
          </a:extLst>
        </xdr:cNvPr>
        <xdr:cNvSpPr txBox="1"/>
      </xdr:nvSpPr>
      <xdr:spPr>
        <a:xfrm>
          <a:off x="4127500" y="584608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79629</xdr:rowOff>
    </xdr:from>
    <xdr:to>
      <xdr:col>23</xdr:col>
      <xdr:colOff>136525</xdr:colOff>
      <xdr:row>31</xdr:row>
      <xdr:rowOff>9779</xdr:rowOff>
    </xdr:to>
    <xdr:sp macro="" textlink="">
      <xdr:nvSpPr>
        <xdr:cNvPr id="69" name="フローチャート: 判断 68">
          <a:extLst>
            <a:ext uri="{FF2B5EF4-FFF2-40B4-BE49-F238E27FC236}">
              <a16:creationId xmlns:a16="http://schemas.microsoft.com/office/drawing/2014/main" id="{AC9E0BA3-28D6-4779-9266-B455017B87FE}"/>
            </a:ext>
          </a:extLst>
        </xdr:cNvPr>
        <xdr:cNvSpPr/>
      </xdr:nvSpPr>
      <xdr:spPr>
        <a:xfrm>
          <a:off x="4025900" y="59946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30</xdr:row>
      <xdr:rowOff>96901</xdr:rowOff>
    </xdr:from>
    <xdr:to>
      <xdr:col>19</xdr:col>
      <xdr:colOff>187325</xdr:colOff>
      <xdr:row>31</xdr:row>
      <xdr:rowOff>27051</xdr:rowOff>
    </xdr:to>
    <xdr:sp macro="" textlink="">
      <xdr:nvSpPr>
        <xdr:cNvPr id="70" name="フローチャート: 判断 69">
          <a:extLst>
            <a:ext uri="{FF2B5EF4-FFF2-40B4-BE49-F238E27FC236}">
              <a16:creationId xmlns:a16="http://schemas.microsoft.com/office/drawing/2014/main" id="{E277F804-78B4-4581-97DF-C284CDC5E3F3}"/>
            </a:ext>
          </a:extLst>
        </xdr:cNvPr>
        <xdr:cNvSpPr/>
      </xdr:nvSpPr>
      <xdr:spPr>
        <a:xfrm>
          <a:off x="3429000" y="601192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79629</xdr:rowOff>
    </xdr:from>
    <xdr:to>
      <xdr:col>15</xdr:col>
      <xdr:colOff>187325</xdr:colOff>
      <xdr:row>31</xdr:row>
      <xdr:rowOff>9779</xdr:rowOff>
    </xdr:to>
    <xdr:sp macro="" textlink="">
      <xdr:nvSpPr>
        <xdr:cNvPr id="71" name="フローチャート: 判断 70">
          <a:extLst>
            <a:ext uri="{FF2B5EF4-FFF2-40B4-BE49-F238E27FC236}">
              <a16:creationId xmlns:a16="http://schemas.microsoft.com/office/drawing/2014/main" id="{3C847631-464F-4854-84C7-3E47C0BAE842}"/>
            </a:ext>
          </a:extLst>
        </xdr:cNvPr>
        <xdr:cNvSpPr/>
      </xdr:nvSpPr>
      <xdr:spPr>
        <a:xfrm>
          <a:off x="2781300" y="599465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30</xdr:row>
      <xdr:rowOff>1905</xdr:rowOff>
    </xdr:from>
    <xdr:to>
      <xdr:col>11</xdr:col>
      <xdr:colOff>187325</xdr:colOff>
      <xdr:row>30</xdr:row>
      <xdr:rowOff>103505</xdr:rowOff>
    </xdr:to>
    <xdr:sp macro="" textlink="">
      <xdr:nvSpPr>
        <xdr:cNvPr id="72" name="フローチャート: 判断 71">
          <a:extLst>
            <a:ext uri="{FF2B5EF4-FFF2-40B4-BE49-F238E27FC236}">
              <a16:creationId xmlns:a16="http://schemas.microsoft.com/office/drawing/2014/main" id="{6EDB31B9-3036-43EA-AF1C-012477C8B8FA}"/>
            </a:ext>
          </a:extLst>
        </xdr:cNvPr>
        <xdr:cNvSpPr/>
      </xdr:nvSpPr>
      <xdr:spPr>
        <a:xfrm>
          <a:off x="2133600" y="591693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29</xdr:row>
      <xdr:rowOff>134493</xdr:rowOff>
    </xdr:from>
    <xdr:to>
      <xdr:col>7</xdr:col>
      <xdr:colOff>187325</xdr:colOff>
      <xdr:row>30</xdr:row>
      <xdr:rowOff>64643</xdr:rowOff>
    </xdr:to>
    <xdr:sp macro="" textlink="">
      <xdr:nvSpPr>
        <xdr:cNvPr id="73" name="フローチャート: 判断 72">
          <a:extLst>
            <a:ext uri="{FF2B5EF4-FFF2-40B4-BE49-F238E27FC236}">
              <a16:creationId xmlns:a16="http://schemas.microsoft.com/office/drawing/2014/main" id="{FBEDE1F5-2454-41F5-BD99-28C698B6A033}"/>
            </a:ext>
          </a:extLst>
        </xdr:cNvPr>
        <xdr:cNvSpPr/>
      </xdr:nvSpPr>
      <xdr:spPr>
        <a:xfrm>
          <a:off x="1485900" y="5878068"/>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4" name="テキスト ボックス 73">
          <a:extLst>
            <a:ext uri="{FF2B5EF4-FFF2-40B4-BE49-F238E27FC236}">
              <a16:creationId xmlns:a16="http://schemas.microsoft.com/office/drawing/2014/main" id="{648B57EE-B733-4AF1-A56B-AEF85BAB60A3}"/>
            </a:ext>
          </a:extLst>
        </xdr:cNvPr>
        <xdr:cNvSpPr txBox="1"/>
      </xdr:nvSpPr>
      <xdr:spPr>
        <a:xfrm>
          <a:off x="39274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5" name="テキスト ボックス 74">
          <a:extLst>
            <a:ext uri="{FF2B5EF4-FFF2-40B4-BE49-F238E27FC236}">
              <a16:creationId xmlns:a16="http://schemas.microsoft.com/office/drawing/2014/main" id="{9ECDCF33-8F05-495B-9A48-C0420D9BD15A}"/>
            </a:ext>
          </a:extLst>
        </xdr:cNvPr>
        <xdr:cNvSpPr txBox="1"/>
      </xdr:nvSpPr>
      <xdr:spPr>
        <a:xfrm>
          <a:off x="33305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76" name="テキスト ボックス 75">
          <a:extLst>
            <a:ext uri="{FF2B5EF4-FFF2-40B4-BE49-F238E27FC236}">
              <a16:creationId xmlns:a16="http://schemas.microsoft.com/office/drawing/2014/main" id="{158E15E1-EE63-4D9B-B453-8F905465F5D2}"/>
            </a:ext>
          </a:extLst>
        </xdr:cNvPr>
        <xdr:cNvSpPr txBox="1"/>
      </xdr:nvSpPr>
      <xdr:spPr>
        <a:xfrm>
          <a:off x="26828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77" name="テキスト ボックス 76">
          <a:extLst>
            <a:ext uri="{FF2B5EF4-FFF2-40B4-BE49-F238E27FC236}">
              <a16:creationId xmlns:a16="http://schemas.microsoft.com/office/drawing/2014/main" id="{4D1888A9-2BD7-476E-AB34-A712654B38FF}"/>
            </a:ext>
          </a:extLst>
        </xdr:cNvPr>
        <xdr:cNvSpPr txBox="1"/>
      </xdr:nvSpPr>
      <xdr:spPr>
        <a:xfrm>
          <a:off x="20351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8967141D-1464-423B-AAFB-FCA299749798}"/>
            </a:ext>
          </a:extLst>
        </xdr:cNvPr>
        <xdr:cNvSpPr txBox="1"/>
      </xdr:nvSpPr>
      <xdr:spPr>
        <a:xfrm>
          <a:off x="1387475"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31</xdr:row>
      <xdr:rowOff>137033</xdr:rowOff>
    </xdr:from>
    <xdr:to>
      <xdr:col>23</xdr:col>
      <xdr:colOff>136525</xdr:colOff>
      <xdr:row>32</xdr:row>
      <xdr:rowOff>67183</xdr:rowOff>
    </xdr:to>
    <xdr:sp macro="" textlink="">
      <xdr:nvSpPr>
        <xdr:cNvPr id="79" name="楕円 78">
          <a:extLst>
            <a:ext uri="{FF2B5EF4-FFF2-40B4-BE49-F238E27FC236}">
              <a16:creationId xmlns:a16="http://schemas.microsoft.com/office/drawing/2014/main" id="{03C89E5F-19DE-4E0C-B4C3-2957B3839E74}"/>
            </a:ext>
          </a:extLst>
        </xdr:cNvPr>
        <xdr:cNvSpPr/>
      </xdr:nvSpPr>
      <xdr:spPr>
        <a:xfrm>
          <a:off x="4025900" y="6223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31</xdr:row>
      <xdr:rowOff>115460</xdr:rowOff>
    </xdr:from>
    <xdr:ext cx="405111" cy="259045"/>
    <xdr:sp macro="" textlink="">
      <xdr:nvSpPr>
        <xdr:cNvPr id="80" name="有形固定資産減価償却率該当値テキスト">
          <a:extLst>
            <a:ext uri="{FF2B5EF4-FFF2-40B4-BE49-F238E27FC236}">
              <a16:creationId xmlns:a16="http://schemas.microsoft.com/office/drawing/2014/main" id="{183CF683-E5A6-4736-83B5-3DE7723FD36F}"/>
            </a:ext>
          </a:extLst>
        </xdr:cNvPr>
        <xdr:cNvSpPr txBox="1"/>
      </xdr:nvSpPr>
      <xdr:spPr>
        <a:xfrm>
          <a:off x="4127500" y="62019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31</xdr:row>
      <xdr:rowOff>85217</xdr:rowOff>
    </xdr:from>
    <xdr:to>
      <xdr:col>19</xdr:col>
      <xdr:colOff>187325</xdr:colOff>
      <xdr:row>32</xdr:row>
      <xdr:rowOff>15367</xdr:rowOff>
    </xdr:to>
    <xdr:sp macro="" textlink="">
      <xdr:nvSpPr>
        <xdr:cNvPr id="81" name="楕円 80">
          <a:extLst>
            <a:ext uri="{FF2B5EF4-FFF2-40B4-BE49-F238E27FC236}">
              <a16:creationId xmlns:a16="http://schemas.microsoft.com/office/drawing/2014/main" id="{316F81E1-9B83-4FC3-9367-D4E7D96A4F20}"/>
            </a:ext>
          </a:extLst>
        </xdr:cNvPr>
        <xdr:cNvSpPr/>
      </xdr:nvSpPr>
      <xdr:spPr>
        <a:xfrm>
          <a:off x="3429000" y="617169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31</xdr:row>
      <xdr:rowOff>136017</xdr:rowOff>
    </xdr:from>
    <xdr:to>
      <xdr:col>23</xdr:col>
      <xdr:colOff>85725</xdr:colOff>
      <xdr:row>32</xdr:row>
      <xdr:rowOff>16383</xdr:rowOff>
    </xdr:to>
    <xdr:cxnSp macro="">
      <xdr:nvCxnSpPr>
        <xdr:cNvPr id="82" name="直線コネクタ 81">
          <a:extLst>
            <a:ext uri="{FF2B5EF4-FFF2-40B4-BE49-F238E27FC236}">
              <a16:creationId xmlns:a16="http://schemas.microsoft.com/office/drawing/2014/main" id="{31677199-5EE3-4A9A-8733-8001D2E3A50E}"/>
            </a:ext>
          </a:extLst>
        </xdr:cNvPr>
        <xdr:cNvCxnSpPr/>
      </xdr:nvCxnSpPr>
      <xdr:spPr>
        <a:xfrm>
          <a:off x="3479800" y="6222492"/>
          <a:ext cx="596900" cy="518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30</xdr:row>
      <xdr:rowOff>114173</xdr:rowOff>
    </xdr:from>
    <xdr:to>
      <xdr:col>15</xdr:col>
      <xdr:colOff>187325</xdr:colOff>
      <xdr:row>31</xdr:row>
      <xdr:rowOff>44323</xdr:rowOff>
    </xdr:to>
    <xdr:sp macro="" textlink="">
      <xdr:nvSpPr>
        <xdr:cNvPr id="83" name="楕円 82">
          <a:extLst>
            <a:ext uri="{FF2B5EF4-FFF2-40B4-BE49-F238E27FC236}">
              <a16:creationId xmlns:a16="http://schemas.microsoft.com/office/drawing/2014/main" id="{92666565-8BB2-4E92-BB08-91C1A054134F}"/>
            </a:ext>
          </a:extLst>
        </xdr:cNvPr>
        <xdr:cNvSpPr/>
      </xdr:nvSpPr>
      <xdr:spPr>
        <a:xfrm>
          <a:off x="2781300" y="602919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30</xdr:row>
      <xdr:rowOff>164973</xdr:rowOff>
    </xdr:from>
    <xdr:to>
      <xdr:col>19</xdr:col>
      <xdr:colOff>136525</xdr:colOff>
      <xdr:row>31</xdr:row>
      <xdr:rowOff>136017</xdr:rowOff>
    </xdr:to>
    <xdr:cxnSp macro="">
      <xdr:nvCxnSpPr>
        <xdr:cNvPr id="84" name="直線コネクタ 83">
          <a:extLst>
            <a:ext uri="{FF2B5EF4-FFF2-40B4-BE49-F238E27FC236}">
              <a16:creationId xmlns:a16="http://schemas.microsoft.com/office/drawing/2014/main" id="{2D890635-D512-4015-A6B1-DC829FD24949}"/>
            </a:ext>
          </a:extLst>
        </xdr:cNvPr>
        <xdr:cNvCxnSpPr/>
      </xdr:nvCxnSpPr>
      <xdr:spPr>
        <a:xfrm>
          <a:off x="2832100" y="6079998"/>
          <a:ext cx="647700" cy="1424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30</xdr:row>
      <xdr:rowOff>32131</xdr:rowOff>
    </xdr:from>
    <xdr:to>
      <xdr:col>11</xdr:col>
      <xdr:colOff>187325</xdr:colOff>
      <xdr:row>30</xdr:row>
      <xdr:rowOff>133731</xdr:rowOff>
    </xdr:to>
    <xdr:sp macro="" textlink="">
      <xdr:nvSpPr>
        <xdr:cNvPr id="85" name="楕円 84">
          <a:extLst>
            <a:ext uri="{FF2B5EF4-FFF2-40B4-BE49-F238E27FC236}">
              <a16:creationId xmlns:a16="http://schemas.microsoft.com/office/drawing/2014/main" id="{2B7E783F-3D7A-4749-8660-8C1A7F77399B}"/>
            </a:ext>
          </a:extLst>
        </xdr:cNvPr>
        <xdr:cNvSpPr/>
      </xdr:nvSpPr>
      <xdr:spPr>
        <a:xfrm>
          <a:off x="2133600" y="5947156"/>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30</xdr:row>
      <xdr:rowOff>82931</xdr:rowOff>
    </xdr:from>
    <xdr:to>
      <xdr:col>15</xdr:col>
      <xdr:colOff>136525</xdr:colOff>
      <xdr:row>30</xdr:row>
      <xdr:rowOff>164973</xdr:rowOff>
    </xdr:to>
    <xdr:cxnSp macro="">
      <xdr:nvCxnSpPr>
        <xdr:cNvPr id="86" name="直線コネクタ 85">
          <a:extLst>
            <a:ext uri="{FF2B5EF4-FFF2-40B4-BE49-F238E27FC236}">
              <a16:creationId xmlns:a16="http://schemas.microsoft.com/office/drawing/2014/main" id="{4908F514-5468-498F-9B30-35C38B9C9BBE}"/>
            </a:ext>
          </a:extLst>
        </xdr:cNvPr>
        <xdr:cNvCxnSpPr/>
      </xdr:nvCxnSpPr>
      <xdr:spPr>
        <a:xfrm>
          <a:off x="2184400" y="5997956"/>
          <a:ext cx="647700" cy="820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30</xdr:row>
      <xdr:rowOff>32131</xdr:rowOff>
    </xdr:from>
    <xdr:to>
      <xdr:col>7</xdr:col>
      <xdr:colOff>187325</xdr:colOff>
      <xdr:row>30</xdr:row>
      <xdr:rowOff>133731</xdr:rowOff>
    </xdr:to>
    <xdr:sp macro="" textlink="">
      <xdr:nvSpPr>
        <xdr:cNvPr id="87" name="楕円 86">
          <a:extLst>
            <a:ext uri="{FF2B5EF4-FFF2-40B4-BE49-F238E27FC236}">
              <a16:creationId xmlns:a16="http://schemas.microsoft.com/office/drawing/2014/main" id="{4FD28BB2-806E-48C8-BCE9-BF148AD51FD5}"/>
            </a:ext>
          </a:extLst>
        </xdr:cNvPr>
        <xdr:cNvSpPr/>
      </xdr:nvSpPr>
      <xdr:spPr>
        <a:xfrm>
          <a:off x="1485900" y="5947156"/>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30</xdr:row>
      <xdr:rowOff>82931</xdr:rowOff>
    </xdr:from>
    <xdr:to>
      <xdr:col>11</xdr:col>
      <xdr:colOff>136525</xdr:colOff>
      <xdr:row>30</xdr:row>
      <xdr:rowOff>82931</xdr:rowOff>
    </xdr:to>
    <xdr:cxnSp macro="">
      <xdr:nvCxnSpPr>
        <xdr:cNvPr id="88" name="直線コネクタ 87">
          <a:extLst>
            <a:ext uri="{FF2B5EF4-FFF2-40B4-BE49-F238E27FC236}">
              <a16:creationId xmlns:a16="http://schemas.microsoft.com/office/drawing/2014/main" id="{61720A49-AE28-4591-AE40-342EC6B9C423}"/>
            </a:ext>
          </a:extLst>
        </xdr:cNvPr>
        <xdr:cNvCxnSpPr/>
      </xdr:nvCxnSpPr>
      <xdr:spPr>
        <a:xfrm>
          <a:off x="1536700" y="5997956"/>
          <a:ext cx="6477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29</xdr:row>
      <xdr:rowOff>43578</xdr:rowOff>
    </xdr:from>
    <xdr:ext cx="405111" cy="259045"/>
    <xdr:sp macro="" textlink="">
      <xdr:nvSpPr>
        <xdr:cNvPr id="89" name="n_1aveValue有形固定資産減価償却率">
          <a:extLst>
            <a:ext uri="{FF2B5EF4-FFF2-40B4-BE49-F238E27FC236}">
              <a16:creationId xmlns:a16="http://schemas.microsoft.com/office/drawing/2014/main" id="{BC6B8253-A679-459A-89E3-1DCFA3A6DBCA}"/>
            </a:ext>
          </a:extLst>
        </xdr:cNvPr>
        <xdr:cNvSpPr txBox="1"/>
      </xdr:nvSpPr>
      <xdr:spPr>
        <a:xfrm>
          <a:off x="3293119" y="57871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29</xdr:row>
      <xdr:rowOff>26306</xdr:rowOff>
    </xdr:from>
    <xdr:ext cx="405111" cy="259045"/>
    <xdr:sp macro="" textlink="">
      <xdr:nvSpPr>
        <xdr:cNvPr id="90" name="n_2aveValue有形固定資産減価償却率">
          <a:extLst>
            <a:ext uri="{FF2B5EF4-FFF2-40B4-BE49-F238E27FC236}">
              <a16:creationId xmlns:a16="http://schemas.microsoft.com/office/drawing/2014/main" id="{F00EEF85-44F4-4CF5-9781-4B5D7E2054ED}"/>
            </a:ext>
          </a:extLst>
        </xdr:cNvPr>
        <xdr:cNvSpPr txBox="1"/>
      </xdr:nvSpPr>
      <xdr:spPr>
        <a:xfrm>
          <a:off x="2658119" y="57698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28</xdr:row>
      <xdr:rowOff>120032</xdr:rowOff>
    </xdr:from>
    <xdr:ext cx="405111" cy="259045"/>
    <xdr:sp macro="" textlink="">
      <xdr:nvSpPr>
        <xdr:cNvPr id="91" name="n_3aveValue有形固定資産減価償却率">
          <a:extLst>
            <a:ext uri="{FF2B5EF4-FFF2-40B4-BE49-F238E27FC236}">
              <a16:creationId xmlns:a16="http://schemas.microsoft.com/office/drawing/2014/main" id="{74C66124-DDDB-4561-89BC-65130D030BE5}"/>
            </a:ext>
          </a:extLst>
        </xdr:cNvPr>
        <xdr:cNvSpPr txBox="1"/>
      </xdr:nvSpPr>
      <xdr:spPr>
        <a:xfrm>
          <a:off x="2010419" y="5692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28</xdr:row>
      <xdr:rowOff>81170</xdr:rowOff>
    </xdr:from>
    <xdr:ext cx="405111" cy="259045"/>
    <xdr:sp macro="" textlink="">
      <xdr:nvSpPr>
        <xdr:cNvPr id="92" name="n_4aveValue有形固定資産減価償却率">
          <a:extLst>
            <a:ext uri="{FF2B5EF4-FFF2-40B4-BE49-F238E27FC236}">
              <a16:creationId xmlns:a16="http://schemas.microsoft.com/office/drawing/2014/main" id="{DE768898-57B4-40F1-8F30-DBD2D7BF42E6}"/>
            </a:ext>
          </a:extLst>
        </xdr:cNvPr>
        <xdr:cNvSpPr txBox="1"/>
      </xdr:nvSpPr>
      <xdr:spPr>
        <a:xfrm>
          <a:off x="1362719" y="56532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32</xdr:row>
      <xdr:rowOff>6494</xdr:rowOff>
    </xdr:from>
    <xdr:ext cx="405111" cy="259045"/>
    <xdr:sp macro="" textlink="">
      <xdr:nvSpPr>
        <xdr:cNvPr id="93" name="n_1mainValue有形固定資産減価償却率">
          <a:extLst>
            <a:ext uri="{FF2B5EF4-FFF2-40B4-BE49-F238E27FC236}">
              <a16:creationId xmlns:a16="http://schemas.microsoft.com/office/drawing/2014/main" id="{212B3F79-4963-4C3D-AA62-636446BE4B78}"/>
            </a:ext>
          </a:extLst>
        </xdr:cNvPr>
        <xdr:cNvSpPr txBox="1"/>
      </xdr:nvSpPr>
      <xdr:spPr>
        <a:xfrm>
          <a:off x="3293119" y="62644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31</xdr:row>
      <xdr:rowOff>35450</xdr:rowOff>
    </xdr:from>
    <xdr:ext cx="405111" cy="259045"/>
    <xdr:sp macro="" textlink="">
      <xdr:nvSpPr>
        <xdr:cNvPr id="94" name="n_2mainValue有形固定資産減価償却率">
          <a:extLst>
            <a:ext uri="{FF2B5EF4-FFF2-40B4-BE49-F238E27FC236}">
              <a16:creationId xmlns:a16="http://schemas.microsoft.com/office/drawing/2014/main" id="{26E6B75B-1265-4997-B492-B7242B7AF48B}"/>
            </a:ext>
          </a:extLst>
        </xdr:cNvPr>
        <xdr:cNvSpPr txBox="1"/>
      </xdr:nvSpPr>
      <xdr:spPr>
        <a:xfrm>
          <a:off x="2658119" y="61219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30</xdr:row>
      <xdr:rowOff>124858</xdr:rowOff>
    </xdr:from>
    <xdr:ext cx="405111" cy="259045"/>
    <xdr:sp macro="" textlink="">
      <xdr:nvSpPr>
        <xdr:cNvPr id="95" name="n_3mainValue有形固定資産減価償却率">
          <a:extLst>
            <a:ext uri="{FF2B5EF4-FFF2-40B4-BE49-F238E27FC236}">
              <a16:creationId xmlns:a16="http://schemas.microsoft.com/office/drawing/2014/main" id="{7921DDC0-79DB-473F-B384-0723E4C62962}"/>
            </a:ext>
          </a:extLst>
        </xdr:cNvPr>
        <xdr:cNvSpPr txBox="1"/>
      </xdr:nvSpPr>
      <xdr:spPr>
        <a:xfrm>
          <a:off x="2010419" y="60398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30</xdr:row>
      <xdr:rowOff>124858</xdr:rowOff>
    </xdr:from>
    <xdr:ext cx="405111" cy="259045"/>
    <xdr:sp macro="" textlink="">
      <xdr:nvSpPr>
        <xdr:cNvPr id="96" name="n_4mainValue有形固定資産減価償却率">
          <a:extLst>
            <a:ext uri="{FF2B5EF4-FFF2-40B4-BE49-F238E27FC236}">
              <a16:creationId xmlns:a16="http://schemas.microsoft.com/office/drawing/2014/main" id="{5830288C-7AAE-43A6-A772-66F45FD63473}"/>
            </a:ext>
          </a:extLst>
        </xdr:cNvPr>
        <xdr:cNvSpPr txBox="1"/>
      </xdr:nvSpPr>
      <xdr:spPr>
        <a:xfrm>
          <a:off x="1362719" y="603988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97" name="正方形/長方形 96">
          <a:extLst>
            <a:ext uri="{FF2B5EF4-FFF2-40B4-BE49-F238E27FC236}">
              <a16:creationId xmlns:a16="http://schemas.microsoft.com/office/drawing/2014/main" id="{7A1334B6-09F0-4158-ABA7-2F55EB7AD8DE}"/>
            </a:ext>
          </a:extLst>
        </xdr:cNvPr>
        <xdr:cNvSpPr/>
      </xdr:nvSpPr>
      <xdr:spPr>
        <a:xfrm>
          <a:off x="9645650" y="4254500"/>
          <a:ext cx="3584575"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98" name="正方形/長方形 97">
          <a:extLst>
            <a:ext uri="{FF2B5EF4-FFF2-40B4-BE49-F238E27FC236}">
              <a16:creationId xmlns:a16="http://schemas.microsoft.com/office/drawing/2014/main" id="{DF7E392C-B91A-4A51-A03E-8FC078BCE450}"/>
            </a:ext>
          </a:extLst>
        </xdr:cNvPr>
        <xdr:cNvSpPr/>
      </xdr:nvSpPr>
      <xdr:spPr>
        <a:xfrm>
          <a:off x="10544443" y="4624642"/>
          <a:ext cx="891639"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99" name="正方形/長方形 98">
          <a:extLst>
            <a:ext uri="{FF2B5EF4-FFF2-40B4-BE49-F238E27FC236}">
              <a16:creationId xmlns:a16="http://schemas.microsoft.com/office/drawing/2014/main" id="{99740C3A-49D2-4A22-8CC0-03425CE4E9EE}"/>
            </a:ext>
          </a:extLst>
        </xdr:cNvPr>
        <xdr:cNvSpPr/>
      </xdr:nvSpPr>
      <xdr:spPr>
        <a:xfrm>
          <a:off x="11760740" y="4607971"/>
          <a:ext cx="814894"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[ 430.2</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0" name="正方形/長方形 99">
          <a:extLst>
            <a:ext uri="{FF2B5EF4-FFF2-40B4-BE49-F238E27FC236}">
              <a16:creationId xmlns:a16="http://schemas.microsoft.com/office/drawing/2014/main" id="{48BED97D-3659-4BA6-8B59-55C3982EC313}"/>
            </a:ext>
          </a:extLst>
        </xdr:cNvPr>
        <xdr:cNvSpPr/>
      </xdr:nvSpPr>
      <xdr:spPr>
        <a:xfrm>
          <a:off x="132080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1" name="正方形/長方形 100">
          <a:extLst>
            <a:ext uri="{FF2B5EF4-FFF2-40B4-BE49-F238E27FC236}">
              <a16:creationId xmlns:a16="http://schemas.microsoft.com/office/drawing/2014/main" id="{F6C53EB9-7FCD-4834-9747-034BDE4A7A40}"/>
            </a:ext>
          </a:extLst>
        </xdr:cNvPr>
        <xdr:cNvSpPr/>
      </xdr:nvSpPr>
      <xdr:spPr>
        <a:xfrm>
          <a:off x="132080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2" name="正方形/長方形 101">
          <a:extLst>
            <a:ext uri="{FF2B5EF4-FFF2-40B4-BE49-F238E27FC236}">
              <a16:creationId xmlns:a16="http://schemas.microsoft.com/office/drawing/2014/main" id="{7F8CAFC1-5C19-4E7F-9205-555492F86E48}"/>
            </a:ext>
          </a:extLst>
        </xdr:cNvPr>
        <xdr:cNvSpPr/>
      </xdr:nvSpPr>
      <xdr:spPr>
        <a:xfrm>
          <a:off x="14503400"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3" name="正方形/長方形 102">
          <a:extLst>
            <a:ext uri="{FF2B5EF4-FFF2-40B4-BE49-F238E27FC236}">
              <a16:creationId xmlns:a16="http://schemas.microsoft.com/office/drawing/2014/main" id="{0CF4D7CD-DEE4-4897-BD72-91B0EBE69EA1}"/>
            </a:ext>
          </a:extLst>
        </xdr:cNvPr>
        <xdr:cNvSpPr/>
      </xdr:nvSpPr>
      <xdr:spPr>
        <a:xfrm>
          <a:off x="14503400"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4" name="正方形/長方形 103">
          <a:extLst>
            <a:ext uri="{FF2B5EF4-FFF2-40B4-BE49-F238E27FC236}">
              <a16:creationId xmlns:a16="http://schemas.microsoft.com/office/drawing/2014/main" id="{13406C3A-C2E0-4599-A900-010DE8BDFEDB}"/>
            </a:ext>
          </a:extLst>
        </xdr:cNvPr>
        <xdr:cNvSpPr/>
      </xdr:nvSpPr>
      <xdr:spPr>
        <a:xfrm>
          <a:off x="15897225" y="43815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5" name="正方形/長方形 104">
          <a:extLst>
            <a:ext uri="{FF2B5EF4-FFF2-40B4-BE49-F238E27FC236}">
              <a16:creationId xmlns:a16="http://schemas.microsoft.com/office/drawing/2014/main" id="{8C52FB65-E6EC-4D3E-847B-A2BC1CE60B47}"/>
            </a:ext>
          </a:extLst>
        </xdr:cNvPr>
        <xdr:cNvSpPr/>
      </xdr:nvSpPr>
      <xdr:spPr>
        <a:xfrm>
          <a:off x="15897225" y="45720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06" name="正方形/長方形 105">
          <a:extLst>
            <a:ext uri="{FF2B5EF4-FFF2-40B4-BE49-F238E27FC236}">
              <a16:creationId xmlns:a16="http://schemas.microsoft.com/office/drawing/2014/main" id="{15C48607-83CF-4084-A276-D0959996CCEF}"/>
            </a:ext>
          </a:extLst>
        </xdr:cNvPr>
        <xdr:cNvSpPr/>
      </xdr:nvSpPr>
      <xdr:spPr>
        <a:xfrm>
          <a:off x="9645650" y="4953000"/>
          <a:ext cx="3584575"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07" name="正方形/長方形 106">
          <a:extLst>
            <a:ext uri="{FF2B5EF4-FFF2-40B4-BE49-F238E27FC236}">
              <a16:creationId xmlns:a16="http://schemas.microsoft.com/office/drawing/2014/main" id="{270DEA45-3F1E-4613-A1EE-A88B3D26E9E3}"/>
            </a:ext>
          </a:extLst>
        </xdr:cNvPr>
        <xdr:cNvSpPr/>
      </xdr:nvSpPr>
      <xdr:spPr>
        <a:xfrm>
          <a:off x="13468350" y="4953000"/>
          <a:ext cx="4048125"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08" name="正方形/長方形 107">
          <a:extLst>
            <a:ext uri="{FF2B5EF4-FFF2-40B4-BE49-F238E27FC236}">
              <a16:creationId xmlns:a16="http://schemas.microsoft.com/office/drawing/2014/main" id="{8211F1D0-90AF-4675-A02C-04017EFC3F25}"/>
            </a:ext>
          </a:extLst>
        </xdr:cNvPr>
        <xdr:cNvSpPr/>
      </xdr:nvSpPr>
      <xdr:spPr>
        <a:xfrm>
          <a:off x="13468350" y="5016500"/>
          <a:ext cx="38862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09" name="テキスト ボックス 108">
          <a:extLst>
            <a:ext uri="{FF2B5EF4-FFF2-40B4-BE49-F238E27FC236}">
              <a16:creationId xmlns:a16="http://schemas.microsoft.com/office/drawing/2014/main" id="{8C1F8D09-FCD3-4822-810A-CB114D5244FA}"/>
            </a:ext>
          </a:extLst>
        </xdr:cNvPr>
        <xdr:cNvSpPr txBox="1"/>
      </xdr:nvSpPr>
      <xdr:spPr>
        <a:xfrm>
          <a:off x="13544550" y="5245100"/>
          <a:ext cx="38735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債務償還比率は職員数が少なく人件費も低い水準にあるため、類似団体と比較して低い水準にあり、近年横ばいとなっている。</a:t>
          </a:r>
          <a:endParaRPr lang="ja-JP" altLang="ja-JP">
            <a:effectLst/>
          </a:endParaRPr>
        </a:p>
      </xdr:txBody>
    </xdr:sp>
    <xdr:clientData/>
  </xdr:twoCellAnchor>
  <xdr:oneCellAnchor>
    <xdr:from>
      <xdr:col>57</xdr:col>
      <xdr:colOff>111125</xdr:colOff>
      <xdr:row>23</xdr:row>
      <xdr:rowOff>47625</xdr:rowOff>
    </xdr:from>
    <xdr:ext cx="349839" cy="225703"/>
    <xdr:sp macro="" textlink="">
      <xdr:nvSpPr>
        <xdr:cNvPr id="110" name="テキスト ボックス 109">
          <a:extLst>
            <a:ext uri="{FF2B5EF4-FFF2-40B4-BE49-F238E27FC236}">
              <a16:creationId xmlns:a16="http://schemas.microsoft.com/office/drawing/2014/main" id="{AE237675-12A4-4FB3-A9DD-CF3AE8C61A24}"/>
            </a:ext>
          </a:extLst>
        </xdr:cNvPr>
        <xdr:cNvSpPr txBox="1"/>
      </xdr:nvSpPr>
      <xdr:spPr>
        <a:xfrm>
          <a:off x="960755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1" name="直線コネクタ 110">
          <a:extLst>
            <a:ext uri="{FF2B5EF4-FFF2-40B4-BE49-F238E27FC236}">
              <a16:creationId xmlns:a16="http://schemas.microsoft.com/office/drawing/2014/main" id="{59E53074-A490-48FB-9EE8-9D7773FED716}"/>
            </a:ext>
          </a:extLst>
        </xdr:cNvPr>
        <xdr:cNvCxnSpPr/>
      </xdr:nvCxnSpPr>
      <xdr:spPr>
        <a:xfrm>
          <a:off x="9645650" y="71120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2" name="テキスト ボックス 111">
          <a:extLst>
            <a:ext uri="{FF2B5EF4-FFF2-40B4-BE49-F238E27FC236}">
              <a16:creationId xmlns:a16="http://schemas.microsoft.com/office/drawing/2014/main" id="{BC10237D-44A7-4841-B22C-635AA5F403DA}"/>
            </a:ext>
          </a:extLst>
        </xdr:cNvPr>
        <xdr:cNvSpPr txBox="1"/>
      </xdr:nvSpPr>
      <xdr:spPr>
        <a:xfrm>
          <a:off x="917552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13" name="直線コネクタ 112">
          <a:extLst>
            <a:ext uri="{FF2B5EF4-FFF2-40B4-BE49-F238E27FC236}">
              <a16:creationId xmlns:a16="http://schemas.microsoft.com/office/drawing/2014/main" id="{22502A8C-601D-4FF7-859B-2F9DE8EDFDFD}"/>
            </a:ext>
          </a:extLst>
        </xdr:cNvPr>
        <xdr:cNvCxnSpPr/>
      </xdr:nvCxnSpPr>
      <xdr:spPr>
        <a:xfrm>
          <a:off x="9645650" y="6752167"/>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34</xdr:row>
      <xdr:rowOff>57541</xdr:rowOff>
    </xdr:from>
    <xdr:ext cx="410689" cy="225703"/>
    <xdr:sp macro="" textlink="">
      <xdr:nvSpPr>
        <xdr:cNvPr id="114" name="テキスト ボックス 113">
          <a:extLst>
            <a:ext uri="{FF2B5EF4-FFF2-40B4-BE49-F238E27FC236}">
              <a16:creationId xmlns:a16="http://schemas.microsoft.com/office/drawing/2014/main" id="{A2F1581F-B39B-4A78-857F-3D3FB55BC758}"/>
            </a:ext>
          </a:extLst>
        </xdr:cNvPr>
        <xdr:cNvSpPr txBox="1"/>
      </xdr:nvSpPr>
      <xdr:spPr>
        <a:xfrm>
          <a:off x="9228611" y="66583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15" name="直線コネクタ 114">
          <a:extLst>
            <a:ext uri="{FF2B5EF4-FFF2-40B4-BE49-F238E27FC236}">
              <a16:creationId xmlns:a16="http://schemas.microsoft.com/office/drawing/2014/main" id="{AA56169B-784C-4FD2-86DF-EE420842A79B}"/>
            </a:ext>
          </a:extLst>
        </xdr:cNvPr>
        <xdr:cNvCxnSpPr/>
      </xdr:nvCxnSpPr>
      <xdr:spPr>
        <a:xfrm>
          <a:off x="9645650" y="6392333"/>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40607</xdr:rowOff>
    </xdr:from>
    <xdr:ext cx="410689" cy="225703"/>
    <xdr:sp macro="" textlink="">
      <xdr:nvSpPr>
        <xdr:cNvPr id="116" name="テキスト ボックス 115">
          <a:extLst>
            <a:ext uri="{FF2B5EF4-FFF2-40B4-BE49-F238E27FC236}">
              <a16:creationId xmlns:a16="http://schemas.microsoft.com/office/drawing/2014/main" id="{E8663444-F74E-4D63-9710-02C8AA8CE695}"/>
            </a:ext>
          </a:extLst>
        </xdr:cNvPr>
        <xdr:cNvSpPr txBox="1"/>
      </xdr:nvSpPr>
      <xdr:spPr>
        <a:xfrm>
          <a:off x="9228611" y="629853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17" name="直線コネクタ 116">
          <a:extLst>
            <a:ext uri="{FF2B5EF4-FFF2-40B4-BE49-F238E27FC236}">
              <a16:creationId xmlns:a16="http://schemas.microsoft.com/office/drawing/2014/main" id="{09DA6012-81F1-4601-8DD2-7884AA8892EB}"/>
            </a:ext>
          </a:extLst>
        </xdr:cNvPr>
        <xdr:cNvCxnSpPr/>
      </xdr:nvCxnSpPr>
      <xdr:spPr>
        <a:xfrm>
          <a:off x="9645650" y="60325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30</xdr:row>
      <xdr:rowOff>23674</xdr:rowOff>
    </xdr:from>
    <xdr:ext cx="410689" cy="225703"/>
    <xdr:sp macro="" textlink="">
      <xdr:nvSpPr>
        <xdr:cNvPr id="118" name="テキスト ボックス 117">
          <a:extLst>
            <a:ext uri="{FF2B5EF4-FFF2-40B4-BE49-F238E27FC236}">
              <a16:creationId xmlns:a16="http://schemas.microsoft.com/office/drawing/2014/main" id="{7202E312-6C24-410A-8970-F96B3F3ED3BC}"/>
            </a:ext>
          </a:extLst>
        </xdr:cNvPr>
        <xdr:cNvSpPr txBox="1"/>
      </xdr:nvSpPr>
      <xdr:spPr>
        <a:xfrm>
          <a:off x="9228611" y="59386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19" name="直線コネクタ 118">
          <a:extLst>
            <a:ext uri="{FF2B5EF4-FFF2-40B4-BE49-F238E27FC236}">
              <a16:creationId xmlns:a16="http://schemas.microsoft.com/office/drawing/2014/main" id="{04FA63A2-8579-41AD-86CA-52C9598AFE50}"/>
            </a:ext>
          </a:extLst>
        </xdr:cNvPr>
        <xdr:cNvCxnSpPr/>
      </xdr:nvCxnSpPr>
      <xdr:spPr>
        <a:xfrm>
          <a:off x="9645650" y="5672667"/>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20" name="テキスト ボックス 119">
          <a:extLst>
            <a:ext uri="{FF2B5EF4-FFF2-40B4-BE49-F238E27FC236}">
              <a16:creationId xmlns:a16="http://schemas.microsoft.com/office/drawing/2014/main" id="{B6F2EDD7-8E0B-4893-A5BC-645CCDF15124}"/>
            </a:ext>
          </a:extLst>
        </xdr:cNvPr>
        <xdr:cNvSpPr txBox="1"/>
      </xdr:nvSpPr>
      <xdr:spPr>
        <a:xfrm>
          <a:off x="9228611" y="55788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21" name="直線コネクタ 120">
          <a:extLst>
            <a:ext uri="{FF2B5EF4-FFF2-40B4-BE49-F238E27FC236}">
              <a16:creationId xmlns:a16="http://schemas.microsoft.com/office/drawing/2014/main" id="{E5F7DD34-E765-4DBE-8D89-6AC6EF04ACB6}"/>
            </a:ext>
          </a:extLst>
        </xdr:cNvPr>
        <xdr:cNvCxnSpPr/>
      </xdr:nvCxnSpPr>
      <xdr:spPr>
        <a:xfrm>
          <a:off x="9645650" y="5312833"/>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22" name="テキスト ボックス 121">
          <a:extLst>
            <a:ext uri="{FF2B5EF4-FFF2-40B4-BE49-F238E27FC236}">
              <a16:creationId xmlns:a16="http://schemas.microsoft.com/office/drawing/2014/main" id="{84DDFBFB-9B10-461B-87E9-7FE74693F7DE}"/>
            </a:ext>
          </a:extLst>
        </xdr:cNvPr>
        <xdr:cNvSpPr txBox="1"/>
      </xdr:nvSpPr>
      <xdr:spPr>
        <a:xfrm>
          <a:off x="9331203" y="52190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3" name="直線コネクタ 122">
          <a:extLst>
            <a:ext uri="{FF2B5EF4-FFF2-40B4-BE49-F238E27FC236}">
              <a16:creationId xmlns:a16="http://schemas.microsoft.com/office/drawing/2014/main" id="{17A8D4C4-D77E-4D8F-AD83-AE0C631A1E90}"/>
            </a:ext>
          </a:extLst>
        </xdr:cNvPr>
        <xdr:cNvCxnSpPr/>
      </xdr:nvCxnSpPr>
      <xdr:spPr>
        <a:xfrm>
          <a:off x="9645650" y="4953000"/>
          <a:ext cx="358457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4" name="債務償還比率グラフ枠">
          <a:extLst>
            <a:ext uri="{FF2B5EF4-FFF2-40B4-BE49-F238E27FC236}">
              <a16:creationId xmlns:a16="http://schemas.microsoft.com/office/drawing/2014/main" id="{6640C178-7B53-4E06-8009-64ACCBD2F5C4}"/>
            </a:ext>
          </a:extLst>
        </xdr:cNvPr>
        <xdr:cNvSpPr/>
      </xdr:nvSpPr>
      <xdr:spPr>
        <a:xfrm>
          <a:off x="9645650" y="4953000"/>
          <a:ext cx="3584575"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27</xdr:row>
      <xdr:rowOff>112945</xdr:rowOff>
    </xdr:from>
    <xdr:to>
      <xdr:col>76</xdr:col>
      <xdr:colOff>21589</xdr:colOff>
      <xdr:row>34</xdr:row>
      <xdr:rowOff>160877</xdr:rowOff>
    </xdr:to>
    <xdr:cxnSp macro="">
      <xdr:nvCxnSpPr>
        <xdr:cNvPr id="125" name="直線コネクタ 124">
          <a:extLst>
            <a:ext uri="{FF2B5EF4-FFF2-40B4-BE49-F238E27FC236}">
              <a16:creationId xmlns:a16="http://schemas.microsoft.com/office/drawing/2014/main" id="{C9B18F89-9769-4E5F-A213-352D235BF59D}"/>
            </a:ext>
          </a:extLst>
        </xdr:cNvPr>
        <xdr:cNvCxnSpPr/>
      </xdr:nvCxnSpPr>
      <xdr:spPr>
        <a:xfrm flipV="1">
          <a:off x="12593320" y="5513620"/>
          <a:ext cx="1269" cy="12480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164704</xdr:rowOff>
    </xdr:from>
    <xdr:ext cx="469744" cy="259045"/>
    <xdr:sp macro="" textlink="">
      <xdr:nvSpPr>
        <xdr:cNvPr id="126" name="債務償還比率最小値テキスト">
          <a:extLst>
            <a:ext uri="{FF2B5EF4-FFF2-40B4-BE49-F238E27FC236}">
              <a16:creationId xmlns:a16="http://schemas.microsoft.com/office/drawing/2014/main" id="{D60566AF-96DE-45AC-A838-A007E9DA515D}"/>
            </a:ext>
          </a:extLst>
        </xdr:cNvPr>
        <xdr:cNvSpPr txBox="1"/>
      </xdr:nvSpPr>
      <xdr:spPr>
        <a:xfrm>
          <a:off x="12646025" y="67655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160877</xdr:rowOff>
    </xdr:from>
    <xdr:to>
      <xdr:col>76</xdr:col>
      <xdr:colOff>111125</xdr:colOff>
      <xdr:row>34</xdr:row>
      <xdr:rowOff>160877</xdr:rowOff>
    </xdr:to>
    <xdr:cxnSp macro="">
      <xdr:nvCxnSpPr>
        <xdr:cNvPr id="127" name="直線コネクタ 126">
          <a:extLst>
            <a:ext uri="{FF2B5EF4-FFF2-40B4-BE49-F238E27FC236}">
              <a16:creationId xmlns:a16="http://schemas.microsoft.com/office/drawing/2014/main" id="{16F5F5FB-AB8F-4D0E-B946-0E2FCCE69D50}"/>
            </a:ext>
          </a:extLst>
        </xdr:cNvPr>
        <xdr:cNvCxnSpPr/>
      </xdr:nvCxnSpPr>
      <xdr:spPr>
        <a:xfrm>
          <a:off x="12534900" y="676170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26</xdr:row>
      <xdr:rowOff>59622</xdr:rowOff>
    </xdr:from>
    <xdr:ext cx="469744" cy="259045"/>
    <xdr:sp macro="" textlink="">
      <xdr:nvSpPr>
        <xdr:cNvPr id="128" name="債務償還比率最大値テキスト">
          <a:extLst>
            <a:ext uri="{FF2B5EF4-FFF2-40B4-BE49-F238E27FC236}">
              <a16:creationId xmlns:a16="http://schemas.microsoft.com/office/drawing/2014/main" id="{748B2A18-4355-4510-B920-3E909D3F586C}"/>
            </a:ext>
          </a:extLst>
        </xdr:cNvPr>
        <xdr:cNvSpPr txBox="1"/>
      </xdr:nvSpPr>
      <xdr:spPr>
        <a:xfrm>
          <a:off x="12646025" y="52888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27</xdr:row>
      <xdr:rowOff>112945</xdr:rowOff>
    </xdr:from>
    <xdr:to>
      <xdr:col>76</xdr:col>
      <xdr:colOff>111125</xdr:colOff>
      <xdr:row>27</xdr:row>
      <xdr:rowOff>112945</xdr:rowOff>
    </xdr:to>
    <xdr:cxnSp macro="">
      <xdr:nvCxnSpPr>
        <xdr:cNvPr id="129" name="直線コネクタ 128">
          <a:extLst>
            <a:ext uri="{FF2B5EF4-FFF2-40B4-BE49-F238E27FC236}">
              <a16:creationId xmlns:a16="http://schemas.microsoft.com/office/drawing/2014/main" id="{D6D803B4-B0D0-4ACC-9F6C-8B3E4CA461F8}"/>
            </a:ext>
          </a:extLst>
        </xdr:cNvPr>
        <xdr:cNvCxnSpPr/>
      </xdr:nvCxnSpPr>
      <xdr:spPr>
        <a:xfrm>
          <a:off x="12534900" y="55136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31</xdr:row>
      <xdr:rowOff>29280</xdr:rowOff>
    </xdr:from>
    <xdr:ext cx="469744" cy="259045"/>
    <xdr:sp macro="" textlink="">
      <xdr:nvSpPr>
        <xdr:cNvPr id="130" name="債務償還比率平均値テキスト">
          <a:extLst>
            <a:ext uri="{FF2B5EF4-FFF2-40B4-BE49-F238E27FC236}">
              <a16:creationId xmlns:a16="http://schemas.microsoft.com/office/drawing/2014/main" id="{6DD9BCB3-1400-4A41-BEA9-1137CCC3008D}"/>
            </a:ext>
          </a:extLst>
        </xdr:cNvPr>
        <xdr:cNvSpPr txBox="1"/>
      </xdr:nvSpPr>
      <xdr:spPr>
        <a:xfrm>
          <a:off x="12646025" y="611575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486.5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31</xdr:row>
      <xdr:rowOff>50853</xdr:rowOff>
    </xdr:from>
    <xdr:to>
      <xdr:col>76</xdr:col>
      <xdr:colOff>73025</xdr:colOff>
      <xdr:row>31</xdr:row>
      <xdr:rowOff>152453</xdr:rowOff>
    </xdr:to>
    <xdr:sp macro="" textlink="">
      <xdr:nvSpPr>
        <xdr:cNvPr id="131" name="フローチャート: 判断 130">
          <a:extLst>
            <a:ext uri="{FF2B5EF4-FFF2-40B4-BE49-F238E27FC236}">
              <a16:creationId xmlns:a16="http://schemas.microsoft.com/office/drawing/2014/main" id="{B4441273-A9A5-4929-80C3-6DAABBEBC0CE}"/>
            </a:ext>
          </a:extLst>
        </xdr:cNvPr>
        <xdr:cNvSpPr/>
      </xdr:nvSpPr>
      <xdr:spPr>
        <a:xfrm>
          <a:off x="12573000" y="6137328"/>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31</xdr:row>
      <xdr:rowOff>167079</xdr:rowOff>
    </xdr:from>
    <xdr:to>
      <xdr:col>72</xdr:col>
      <xdr:colOff>123825</xdr:colOff>
      <xdr:row>32</xdr:row>
      <xdr:rowOff>97229</xdr:rowOff>
    </xdr:to>
    <xdr:sp macro="" textlink="">
      <xdr:nvSpPr>
        <xdr:cNvPr id="132" name="フローチャート: 判断 131">
          <a:extLst>
            <a:ext uri="{FF2B5EF4-FFF2-40B4-BE49-F238E27FC236}">
              <a16:creationId xmlns:a16="http://schemas.microsoft.com/office/drawing/2014/main" id="{372EA948-ED75-4186-998B-740C3FCFF5DB}"/>
            </a:ext>
          </a:extLst>
        </xdr:cNvPr>
        <xdr:cNvSpPr/>
      </xdr:nvSpPr>
      <xdr:spPr>
        <a:xfrm>
          <a:off x="11947525" y="62535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32</xdr:row>
      <xdr:rowOff>27654</xdr:rowOff>
    </xdr:from>
    <xdr:to>
      <xdr:col>68</xdr:col>
      <xdr:colOff>123825</xdr:colOff>
      <xdr:row>32</xdr:row>
      <xdr:rowOff>129254</xdr:rowOff>
    </xdr:to>
    <xdr:sp macro="" textlink="">
      <xdr:nvSpPr>
        <xdr:cNvPr id="133" name="フローチャート: 判断 132">
          <a:extLst>
            <a:ext uri="{FF2B5EF4-FFF2-40B4-BE49-F238E27FC236}">
              <a16:creationId xmlns:a16="http://schemas.microsoft.com/office/drawing/2014/main" id="{62588F8A-CC1B-4300-BCCF-8D24DB1D2E31}"/>
            </a:ext>
          </a:extLst>
        </xdr:cNvPr>
        <xdr:cNvSpPr/>
      </xdr:nvSpPr>
      <xdr:spPr>
        <a:xfrm>
          <a:off x="11299825" y="62855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32</xdr:row>
      <xdr:rowOff>47445</xdr:rowOff>
    </xdr:from>
    <xdr:to>
      <xdr:col>64</xdr:col>
      <xdr:colOff>123825</xdr:colOff>
      <xdr:row>32</xdr:row>
      <xdr:rowOff>149045</xdr:rowOff>
    </xdr:to>
    <xdr:sp macro="" textlink="">
      <xdr:nvSpPr>
        <xdr:cNvPr id="134" name="フローチャート: 判断 133">
          <a:extLst>
            <a:ext uri="{FF2B5EF4-FFF2-40B4-BE49-F238E27FC236}">
              <a16:creationId xmlns:a16="http://schemas.microsoft.com/office/drawing/2014/main" id="{6E2595E6-3CFC-49FE-98FF-8E1F1515E8A2}"/>
            </a:ext>
          </a:extLst>
        </xdr:cNvPr>
        <xdr:cNvSpPr/>
      </xdr:nvSpPr>
      <xdr:spPr>
        <a:xfrm>
          <a:off x="10652125" y="6305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32</xdr:row>
      <xdr:rowOff>57880</xdr:rowOff>
    </xdr:from>
    <xdr:to>
      <xdr:col>60</xdr:col>
      <xdr:colOff>123825</xdr:colOff>
      <xdr:row>32</xdr:row>
      <xdr:rowOff>159480</xdr:rowOff>
    </xdr:to>
    <xdr:sp macro="" textlink="">
      <xdr:nvSpPr>
        <xdr:cNvPr id="135" name="フローチャート: 判断 134">
          <a:extLst>
            <a:ext uri="{FF2B5EF4-FFF2-40B4-BE49-F238E27FC236}">
              <a16:creationId xmlns:a16="http://schemas.microsoft.com/office/drawing/2014/main" id="{F617F5F3-5559-4E6B-A6AB-23422A3300B2}"/>
            </a:ext>
          </a:extLst>
        </xdr:cNvPr>
        <xdr:cNvSpPr/>
      </xdr:nvSpPr>
      <xdr:spPr>
        <a:xfrm>
          <a:off x="10004425" y="6315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36" name="テキスト ボックス 135">
          <a:extLst>
            <a:ext uri="{FF2B5EF4-FFF2-40B4-BE49-F238E27FC236}">
              <a16:creationId xmlns:a16="http://schemas.microsoft.com/office/drawing/2014/main" id="{A593E381-5E6D-4248-897E-7E5C2E77F897}"/>
            </a:ext>
          </a:extLst>
        </xdr:cNvPr>
        <xdr:cNvSpPr txBox="1"/>
      </xdr:nvSpPr>
      <xdr:spPr>
        <a:xfrm>
          <a:off x="124460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37" name="テキスト ボックス 136">
          <a:extLst>
            <a:ext uri="{FF2B5EF4-FFF2-40B4-BE49-F238E27FC236}">
              <a16:creationId xmlns:a16="http://schemas.microsoft.com/office/drawing/2014/main" id="{08F2692A-548E-4ABE-B5A3-FF33AF2D49E5}"/>
            </a:ext>
          </a:extLst>
        </xdr:cNvPr>
        <xdr:cNvSpPr txBox="1"/>
      </xdr:nvSpPr>
      <xdr:spPr>
        <a:xfrm>
          <a:off x="118491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38" name="テキスト ボックス 137">
          <a:extLst>
            <a:ext uri="{FF2B5EF4-FFF2-40B4-BE49-F238E27FC236}">
              <a16:creationId xmlns:a16="http://schemas.microsoft.com/office/drawing/2014/main" id="{D448324D-7AD2-43AD-A7EB-5C05ED4B6FB7}"/>
            </a:ext>
          </a:extLst>
        </xdr:cNvPr>
        <xdr:cNvSpPr txBox="1"/>
      </xdr:nvSpPr>
      <xdr:spPr>
        <a:xfrm>
          <a:off x="112014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39" name="テキスト ボックス 138">
          <a:extLst>
            <a:ext uri="{FF2B5EF4-FFF2-40B4-BE49-F238E27FC236}">
              <a16:creationId xmlns:a16="http://schemas.microsoft.com/office/drawing/2014/main" id="{A2DB8365-7510-4AC9-90B3-63637507FB77}"/>
            </a:ext>
          </a:extLst>
        </xdr:cNvPr>
        <xdr:cNvSpPr txBox="1"/>
      </xdr:nvSpPr>
      <xdr:spPr>
        <a:xfrm>
          <a:off x="10553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FD4B9F79-6F6C-4CCE-8712-F25A577894D6}"/>
            </a:ext>
          </a:extLst>
        </xdr:cNvPr>
        <xdr:cNvSpPr txBox="1"/>
      </xdr:nvSpPr>
      <xdr:spPr>
        <a:xfrm>
          <a:off x="99060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121010</xdr:rowOff>
    </xdr:from>
    <xdr:to>
      <xdr:col>76</xdr:col>
      <xdr:colOff>73025</xdr:colOff>
      <xdr:row>31</xdr:row>
      <xdr:rowOff>51160</xdr:rowOff>
    </xdr:to>
    <xdr:sp macro="" textlink="">
      <xdr:nvSpPr>
        <xdr:cNvPr id="141" name="楕円 140">
          <a:extLst>
            <a:ext uri="{FF2B5EF4-FFF2-40B4-BE49-F238E27FC236}">
              <a16:creationId xmlns:a16="http://schemas.microsoft.com/office/drawing/2014/main" id="{8359977E-58C7-401C-B46B-C86BB89B7C19}"/>
            </a:ext>
          </a:extLst>
        </xdr:cNvPr>
        <xdr:cNvSpPr/>
      </xdr:nvSpPr>
      <xdr:spPr>
        <a:xfrm>
          <a:off x="12573000" y="603603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143887</xdr:rowOff>
    </xdr:from>
    <xdr:ext cx="469744" cy="259045"/>
    <xdr:sp macro="" textlink="">
      <xdr:nvSpPr>
        <xdr:cNvPr id="142" name="債務償還比率該当値テキスト">
          <a:extLst>
            <a:ext uri="{FF2B5EF4-FFF2-40B4-BE49-F238E27FC236}">
              <a16:creationId xmlns:a16="http://schemas.microsoft.com/office/drawing/2014/main" id="{1FC490AA-2A8B-47BE-B550-C99D57B7C6DF}"/>
            </a:ext>
          </a:extLst>
        </xdr:cNvPr>
        <xdr:cNvSpPr txBox="1"/>
      </xdr:nvSpPr>
      <xdr:spPr>
        <a:xfrm>
          <a:off x="12646025" y="58874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31</xdr:row>
      <xdr:rowOff>37359</xdr:rowOff>
    </xdr:from>
    <xdr:to>
      <xdr:col>72</xdr:col>
      <xdr:colOff>123825</xdr:colOff>
      <xdr:row>31</xdr:row>
      <xdr:rowOff>138959</xdr:rowOff>
    </xdr:to>
    <xdr:sp macro="" textlink="">
      <xdr:nvSpPr>
        <xdr:cNvPr id="143" name="楕円 142">
          <a:extLst>
            <a:ext uri="{FF2B5EF4-FFF2-40B4-BE49-F238E27FC236}">
              <a16:creationId xmlns:a16="http://schemas.microsoft.com/office/drawing/2014/main" id="{BE63CB0F-E1E4-48CD-A28E-798E26D2DAF9}"/>
            </a:ext>
          </a:extLst>
        </xdr:cNvPr>
        <xdr:cNvSpPr/>
      </xdr:nvSpPr>
      <xdr:spPr>
        <a:xfrm>
          <a:off x="11947525" y="6123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31</xdr:row>
      <xdr:rowOff>360</xdr:rowOff>
    </xdr:from>
    <xdr:to>
      <xdr:col>76</xdr:col>
      <xdr:colOff>22225</xdr:colOff>
      <xdr:row>31</xdr:row>
      <xdr:rowOff>88159</xdr:rowOff>
    </xdr:to>
    <xdr:cxnSp macro="">
      <xdr:nvCxnSpPr>
        <xdr:cNvPr id="144" name="直線コネクタ 143">
          <a:extLst>
            <a:ext uri="{FF2B5EF4-FFF2-40B4-BE49-F238E27FC236}">
              <a16:creationId xmlns:a16="http://schemas.microsoft.com/office/drawing/2014/main" id="{409017C0-7742-48CD-981B-03403115A473}"/>
            </a:ext>
          </a:extLst>
        </xdr:cNvPr>
        <xdr:cNvCxnSpPr/>
      </xdr:nvCxnSpPr>
      <xdr:spPr>
        <a:xfrm flipV="1">
          <a:off x="11998325" y="6086835"/>
          <a:ext cx="596900" cy="877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31</xdr:row>
      <xdr:rowOff>14870</xdr:rowOff>
    </xdr:from>
    <xdr:to>
      <xdr:col>68</xdr:col>
      <xdr:colOff>123825</xdr:colOff>
      <xdr:row>31</xdr:row>
      <xdr:rowOff>116470</xdr:rowOff>
    </xdr:to>
    <xdr:sp macro="" textlink="">
      <xdr:nvSpPr>
        <xdr:cNvPr id="145" name="楕円 144">
          <a:extLst>
            <a:ext uri="{FF2B5EF4-FFF2-40B4-BE49-F238E27FC236}">
              <a16:creationId xmlns:a16="http://schemas.microsoft.com/office/drawing/2014/main" id="{A3792FE2-9CD1-432C-AF96-65440C3A0F2C}"/>
            </a:ext>
          </a:extLst>
        </xdr:cNvPr>
        <xdr:cNvSpPr/>
      </xdr:nvSpPr>
      <xdr:spPr>
        <a:xfrm>
          <a:off x="11299825" y="6101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31</xdr:row>
      <xdr:rowOff>65670</xdr:rowOff>
    </xdr:from>
    <xdr:to>
      <xdr:col>72</xdr:col>
      <xdr:colOff>73025</xdr:colOff>
      <xdr:row>31</xdr:row>
      <xdr:rowOff>88159</xdr:rowOff>
    </xdr:to>
    <xdr:cxnSp macro="">
      <xdr:nvCxnSpPr>
        <xdr:cNvPr id="146" name="直線コネクタ 145">
          <a:extLst>
            <a:ext uri="{FF2B5EF4-FFF2-40B4-BE49-F238E27FC236}">
              <a16:creationId xmlns:a16="http://schemas.microsoft.com/office/drawing/2014/main" id="{A5499423-06C0-4D04-8E3C-604FEF437611}"/>
            </a:ext>
          </a:extLst>
        </xdr:cNvPr>
        <xdr:cNvCxnSpPr/>
      </xdr:nvCxnSpPr>
      <xdr:spPr>
        <a:xfrm>
          <a:off x="11350625" y="6152145"/>
          <a:ext cx="647700" cy="224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31</xdr:row>
      <xdr:rowOff>125878</xdr:rowOff>
    </xdr:from>
    <xdr:to>
      <xdr:col>64</xdr:col>
      <xdr:colOff>123825</xdr:colOff>
      <xdr:row>32</xdr:row>
      <xdr:rowOff>56028</xdr:rowOff>
    </xdr:to>
    <xdr:sp macro="" textlink="">
      <xdr:nvSpPr>
        <xdr:cNvPr id="147" name="楕円 146">
          <a:extLst>
            <a:ext uri="{FF2B5EF4-FFF2-40B4-BE49-F238E27FC236}">
              <a16:creationId xmlns:a16="http://schemas.microsoft.com/office/drawing/2014/main" id="{40F46854-340D-4379-879D-65373510453D}"/>
            </a:ext>
          </a:extLst>
        </xdr:cNvPr>
        <xdr:cNvSpPr/>
      </xdr:nvSpPr>
      <xdr:spPr>
        <a:xfrm>
          <a:off x="10652125" y="62123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31</xdr:row>
      <xdr:rowOff>65670</xdr:rowOff>
    </xdr:from>
    <xdr:to>
      <xdr:col>68</xdr:col>
      <xdr:colOff>73025</xdr:colOff>
      <xdr:row>32</xdr:row>
      <xdr:rowOff>5228</xdr:rowOff>
    </xdr:to>
    <xdr:cxnSp macro="">
      <xdr:nvCxnSpPr>
        <xdr:cNvPr id="148" name="直線コネクタ 147">
          <a:extLst>
            <a:ext uri="{FF2B5EF4-FFF2-40B4-BE49-F238E27FC236}">
              <a16:creationId xmlns:a16="http://schemas.microsoft.com/office/drawing/2014/main" id="{1C7D1E21-56CC-4A5B-A449-F89D4623FF84}"/>
            </a:ext>
          </a:extLst>
        </xdr:cNvPr>
        <xdr:cNvCxnSpPr/>
      </xdr:nvCxnSpPr>
      <xdr:spPr>
        <a:xfrm flipV="1">
          <a:off x="10702925" y="6152145"/>
          <a:ext cx="647700" cy="111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33</xdr:row>
      <xdr:rowOff>44217</xdr:rowOff>
    </xdr:from>
    <xdr:to>
      <xdr:col>60</xdr:col>
      <xdr:colOff>123825</xdr:colOff>
      <xdr:row>33</xdr:row>
      <xdr:rowOff>145817</xdr:rowOff>
    </xdr:to>
    <xdr:sp macro="" textlink="">
      <xdr:nvSpPr>
        <xdr:cNvPr id="149" name="楕円 148">
          <a:extLst>
            <a:ext uri="{FF2B5EF4-FFF2-40B4-BE49-F238E27FC236}">
              <a16:creationId xmlns:a16="http://schemas.microsoft.com/office/drawing/2014/main" id="{8D17F331-86D6-46CB-AAA1-CCED48251214}"/>
            </a:ext>
          </a:extLst>
        </xdr:cNvPr>
        <xdr:cNvSpPr/>
      </xdr:nvSpPr>
      <xdr:spPr>
        <a:xfrm>
          <a:off x="10004425" y="64735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32</xdr:row>
      <xdr:rowOff>5228</xdr:rowOff>
    </xdr:from>
    <xdr:to>
      <xdr:col>64</xdr:col>
      <xdr:colOff>73025</xdr:colOff>
      <xdr:row>33</xdr:row>
      <xdr:rowOff>95017</xdr:rowOff>
    </xdr:to>
    <xdr:cxnSp macro="">
      <xdr:nvCxnSpPr>
        <xdr:cNvPr id="150" name="直線コネクタ 149">
          <a:extLst>
            <a:ext uri="{FF2B5EF4-FFF2-40B4-BE49-F238E27FC236}">
              <a16:creationId xmlns:a16="http://schemas.microsoft.com/office/drawing/2014/main" id="{3E903703-687C-4E9B-8E77-EE0E591B83BB}"/>
            </a:ext>
          </a:extLst>
        </xdr:cNvPr>
        <xdr:cNvCxnSpPr/>
      </xdr:nvCxnSpPr>
      <xdr:spPr>
        <a:xfrm flipV="1">
          <a:off x="10055225" y="6263153"/>
          <a:ext cx="647700" cy="2612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32</xdr:row>
      <xdr:rowOff>88356</xdr:rowOff>
    </xdr:from>
    <xdr:ext cx="469744" cy="259045"/>
    <xdr:sp macro="" textlink="">
      <xdr:nvSpPr>
        <xdr:cNvPr id="151" name="n_1aveValue債務償還比率">
          <a:extLst>
            <a:ext uri="{FF2B5EF4-FFF2-40B4-BE49-F238E27FC236}">
              <a16:creationId xmlns:a16="http://schemas.microsoft.com/office/drawing/2014/main" id="{115CE43A-6F53-436D-ADC7-190C5F711A24}"/>
            </a:ext>
          </a:extLst>
        </xdr:cNvPr>
        <xdr:cNvSpPr txBox="1"/>
      </xdr:nvSpPr>
      <xdr:spPr>
        <a:xfrm>
          <a:off x="11779327" y="63462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32</xdr:row>
      <xdr:rowOff>120381</xdr:rowOff>
    </xdr:from>
    <xdr:ext cx="469744" cy="259045"/>
    <xdr:sp macro="" textlink="">
      <xdr:nvSpPr>
        <xdr:cNvPr id="152" name="n_2aveValue債務償還比率">
          <a:extLst>
            <a:ext uri="{FF2B5EF4-FFF2-40B4-BE49-F238E27FC236}">
              <a16:creationId xmlns:a16="http://schemas.microsoft.com/office/drawing/2014/main" id="{43C59B46-CC0C-4143-9D90-F0154F3E4108}"/>
            </a:ext>
          </a:extLst>
        </xdr:cNvPr>
        <xdr:cNvSpPr txBox="1"/>
      </xdr:nvSpPr>
      <xdr:spPr>
        <a:xfrm>
          <a:off x="11144327" y="63783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32</xdr:row>
      <xdr:rowOff>140172</xdr:rowOff>
    </xdr:from>
    <xdr:ext cx="469744" cy="259045"/>
    <xdr:sp macro="" textlink="">
      <xdr:nvSpPr>
        <xdr:cNvPr id="153" name="n_3aveValue債務償還比率">
          <a:extLst>
            <a:ext uri="{FF2B5EF4-FFF2-40B4-BE49-F238E27FC236}">
              <a16:creationId xmlns:a16="http://schemas.microsoft.com/office/drawing/2014/main" id="{F0DFA015-0259-45AC-BCC9-84EF26AA72D4}"/>
            </a:ext>
          </a:extLst>
        </xdr:cNvPr>
        <xdr:cNvSpPr txBox="1"/>
      </xdr:nvSpPr>
      <xdr:spPr>
        <a:xfrm>
          <a:off x="10496627" y="63980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31</xdr:row>
      <xdr:rowOff>4557</xdr:rowOff>
    </xdr:from>
    <xdr:ext cx="469744" cy="259045"/>
    <xdr:sp macro="" textlink="">
      <xdr:nvSpPr>
        <xdr:cNvPr id="154" name="n_4aveValue債務償還比率">
          <a:extLst>
            <a:ext uri="{FF2B5EF4-FFF2-40B4-BE49-F238E27FC236}">
              <a16:creationId xmlns:a16="http://schemas.microsoft.com/office/drawing/2014/main" id="{F5287388-4E18-4760-AABD-E376CE089340}"/>
            </a:ext>
          </a:extLst>
        </xdr:cNvPr>
        <xdr:cNvSpPr txBox="1"/>
      </xdr:nvSpPr>
      <xdr:spPr>
        <a:xfrm>
          <a:off x="9848927" y="60910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29</xdr:row>
      <xdr:rowOff>155486</xdr:rowOff>
    </xdr:from>
    <xdr:ext cx="469744" cy="259045"/>
    <xdr:sp macro="" textlink="">
      <xdr:nvSpPr>
        <xdr:cNvPr id="155" name="n_1mainValue債務償還比率">
          <a:extLst>
            <a:ext uri="{FF2B5EF4-FFF2-40B4-BE49-F238E27FC236}">
              <a16:creationId xmlns:a16="http://schemas.microsoft.com/office/drawing/2014/main" id="{1A922A57-47B8-4BAE-8E0E-F8883F464B39}"/>
            </a:ext>
          </a:extLst>
        </xdr:cNvPr>
        <xdr:cNvSpPr txBox="1"/>
      </xdr:nvSpPr>
      <xdr:spPr>
        <a:xfrm>
          <a:off x="11779327" y="58990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29</xdr:row>
      <xdr:rowOff>132997</xdr:rowOff>
    </xdr:from>
    <xdr:ext cx="469744" cy="259045"/>
    <xdr:sp macro="" textlink="">
      <xdr:nvSpPr>
        <xdr:cNvPr id="156" name="n_2mainValue債務償還比率">
          <a:extLst>
            <a:ext uri="{FF2B5EF4-FFF2-40B4-BE49-F238E27FC236}">
              <a16:creationId xmlns:a16="http://schemas.microsoft.com/office/drawing/2014/main" id="{F61CDB48-016F-4CF2-9342-F027BA021085}"/>
            </a:ext>
          </a:extLst>
        </xdr:cNvPr>
        <xdr:cNvSpPr txBox="1"/>
      </xdr:nvSpPr>
      <xdr:spPr>
        <a:xfrm>
          <a:off x="11144327" y="58765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30</xdr:row>
      <xdr:rowOff>72555</xdr:rowOff>
    </xdr:from>
    <xdr:ext cx="469744" cy="259045"/>
    <xdr:sp macro="" textlink="">
      <xdr:nvSpPr>
        <xdr:cNvPr id="157" name="n_3mainValue債務償還比率">
          <a:extLst>
            <a:ext uri="{FF2B5EF4-FFF2-40B4-BE49-F238E27FC236}">
              <a16:creationId xmlns:a16="http://schemas.microsoft.com/office/drawing/2014/main" id="{460D57C2-4B3F-4B21-ACB6-33C31BF513F4}"/>
            </a:ext>
          </a:extLst>
        </xdr:cNvPr>
        <xdr:cNvSpPr txBox="1"/>
      </xdr:nvSpPr>
      <xdr:spPr>
        <a:xfrm>
          <a:off x="10496627" y="59875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33</xdr:row>
      <xdr:rowOff>136944</xdr:rowOff>
    </xdr:from>
    <xdr:ext cx="469744" cy="259045"/>
    <xdr:sp macro="" textlink="">
      <xdr:nvSpPr>
        <xdr:cNvPr id="158" name="n_4mainValue債務償還比率">
          <a:extLst>
            <a:ext uri="{FF2B5EF4-FFF2-40B4-BE49-F238E27FC236}">
              <a16:creationId xmlns:a16="http://schemas.microsoft.com/office/drawing/2014/main" id="{14B7C5EE-D9B2-43AE-82CC-FDF5EB456A02}"/>
            </a:ext>
          </a:extLst>
        </xdr:cNvPr>
        <xdr:cNvSpPr txBox="1"/>
      </xdr:nvSpPr>
      <xdr:spPr>
        <a:xfrm>
          <a:off x="9848927" y="65663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59" name="正方形/長方形 158">
          <a:extLst>
            <a:ext uri="{FF2B5EF4-FFF2-40B4-BE49-F238E27FC236}">
              <a16:creationId xmlns:a16="http://schemas.microsoft.com/office/drawing/2014/main" id="{1562F0D0-08A2-4E70-A878-6F274D839AE6}"/>
            </a:ext>
          </a:extLst>
        </xdr:cNvPr>
        <xdr:cNvSpPr/>
      </xdr:nvSpPr>
      <xdr:spPr>
        <a:xfrm>
          <a:off x="1098550" y="8001000"/>
          <a:ext cx="5019675"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0" name="正方形/長方形 159">
          <a:extLst>
            <a:ext uri="{FF2B5EF4-FFF2-40B4-BE49-F238E27FC236}">
              <a16:creationId xmlns:a16="http://schemas.microsoft.com/office/drawing/2014/main" id="{985392D3-942A-4B21-AA46-724D7AC5D435}"/>
            </a:ext>
          </a:extLst>
        </xdr:cNvPr>
        <xdr:cNvSpPr/>
      </xdr:nvSpPr>
      <xdr:spPr>
        <a:xfrm>
          <a:off x="1098550" y="11811000"/>
          <a:ext cx="5019675"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1" name="テキスト ボックス 160">
          <a:extLst>
            <a:ext uri="{FF2B5EF4-FFF2-40B4-BE49-F238E27FC236}">
              <a16:creationId xmlns:a16="http://schemas.microsoft.com/office/drawing/2014/main" id="{C76A770A-8EEC-4119-AC7D-453B9F40FCAB}"/>
            </a:ext>
          </a:extLst>
        </xdr:cNvPr>
        <xdr:cNvSpPr txBox="1"/>
      </xdr:nvSpPr>
      <xdr:spPr>
        <a:xfrm>
          <a:off x="8001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2" name="テキスト ボックス 161">
          <a:extLst>
            <a:ext uri="{FF2B5EF4-FFF2-40B4-BE49-F238E27FC236}">
              <a16:creationId xmlns:a16="http://schemas.microsoft.com/office/drawing/2014/main" id="{7BCC645F-39C5-429E-999C-72CC74841137}"/>
            </a:ext>
          </a:extLst>
        </xdr:cNvPr>
        <xdr:cNvSpPr txBox="1"/>
      </xdr:nvSpPr>
      <xdr:spPr>
        <a:xfrm>
          <a:off x="59563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3" name="テキスト ボックス 162">
          <a:extLst>
            <a:ext uri="{FF2B5EF4-FFF2-40B4-BE49-F238E27FC236}">
              <a16:creationId xmlns:a16="http://schemas.microsoft.com/office/drawing/2014/main" id="{3AE10CF4-BF56-4D64-A22D-A6792CA6D2C5}"/>
            </a:ext>
          </a:extLst>
        </xdr:cNvPr>
        <xdr:cNvSpPr txBox="1"/>
      </xdr:nvSpPr>
      <xdr:spPr>
        <a:xfrm>
          <a:off x="8001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4" name="テキスト ボックス 163">
          <a:extLst>
            <a:ext uri="{FF2B5EF4-FFF2-40B4-BE49-F238E27FC236}">
              <a16:creationId xmlns:a16="http://schemas.microsoft.com/office/drawing/2014/main" id="{4BA39B9E-9048-4CF9-89F9-86A2056653BD}"/>
            </a:ext>
          </a:extLst>
        </xdr:cNvPr>
        <xdr:cNvSpPr txBox="1"/>
      </xdr:nvSpPr>
      <xdr:spPr>
        <a:xfrm>
          <a:off x="59563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1ACA4976-3A4A-4C3C-9A1E-CA81B004C39C}"/>
            </a:ext>
          </a:extLst>
        </xdr:cNvPr>
        <xdr:cNvSpPr/>
      </xdr:nvSpPr>
      <xdr:spPr>
        <a:xfrm>
          <a:off x="549275" y="127000"/>
          <a:ext cx="107854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F449B083-ABCA-4A80-BA4B-1B963CF533AF}"/>
            </a:ext>
          </a:extLst>
        </xdr:cNvPr>
        <xdr:cNvSpPr/>
      </xdr:nvSpPr>
      <xdr:spPr>
        <a:xfrm>
          <a:off x="16192500" y="190500"/>
          <a:ext cx="33909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F753190E-7E28-4957-8BAA-5C9D5075C4D7}"/>
            </a:ext>
          </a:extLst>
        </xdr:cNvPr>
        <xdr:cNvSpPr/>
      </xdr:nvSpPr>
      <xdr:spPr>
        <a:xfrm>
          <a:off x="16211550" y="215900"/>
          <a:ext cx="33464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337AC52D-6F2E-475D-B78E-FB76693E1386}"/>
            </a:ext>
          </a:extLst>
        </xdr:cNvPr>
        <xdr:cNvSpPr/>
      </xdr:nvSpPr>
      <xdr:spPr>
        <a:xfrm>
          <a:off x="16236950" y="241300"/>
          <a:ext cx="32893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4D35B091-532C-487C-8977-B4491BB1CD96}"/>
            </a:ext>
          </a:extLst>
        </xdr:cNvPr>
        <xdr:cNvSpPr/>
      </xdr:nvSpPr>
      <xdr:spPr>
        <a:xfrm>
          <a:off x="13827125"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AFAF3C63-5D23-4BB6-B864-7BC000C36FA9}"/>
            </a:ext>
          </a:extLst>
        </xdr:cNvPr>
        <xdr:cNvSpPr/>
      </xdr:nvSpPr>
      <xdr:spPr>
        <a:xfrm>
          <a:off x="13852525"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E0FFDBBD-CA23-4CE3-9A3B-41A42BA972D1}"/>
            </a:ext>
          </a:extLst>
        </xdr:cNvPr>
        <xdr:cNvSpPr/>
      </xdr:nvSpPr>
      <xdr:spPr>
        <a:xfrm>
          <a:off x="13877925" y="241300"/>
          <a:ext cx="215900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883D8C95-09AC-4F2C-94DF-F61478DDF739}"/>
            </a:ext>
          </a:extLst>
        </xdr:cNvPr>
        <xdr:cNvSpPr/>
      </xdr:nvSpPr>
      <xdr:spPr>
        <a:xfrm>
          <a:off x="64770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B56782B3-EB01-433C-81C2-1BAF18BF2656}"/>
            </a:ext>
          </a:extLst>
        </xdr:cNvPr>
        <xdr:cNvSpPr/>
      </xdr:nvSpPr>
      <xdr:spPr>
        <a:xfrm>
          <a:off x="77470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354C5D0B-DB1A-48A7-AE2F-41EFDB9DCACC}"/>
            </a:ext>
          </a:extLst>
        </xdr:cNvPr>
        <xdr:cNvSpPr/>
      </xdr:nvSpPr>
      <xdr:spPr>
        <a:xfrm>
          <a:off x="190817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15,378
15,208
40.91
8,366,331
8,145,296
196,809
4,389,865
5,335,497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152E9E07-37BB-4C53-B6DF-DA7F7ADE2462}"/>
            </a:ext>
          </a:extLst>
        </xdr:cNvPr>
        <xdr:cNvSpPr/>
      </xdr:nvSpPr>
      <xdr:spPr>
        <a:xfrm>
          <a:off x="304165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8E5523D6-B416-440E-B2A8-EE93BCB2D84A}"/>
            </a:ext>
          </a:extLst>
        </xdr:cNvPr>
        <xdr:cNvSpPr/>
      </xdr:nvSpPr>
      <xdr:spPr>
        <a:xfrm>
          <a:off x="433705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7B5B3BA1-8274-4337-B0E3-7F43019B99A0}"/>
            </a:ext>
          </a:extLst>
        </xdr:cNvPr>
        <xdr:cNvSpPr/>
      </xdr:nvSpPr>
      <xdr:spPr>
        <a:xfrm>
          <a:off x="605472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6.9
44.7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BB97B64D-B721-40D3-BC76-06282B4C6624}"/>
            </a:ext>
          </a:extLst>
        </xdr:cNvPr>
        <xdr:cNvSpPr/>
      </xdr:nvSpPr>
      <xdr:spPr>
        <a:xfrm>
          <a:off x="718820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A2B4206E-BD26-4F08-9CA2-19DD0FB6BA13}"/>
            </a:ext>
          </a:extLst>
        </xdr:cNvPr>
        <xdr:cNvSpPr/>
      </xdr:nvSpPr>
      <xdr:spPr>
        <a:xfrm>
          <a:off x="433705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DAEC8B75-59AE-46EE-8657-E05A7A0732B4}"/>
            </a:ext>
          </a:extLst>
        </xdr:cNvPr>
        <xdr:cNvSpPr/>
      </xdr:nvSpPr>
      <xdr:spPr>
        <a:xfrm>
          <a:off x="6118225" y="1714500"/>
          <a:ext cx="3111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8E6E1835-3DE1-4062-A4C2-7EBEB00F575F}"/>
            </a:ext>
          </a:extLst>
        </xdr:cNvPr>
        <xdr:cNvSpPr/>
      </xdr:nvSpPr>
      <xdr:spPr>
        <a:xfrm>
          <a:off x="9417050"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90BE0C90-204D-412F-B1DA-40DC2BDFCE20}"/>
            </a:ext>
          </a:extLst>
        </xdr:cNvPr>
        <xdr:cNvSpPr/>
      </xdr:nvSpPr>
      <xdr:spPr>
        <a:xfrm>
          <a:off x="9648825"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755E3D47-7349-45D9-9CBE-E98A7280EBC6}"/>
            </a:ext>
          </a:extLst>
        </xdr:cNvPr>
        <xdr:cNvSpPr/>
      </xdr:nvSpPr>
      <xdr:spPr>
        <a:xfrm>
          <a:off x="9648825" y="12192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E562992A-4CEC-43E4-8DAF-B14CF01E7DDD}"/>
            </a:ext>
          </a:extLst>
        </xdr:cNvPr>
        <xdr:cNvSpPr/>
      </xdr:nvSpPr>
      <xdr:spPr>
        <a:xfrm>
          <a:off x="9648825" y="1549400"/>
          <a:ext cx="1231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740FC6B1-70AF-4967-AA43-41DA0B9BF745}"/>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CAAF8F1A-D2E8-4F80-BE64-B10B2F8BF52F}"/>
            </a:ext>
          </a:extLst>
        </xdr:cNvPr>
        <xdr:cNvSpPr/>
      </xdr:nvSpPr>
      <xdr:spPr>
        <a:xfrm>
          <a:off x="9553575" y="9906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A264CCF5-4FBA-46C3-B5C6-05E7C4F07D70}"/>
            </a:ext>
          </a:extLst>
        </xdr:cNvPr>
        <xdr:cNvSpPr/>
      </xdr:nvSpPr>
      <xdr:spPr>
        <a:xfrm>
          <a:off x="9553575" y="12573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DE9944F3-C015-483C-854A-72AE79481B81}"/>
            </a:ext>
          </a:extLst>
        </xdr:cNvPr>
        <xdr:cNvCxnSpPr/>
      </xdr:nvCxnSpPr>
      <xdr:spPr>
        <a:xfrm>
          <a:off x="956945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ADE710EF-98A1-4730-ABA8-E378A6C033FC}"/>
            </a:ext>
          </a:extLst>
        </xdr:cNvPr>
        <xdr:cNvCxnSpPr/>
      </xdr:nvCxnSpPr>
      <xdr:spPr>
        <a:xfrm>
          <a:off x="9518650" y="1524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B2FE0F43-94CB-4C06-9C1E-621D427D056D}"/>
            </a:ext>
          </a:extLst>
        </xdr:cNvPr>
        <xdr:cNvCxnSpPr/>
      </xdr:nvCxnSpPr>
      <xdr:spPr>
        <a:xfrm flipV="1">
          <a:off x="956945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54A5E7D4-D050-4CA3-87BF-4D200695BD3E}"/>
            </a:ext>
          </a:extLst>
        </xdr:cNvPr>
        <xdr:cNvCxnSpPr/>
      </xdr:nvCxnSpPr>
      <xdr:spPr>
        <a:xfrm>
          <a:off x="9518650" y="1905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7DC750C0-0EC8-464C-BC04-DC813383BF9D}"/>
            </a:ext>
          </a:extLst>
        </xdr:cNvPr>
        <xdr:cNvSpPr txBox="1"/>
      </xdr:nvSpPr>
      <xdr:spPr>
        <a:xfrm>
          <a:off x="612775"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948AD089-F6DC-4294-86D2-8BBB216D8198}"/>
            </a:ext>
          </a:extLst>
        </xdr:cNvPr>
        <xdr:cNvSpPr txBox="1"/>
      </xdr:nvSpPr>
      <xdr:spPr>
        <a:xfrm>
          <a:off x="612775"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8C8B666F-CE25-43CE-8F86-A7E2C6AD9A77}"/>
            </a:ext>
          </a:extLst>
        </xdr:cNvPr>
        <xdr:cNvSpPr txBox="1"/>
      </xdr:nvSpPr>
      <xdr:spPr>
        <a:xfrm>
          <a:off x="612775"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27DD9F93-A5C1-4817-B041-902981563310}"/>
            </a:ext>
          </a:extLst>
        </xdr:cNvPr>
        <xdr:cNvSpPr txBox="1"/>
      </xdr:nvSpPr>
      <xdr:spPr>
        <a:xfrm>
          <a:off x="612775"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E2FD2550-F532-4DD3-AE7A-F544D6ABDE78}"/>
            </a:ext>
          </a:extLst>
        </xdr:cNvPr>
        <xdr:cNvSpPr/>
      </xdr:nvSpPr>
      <xdr:spPr>
        <a:xfrm>
          <a:off x="6477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9B681B52-97CF-4FFE-AA1E-ABB02930B515}"/>
            </a:ext>
          </a:extLst>
        </xdr:cNvPr>
        <xdr:cNvSpPr/>
      </xdr:nvSpPr>
      <xdr:spPr>
        <a:xfrm>
          <a:off x="7747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F60E0470-A586-4CDA-8351-15030E389A29}"/>
            </a:ext>
          </a:extLst>
        </xdr:cNvPr>
        <xdr:cNvSpPr/>
      </xdr:nvSpPr>
      <xdr:spPr>
        <a:xfrm>
          <a:off x="7747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3351E328-4ACB-4AA7-9A73-6C58E1CCC757}"/>
            </a:ext>
          </a:extLst>
        </xdr:cNvPr>
        <xdr:cNvSpPr/>
      </xdr:nvSpPr>
      <xdr:spPr>
        <a:xfrm>
          <a:off x="16192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B3FBDB98-2927-4E06-90B8-F4DD696B1B1E}"/>
            </a:ext>
          </a:extLst>
        </xdr:cNvPr>
        <xdr:cNvSpPr/>
      </xdr:nvSpPr>
      <xdr:spPr>
        <a:xfrm>
          <a:off x="16192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E18C6F4F-8968-458C-8B0D-5E437A2123C7}"/>
            </a:ext>
          </a:extLst>
        </xdr:cNvPr>
        <xdr:cNvSpPr/>
      </xdr:nvSpPr>
      <xdr:spPr>
        <a:xfrm>
          <a:off x="2590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15A765DE-6E14-43D4-A3DE-2DFEFAB05477}"/>
            </a:ext>
          </a:extLst>
        </xdr:cNvPr>
        <xdr:cNvSpPr/>
      </xdr:nvSpPr>
      <xdr:spPr>
        <a:xfrm>
          <a:off x="2590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390AFEB1-9081-4718-A8D3-1BE11673DE53}"/>
            </a:ext>
          </a:extLst>
        </xdr:cNvPr>
        <xdr:cNvSpPr/>
      </xdr:nvSpPr>
      <xdr:spPr>
        <a:xfrm>
          <a:off x="6477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05AA4B8B-8A26-4D3E-B61B-ED67FA32CF93}"/>
            </a:ext>
          </a:extLst>
        </xdr:cNvPr>
        <xdr:cNvSpPr txBox="1"/>
      </xdr:nvSpPr>
      <xdr:spPr>
        <a:xfrm>
          <a:off x="63817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08608ADA-241A-4402-8B01-C1AD813B271B}"/>
            </a:ext>
          </a:extLst>
        </xdr:cNvPr>
        <xdr:cNvCxnSpPr/>
      </xdr:nvCxnSpPr>
      <xdr:spPr>
        <a:xfrm>
          <a:off x="6477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1F888A95-824F-4677-B5E3-6CA1F515693C}"/>
            </a:ext>
          </a:extLst>
        </xdr:cNvPr>
        <xdr:cNvSpPr txBox="1"/>
      </xdr:nvSpPr>
      <xdr:spPr>
        <a:xfrm>
          <a:off x="266246"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73A2C1AA-2509-4306-9AEF-8DA0D61E9939}"/>
            </a:ext>
          </a:extLst>
        </xdr:cNvPr>
        <xdr:cNvCxnSpPr/>
      </xdr:nvCxnSpPr>
      <xdr:spPr>
        <a:xfrm>
          <a:off x="647700" y="723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01301286-3F8B-4CDC-A04B-7F1DD85D0524}"/>
            </a:ext>
          </a:extLst>
        </xdr:cNvPr>
        <xdr:cNvSpPr txBox="1"/>
      </xdr:nvSpPr>
      <xdr:spPr>
        <a:xfrm>
          <a:off x="266246"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D93CAAC8-8560-4EAD-9592-01F863165E3B}"/>
            </a:ext>
          </a:extLst>
        </xdr:cNvPr>
        <xdr:cNvCxnSpPr/>
      </xdr:nvCxnSpPr>
      <xdr:spPr>
        <a:xfrm>
          <a:off x="647700" y="685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65C59BC0-7415-4F16-B19B-200780BF1DDE}"/>
            </a:ext>
          </a:extLst>
        </xdr:cNvPr>
        <xdr:cNvSpPr txBox="1"/>
      </xdr:nvSpPr>
      <xdr:spPr>
        <a:xfrm>
          <a:off x="3208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EFC87844-3EB2-4E29-8E3B-0DE1320E572C}"/>
            </a:ext>
          </a:extLst>
        </xdr:cNvPr>
        <xdr:cNvCxnSpPr/>
      </xdr:nvCxnSpPr>
      <xdr:spPr>
        <a:xfrm>
          <a:off x="647700" y="647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596B8604-DAAE-4A51-994E-48981CB45B02}"/>
            </a:ext>
          </a:extLst>
        </xdr:cNvPr>
        <xdr:cNvSpPr txBox="1"/>
      </xdr:nvSpPr>
      <xdr:spPr>
        <a:xfrm>
          <a:off x="3208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70905BE4-A8BB-45BC-9E28-99CDCAE1E403}"/>
            </a:ext>
          </a:extLst>
        </xdr:cNvPr>
        <xdr:cNvCxnSpPr/>
      </xdr:nvCxnSpPr>
      <xdr:spPr>
        <a:xfrm>
          <a:off x="647700" y="609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167128E3-26C6-42F8-9DD2-258B0AEFBC72}"/>
            </a:ext>
          </a:extLst>
        </xdr:cNvPr>
        <xdr:cNvSpPr txBox="1"/>
      </xdr:nvSpPr>
      <xdr:spPr>
        <a:xfrm>
          <a:off x="3208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08CA2E70-7B94-4B2A-A193-D848F9710A2F}"/>
            </a:ext>
          </a:extLst>
        </xdr:cNvPr>
        <xdr:cNvCxnSpPr/>
      </xdr:nvCxnSpPr>
      <xdr:spPr>
        <a:xfrm>
          <a:off x="647700" y="571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3" name="テキスト ボックス 52">
          <a:extLst>
            <a:ext uri="{FF2B5EF4-FFF2-40B4-BE49-F238E27FC236}">
              <a16:creationId xmlns:a16="http://schemas.microsoft.com/office/drawing/2014/main" id="{D9CF57D4-B51D-4A0A-8F3C-D94DCA242E2F}"/>
            </a:ext>
          </a:extLst>
        </xdr:cNvPr>
        <xdr:cNvSpPr txBox="1"/>
      </xdr:nvSpPr>
      <xdr:spPr>
        <a:xfrm>
          <a:off x="3208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458749FA-F807-4071-ADE6-C64C49794DFD}"/>
            </a:ext>
          </a:extLst>
        </xdr:cNvPr>
        <xdr:cNvCxnSpPr/>
      </xdr:nvCxnSpPr>
      <xdr:spPr>
        <a:xfrm>
          <a:off x="6477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30</xdr:row>
      <xdr:rowOff>48277</xdr:rowOff>
    </xdr:from>
    <xdr:ext cx="338939" cy="259045"/>
    <xdr:sp macro="" textlink="">
      <xdr:nvSpPr>
        <xdr:cNvPr id="55" name="テキスト ボックス 54">
          <a:extLst>
            <a:ext uri="{FF2B5EF4-FFF2-40B4-BE49-F238E27FC236}">
              <a16:creationId xmlns:a16="http://schemas.microsoft.com/office/drawing/2014/main" id="{7D0497EB-7230-4580-BEEE-8FA3D1495B18}"/>
            </a:ext>
          </a:extLst>
        </xdr:cNvPr>
        <xdr:cNvSpPr txBox="1"/>
      </xdr:nvSpPr>
      <xdr:spPr>
        <a:xfrm>
          <a:off x="36591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6" name="【道路】&#10;有形固定資産減価償却率グラフ枠">
          <a:extLst>
            <a:ext uri="{FF2B5EF4-FFF2-40B4-BE49-F238E27FC236}">
              <a16:creationId xmlns:a16="http://schemas.microsoft.com/office/drawing/2014/main" id="{6FD0255A-C56E-422E-9900-A2A1B7EBFD12}"/>
            </a:ext>
          </a:extLst>
        </xdr:cNvPr>
        <xdr:cNvSpPr/>
      </xdr:nvSpPr>
      <xdr:spPr>
        <a:xfrm>
          <a:off x="6477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100965</xdr:rowOff>
    </xdr:from>
    <xdr:to>
      <xdr:col>24</xdr:col>
      <xdr:colOff>62865</xdr:colOff>
      <xdr:row>42</xdr:row>
      <xdr:rowOff>13335</xdr:rowOff>
    </xdr:to>
    <xdr:cxnSp macro="">
      <xdr:nvCxnSpPr>
        <xdr:cNvPr id="57" name="直線コネクタ 56">
          <a:extLst>
            <a:ext uri="{FF2B5EF4-FFF2-40B4-BE49-F238E27FC236}">
              <a16:creationId xmlns:a16="http://schemas.microsoft.com/office/drawing/2014/main" id="{6745C3C6-7CEA-4C30-BD93-5C308516E45C}"/>
            </a:ext>
          </a:extLst>
        </xdr:cNvPr>
        <xdr:cNvCxnSpPr/>
      </xdr:nvCxnSpPr>
      <xdr:spPr>
        <a:xfrm flipV="1">
          <a:off x="3949065" y="5758815"/>
          <a:ext cx="0" cy="14554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17162</xdr:rowOff>
    </xdr:from>
    <xdr:ext cx="405111" cy="259045"/>
    <xdr:sp macro="" textlink="">
      <xdr:nvSpPr>
        <xdr:cNvPr id="58" name="【道路】&#10;有形固定資産減価償却率最小値テキスト">
          <a:extLst>
            <a:ext uri="{FF2B5EF4-FFF2-40B4-BE49-F238E27FC236}">
              <a16:creationId xmlns:a16="http://schemas.microsoft.com/office/drawing/2014/main" id="{CCF52EA5-04E6-4D95-B451-AD1D3CD75A6A}"/>
            </a:ext>
          </a:extLst>
        </xdr:cNvPr>
        <xdr:cNvSpPr txBox="1"/>
      </xdr:nvSpPr>
      <xdr:spPr>
        <a:xfrm>
          <a:off x="3987800" y="72180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13335</xdr:rowOff>
    </xdr:from>
    <xdr:to>
      <xdr:col>24</xdr:col>
      <xdr:colOff>152400</xdr:colOff>
      <xdr:row>42</xdr:row>
      <xdr:rowOff>13335</xdr:rowOff>
    </xdr:to>
    <xdr:cxnSp macro="">
      <xdr:nvCxnSpPr>
        <xdr:cNvPr id="59" name="直線コネクタ 58">
          <a:extLst>
            <a:ext uri="{FF2B5EF4-FFF2-40B4-BE49-F238E27FC236}">
              <a16:creationId xmlns:a16="http://schemas.microsoft.com/office/drawing/2014/main" id="{DC5B8AC7-7C2D-4D96-B565-4A2D0573EC31}"/>
            </a:ext>
          </a:extLst>
        </xdr:cNvPr>
        <xdr:cNvCxnSpPr/>
      </xdr:nvCxnSpPr>
      <xdr:spPr>
        <a:xfrm>
          <a:off x="3889375" y="721423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47642</xdr:rowOff>
    </xdr:from>
    <xdr:ext cx="405111" cy="259045"/>
    <xdr:sp macro="" textlink="">
      <xdr:nvSpPr>
        <xdr:cNvPr id="60" name="【道路】&#10;有形固定資産減価償却率最大値テキスト">
          <a:extLst>
            <a:ext uri="{FF2B5EF4-FFF2-40B4-BE49-F238E27FC236}">
              <a16:creationId xmlns:a16="http://schemas.microsoft.com/office/drawing/2014/main" id="{B32F8E00-4A78-4AD5-8E91-F53C60910729}"/>
            </a:ext>
          </a:extLst>
        </xdr:cNvPr>
        <xdr:cNvSpPr txBox="1"/>
      </xdr:nvSpPr>
      <xdr:spPr>
        <a:xfrm>
          <a:off x="3987800" y="55340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100965</xdr:rowOff>
    </xdr:from>
    <xdr:to>
      <xdr:col>24</xdr:col>
      <xdr:colOff>152400</xdr:colOff>
      <xdr:row>33</xdr:row>
      <xdr:rowOff>100965</xdr:rowOff>
    </xdr:to>
    <xdr:cxnSp macro="">
      <xdr:nvCxnSpPr>
        <xdr:cNvPr id="61" name="直線コネクタ 60">
          <a:extLst>
            <a:ext uri="{FF2B5EF4-FFF2-40B4-BE49-F238E27FC236}">
              <a16:creationId xmlns:a16="http://schemas.microsoft.com/office/drawing/2014/main" id="{19727496-7A07-4AB1-9C57-03E3D955A6A2}"/>
            </a:ext>
          </a:extLst>
        </xdr:cNvPr>
        <xdr:cNvCxnSpPr/>
      </xdr:nvCxnSpPr>
      <xdr:spPr>
        <a:xfrm>
          <a:off x="3889375" y="575881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86377</xdr:rowOff>
    </xdr:from>
    <xdr:ext cx="405111" cy="259045"/>
    <xdr:sp macro="" textlink="">
      <xdr:nvSpPr>
        <xdr:cNvPr id="62" name="【道路】&#10;有形固定資産減価償却率平均値テキスト">
          <a:extLst>
            <a:ext uri="{FF2B5EF4-FFF2-40B4-BE49-F238E27FC236}">
              <a16:creationId xmlns:a16="http://schemas.microsoft.com/office/drawing/2014/main" id="{890E9048-ED7E-49E5-90D6-088B215C4039}"/>
            </a:ext>
          </a:extLst>
        </xdr:cNvPr>
        <xdr:cNvSpPr txBox="1"/>
      </xdr:nvSpPr>
      <xdr:spPr>
        <a:xfrm>
          <a:off x="3987800" y="64300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63500</xdr:rowOff>
    </xdr:from>
    <xdr:to>
      <xdr:col>24</xdr:col>
      <xdr:colOff>114300</xdr:colOff>
      <xdr:row>38</xdr:row>
      <xdr:rowOff>165100</xdr:rowOff>
    </xdr:to>
    <xdr:sp macro="" textlink="">
      <xdr:nvSpPr>
        <xdr:cNvPr id="63" name="フローチャート: 判断 62">
          <a:extLst>
            <a:ext uri="{FF2B5EF4-FFF2-40B4-BE49-F238E27FC236}">
              <a16:creationId xmlns:a16="http://schemas.microsoft.com/office/drawing/2014/main" id="{5ACE5BBE-0DB1-43B2-B395-424ACA087042}"/>
            </a:ext>
          </a:extLst>
        </xdr:cNvPr>
        <xdr:cNvSpPr/>
      </xdr:nvSpPr>
      <xdr:spPr>
        <a:xfrm>
          <a:off x="3898900" y="657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38</xdr:row>
      <xdr:rowOff>95885</xdr:rowOff>
    </xdr:from>
    <xdr:to>
      <xdr:col>20</xdr:col>
      <xdr:colOff>38100</xdr:colOff>
      <xdr:row>39</xdr:row>
      <xdr:rowOff>26035</xdr:rowOff>
    </xdr:to>
    <xdr:sp macro="" textlink="">
      <xdr:nvSpPr>
        <xdr:cNvPr id="64" name="フローチャート: 判断 63">
          <a:extLst>
            <a:ext uri="{FF2B5EF4-FFF2-40B4-BE49-F238E27FC236}">
              <a16:creationId xmlns:a16="http://schemas.microsoft.com/office/drawing/2014/main" id="{19201148-5564-4C15-94E8-E39B4B5237A8}"/>
            </a:ext>
          </a:extLst>
        </xdr:cNvPr>
        <xdr:cNvSpPr/>
      </xdr:nvSpPr>
      <xdr:spPr>
        <a:xfrm>
          <a:off x="3203575" y="661098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52070</xdr:rowOff>
    </xdr:from>
    <xdr:to>
      <xdr:col>15</xdr:col>
      <xdr:colOff>101600</xdr:colOff>
      <xdr:row>38</xdr:row>
      <xdr:rowOff>153670</xdr:rowOff>
    </xdr:to>
    <xdr:sp macro="" textlink="">
      <xdr:nvSpPr>
        <xdr:cNvPr id="65" name="フローチャート: 判断 64">
          <a:extLst>
            <a:ext uri="{FF2B5EF4-FFF2-40B4-BE49-F238E27FC236}">
              <a16:creationId xmlns:a16="http://schemas.microsoft.com/office/drawing/2014/main" id="{86D902D1-AF75-46FF-8663-C39D296FCC0D}"/>
            </a:ext>
          </a:extLst>
        </xdr:cNvPr>
        <xdr:cNvSpPr/>
      </xdr:nvSpPr>
      <xdr:spPr>
        <a:xfrm>
          <a:off x="2428875" y="6567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38</xdr:row>
      <xdr:rowOff>48260</xdr:rowOff>
    </xdr:from>
    <xdr:to>
      <xdr:col>10</xdr:col>
      <xdr:colOff>165100</xdr:colOff>
      <xdr:row>38</xdr:row>
      <xdr:rowOff>149860</xdr:rowOff>
    </xdr:to>
    <xdr:sp macro="" textlink="">
      <xdr:nvSpPr>
        <xdr:cNvPr id="66" name="フローチャート: 判断 65">
          <a:extLst>
            <a:ext uri="{FF2B5EF4-FFF2-40B4-BE49-F238E27FC236}">
              <a16:creationId xmlns:a16="http://schemas.microsoft.com/office/drawing/2014/main" id="{FFD1D71F-4F1A-45C9-A2EC-56CC66A6E041}"/>
            </a:ext>
          </a:extLst>
        </xdr:cNvPr>
        <xdr:cNvSpPr/>
      </xdr:nvSpPr>
      <xdr:spPr>
        <a:xfrm>
          <a:off x="1682750" y="6563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38</xdr:row>
      <xdr:rowOff>2540</xdr:rowOff>
    </xdr:from>
    <xdr:to>
      <xdr:col>6</xdr:col>
      <xdr:colOff>38100</xdr:colOff>
      <xdr:row>38</xdr:row>
      <xdr:rowOff>104140</xdr:rowOff>
    </xdr:to>
    <xdr:sp macro="" textlink="">
      <xdr:nvSpPr>
        <xdr:cNvPr id="67" name="フローチャート: 判断 66">
          <a:extLst>
            <a:ext uri="{FF2B5EF4-FFF2-40B4-BE49-F238E27FC236}">
              <a16:creationId xmlns:a16="http://schemas.microsoft.com/office/drawing/2014/main" id="{BAEDE582-6F09-42A6-BBA9-B397CF475234}"/>
            </a:ext>
          </a:extLst>
        </xdr:cNvPr>
        <xdr:cNvSpPr/>
      </xdr:nvSpPr>
      <xdr:spPr>
        <a:xfrm>
          <a:off x="936625" y="651764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27F71DCA-1A56-4D19-9729-54283C57524D}"/>
            </a:ext>
          </a:extLst>
        </xdr:cNvPr>
        <xdr:cNvSpPr txBox="1"/>
      </xdr:nvSpPr>
      <xdr:spPr>
        <a:xfrm>
          <a:off x="37877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2A3B2967-380F-4F2A-A951-A32A40BA9780}"/>
            </a:ext>
          </a:extLst>
        </xdr:cNvPr>
        <xdr:cNvSpPr txBox="1"/>
      </xdr:nvSpPr>
      <xdr:spPr>
        <a:xfrm>
          <a:off x="30734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120D134A-A653-42A6-84DA-86B46443193B}"/>
            </a:ext>
          </a:extLst>
        </xdr:cNvPr>
        <xdr:cNvSpPr txBox="1"/>
      </xdr:nvSpPr>
      <xdr:spPr>
        <a:xfrm>
          <a:off x="23177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46BD3A8E-6B64-4092-B8C3-9197DAC7F44A}"/>
            </a:ext>
          </a:extLst>
        </xdr:cNvPr>
        <xdr:cNvSpPr txBox="1"/>
      </xdr:nvSpPr>
      <xdr:spPr>
        <a:xfrm>
          <a:off x="15716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B2CBF48B-1663-443B-BC7B-098505B9DC9E}"/>
            </a:ext>
          </a:extLst>
        </xdr:cNvPr>
        <xdr:cNvSpPr txBox="1"/>
      </xdr:nvSpPr>
      <xdr:spPr>
        <a:xfrm>
          <a:off x="8064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65405</xdr:rowOff>
    </xdr:from>
    <xdr:to>
      <xdr:col>24</xdr:col>
      <xdr:colOff>114300</xdr:colOff>
      <xdr:row>38</xdr:row>
      <xdr:rowOff>167005</xdr:rowOff>
    </xdr:to>
    <xdr:sp macro="" textlink="">
      <xdr:nvSpPr>
        <xdr:cNvPr id="73" name="楕円 72">
          <a:extLst>
            <a:ext uri="{FF2B5EF4-FFF2-40B4-BE49-F238E27FC236}">
              <a16:creationId xmlns:a16="http://schemas.microsoft.com/office/drawing/2014/main" id="{B6A77BB8-8E5B-44F5-B02C-C88FF384781F}"/>
            </a:ext>
          </a:extLst>
        </xdr:cNvPr>
        <xdr:cNvSpPr/>
      </xdr:nvSpPr>
      <xdr:spPr>
        <a:xfrm>
          <a:off x="3898900" y="6580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38</xdr:row>
      <xdr:rowOff>43832</xdr:rowOff>
    </xdr:from>
    <xdr:ext cx="405111" cy="259045"/>
    <xdr:sp macro="" textlink="">
      <xdr:nvSpPr>
        <xdr:cNvPr id="74" name="【道路】&#10;有形固定資産減価償却率該当値テキスト">
          <a:extLst>
            <a:ext uri="{FF2B5EF4-FFF2-40B4-BE49-F238E27FC236}">
              <a16:creationId xmlns:a16="http://schemas.microsoft.com/office/drawing/2014/main" id="{D9A8C082-9DB9-4072-99A4-D5B7CE4EBA53}"/>
            </a:ext>
          </a:extLst>
        </xdr:cNvPr>
        <xdr:cNvSpPr txBox="1"/>
      </xdr:nvSpPr>
      <xdr:spPr>
        <a:xfrm>
          <a:off x="3987800" y="65589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48260</xdr:rowOff>
    </xdr:from>
    <xdr:to>
      <xdr:col>20</xdr:col>
      <xdr:colOff>38100</xdr:colOff>
      <xdr:row>38</xdr:row>
      <xdr:rowOff>149860</xdr:rowOff>
    </xdr:to>
    <xdr:sp macro="" textlink="">
      <xdr:nvSpPr>
        <xdr:cNvPr id="75" name="楕円 74">
          <a:extLst>
            <a:ext uri="{FF2B5EF4-FFF2-40B4-BE49-F238E27FC236}">
              <a16:creationId xmlns:a16="http://schemas.microsoft.com/office/drawing/2014/main" id="{320BF86D-5B7C-4C33-962E-BB1E2EA1000E}"/>
            </a:ext>
          </a:extLst>
        </xdr:cNvPr>
        <xdr:cNvSpPr/>
      </xdr:nvSpPr>
      <xdr:spPr>
        <a:xfrm>
          <a:off x="3203575" y="656336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38</xdr:row>
      <xdr:rowOff>99060</xdr:rowOff>
    </xdr:from>
    <xdr:to>
      <xdr:col>24</xdr:col>
      <xdr:colOff>63500</xdr:colOff>
      <xdr:row>38</xdr:row>
      <xdr:rowOff>116205</xdr:rowOff>
    </xdr:to>
    <xdr:cxnSp macro="">
      <xdr:nvCxnSpPr>
        <xdr:cNvPr id="76" name="直線コネクタ 75">
          <a:extLst>
            <a:ext uri="{FF2B5EF4-FFF2-40B4-BE49-F238E27FC236}">
              <a16:creationId xmlns:a16="http://schemas.microsoft.com/office/drawing/2014/main" id="{E3DD6A54-BD6E-4D21-9664-1A2441757129}"/>
            </a:ext>
          </a:extLst>
        </xdr:cNvPr>
        <xdr:cNvCxnSpPr/>
      </xdr:nvCxnSpPr>
      <xdr:spPr>
        <a:xfrm>
          <a:off x="3235325" y="6614160"/>
          <a:ext cx="714375"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38</xdr:row>
      <xdr:rowOff>4445</xdr:rowOff>
    </xdr:from>
    <xdr:to>
      <xdr:col>15</xdr:col>
      <xdr:colOff>101600</xdr:colOff>
      <xdr:row>38</xdr:row>
      <xdr:rowOff>106045</xdr:rowOff>
    </xdr:to>
    <xdr:sp macro="" textlink="">
      <xdr:nvSpPr>
        <xdr:cNvPr id="77" name="楕円 76">
          <a:extLst>
            <a:ext uri="{FF2B5EF4-FFF2-40B4-BE49-F238E27FC236}">
              <a16:creationId xmlns:a16="http://schemas.microsoft.com/office/drawing/2014/main" id="{71AA37DD-E475-4E6C-9109-668338CD98A2}"/>
            </a:ext>
          </a:extLst>
        </xdr:cNvPr>
        <xdr:cNvSpPr/>
      </xdr:nvSpPr>
      <xdr:spPr>
        <a:xfrm>
          <a:off x="2428875" y="6519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55245</xdr:rowOff>
    </xdr:from>
    <xdr:to>
      <xdr:col>19</xdr:col>
      <xdr:colOff>177800</xdr:colOff>
      <xdr:row>38</xdr:row>
      <xdr:rowOff>99060</xdr:rowOff>
    </xdr:to>
    <xdr:cxnSp macro="">
      <xdr:nvCxnSpPr>
        <xdr:cNvPr id="78" name="直線コネクタ 77">
          <a:extLst>
            <a:ext uri="{FF2B5EF4-FFF2-40B4-BE49-F238E27FC236}">
              <a16:creationId xmlns:a16="http://schemas.microsoft.com/office/drawing/2014/main" id="{B463D834-D4E4-402C-9F7D-6E340AB04D60}"/>
            </a:ext>
          </a:extLst>
        </xdr:cNvPr>
        <xdr:cNvCxnSpPr/>
      </xdr:nvCxnSpPr>
      <xdr:spPr>
        <a:xfrm>
          <a:off x="2479675" y="6570345"/>
          <a:ext cx="755650"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149225</xdr:rowOff>
    </xdr:from>
    <xdr:to>
      <xdr:col>10</xdr:col>
      <xdr:colOff>165100</xdr:colOff>
      <xdr:row>38</xdr:row>
      <xdr:rowOff>79375</xdr:rowOff>
    </xdr:to>
    <xdr:sp macro="" textlink="">
      <xdr:nvSpPr>
        <xdr:cNvPr id="79" name="楕円 78">
          <a:extLst>
            <a:ext uri="{FF2B5EF4-FFF2-40B4-BE49-F238E27FC236}">
              <a16:creationId xmlns:a16="http://schemas.microsoft.com/office/drawing/2014/main" id="{2D365072-49D2-4FBA-9A85-C5477BF03745}"/>
            </a:ext>
          </a:extLst>
        </xdr:cNvPr>
        <xdr:cNvSpPr/>
      </xdr:nvSpPr>
      <xdr:spPr>
        <a:xfrm>
          <a:off x="1682750" y="64928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38</xdr:row>
      <xdr:rowOff>28575</xdr:rowOff>
    </xdr:from>
    <xdr:to>
      <xdr:col>15</xdr:col>
      <xdr:colOff>50800</xdr:colOff>
      <xdr:row>38</xdr:row>
      <xdr:rowOff>55245</xdr:rowOff>
    </xdr:to>
    <xdr:cxnSp macro="">
      <xdr:nvCxnSpPr>
        <xdr:cNvPr id="80" name="直線コネクタ 79">
          <a:extLst>
            <a:ext uri="{FF2B5EF4-FFF2-40B4-BE49-F238E27FC236}">
              <a16:creationId xmlns:a16="http://schemas.microsoft.com/office/drawing/2014/main" id="{5EE2126A-AB6C-4244-ADD9-608FA240EBC2}"/>
            </a:ext>
          </a:extLst>
        </xdr:cNvPr>
        <xdr:cNvCxnSpPr/>
      </xdr:nvCxnSpPr>
      <xdr:spPr>
        <a:xfrm>
          <a:off x="1733550" y="6543675"/>
          <a:ext cx="746125"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37</xdr:row>
      <xdr:rowOff>147320</xdr:rowOff>
    </xdr:from>
    <xdr:to>
      <xdr:col>6</xdr:col>
      <xdr:colOff>38100</xdr:colOff>
      <xdr:row>38</xdr:row>
      <xdr:rowOff>77470</xdr:rowOff>
    </xdr:to>
    <xdr:sp macro="" textlink="">
      <xdr:nvSpPr>
        <xdr:cNvPr id="81" name="楕円 80">
          <a:extLst>
            <a:ext uri="{FF2B5EF4-FFF2-40B4-BE49-F238E27FC236}">
              <a16:creationId xmlns:a16="http://schemas.microsoft.com/office/drawing/2014/main" id="{75E2FBB8-51FF-431B-9D6C-37F47A5EAC74}"/>
            </a:ext>
          </a:extLst>
        </xdr:cNvPr>
        <xdr:cNvSpPr/>
      </xdr:nvSpPr>
      <xdr:spPr>
        <a:xfrm>
          <a:off x="936625" y="649097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38</xdr:row>
      <xdr:rowOff>26670</xdr:rowOff>
    </xdr:from>
    <xdr:to>
      <xdr:col>10</xdr:col>
      <xdr:colOff>114300</xdr:colOff>
      <xdr:row>38</xdr:row>
      <xdr:rowOff>28575</xdr:rowOff>
    </xdr:to>
    <xdr:cxnSp macro="">
      <xdr:nvCxnSpPr>
        <xdr:cNvPr id="82" name="直線コネクタ 81">
          <a:extLst>
            <a:ext uri="{FF2B5EF4-FFF2-40B4-BE49-F238E27FC236}">
              <a16:creationId xmlns:a16="http://schemas.microsoft.com/office/drawing/2014/main" id="{5EAC0B66-7BEE-40C6-AE69-205D6E08AB9B}"/>
            </a:ext>
          </a:extLst>
        </xdr:cNvPr>
        <xdr:cNvCxnSpPr/>
      </xdr:nvCxnSpPr>
      <xdr:spPr>
        <a:xfrm>
          <a:off x="968375" y="6541770"/>
          <a:ext cx="765175"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39</xdr:row>
      <xdr:rowOff>17162</xdr:rowOff>
    </xdr:from>
    <xdr:ext cx="405111" cy="259045"/>
    <xdr:sp macro="" textlink="">
      <xdr:nvSpPr>
        <xdr:cNvPr id="83" name="n_1aveValue【道路】&#10;有形固定資産減価償却率">
          <a:extLst>
            <a:ext uri="{FF2B5EF4-FFF2-40B4-BE49-F238E27FC236}">
              <a16:creationId xmlns:a16="http://schemas.microsoft.com/office/drawing/2014/main" id="{40DE8EC4-1F7F-4531-A120-EB94AED34E43}"/>
            </a:ext>
          </a:extLst>
        </xdr:cNvPr>
        <xdr:cNvSpPr txBox="1"/>
      </xdr:nvSpPr>
      <xdr:spPr>
        <a:xfrm>
          <a:off x="3067694" y="67037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144797</xdr:rowOff>
    </xdr:from>
    <xdr:ext cx="405111" cy="259045"/>
    <xdr:sp macro="" textlink="">
      <xdr:nvSpPr>
        <xdr:cNvPr id="84" name="n_2aveValue【道路】&#10;有形固定資産減価償却率">
          <a:extLst>
            <a:ext uri="{FF2B5EF4-FFF2-40B4-BE49-F238E27FC236}">
              <a16:creationId xmlns:a16="http://schemas.microsoft.com/office/drawing/2014/main" id="{1F8F2629-FCC2-4A4F-8851-694B6C3DAECA}"/>
            </a:ext>
          </a:extLst>
        </xdr:cNvPr>
        <xdr:cNvSpPr txBox="1"/>
      </xdr:nvSpPr>
      <xdr:spPr>
        <a:xfrm>
          <a:off x="2305694" y="66598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38</xdr:row>
      <xdr:rowOff>140987</xdr:rowOff>
    </xdr:from>
    <xdr:ext cx="405111" cy="259045"/>
    <xdr:sp macro="" textlink="">
      <xdr:nvSpPr>
        <xdr:cNvPr id="85" name="n_3aveValue【道路】&#10;有形固定資産減価償却率">
          <a:extLst>
            <a:ext uri="{FF2B5EF4-FFF2-40B4-BE49-F238E27FC236}">
              <a16:creationId xmlns:a16="http://schemas.microsoft.com/office/drawing/2014/main" id="{60D0D2F2-00B2-40B1-9DF9-B1367174C9BF}"/>
            </a:ext>
          </a:extLst>
        </xdr:cNvPr>
        <xdr:cNvSpPr txBox="1"/>
      </xdr:nvSpPr>
      <xdr:spPr>
        <a:xfrm>
          <a:off x="1559569" y="66560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38</xdr:row>
      <xdr:rowOff>95267</xdr:rowOff>
    </xdr:from>
    <xdr:ext cx="405111" cy="259045"/>
    <xdr:sp macro="" textlink="">
      <xdr:nvSpPr>
        <xdr:cNvPr id="86" name="n_4aveValue【道路】&#10;有形固定資産減価償却率">
          <a:extLst>
            <a:ext uri="{FF2B5EF4-FFF2-40B4-BE49-F238E27FC236}">
              <a16:creationId xmlns:a16="http://schemas.microsoft.com/office/drawing/2014/main" id="{FF4A351B-6AB8-4D4B-94FD-A77DB73D508F}"/>
            </a:ext>
          </a:extLst>
        </xdr:cNvPr>
        <xdr:cNvSpPr txBox="1"/>
      </xdr:nvSpPr>
      <xdr:spPr>
        <a:xfrm>
          <a:off x="813444" y="66103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36</xdr:row>
      <xdr:rowOff>166387</xdr:rowOff>
    </xdr:from>
    <xdr:ext cx="405111" cy="259045"/>
    <xdr:sp macro="" textlink="">
      <xdr:nvSpPr>
        <xdr:cNvPr id="87" name="n_1mainValue【道路】&#10;有形固定資産減価償却率">
          <a:extLst>
            <a:ext uri="{FF2B5EF4-FFF2-40B4-BE49-F238E27FC236}">
              <a16:creationId xmlns:a16="http://schemas.microsoft.com/office/drawing/2014/main" id="{84632EEC-DE2D-4E52-AF13-CB0084CD5D6F}"/>
            </a:ext>
          </a:extLst>
        </xdr:cNvPr>
        <xdr:cNvSpPr txBox="1"/>
      </xdr:nvSpPr>
      <xdr:spPr>
        <a:xfrm>
          <a:off x="3067694" y="63385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36</xdr:row>
      <xdr:rowOff>122572</xdr:rowOff>
    </xdr:from>
    <xdr:ext cx="405111" cy="259045"/>
    <xdr:sp macro="" textlink="">
      <xdr:nvSpPr>
        <xdr:cNvPr id="88" name="n_2mainValue【道路】&#10;有形固定資産減価償却率">
          <a:extLst>
            <a:ext uri="{FF2B5EF4-FFF2-40B4-BE49-F238E27FC236}">
              <a16:creationId xmlns:a16="http://schemas.microsoft.com/office/drawing/2014/main" id="{9EBCD88C-780B-4868-9449-4A7BC8F9A6BC}"/>
            </a:ext>
          </a:extLst>
        </xdr:cNvPr>
        <xdr:cNvSpPr txBox="1"/>
      </xdr:nvSpPr>
      <xdr:spPr>
        <a:xfrm>
          <a:off x="2305694" y="62947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36</xdr:row>
      <xdr:rowOff>95902</xdr:rowOff>
    </xdr:from>
    <xdr:ext cx="405111" cy="259045"/>
    <xdr:sp macro="" textlink="">
      <xdr:nvSpPr>
        <xdr:cNvPr id="89" name="n_3mainValue【道路】&#10;有形固定資産減価償却率">
          <a:extLst>
            <a:ext uri="{FF2B5EF4-FFF2-40B4-BE49-F238E27FC236}">
              <a16:creationId xmlns:a16="http://schemas.microsoft.com/office/drawing/2014/main" id="{2CF93EEA-7FAA-4BA7-82F9-1E5955E377B1}"/>
            </a:ext>
          </a:extLst>
        </xdr:cNvPr>
        <xdr:cNvSpPr txBox="1"/>
      </xdr:nvSpPr>
      <xdr:spPr>
        <a:xfrm>
          <a:off x="1559569" y="62681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36</xdr:row>
      <xdr:rowOff>93997</xdr:rowOff>
    </xdr:from>
    <xdr:ext cx="405111" cy="259045"/>
    <xdr:sp macro="" textlink="">
      <xdr:nvSpPr>
        <xdr:cNvPr id="90" name="n_4mainValue【道路】&#10;有形固定資産減価償却率">
          <a:extLst>
            <a:ext uri="{FF2B5EF4-FFF2-40B4-BE49-F238E27FC236}">
              <a16:creationId xmlns:a16="http://schemas.microsoft.com/office/drawing/2014/main" id="{097E60EE-7670-464E-BE12-9E90A10E94AB}"/>
            </a:ext>
          </a:extLst>
        </xdr:cNvPr>
        <xdr:cNvSpPr txBox="1"/>
      </xdr:nvSpPr>
      <xdr:spPr>
        <a:xfrm>
          <a:off x="813444" y="62661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1" name="正方形/長方形 90">
          <a:extLst>
            <a:ext uri="{FF2B5EF4-FFF2-40B4-BE49-F238E27FC236}">
              <a16:creationId xmlns:a16="http://schemas.microsoft.com/office/drawing/2014/main" id="{F858FAB6-655B-4638-82BD-6AC6F8386337}"/>
            </a:ext>
          </a:extLst>
        </xdr:cNvPr>
        <xdr:cNvSpPr/>
      </xdr:nvSpPr>
      <xdr:spPr>
        <a:xfrm>
          <a:off x="5632450"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2" name="正方形/長方形 91">
          <a:extLst>
            <a:ext uri="{FF2B5EF4-FFF2-40B4-BE49-F238E27FC236}">
              <a16:creationId xmlns:a16="http://schemas.microsoft.com/office/drawing/2014/main" id="{0DB89C1B-2078-4AF4-A764-AF4FDA3D7AF2}"/>
            </a:ext>
          </a:extLst>
        </xdr:cNvPr>
        <xdr:cNvSpPr/>
      </xdr:nvSpPr>
      <xdr:spPr>
        <a:xfrm>
          <a:off x="57308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3" name="正方形/長方形 92">
          <a:extLst>
            <a:ext uri="{FF2B5EF4-FFF2-40B4-BE49-F238E27FC236}">
              <a16:creationId xmlns:a16="http://schemas.microsoft.com/office/drawing/2014/main" id="{07F480FB-E9B7-4B72-8A6D-C2111FA921CB}"/>
            </a:ext>
          </a:extLst>
        </xdr:cNvPr>
        <xdr:cNvSpPr/>
      </xdr:nvSpPr>
      <xdr:spPr>
        <a:xfrm>
          <a:off x="57308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4" name="正方形/長方形 93">
          <a:extLst>
            <a:ext uri="{FF2B5EF4-FFF2-40B4-BE49-F238E27FC236}">
              <a16:creationId xmlns:a16="http://schemas.microsoft.com/office/drawing/2014/main" id="{B943FCAA-8B23-4FB8-BA98-62B22DF7478D}"/>
            </a:ext>
          </a:extLst>
        </xdr:cNvPr>
        <xdr:cNvSpPr/>
      </xdr:nvSpPr>
      <xdr:spPr>
        <a:xfrm>
          <a:off x="66040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5" name="正方形/長方形 94">
          <a:extLst>
            <a:ext uri="{FF2B5EF4-FFF2-40B4-BE49-F238E27FC236}">
              <a16:creationId xmlns:a16="http://schemas.microsoft.com/office/drawing/2014/main" id="{023525F3-9F1A-41E6-B4FC-E642424E87C6}"/>
            </a:ext>
          </a:extLst>
        </xdr:cNvPr>
        <xdr:cNvSpPr/>
      </xdr:nvSpPr>
      <xdr:spPr>
        <a:xfrm>
          <a:off x="66040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6" name="正方形/長方形 95">
          <a:extLst>
            <a:ext uri="{FF2B5EF4-FFF2-40B4-BE49-F238E27FC236}">
              <a16:creationId xmlns:a16="http://schemas.microsoft.com/office/drawing/2014/main" id="{3907A707-A67E-41B1-9E41-2AA43707C3EE}"/>
            </a:ext>
          </a:extLst>
        </xdr:cNvPr>
        <xdr:cNvSpPr/>
      </xdr:nvSpPr>
      <xdr:spPr>
        <a:xfrm>
          <a:off x="75755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7" name="正方形/長方形 96">
          <a:extLst>
            <a:ext uri="{FF2B5EF4-FFF2-40B4-BE49-F238E27FC236}">
              <a16:creationId xmlns:a16="http://schemas.microsoft.com/office/drawing/2014/main" id="{4821E257-5FA1-409D-AFFB-3BD82013BB1C}"/>
            </a:ext>
          </a:extLst>
        </xdr:cNvPr>
        <xdr:cNvSpPr/>
      </xdr:nvSpPr>
      <xdr:spPr>
        <a:xfrm>
          <a:off x="75755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8" name="正方形/長方形 97">
          <a:extLst>
            <a:ext uri="{FF2B5EF4-FFF2-40B4-BE49-F238E27FC236}">
              <a16:creationId xmlns:a16="http://schemas.microsoft.com/office/drawing/2014/main" id="{A2DDC45A-8279-4E53-BC14-56640599647B}"/>
            </a:ext>
          </a:extLst>
        </xdr:cNvPr>
        <xdr:cNvSpPr/>
      </xdr:nvSpPr>
      <xdr:spPr>
        <a:xfrm>
          <a:off x="5632450"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9" name="テキスト ボックス 98">
          <a:extLst>
            <a:ext uri="{FF2B5EF4-FFF2-40B4-BE49-F238E27FC236}">
              <a16:creationId xmlns:a16="http://schemas.microsoft.com/office/drawing/2014/main" id="{4107657F-9EE6-47AC-AF01-902E70B94885}"/>
            </a:ext>
          </a:extLst>
        </xdr:cNvPr>
        <xdr:cNvSpPr txBox="1"/>
      </xdr:nvSpPr>
      <xdr:spPr>
        <a:xfrm>
          <a:off x="559435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0" name="直線コネクタ 99">
          <a:extLst>
            <a:ext uri="{FF2B5EF4-FFF2-40B4-BE49-F238E27FC236}">
              <a16:creationId xmlns:a16="http://schemas.microsoft.com/office/drawing/2014/main" id="{CD3757AD-C166-42AA-8286-2DC4B360B217}"/>
            </a:ext>
          </a:extLst>
        </xdr:cNvPr>
        <xdr:cNvCxnSpPr/>
      </xdr:nvCxnSpPr>
      <xdr:spPr>
        <a:xfrm>
          <a:off x="5632450" y="762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1" name="直線コネクタ 100">
          <a:extLst>
            <a:ext uri="{FF2B5EF4-FFF2-40B4-BE49-F238E27FC236}">
              <a16:creationId xmlns:a16="http://schemas.microsoft.com/office/drawing/2014/main" id="{B081C107-BF49-41CE-A400-5524DE04A6A0}"/>
            </a:ext>
          </a:extLst>
        </xdr:cNvPr>
        <xdr:cNvCxnSpPr/>
      </xdr:nvCxnSpPr>
      <xdr:spPr>
        <a:xfrm>
          <a:off x="5632450" y="7239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2" name="テキスト ボックス 101">
          <a:extLst>
            <a:ext uri="{FF2B5EF4-FFF2-40B4-BE49-F238E27FC236}">
              <a16:creationId xmlns:a16="http://schemas.microsoft.com/office/drawing/2014/main" id="{E68B54CB-BB53-4C95-B7F3-4479AEE4182E}"/>
            </a:ext>
          </a:extLst>
        </xdr:cNvPr>
        <xdr:cNvSpPr txBox="1"/>
      </xdr:nvSpPr>
      <xdr:spPr>
        <a:xfrm>
          <a:off x="52224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3" name="直線コネクタ 102">
          <a:extLst>
            <a:ext uri="{FF2B5EF4-FFF2-40B4-BE49-F238E27FC236}">
              <a16:creationId xmlns:a16="http://schemas.microsoft.com/office/drawing/2014/main" id="{57BBEED7-FC79-4012-B34A-3266DC30B983}"/>
            </a:ext>
          </a:extLst>
        </xdr:cNvPr>
        <xdr:cNvCxnSpPr/>
      </xdr:nvCxnSpPr>
      <xdr:spPr>
        <a:xfrm>
          <a:off x="5632450" y="6858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4" name="テキスト ボックス 103">
          <a:extLst>
            <a:ext uri="{FF2B5EF4-FFF2-40B4-BE49-F238E27FC236}">
              <a16:creationId xmlns:a16="http://schemas.microsoft.com/office/drawing/2014/main" id="{2BB9F99B-D68A-41FF-98C4-F7FC183E7410}"/>
            </a:ext>
          </a:extLst>
        </xdr:cNvPr>
        <xdr:cNvSpPr txBox="1"/>
      </xdr:nvSpPr>
      <xdr:spPr>
        <a:xfrm>
          <a:off x="517735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5" name="直線コネクタ 104">
          <a:extLst>
            <a:ext uri="{FF2B5EF4-FFF2-40B4-BE49-F238E27FC236}">
              <a16:creationId xmlns:a16="http://schemas.microsoft.com/office/drawing/2014/main" id="{176DB583-C6CD-4B89-9621-5B84DDC5F330}"/>
            </a:ext>
          </a:extLst>
        </xdr:cNvPr>
        <xdr:cNvCxnSpPr/>
      </xdr:nvCxnSpPr>
      <xdr:spPr>
        <a:xfrm>
          <a:off x="5632450" y="6477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6" name="テキスト ボックス 105">
          <a:extLst>
            <a:ext uri="{FF2B5EF4-FFF2-40B4-BE49-F238E27FC236}">
              <a16:creationId xmlns:a16="http://schemas.microsoft.com/office/drawing/2014/main" id="{8E9BAF9C-466D-4671-BF98-88A580894113}"/>
            </a:ext>
          </a:extLst>
        </xdr:cNvPr>
        <xdr:cNvSpPr txBox="1"/>
      </xdr:nvSpPr>
      <xdr:spPr>
        <a:xfrm>
          <a:off x="517735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7" name="直線コネクタ 106">
          <a:extLst>
            <a:ext uri="{FF2B5EF4-FFF2-40B4-BE49-F238E27FC236}">
              <a16:creationId xmlns:a16="http://schemas.microsoft.com/office/drawing/2014/main" id="{8DD00B06-F393-4274-807C-05548E3F17A2}"/>
            </a:ext>
          </a:extLst>
        </xdr:cNvPr>
        <xdr:cNvCxnSpPr/>
      </xdr:nvCxnSpPr>
      <xdr:spPr>
        <a:xfrm>
          <a:off x="5632450" y="6096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8" name="テキスト ボックス 107">
          <a:extLst>
            <a:ext uri="{FF2B5EF4-FFF2-40B4-BE49-F238E27FC236}">
              <a16:creationId xmlns:a16="http://schemas.microsoft.com/office/drawing/2014/main" id="{DFB0C3CF-062D-42E9-9EA6-490A75A38970}"/>
            </a:ext>
          </a:extLst>
        </xdr:cNvPr>
        <xdr:cNvSpPr txBox="1"/>
      </xdr:nvSpPr>
      <xdr:spPr>
        <a:xfrm>
          <a:off x="517735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9" name="直線コネクタ 108">
          <a:extLst>
            <a:ext uri="{FF2B5EF4-FFF2-40B4-BE49-F238E27FC236}">
              <a16:creationId xmlns:a16="http://schemas.microsoft.com/office/drawing/2014/main" id="{3668194C-1CD7-498D-9ECC-62F8A57164B2}"/>
            </a:ext>
          </a:extLst>
        </xdr:cNvPr>
        <xdr:cNvCxnSpPr/>
      </xdr:nvCxnSpPr>
      <xdr:spPr>
        <a:xfrm>
          <a:off x="5632450" y="5715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10" name="テキスト ボックス 109">
          <a:extLst>
            <a:ext uri="{FF2B5EF4-FFF2-40B4-BE49-F238E27FC236}">
              <a16:creationId xmlns:a16="http://schemas.microsoft.com/office/drawing/2014/main" id="{3E2863D8-2B35-4EEC-AC58-D86F9BAA7062}"/>
            </a:ext>
          </a:extLst>
        </xdr:cNvPr>
        <xdr:cNvSpPr txBox="1"/>
      </xdr:nvSpPr>
      <xdr:spPr>
        <a:xfrm>
          <a:off x="517735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1" name="直線コネクタ 110">
          <a:extLst>
            <a:ext uri="{FF2B5EF4-FFF2-40B4-BE49-F238E27FC236}">
              <a16:creationId xmlns:a16="http://schemas.microsoft.com/office/drawing/2014/main" id="{F41FA68D-088F-42AC-A224-CEBAD57E6E02}"/>
            </a:ext>
          </a:extLst>
        </xdr:cNvPr>
        <xdr:cNvCxnSpPr/>
      </xdr:nvCxnSpPr>
      <xdr:spPr>
        <a:xfrm>
          <a:off x="5632450" y="533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2" name="テキスト ボックス 111">
          <a:extLst>
            <a:ext uri="{FF2B5EF4-FFF2-40B4-BE49-F238E27FC236}">
              <a16:creationId xmlns:a16="http://schemas.microsoft.com/office/drawing/2014/main" id="{4C60A338-A9B5-4A32-8864-530D17AE9929}"/>
            </a:ext>
          </a:extLst>
        </xdr:cNvPr>
        <xdr:cNvSpPr txBox="1"/>
      </xdr:nvSpPr>
      <xdr:spPr>
        <a:xfrm>
          <a:off x="5122756"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3" name="【道路】&#10;一人当たり延長グラフ枠">
          <a:extLst>
            <a:ext uri="{FF2B5EF4-FFF2-40B4-BE49-F238E27FC236}">
              <a16:creationId xmlns:a16="http://schemas.microsoft.com/office/drawing/2014/main" id="{D9A85DC1-A9D9-41D4-9DAD-6135E17877EE}"/>
            </a:ext>
          </a:extLst>
        </xdr:cNvPr>
        <xdr:cNvSpPr/>
      </xdr:nvSpPr>
      <xdr:spPr>
        <a:xfrm>
          <a:off x="5632450"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89592</xdr:rowOff>
    </xdr:from>
    <xdr:to>
      <xdr:col>54</xdr:col>
      <xdr:colOff>189865</xdr:colOff>
      <xdr:row>41</xdr:row>
      <xdr:rowOff>101232</xdr:rowOff>
    </xdr:to>
    <xdr:cxnSp macro="">
      <xdr:nvCxnSpPr>
        <xdr:cNvPr id="114" name="直線コネクタ 113">
          <a:extLst>
            <a:ext uri="{FF2B5EF4-FFF2-40B4-BE49-F238E27FC236}">
              <a16:creationId xmlns:a16="http://schemas.microsoft.com/office/drawing/2014/main" id="{4FACD2CD-4650-4F30-AC79-AACD2B7B4452}"/>
            </a:ext>
          </a:extLst>
        </xdr:cNvPr>
        <xdr:cNvCxnSpPr/>
      </xdr:nvCxnSpPr>
      <xdr:spPr>
        <a:xfrm flipV="1">
          <a:off x="8905240" y="5918892"/>
          <a:ext cx="0" cy="12117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105059</xdr:rowOff>
    </xdr:from>
    <xdr:ext cx="469744" cy="259045"/>
    <xdr:sp macro="" textlink="">
      <xdr:nvSpPr>
        <xdr:cNvPr id="115" name="【道路】&#10;一人当たり延長最小値テキスト">
          <a:extLst>
            <a:ext uri="{FF2B5EF4-FFF2-40B4-BE49-F238E27FC236}">
              <a16:creationId xmlns:a16="http://schemas.microsoft.com/office/drawing/2014/main" id="{7BC8AFDB-D270-4DBE-88DC-66CB04CAEB70}"/>
            </a:ext>
          </a:extLst>
        </xdr:cNvPr>
        <xdr:cNvSpPr txBox="1"/>
      </xdr:nvSpPr>
      <xdr:spPr>
        <a:xfrm>
          <a:off x="8943975" y="71345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101232</xdr:rowOff>
    </xdr:from>
    <xdr:to>
      <xdr:col>55</xdr:col>
      <xdr:colOff>88900</xdr:colOff>
      <xdr:row>41</xdr:row>
      <xdr:rowOff>101232</xdr:rowOff>
    </xdr:to>
    <xdr:cxnSp macro="">
      <xdr:nvCxnSpPr>
        <xdr:cNvPr id="116" name="直線コネクタ 115">
          <a:extLst>
            <a:ext uri="{FF2B5EF4-FFF2-40B4-BE49-F238E27FC236}">
              <a16:creationId xmlns:a16="http://schemas.microsoft.com/office/drawing/2014/main" id="{FC7C16EC-D65B-47B9-BB12-EF52B4A3BF60}"/>
            </a:ext>
          </a:extLst>
        </xdr:cNvPr>
        <xdr:cNvCxnSpPr/>
      </xdr:nvCxnSpPr>
      <xdr:spPr>
        <a:xfrm>
          <a:off x="8845550" y="713068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36269</xdr:rowOff>
    </xdr:from>
    <xdr:ext cx="534377" cy="259045"/>
    <xdr:sp macro="" textlink="">
      <xdr:nvSpPr>
        <xdr:cNvPr id="117" name="【道路】&#10;一人当たり延長最大値テキスト">
          <a:extLst>
            <a:ext uri="{FF2B5EF4-FFF2-40B4-BE49-F238E27FC236}">
              <a16:creationId xmlns:a16="http://schemas.microsoft.com/office/drawing/2014/main" id="{791E6153-52B6-473E-90B3-A923F866AD48}"/>
            </a:ext>
          </a:extLst>
        </xdr:cNvPr>
        <xdr:cNvSpPr txBox="1"/>
      </xdr:nvSpPr>
      <xdr:spPr>
        <a:xfrm>
          <a:off x="8943975" y="5694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69.297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89592</xdr:rowOff>
    </xdr:from>
    <xdr:to>
      <xdr:col>55</xdr:col>
      <xdr:colOff>88900</xdr:colOff>
      <xdr:row>34</xdr:row>
      <xdr:rowOff>89592</xdr:rowOff>
    </xdr:to>
    <xdr:cxnSp macro="">
      <xdr:nvCxnSpPr>
        <xdr:cNvPr id="118" name="直線コネクタ 117">
          <a:extLst>
            <a:ext uri="{FF2B5EF4-FFF2-40B4-BE49-F238E27FC236}">
              <a16:creationId xmlns:a16="http://schemas.microsoft.com/office/drawing/2014/main" id="{0F684464-973E-499C-9FE7-D33E316637A4}"/>
            </a:ext>
          </a:extLst>
        </xdr:cNvPr>
        <xdr:cNvCxnSpPr/>
      </xdr:nvCxnSpPr>
      <xdr:spPr>
        <a:xfrm>
          <a:off x="8845550" y="591889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37</xdr:row>
      <xdr:rowOff>142174</xdr:rowOff>
    </xdr:from>
    <xdr:ext cx="534377" cy="259045"/>
    <xdr:sp macro="" textlink="">
      <xdr:nvSpPr>
        <xdr:cNvPr id="119" name="【道路】&#10;一人当たり延長平均値テキスト">
          <a:extLst>
            <a:ext uri="{FF2B5EF4-FFF2-40B4-BE49-F238E27FC236}">
              <a16:creationId xmlns:a16="http://schemas.microsoft.com/office/drawing/2014/main" id="{3B96D02F-ECAE-4E33-8BC6-218500B3688F}"/>
            </a:ext>
          </a:extLst>
        </xdr:cNvPr>
        <xdr:cNvSpPr txBox="1"/>
      </xdr:nvSpPr>
      <xdr:spPr>
        <a:xfrm>
          <a:off x="8943975" y="648582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119297</xdr:rowOff>
    </xdr:from>
    <xdr:to>
      <xdr:col>55</xdr:col>
      <xdr:colOff>50800</xdr:colOff>
      <xdr:row>39</xdr:row>
      <xdr:rowOff>49447</xdr:rowOff>
    </xdr:to>
    <xdr:sp macro="" textlink="">
      <xdr:nvSpPr>
        <xdr:cNvPr id="120" name="フローチャート: 判断 119">
          <a:extLst>
            <a:ext uri="{FF2B5EF4-FFF2-40B4-BE49-F238E27FC236}">
              <a16:creationId xmlns:a16="http://schemas.microsoft.com/office/drawing/2014/main" id="{037E6C5C-975D-4015-BF83-F8F70A31201C}"/>
            </a:ext>
          </a:extLst>
        </xdr:cNvPr>
        <xdr:cNvSpPr/>
      </xdr:nvSpPr>
      <xdr:spPr>
        <a:xfrm>
          <a:off x="8883650" y="6634397"/>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38</xdr:row>
      <xdr:rowOff>134328</xdr:rowOff>
    </xdr:from>
    <xdr:to>
      <xdr:col>50</xdr:col>
      <xdr:colOff>165100</xdr:colOff>
      <xdr:row>39</xdr:row>
      <xdr:rowOff>64478</xdr:rowOff>
    </xdr:to>
    <xdr:sp macro="" textlink="">
      <xdr:nvSpPr>
        <xdr:cNvPr id="121" name="フローチャート: 判断 120">
          <a:extLst>
            <a:ext uri="{FF2B5EF4-FFF2-40B4-BE49-F238E27FC236}">
              <a16:creationId xmlns:a16="http://schemas.microsoft.com/office/drawing/2014/main" id="{A7B5899D-63B6-4530-B6A2-2043D4219951}"/>
            </a:ext>
          </a:extLst>
        </xdr:cNvPr>
        <xdr:cNvSpPr/>
      </xdr:nvSpPr>
      <xdr:spPr>
        <a:xfrm>
          <a:off x="8159750" y="6649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145244</xdr:rowOff>
    </xdr:from>
    <xdr:to>
      <xdr:col>46</xdr:col>
      <xdr:colOff>38100</xdr:colOff>
      <xdr:row>39</xdr:row>
      <xdr:rowOff>75394</xdr:rowOff>
    </xdr:to>
    <xdr:sp macro="" textlink="">
      <xdr:nvSpPr>
        <xdr:cNvPr id="122" name="フローチャート: 判断 121">
          <a:extLst>
            <a:ext uri="{FF2B5EF4-FFF2-40B4-BE49-F238E27FC236}">
              <a16:creationId xmlns:a16="http://schemas.microsoft.com/office/drawing/2014/main" id="{8072473F-2D34-473D-9693-D8D8DF7D823D}"/>
            </a:ext>
          </a:extLst>
        </xdr:cNvPr>
        <xdr:cNvSpPr/>
      </xdr:nvSpPr>
      <xdr:spPr>
        <a:xfrm>
          <a:off x="7413625" y="666034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38</xdr:row>
      <xdr:rowOff>155740</xdr:rowOff>
    </xdr:from>
    <xdr:to>
      <xdr:col>41</xdr:col>
      <xdr:colOff>101600</xdr:colOff>
      <xdr:row>39</xdr:row>
      <xdr:rowOff>85890</xdr:rowOff>
    </xdr:to>
    <xdr:sp macro="" textlink="">
      <xdr:nvSpPr>
        <xdr:cNvPr id="123" name="フローチャート: 判断 122">
          <a:extLst>
            <a:ext uri="{FF2B5EF4-FFF2-40B4-BE49-F238E27FC236}">
              <a16:creationId xmlns:a16="http://schemas.microsoft.com/office/drawing/2014/main" id="{51C74200-16CF-4219-B3AF-23CF1C65CE38}"/>
            </a:ext>
          </a:extLst>
        </xdr:cNvPr>
        <xdr:cNvSpPr/>
      </xdr:nvSpPr>
      <xdr:spPr>
        <a:xfrm>
          <a:off x="6638925" y="6670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35554</xdr:rowOff>
    </xdr:from>
    <xdr:to>
      <xdr:col>36</xdr:col>
      <xdr:colOff>165100</xdr:colOff>
      <xdr:row>39</xdr:row>
      <xdr:rowOff>137154</xdr:rowOff>
    </xdr:to>
    <xdr:sp macro="" textlink="">
      <xdr:nvSpPr>
        <xdr:cNvPr id="124" name="フローチャート: 判断 123">
          <a:extLst>
            <a:ext uri="{FF2B5EF4-FFF2-40B4-BE49-F238E27FC236}">
              <a16:creationId xmlns:a16="http://schemas.microsoft.com/office/drawing/2014/main" id="{9F989F72-CD0D-462F-B9A2-2CDC5D2D9357}"/>
            </a:ext>
          </a:extLst>
        </xdr:cNvPr>
        <xdr:cNvSpPr/>
      </xdr:nvSpPr>
      <xdr:spPr>
        <a:xfrm>
          <a:off x="5892800" y="6722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54D56455-1F49-4F4F-9A0F-FF6A89FA5719}"/>
            </a:ext>
          </a:extLst>
        </xdr:cNvPr>
        <xdr:cNvSpPr txBox="1"/>
      </xdr:nvSpPr>
      <xdr:spPr>
        <a:xfrm>
          <a:off x="87439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5A2D110C-F00D-457D-83A6-A3C6BB6AE4FC}"/>
            </a:ext>
          </a:extLst>
        </xdr:cNvPr>
        <xdr:cNvSpPr txBox="1"/>
      </xdr:nvSpPr>
      <xdr:spPr>
        <a:xfrm>
          <a:off x="80486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54A4C447-8936-4593-B4A3-45CB983CF909}"/>
            </a:ext>
          </a:extLst>
        </xdr:cNvPr>
        <xdr:cNvSpPr txBox="1"/>
      </xdr:nvSpPr>
      <xdr:spPr>
        <a:xfrm>
          <a:off x="72834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18C98F39-0F5D-48F1-807D-B8E23C8CDAF6}"/>
            </a:ext>
          </a:extLst>
        </xdr:cNvPr>
        <xdr:cNvSpPr txBox="1"/>
      </xdr:nvSpPr>
      <xdr:spPr>
        <a:xfrm>
          <a:off x="652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ADEE259A-7DF9-4C07-BFC4-DE40902F9789}"/>
            </a:ext>
          </a:extLst>
        </xdr:cNvPr>
        <xdr:cNvSpPr txBox="1"/>
      </xdr:nvSpPr>
      <xdr:spPr>
        <a:xfrm>
          <a:off x="5781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41269</xdr:rowOff>
    </xdr:from>
    <xdr:to>
      <xdr:col>55</xdr:col>
      <xdr:colOff>50800</xdr:colOff>
      <xdr:row>40</xdr:row>
      <xdr:rowOff>142869</xdr:rowOff>
    </xdr:to>
    <xdr:sp macro="" textlink="">
      <xdr:nvSpPr>
        <xdr:cNvPr id="130" name="楕円 129">
          <a:extLst>
            <a:ext uri="{FF2B5EF4-FFF2-40B4-BE49-F238E27FC236}">
              <a16:creationId xmlns:a16="http://schemas.microsoft.com/office/drawing/2014/main" id="{396B27AD-A44E-4DEB-A596-82A3ACE1BD12}"/>
            </a:ext>
          </a:extLst>
        </xdr:cNvPr>
        <xdr:cNvSpPr/>
      </xdr:nvSpPr>
      <xdr:spPr>
        <a:xfrm>
          <a:off x="8883650" y="689926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19696</xdr:rowOff>
    </xdr:from>
    <xdr:ext cx="534377" cy="259045"/>
    <xdr:sp macro="" textlink="">
      <xdr:nvSpPr>
        <xdr:cNvPr id="131" name="【道路】&#10;一人当たり延長該当値テキスト">
          <a:extLst>
            <a:ext uri="{FF2B5EF4-FFF2-40B4-BE49-F238E27FC236}">
              <a16:creationId xmlns:a16="http://schemas.microsoft.com/office/drawing/2014/main" id="{7A360E4E-7FE4-4922-9D65-E0FF9A021936}"/>
            </a:ext>
          </a:extLst>
        </xdr:cNvPr>
        <xdr:cNvSpPr txBox="1"/>
      </xdr:nvSpPr>
      <xdr:spPr>
        <a:xfrm>
          <a:off x="8943975" y="68776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42717</xdr:rowOff>
    </xdr:from>
    <xdr:to>
      <xdr:col>50</xdr:col>
      <xdr:colOff>165100</xdr:colOff>
      <xdr:row>40</xdr:row>
      <xdr:rowOff>144317</xdr:rowOff>
    </xdr:to>
    <xdr:sp macro="" textlink="">
      <xdr:nvSpPr>
        <xdr:cNvPr id="132" name="楕円 131">
          <a:extLst>
            <a:ext uri="{FF2B5EF4-FFF2-40B4-BE49-F238E27FC236}">
              <a16:creationId xmlns:a16="http://schemas.microsoft.com/office/drawing/2014/main" id="{2F57F939-4604-4B8B-8201-FD5BE94D3888}"/>
            </a:ext>
          </a:extLst>
        </xdr:cNvPr>
        <xdr:cNvSpPr/>
      </xdr:nvSpPr>
      <xdr:spPr>
        <a:xfrm>
          <a:off x="8159750" y="6900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92069</xdr:rowOff>
    </xdr:from>
    <xdr:to>
      <xdr:col>55</xdr:col>
      <xdr:colOff>0</xdr:colOff>
      <xdr:row>40</xdr:row>
      <xdr:rowOff>93517</xdr:rowOff>
    </xdr:to>
    <xdr:cxnSp macro="">
      <xdr:nvCxnSpPr>
        <xdr:cNvPr id="133" name="直線コネクタ 132">
          <a:extLst>
            <a:ext uri="{FF2B5EF4-FFF2-40B4-BE49-F238E27FC236}">
              <a16:creationId xmlns:a16="http://schemas.microsoft.com/office/drawing/2014/main" id="{0401D542-91DA-479C-A8A3-ED0979A57014}"/>
            </a:ext>
          </a:extLst>
        </xdr:cNvPr>
        <xdr:cNvCxnSpPr/>
      </xdr:nvCxnSpPr>
      <xdr:spPr>
        <a:xfrm flipV="1">
          <a:off x="8210550" y="6950069"/>
          <a:ext cx="695325" cy="1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45098</xdr:rowOff>
    </xdr:from>
    <xdr:to>
      <xdr:col>46</xdr:col>
      <xdr:colOff>38100</xdr:colOff>
      <xdr:row>40</xdr:row>
      <xdr:rowOff>146698</xdr:rowOff>
    </xdr:to>
    <xdr:sp macro="" textlink="">
      <xdr:nvSpPr>
        <xdr:cNvPr id="134" name="楕円 133">
          <a:extLst>
            <a:ext uri="{FF2B5EF4-FFF2-40B4-BE49-F238E27FC236}">
              <a16:creationId xmlns:a16="http://schemas.microsoft.com/office/drawing/2014/main" id="{39339412-32EB-46C6-B8F5-55D7493A1941}"/>
            </a:ext>
          </a:extLst>
        </xdr:cNvPr>
        <xdr:cNvSpPr/>
      </xdr:nvSpPr>
      <xdr:spPr>
        <a:xfrm>
          <a:off x="7413625" y="690309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93517</xdr:rowOff>
    </xdr:from>
    <xdr:to>
      <xdr:col>50</xdr:col>
      <xdr:colOff>114300</xdr:colOff>
      <xdr:row>40</xdr:row>
      <xdr:rowOff>95898</xdr:rowOff>
    </xdr:to>
    <xdr:cxnSp macro="">
      <xdr:nvCxnSpPr>
        <xdr:cNvPr id="135" name="直線コネクタ 134">
          <a:extLst>
            <a:ext uri="{FF2B5EF4-FFF2-40B4-BE49-F238E27FC236}">
              <a16:creationId xmlns:a16="http://schemas.microsoft.com/office/drawing/2014/main" id="{0C909B1D-38F1-4754-871E-A6D70A8FF8F3}"/>
            </a:ext>
          </a:extLst>
        </xdr:cNvPr>
        <xdr:cNvCxnSpPr/>
      </xdr:nvCxnSpPr>
      <xdr:spPr>
        <a:xfrm flipV="1">
          <a:off x="7445375" y="6951517"/>
          <a:ext cx="765175" cy="2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47079</xdr:rowOff>
    </xdr:from>
    <xdr:to>
      <xdr:col>41</xdr:col>
      <xdr:colOff>101600</xdr:colOff>
      <xdr:row>40</xdr:row>
      <xdr:rowOff>148679</xdr:rowOff>
    </xdr:to>
    <xdr:sp macro="" textlink="">
      <xdr:nvSpPr>
        <xdr:cNvPr id="136" name="楕円 135">
          <a:extLst>
            <a:ext uri="{FF2B5EF4-FFF2-40B4-BE49-F238E27FC236}">
              <a16:creationId xmlns:a16="http://schemas.microsoft.com/office/drawing/2014/main" id="{189B2149-EBC0-484C-9DBC-03FCA0AAF0C4}"/>
            </a:ext>
          </a:extLst>
        </xdr:cNvPr>
        <xdr:cNvSpPr/>
      </xdr:nvSpPr>
      <xdr:spPr>
        <a:xfrm>
          <a:off x="6638925" y="69050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95898</xdr:rowOff>
    </xdr:from>
    <xdr:to>
      <xdr:col>45</xdr:col>
      <xdr:colOff>177800</xdr:colOff>
      <xdr:row>40</xdr:row>
      <xdr:rowOff>97879</xdr:rowOff>
    </xdr:to>
    <xdr:cxnSp macro="">
      <xdr:nvCxnSpPr>
        <xdr:cNvPr id="137" name="直線コネクタ 136">
          <a:extLst>
            <a:ext uri="{FF2B5EF4-FFF2-40B4-BE49-F238E27FC236}">
              <a16:creationId xmlns:a16="http://schemas.microsoft.com/office/drawing/2014/main" id="{12DE89E8-56F8-4A42-ADFA-2D1DC98A52D9}"/>
            </a:ext>
          </a:extLst>
        </xdr:cNvPr>
        <xdr:cNvCxnSpPr/>
      </xdr:nvCxnSpPr>
      <xdr:spPr>
        <a:xfrm flipV="1">
          <a:off x="6689725" y="6953898"/>
          <a:ext cx="755650" cy="1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39</xdr:row>
      <xdr:rowOff>116954</xdr:rowOff>
    </xdr:from>
    <xdr:to>
      <xdr:col>36</xdr:col>
      <xdr:colOff>165100</xdr:colOff>
      <xdr:row>40</xdr:row>
      <xdr:rowOff>47104</xdr:rowOff>
    </xdr:to>
    <xdr:sp macro="" textlink="">
      <xdr:nvSpPr>
        <xdr:cNvPr id="138" name="楕円 137">
          <a:extLst>
            <a:ext uri="{FF2B5EF4-FFF2-40B4-BE49-F238E27FC236}">
              <a16:creationId xmlns:a16="http://schemas.microsoft.com/office/drawing/2014/main" id="{A93E0288-D286-4C12-AAA2-62AAE50736CC}"/>
            </a:ext>
          </a:extLst>
        </xdr:cNvPr>
        <xdr:cNvSpPr/>
      </xdr:nvSpPr>
      <xdr:spPr>
        <a:xfrm>
          <a:off x="5892800" y="6803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39</xdr:row>
      <xdr:rowOff>167754</xdr:rowOff>
    </xdr:from>
    <xdr:to>
      <xdr:col>41</xdr:col>
      <xdr:colOff>50800</xdr:colOff>
      <xdr:row>40</xdr:row>
      <xdr:rowOff>97879</xdr:rowOff>
    </xdr:to>
    <xdr:cxnSp macro="">
      <xdr:nvCxnSpPr>
        <xdr:cNvPr id="139" name="直線コネクタ 138">
          <a:extLst>
            <a:ext uri="{FF2B5EF4-FFF2-40B4-BE49-F238E27FC236}">
              <a16:creationId xmlns:a16="http://schemas.microsoft.com/office/drawing/2014/main" id="{430001EA-8F07-4A5C-A0A3-94E5DFEB5AAE}"/>
            </a:ext>
          </a:extLst>
        </xdr:cNvPr>
        <xdr:cNvCxnSpPr/>
      </xdr:nvCxnSpPr>
      <xdr:spPr>
        <a:xfrm>
          <a:off x="5943600" y="6854304"/>
          <a:ext cx="746125" cy="101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37</xdr:row>
      <xdr:rowOff>81005</xdr:rowOff>
    </xdr:from>
    <xdr:ext cx="534377" cy="259045"/>
    <xdr:sp macro="" textlink="">
      <xdr:nvSpPr>
        <xdr:cNvPr id="140" name="n_1aveValue【道路】&#10;一人当たり延長">
          <a:extLst>
            <a:ext uri="{FF2B5EF4-FFF2-40B4-BE49-F238E27FC236}">
              <a16:creationId xmlns:a16="http://schemas.microsoft.com/office/drawing/2014/main" id="{0FDC2957-8610-4365-B97F-603E91963C16}"/>
            </a:ext>
          </a:extLst>
        </xdr:cNvPr>
        <xdr:cNvSpPr txBox="1"/>
      </xdr:nvSpPr>
      <xdr:spPr>
        <a:xfrm>
          <a:off x="7959236" y="64246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37</xdr:row>
      <xdr:rowOff>91920</xdr:rowOff>
    </xdr:from>
    <xdr:ext cx="534377" cy="259045"/>
    <xdr:sp macro="" textlink="">
      <xdr:nvSpPr>
        <xdr:cNvPr id="141" name="n_2aveValue【道路】&#10;一人当たり延長">
          <a:extLst>
            <a:ext uri="{FF2B5EF4-FFF2-40B4-BE49-F238E27FC236}">
              <a16:creationId xmlns:a16="http://schemas.microsoft.com/office/drawing/2014/main" id="{327CF463-EDA7-4C71-ADBE-ECE50CAEFE3D}"/>
            </a:ext>
          </a:extLst>
        </xdr:cNvPr>
        <xdr:cNvSpPr txBox="1"/>
      </xdr:nvSpPr>
      <xdr:spPr>
        <a:xfrm>
          <a:off x="7225811" y="64355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37</xdr:row>
      <xdr:rowOff>102417</xdr:rowOff>
    </xdr:from>
    <xdr:ext cx="534377" cy="259045"/>
    <xdr:sp macro="" textlink="">
      <xdr:nvSpPr>
        <xdr:cNvPr id="142" name="n_3aveValue【道路】&#10;一人当たり延長">
          <a:extLst>
            <a:ext uri="{FF2B5EF4-FFF2-40B4-BE49-F238E27FC236}">
              <a16:creationId xmlns:a16="http://schemas.microsoft.com/office/drawing/2014/main" id="{DE8A7722-1DEF-4A04-B222-DE0450BFAF20}"/>
            </a:ext>
          </a:extLst>
        </xdr:cNvPr>
        <xdr:cNvSpPr txBox="1"/>
      </xdr:nvSpPr>
      <xdr:spPr>
        <a:xfrm>
          <a:off x="6479686" y="64460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37</xdr:row>
      <xdr:rowOff>153681</xdr:rowOff>
    </xdr:from>
    <xdr:ext cx="534377" cy="259045"/>
    <xdr:sp macro="" textlink="">
      <xdr:nvSpPr>
        <xdr:cNvPr id="143" name="n_4aveValue【道路】&#10;一人当たり延長">
          <a:extLst>
            <a:ext uri="{FF2B5EF4-FFF2-40B4-BE49-F238E27FC236}">
              <a16:creationId xmlns:a16="http://schemas.microsoft.com/office/drawing/2014/main" id="{0D28A456-F12B-4002-9A3C-B74563DC5B5B}"/>
            </a:ext>
          </a:extLst>
        </xdr:cNvPr>
        <xdr:cNvSpPr txBox="1"/>
      </xdr:nvSpPr>
      <xdr:spPr>
        <a:xfrm>
          <a:off x="5704986" y="64973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24.467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40</xdr:row>
      <xdr:rowOff>135444</xdr:rowOff>
    </xdr:from>
    <xdr:ext cx="534377" cy="259045"/>
    <xdr:sp macro="" textlink="">
      <xdr:nvSpPr>
        <xdr:cNvPr id="144" name="n_1mainValue【道路】&#10;一人当たり延長">
          <a:extLst>
            <a:ext uri="{FF2B5EF4-FFF2-40B4-BE49-F238E27FC236}">
              <a16:creationId xmlns:a16="http://schemas.microsoft.com/office/drawing/2014/main" id="{B1EF0AC5-FCAF-460F-A493-168C9200BF89}"/>
            </a:ext>
          </a:extLst>
        </xdr:cNvPr>
        <xdr:cNvSpPr txBox="1"/>
      </xdr:nvSpPr>
      <xdr:spPr>
        <a:xfrm>
          <a:off x="7959236" y="6993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40</xdr:row>
      <xdr:rowOff>137825</xdr:rowOff>
    </xdr:from>
    <xdr:ext cx="534377" cy="259045"/>
    <xdr:sp macro="" textlink="">
      <xdr:nvSpPr>
        <xdr:cNvPr id="145" name="n_2mainValue【道路】&#10;一人当たり延長">
          <a:extLst>
            <a:ext uri="{FF2B5EF4-FFF2-40B4-BE49-F238E27FC236}">
              <a16:creationId xmlns:a16="http://schemas.microsoft.com/office/drawing/2014/main" id="{D6EEB644-E522-4831-B039-4C92A8309A93}"/>
            </a:ext>
          </a:extLst>
        </xdr:cNvPr>
        <xdr:cNvSpPr txBox="1"/>
      </xdr:nvSpPr>
      <xdr:spPr>
        <a:xfrm>
          <a:off x="7225811" y="6995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40</xdr:row>
      <xdr:rowOff>139806</xdr:rowOff>
    </xdr:from>
    <xdr:ext cx="534377" cy="259045"/>
    <xdr:sp macro="" textlink="">
      <xdr:nvSpPr>
        <xdr:cNvPr id="146" name="n_3mainValue【道路】&#10;一人当たり延長">
          <a:extLst>
            <a:ext uri="{FF2B5EF4-FFF2-40B4-BE49-F238E27FC236}">
              <a16:creationId xmlns:a16="http://schemas.microsoft.com/office/drawing/2014/main" id="{95BA39C6-DDD5-4E01-BADD-E48F8250BBEC}"/>
            </a:ext>
          </a:extLst>
        </xdr:cNvPr>
        <xdr:cNvSpPr txBox="1"/>
      </xdr:nvSpPr>
      <xdr:spPr>
        <a:xfrm>
          <a:off x="6479686" y="69978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40</xdr:row>
      <xdr:rowOff>38231</xdr:rowOff>
    </xdr:from>
    <xdr:ext cx="534377" cy="259045"/>
    <xdr:sp macro="" textlink="">
      <xdr:nvSpPr>
        <xdr:cNvPr id="147" name="n_4mainValue【道路】&#10;一人当たり延長">
          <a:extLst>
            <a:ext uri="{FF2B5EF4-FFF2-40B4-BE49-F238E27FC236}">
              <a16:creationId xmlns:a16="http://schemas.microsoft.com/office/drawing/2014/main" id="{9700ED4C-98D5-4E48-91B4-652EC5125187}"/>
            </a:ext>
          </a:extLst>
        </xdr:cNvPr>
        <xdr:cNvSpPr txBox="1"/>
      </xdr:nvSpPr>
      <xdr:spPr>
        <a:xfrm>
          <a:off x="5704986" y="68962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8" name="正方形/長方形 147">
          <a:extLst>
            <a:ext uri="{FF2B5EF4-FFF2-40B4-BE49-F238E27FC236}">
              <a16:creationId xmlns:a16="http://schemas.microsoft.com/office/drawing/2014/main" id="{4AF9E926-3D9F-4DF6-A5FC-4120E8C371B0}"/>
            </a:ext>
          </a:extLst>
        </xdr:cNvPr>
        <xdr:cNvSpPr/>
      </xdr:nvSpPr>
      <xdr:spPr>
        <a:xfrm>
          <a:off x="6477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9" name="正方形/長方形 148">
          <a:extLst>
            <a:ext uri="{FF2B5EF4-FFF2-40B4-BE49-F238E27FC236}">
              <a16:creationId xmlns:a16="http://schemas.microsoft.com/office/drawing/2014/main" id="{E27BB9B1-F7B2-45D4-82D4-70012A929D29}"/>
            </a:ext>
          </a:extLst>
        </xdr:cNvPr>
        <xdr:cNvSpPr/>
      </xdr:nvSpPr>
      <xdr:spPr>
        <a:xfrm>
          <a:off x="7747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0" name="正方形/長方形 149">
          <a:extLst>
            <a:ext uri="{FF2B5EF4-FFF2-40B4-BE49-F238E27FC236}">
              <a16:creationId xmlns:a16="http://schemas.microsoft.com/office/drawing/2014/main" id="{C7EDDD36-355E-4F58-A8EF-9E023C46C69C}"/>
            </a:ext>
          </a:extLst>
        </xdr:cNvPr>
        <xdr:cNvSpPr/>
      </xdr:nvSpPr>
      <xdr:spPr>
        <a:xfrm>
          <a:off x="7747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1" name="正方形/長方形 150">
          <a:extLst>
            <a:ext uri="{FF2B5EF4-FFF2-40B4-BE49-F238E27FC236}">
              <a16:creationId xmlns:a16="http://schemas.microsoft.com/office/drawing/2014/main" id="{06827BF6-A60B-45B2-A270-7AFA8C723BC9}"/>
            </a:ext>
          </a:extLst>
        </xdr:cNvPr>
        <xdr:cNvSpPr/>
      </xdr:nvSpPr>
      <xdr:spPr>
        <a:xfrm>
          <a:off x="16192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2" name="正方形/長方形 151">
          <a:extLst>
            <a:ext uri="{FF2B5EF4-FFF2-40B4-BE49-F238E27FC236}">
              <a16:creationId xmlns:a16="http://schemas.microsoft.com/office/drawing/2014/main" id="{875F8D09-4F25-46D0-87CB-62C9BB37E2B6}"/>
            </a:ext>
          </a:extLst>
        </xdr:cNvPr>
        <xdr:cNvSpPr/>
      </xdr:nvSpPr>
      <xdr:spPr>
        <a:xfrm>
          <a:off x="16192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3" name="正方形/長方形 152">
          <a:extLst>
            <a:ext uri="{FF2B5EF4-FFF2-40B4-BE49-F238E27FC236}">
              <a16:creationId xmlns:a16="http://schemas.microsoft.com/office/drawing/2014/main" id="{91CA8696-E605-4D3D-8B2E-0138FD4C0BF9}"/>
            </a:ext>
          </a:extLst>
        </xdr:cNvPr>
        <xdr:cNvSpPr/>
      </xdr:nvSpPr>
      <xdr:spPr>
        <a:xfrm>
          <a:off x="2590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4" name="正方形/長方形 153">
          <a:extLst>
            <a:ext uri="{FF2B5EF4-FFF2-40B4-BE49-F238E27FC236}">
              <a16:creationId xmlns:a16="http://schemas.microsoft.com/office/drawing/2014/main" id="{CF4935B0-EE4A-4E30-B3FD-F77D0869C582}"/>
            </a:ext>
          </a:extLst>
        </xdr:cNvPr>
        <xdr:cNvSpPr/>
      </xdr:nvSpPr>
      <xdr:spPr>
        <a:xfrm>
          <a:off x="2590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5" name="正方形/長方形 154">
          <a:extLst>
            <a:ext uri="{FF2B5EF4-FFF2-40B4-BE49-F238E27FC236}">
              <a16:creationId xmlns:a16="http://schemas.microsoft.com/office/drawing/2014/main" id="{F89B3780-3AFD-484B-BA17-EC2528A77E3E}"/>
            </a:ext>
          </a:extLst>
        </xdr:cNvPr>
        <xdr:cNvSpPr/>
      </xdr:nvSpPr>
      <xdr:spPr>
        <a:xfrm>
          <a:off x="6477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6" name="テキスト ボックス 155">
          <a:extLst>
            <a:ext uri="{FF2B5EF4-FFF2-40B4-BE49-F238E27FC236}">
              <a16:creationId xmlns:a16="http://schemas.microsoft.com/office/drawing/2014/main" id="{57BA14EC-C242-4F89-BD74-FA826A621D6E}"/>
            </a:ext>
          </a:extLst>
        </xdr:cNvPr>
        <xdr:cNvSpPr txBox="1"/>
      </xdr:nvSpPr>
      <xdr:spPr>
        <a:xfrm>
          <a:off x="63817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7" name="直線コネクタ 156">
          <a:extLst>
            <a:ext uri="{FF2B5EF4-FFF2-40B4-BE49-F238E27FC236}">
              <a16:creationId xmlns:a16="http://schemas.microsoft.com/office/drawing/2014/main" id="{54C04BA7-EB3B-4B0C-BDD7-AA6FA37D8554}"/>
            </a:ext>
          </a:extLst>
        </xdr:cNvPr>
        <xdr:cNvCxnSpPr/>
      </xdr:nvCxnSpPr>
      <xdr:spPr>
        <a:xfrm>
          <a:off x="6477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8" name="テキスト ボックス 157">
          <a:extLst>
            <a:ext uri="{FF2B5EF4-FFF2-40B4-BE49-F238E27FC236}">
              <a16:creationId xmlns:a16="http://schemas.microsoft.com/office/drawing/2014/main" id="{08E72ED4-5852-4FE3-9AA5-F7FB160BD44A}"/>
            </a:ext>
          </a:extLst>
        </xdr:cNvPr>
        <xdr:cNvSpPr txBox="1"/>
      </xdr:nvSpPr>
      <xdr:spPr>
        <a:xfrm>
          <a:off x="2662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159" name="直線コネクタ 158">
          <a:extLst>
            <a:ext uri="{FF2B5EF4-FFF2-40B4-BE49-F238E27FC236}">
              <a16:creationId xmlns:a16="http://schemas.microsoft.com/office/drawing/2014/main" id="{F992794B-FF2F-489F-9AAC-DB96E33A959F}"/>
            </a:ext>
          </a:extLst>
        </xdr:cNvPr>
        <xdr:cNvCxnSpPr/>
      </xdr:nvCxnSpPr>
      <xdr:spPr>
        <a:xfrm>
          <a:off x="647700" y="1104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160" name="テキスト ボックス 159">
          <a:extLst>
            <a:ext uri="{FF2B5EF4-FFF2-40B4-BE49-F238E27FC236}">
              <a16:creationId xmlns:a16="http://schemas.microsoft.com/office/drawing/2014/main" id="{884BFC7E-3436-49D0-A593-5D9B6240D3E9}"/>
            </a:ext>
          </a:extLst>
        </xdr:cNvPr>
        <xdr:cNvSpPr txBox="1"/>
      </xdr:nvSpPr>
      <xdr:spPr>
        <a:xfrm>
          <a:off x="266246"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161" name="直線コネクタ 160">
          <a:extLst>
            <a:ext uri="{FF2B5EF4-FFF2-40B4-BE49-F238E27FC236}">
              <a16:creationId xmlns:a16="http://schemas.microsoft.com/office/drawing/2014/main" id="{0667E4A9-FDBF-429C-B299-B07B24C54E38}"/>
            </a:ext>
          </a:extLst>
        </xdr:cNvPr>
        <xdr:cNvCxnSpPr/>
      </xdr:nvCxnSpPr>
      <xdr:spPr>
        <a:xfrm>
          <a:off x="647700" y="1066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162" name="テキスト ボックス 161">
          <a:extLst>
            <a:ext uri="{FF2B5EF4-FFF2-40B4-BE49-F238E27FC236}">
              <a16:creationId xmlns:a16="http://schemas.microsoft.com/office/drawing/2014/main" id="{21157ADD-42D3-42C0-BAE2-72D32CBE7C68}"/>
            </a:ext>
          </a:extLst>
        </xdr:cNvPr>
        <xdr:cNvSpPr txBox="1"/>
      </xdr:nvSpPr>
      <xdr:spPr>
        <a:xfrm>
          <a:off x="3208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163" name="直線コネクタ 162">
          <a:extLst>
            <a:ext uri="{FF2B5EF4-FFF2-40B4-BE49-F238E27FC236}">
              <a16:creationId xmlns:a16="http://schemas.microsoft.com/office/drawing/2014/main" id="{96D170C7-C6C9-4384-8E71-67287CE2883F}"/>
            </a:ext>
          </a:extLst>
        </xdr:cNvPr>
        <xdr:cNvCxnSpPr/>
      </xdr:nvCxnSpPr>
      <xdr:spPr>
        <a:xfrm>
          <a:off x="647700" y="1028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164" name="テキスト ボックス 163">
          <a:extLst>
            <a:ext uri="{FF2B5EF4-FFF2-40B4-BE49-F238E27FC236}">
              <a16:creationId xmlns:a16="http://schemas.microsoft.com/office/drawing/2014/main" id="{066073AE-2C87-4CE5-B939-2A9D97344CDE}"/>
            </a:ext>
          </a:extLst>
        </xdr:cNvPr>
        <xdr:cNvSpPr txBox="1"/>
      </xdr:nvSpPr>
      <xdr:spPr>
        <a:xfrm>
          <a:off x="3208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165" name="直線コネクタ 164">
          <a:extLst>
            <a:ext uri="{FF2B5EF4-FFF2-40B4-BE49-F238E27FC236}">
              <a16:creationId xmlns:a16="http://schemas.microsoft.com/office/drawing/2014/main" id="{97C57E9C-E891-44E4-9712-F25FDD5E830F}"/>
            </a:ext>
          </a:extLst>
        </xdr:cNvPr>
        <xdr:cNvCxnSpPr/>
      </xdr:nvCxnSpPr>
      <xdr:spPr>
        <a:xfrm>
          <a:off x="647700" y="990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166" name="テキスト ボックス 165">
          <a:extLst>
            <a:ext uri="{FF2B5EF4-FFF2-40B4-BE49-F238E27FC236}">
              <a16:creationId xmlns:a16="http://schemas.microsoft.com/office/drawing/2014/main" id="{78D34373-E308-4726-A446-78E443A4C24B}"/>
            </a:ext>
          </a:extLst>
        </xdr:cNvPr>
        <xdr:cNvSpPr txBox="1"/>
      </xdr:nvSpPr>
      <xdr:spPr>
        <a:xfrm>
          <a:off x="3208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167" name="直線コネクタ 166">
          <a:extLst>
            <a:ext uri="{FF2B5EF4-FFF2-40B4-BE49-F238E27FC236}">
              <a16:creationId xmlns:a16="http://schemas.microsoft.com/office/drawing/2014/main" id="{863C7A77-17CD-436A-B4BD-FCD89893BF1A}"/>
            </a:ext>
          </a:extLst>
        </xdr:cNvPr>
        <xdr:cNvCxnSpPr/>
      </xdr:nvCxnSpPr>
      <xdr:spPr>
        <a:xfrm>
          <a:off x="647700" y="952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168" name="テキスト ボックス 167">
          <a:extLst>
            <a:ext uri="{FF2B5EF4-FFF2-40B4-BE49-F238E27FC236}">
              <a16:creationId xmlns:a16="http://schemas.microsoft.com/office/drawing/2014/main" id="{9C02912E-A920-4442-AF30-30C69215CF57}"/>
            </a:ext>
          </a:extLst>
        </xdr:cNvPr>
        <xdr:cNvSpPr txBox="1"/>
      </xdr:nvSpPr>
      <xdr:spPr>
        <a:xfrm>
          <a:off x="3208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9" name="直線コネクタ 168">
          <a:extLst>
            <a:ext uri="{FF2B5EF4-FFF2-40B4-BE49-F238E27FC236}">
              <a16:creationId xmlns:a16="http://schemas.microsoft.com/office/drawing/2014/main" id="{84F3B9CC-0E7A-479E-9FB2-36EC03D12954}"/>
            </a:ext>
          </a:extLst>
        </xdr:cNvPr>
        <xdr:cNvCxnSpPr/>
      </xdr:nvCxnSpPr>
      <xdr:spPr>
        <a:xfrm>
          <a:off x="6477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macro="" textlink="">
      <xdr:nvSpPr>
        <xdr:cNvPr id="170" name="テキスト ボックス 169">
          <a:extLst>
            <a:ext uri="{FF2B5EF4-FFF2-40B4-BE49-F238E27FC236}">
              <a16:creationId xmlns:a16="http://schemas.microsoft.com/office/drawing/2014/main" id="{F1AC1E91-6BAB-41DB-B36E-60619379E5C4}"/>
            </a:ext>
          </a:extLst>
        </xdr:cNvPr>
        <xdr:cNvSpPr txBox="1"/>
      </xdr:nvSpPr>
      <xdr:spPr>
        <a:xfrm>
          <a:off x="36591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171" name="【橋りょう・トンネル】&#10;有形固定資産減価償却率グラフ枠">
          <a:extLst>
            <a:ext uri="{FF2B5EF4-FFF2-40B4-BE49-F238E27FC236}">
              <a16:creationId xmlns:a16="http://schemas.microsoft.com/office/drawing/2014/main" id="{30B248D4-2A44-41A2-AB45-D28EB1CFF409}"/>
            </a:ext>
          </a:extLst>
        </xdr:cNvPr>
        <xdr:cNvSpPr/>
      </xdr:nvSpPr>
      <xdr:spPr>
        <a:xfrm>
          <a:off x="6477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110490</xdr:rowOff>
    </xdr:from>
    <xdr:to>
      <xdr:col>24</xdr:col>
      <xdr:colOff>62865</xdr:colOff>
      <xdr:row>62</xdr:row>
      <xdr:rowOff>169545</xdr:rowOff>
    </xdr:to>
    <xdr:cxnSp macro="">
      <xdr:nvCxnSpPr>
        <xdr:cNvPr id="172" name="直線コネクタ 171">
          <a:extLst>
            <a:ext uri="{FF2B5EF4-FFF2-40B4-BE49-F238E27FC236}">
              <a16:creationId xmlns:a16="http://schemas.microsoft.com/office/drawing/2014/main" id="{97E9B0D5-ED9B-493B-B947-D9ECF60F90B1}"/>
            </a:ext>
          </a:extLst>
        </xdr:cNvPr>
        <xdr:cNvCxnSpPr/>
      </xdr:nvCxnSpPr>
      <xdr:spPr>
        <a:xfrm flipV="1">
          <a:off x="3949065" y="9540240"/>
          <a:ext cx="0" cy="12592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63</xdr:row>
      <xdr:rowOff>1922</xdr:rowOff>
    </xdr:from>
    <xdr:ext cx="405111" cy="259045"/>
    <xdr:sp macro="" textlink="">
      <xdr:nvSpPr>
        <xdr:cNvPr id="173" name="【橋りょう・トンネル】&#10;有形固定資産減価償却率最小値テキスト">
          <a:extLst>
            <a:ext uri="{FF2B5EF4-FFF2-40B4-BE49-F238E27FC236}">
              <a16:creationId xmlns:a16="http://schemas.microsoft.com/office/drawing/2014/main" id="{7F40F408-79AB-454C-8821-0786B8C30B1B}"/>
            </a:ext>
          </a:extLst>
        </xdr:cNvPr>
        <xdr:cNvSpPr txBox="1"/>
      </xdr:nvSpPr>
      <xdr:spPr>
        <a:xfrm>
          <a:off x="3987800" y="108032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62</xdr:row>
      <xdr:rowOff>169545</xdr:rowOff>
    </xdr:from>
    <xdr:to>
      <xdr:col>24</xdr:col>
      <xdr:colOff>152400</xdr:colOff>
      <xdr:row>62</xdr:row>
      <xdr:rowOff>169545</xdr:rowOff>
    </xdr:to>
    <xdr:cxnSp macro="">
      <xdr:nvCxnSpPr>
        <xdr:cNvPr id="174" name="直線コネクタ 173">
          <a:extLst>
            <a:ext uri="{FF2B5EF4-FFF2-40B4-BE49-F238E27FC236}">
              <a16:creationId xmlns:a16="http://schemas.microsoft.com/office/drawing/2014/main" id="{CF3F34C6-3B82-40A8-8DEC-E49F72B284D7}"/>
            </a:ext>
          </a:extLst>
        </xdr:cNvPr>
        <xdr:cNvCxnSpPr/>
      </xdr:nvCxnSpPr>
      <xdr:spPr>
        <a:xfrm>
          <a:off x="3889375" y="1079944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57167</xdr:rowOff>
    </xdr:from>
    <xdr:ext cx="405111" cy="259045"/>
    <xdr:sp macro="" textlink="">
      <xdr:nvSpPr>
        <xdr:cNvPr id="175" name="【橋りょう・トンネル】&#10;有形固定資産減価償却率最大値テキスト">
          <a:extLst>
            <a:ext uri="{FF2B5EF4-FFF2-40B4-BE49-F238E27FC236}">
              <a16:creationId xmlns:a16="http://schemas.microsoft.com/office/drawing/2014/main" id="{06CF602E-2791-4B69-812A-4F26489C7BDC}"/>
            </a:ext>
          </a:extLst>
        </xdr:cNvPr>
        <xdr:cNvSpPr txBox="1"/>
      </xdr:nvSpPr>
      <xdr:spPr>
        <a:xfrm>
          <a:off x="3987800" y="93154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110490</xdr:rowOff>
    </xdr:from>
    <xdr:to>
      <xdr:col>24</xdr:col>
      <xdr:colOff>152400</xdr:colOff>
      <xdr:row>55</xdr:row>
      <xdr:rowOff>110490</xdr:rowOff>
    </xdr:to>
    <xdr:cxnSp macro="">
      <xdr:nvCxnSpPr>
        <xdr:cNvPr id="176" name="直線コネクタ 175">
          <a:extLst>
            <a:ext uri="{FF2B5EF4-FFF2-40B4-BE49-F238E27FC236}">
              <a16:creationId xmlns:a16="http://schemas.microsoft.com/office/drawing/2014/main" id="{55607198-4430-4787-A6BD-0610D99FB2DD}"/>
            </a:ext>
          </a:extLst>
        </xdr:cNvPr>
        <xdr:cNvCxnSpPr/>
      </xdr:nvCxnSpPr>
      <xdr:spPr>
        <a:xfrm>
          <a:off x="3889375" y="954024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10177</xdr:rowOff>
    </xdr:from>
    <xdr:ext cx="405111" cy="259045"/>
    <xdr:sp macro="" textlink="">
      <xdr:nvSpPr>
        <xdr:cNvPr id="177" name="【橋りょう・トンネル】&#10;有形固定資産減価償却率平均値テキスト">
          <a:extLst>
            <a:ext uri="{FF2B5EF4-FFF2-40B4-BE49-F238E27FC236}">
              <a16:creationId xmlns:a16="http://schemas.microsoft.com/office/drawing/2014/main" id="{17B3C51A-2434-47A2-98DE-4F62F49F4572}"/>
            </a:ext>
          </a:extLst>
        </xdr:cNvPr>
        <xdr:cNvSpPr txBox="1"/>
      </xdr:nvSpPr>
      <xdr:spPr>
        <a:xfrm>
          <a:off x="3987800" y="101257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59</xdr:row>
      <xdr:rowOff>158750</xdr:rowOff>
    </xdr:from>
    <xdr:to>
      <xdr:col>24</xdr:col>
      <xdr:colOff>114300</xdr:colOff>
      <xdr:row>60</xdr:row>
      <xdr:rowOff>88900</xdr:rowOff>
    </xdr:to>
    <xdr:sp macro="" textlink="">
      <xdr:nvSpPr>
        <xdr:cNvPr id="178" name="フローチャート: 判断 177">
          <a:extLst>
            <a:ext uri="{FF2B5EF4-FFF2-40B4-BE49-F238E27FC236}">
              <a16:creationId xmlns:a16="http://schemas.microsoft.com/office/drawing/2014/main" id="{5078C4B5-ABC5-4F69-A594-83CCF096DE98}"/>
            </a:ext>
          </a:extLst>
        </xdr:cNvPr>
        <xdr:cNvSpPr/>
      </xdr:nvSpPr>
      <xdr:spPr>
        <a:xfrm>
          <a:off x="3898900" y="10274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59</xdr:row>
      <xdr:rowOff>126365</xdr:rowOff>
    </xdr:from>
    <xdr:to>
      <xdr:col>20</xdr:col>
      <xdr:colOff>38100</xdr:colOff>
      <xdr:row>60</xdr:row>
      <xdr:rowOff>56515</xdr:rowOff>
    </xdr:to>
    <xdr:sp macro="" textlink="">
      <xdr:nvSpPr>
        <xdr:cNvPr id="179" name="フローチャート: 判断 178">
          <a:extLst>
            <a:ext uri="{FF2B5EF4-FFF2-40B4-BE49-F238E27FC236}">
              <a16:creationId xmlns:a16="http://schemas.microsoft.com/office/drawing/2014/main" id="{BB90F4FB-61EE-4989-88E1-B96A816BCC71}"/>
            </a:ext>
          </a:extLst>
        </xdr:cNvPr>
        <xdr:cNvSpPr/>
      </xdr:nvSpPr>
      <xdr:spPr>
        <a:xfrm>
          <a:off x="3203575" y="1024191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59</xdr:row>
      <xdr:rowOff>122555</xdr:rowOff>
    </xdr:from>
    <xdr:to>
      <xdr:col>15</xdr:col>
      <xdr:colOff>101600</xdr:colOff>
      <xdr:row>60</xdr:row>
      <xdr:rowOff>52705</xdr:rowOff>
    </xdr:to>
    <xdr:sp macro="" textlink="">
      <xdr:nvSpPr>
        <xdr:cNvPr id="180" name="フローチャート: 判断 179">
          <a:extLst>
            <a:ext uri="{FF2B5EF4-FFF2-40B4-BE49-F238E27FC236}">
              <a16:creationId xmlns:a16="http://schemas.microsoft.com/office/drawing/2014/main" id="{9AD23143-36FF-424A-A675-3F1E13C26E14}"/>
            </a:ext>
          </a:extLst>
        </xdr:cNvPr>
        <xdr:cNvSpPr/>
      </xdr:nvSpPr>
      <xdr:spPr>
        <a:xfrm>
          <a:off x="2428875" y="10238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59</xdr:row>
      <xdr:rowOff>84455</xdr:rowOff>
    </xdr:from>
    <xdr:to>
      <xdr:col>10</xdr:col>
      <xdr:colOff>165100</xdr:colOff>
      <xdr:row>60</xdr:row>
      <xdr:rowOff>14605</xdr:rowOff>
    </xdr:to>
    <xdr:sp macro="" textlink="">
      <xdr:nvSpPr>
        <xdr:cNvPr id="181" name="フローチャート: 判断 180">
          <a:extLst>
            <a:ext uri="{FF2B5EF4-FFF2-40B4-BE49-F238E27FC236}">
              <a16:creationId xmlns:a16="http://schemas.microsoft.com/office/drawing/2014/main" id="{7119B463-A1C8-41F2-88B6-870C918304BD}"/>
            </a:ext>
          </a:extLst>
        </xdr:cNvPr>
        <xdr:cNvSpPr/>
      </xdr:nvSpPr>
      <xdr:spPr>
        <a:xfrm>
          <a:off x="1682750" y="102000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59</xdr:row>
      <xdr:rowOff>42545</xdr:rowOff>
    </xdr:from>
    <xdr:to>
      <xdr:col>6</xdr:col>
      <xdr:colOff>38100</xdr:colOff>
      <xdr:row>59</xdr:row>
      <xdr:rowOff>144145</xdr:rowOff>
    </xdr:to>
    <xdr:sp macro="" textlink="">
      <xdr:nvSpPr>
        <xdr:cNvPr id="182" name="フローチャート: 判断 181">
          <a:extLst>
            <a:ext uri="{FF2B5EF4-FFF2-40B4-BE49-F238E27FC236}">
              <a16:creationId xmlns:a16="http://schemas.microsoft.com/office/drawing/2014/main" id="{1A5BA3C2-2688-4984-A34F-852C09A01FEE}"/>
            </a:ext>
          </a:extLst>
        </xdr:cNvPr>
        <xdr:cNvSpPr/>
      </xdr:nvSpPr>
      <xdr:spPr>
        <a:xfrm>
          <a:off x="936625" y="1015809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3" name="テキスト ボックス 182">
          <a:extLst>
            <a:ext uri="{FF2B5EF4-FFF2-40B4-BE49-F238E27FC236}">
              <a16:creationId xmlns:a16="http://schemas.microsoft.com/office/drawing/2014/main" id="{A1CB817A-1A18-4F84-A554-479EC47D60A7}"/>
            </a:ext>
          </a:extLst>
        </xdr:cNvPr>
        <xdr:cNvSpPr txBox="1"/>
      </xdr:nvSpPr>
      <xdr:spPr>
        <a:xfrm>
          <a:off x="37877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034448E4-11A5-4626-8D23-AFD143D45A1C}"/>
            </a:ext>
          </a:extLst>
        </xdr:cNvPr>
        <xdr:cNvSpPr txBox="1"/>
      </xdr:nvSpPr>
      <xdr:spPr>
        <a:xfrm>
          <a:off x="30734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2C332DF9-D42E-4E5D-9F1A-07D0F6B82D1E}"/>
            </a:ext>
          </a:extLst>
        </xdr:cNvPr>
        <xdr:cNvSpPr txBox="1"/>
      </xdr:nvSpPr>
      <xdr:spPr>
        <a:xfrm>
          <a:off x="23177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4B197B5A-1B5A-42D5-904E-8802D58739F5}"/>
            </a:ext>
          </a:extLst>
        </xdr:cNvPr>
        <xdr:cNvSpPr txBox="1"/>
      </xdr:nvSpPr>
      <xdr:spPr>
        <a:xfrm>
          <a:off x="1571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0DB1758D-B1B7-4C04-BBB5-84AE7D0B8F52}"/>
            </a:ext>
          </a:extLst>
        </xdr:cNvPr>
        <xdr:cNvSpPr txBox="1"/>
      </xdr:nvSpPr>
      <xdr:spPr>
        <a:xfrm>
          <a:off x="806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160655</xdr:rowOff>
    </xdr:from>
    <xdr:to>
      <xdr:col>24</xdr:col>
      <xdr:colOff>114300</xdr:colOff>
      <xdr:row>61</xdr:row>
      <xdr:rowOff>90805</xdr:rowOff>
    </xdr:to>
    <xdr:sp macro="" textlink="">
      <xdr:nvSpPr>
        <xdr:cNvPr id="188" name="楕円 187">
          <a:extLst>
            <a:ext uri="{FF2B5EF4-FFF2-40B4-BE49-F238E27FC236}">
              <a16:creationId xmlns:a16="http://schemas.microsoft.com/office/drawing/2014/main" id="{1CD88AAA-969B-46E7-9415-5BFAB3FAEB00}"/>
            </a:ext>
          </a:extLst>
        </xdr:cNvPr>
        <xdr:cNvSpPr/>
      </xdr:nvSpPr>
      <xdr:spPr>
        <a:xfrm>
          <a:off x="3898900" y="104476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60</xdr:row>
      <xdr:rowOff>139082</xdr:rowOff>
    </xdr:from>
    <xdr:ext cx="405111" cy="259045"/>
    <xdr:sp macro="" textlink="">
      <xdr:nvSpPr>
        <xdr:cNvPr id="189" name="【橋りょう・トンネル】&#10;有形固定資産減価償却率該当値テキスト">
          <a:extLst>
            <a:ext uri="{FF2B5EF4-FFF2-40B4-BE49-F238E27FC236}">
              <a16:creationId xmlns:a16="http://schemas.microsoft.com/office/drawing/2014/main" id="{BB7C007B-64DC-4CAF-A88D-E02D31CA1433}"/>
            </a:ext>
          </a:extLst>
        </xdr:cNvPr>
        <xdr:cNvSpPr txBox="1"/>
      </xdr:nvSpPr>
      <xdr:spPr>
        <a:xfrm>
          <a:off x="3987800" y="10426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60</xdr:row>
      <xdr:rowOff>132080</xdr:rowOff>
    </xdr:from>
    <xdr:to>
      <xdr:col>20</xdr:col>
      <xdr:colOff>38100</xdr:colOff>
      <xdr:row>61</xdr:row>
      <xdr:rowOff>62230</xdr:rowOff>
    </xdr:to>
    <xdr:sp macro="" textlink="">
      <xdr:nvSpPr>
        <xdr:cNvPr id="190" name="楕円 189">
          <a:extLst>
            <a:ext uri="{FF2B5EF4-FFF2-40B4-BE49-F238E27FC236}">
              <a16:creationId xmlns:a16="http://schemas.microsoft.com/office/drawing/2014/main" id="{C3D8B54E-239A-417E-9435-5568CB466794}"/>
            </a:ext>
          </a:extLst>
        </xdr:cNvPr>
        <xdr:cNvSpPr/>
      </xdr:nvSpPr>
      <xdr:spPr>
        <a:xfrm>
          <a:off x="3203575" y="1041908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61</xdr:row>
      <xdr:rowOff>11430</xdr:rowOff>
    </xdr:from>
    <xdr:to>
      <xdr:col>24</xdr:col>
      <xdr:colOff>63500</xdr:colOff>
      <xdr:row>61</xdr:row>
      <xdr:rowOff>40005</xdr:rowOff>
    </xdr:to>
    <xdr:cxnSp macro="">
      <xdr:nvCxnSpPr>
        <xdr:cNvPr id="191" name="直線コネクタ 190">
          <a:extLst>
            <a:ext uri="{FF2B5EF4-FFF2-40B4-BE49-F238E27FC236}">
              <a16:creationId xmlns:a16="http://schemas.microsoft.com/office/drawing/2014/main" id="{86CEC6A5-73AB-4E1F-A3E2-7C60661A1CE1}"/>
            </a:ext>
          </a:extLst>
        </xdr:cNvPr>
        <xdr:cNvCxnSpPr/>
      </xdr:nvCxnSpPr>
      <xdr:spPr>
        <a:xfrm>
          <a:off x="3235325" y="10469880"/>
          <a:ext cx="714375"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60</xdr:row>
      <xdr:rowOff>80645</xdr:rowOff>
    </xdr:from>
    <xdr:to>
      <xdr:col>15</xdr:col>
      <xdr:colOff>101600</xdr:colOff>
      <xdr:row>61</xdr:row>
      <xdr:rowOff>10795</xdr:rowOff>
    </xdr:to>
    <xdr:sp macro="" textlink="">
      <xdr:nvSpPr>
        <xdr:cNvPr id="192" name="楕円 191">
          <a:extLst>
            <a:ext uri="{FF2B5EF4-FFF2-40B4-BE49-F238E27FC236}">
              <a16:creationId xmlns:a16="http://schemas.microsoft.com/office/drawing/2014/main" id="{78EDE296-DA31-46C7-9140-3C7C8067D66F}"/>
            </a:ext>
          </a:extLst>
        </xdr:cNvPr>
        <xdr:cNvSpPr/>
      </xdr:nvSpPr>
      <xdr:spPr>
        <a:xfrm>
          <a:off x="2428875" y="1036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60</xdr:row>
      <xdr:rowOff>131445</xdr:rowOff>
    </xdr:from>
    <xdr:to>
      <xdr:col>19</xdr:col>
      <xdr:colOff>177800</xdr:colOff>
      <xdr:row>61</xdr:row>
      <xdr:rowOff>11430</xdr:rowOff>
    </xdr:to>
    <xdr:cxnSp macro="">
      <xdr:nvCxnSpPr>
        <xdr:cNvPr id="193" name="直線コネクタ 192">
          <a:extLst>
            <a:ext uri="{FF2B5EF4-FFF2-40B4-BE49-F238E27FC236}">
              <a16:creationId xmlns:a16="http://schemas.microsoft.com/office/drawing/2014/main" id="{2A44DB05-9E4A-480E-937E-B288710FA554}"/>
            </a:ext>
          </a:extLst>
        </xdr:cNvPr>
        <xdr:cNvCxnSpPr/>
      </xdr:nvCxnSpPr>
      <xdr:spPr>
        <a:xfrm>
          <a:off x="2479675" y="10418445"/>
          <a:ext cx="755650" cy="51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60</xdr:row>
      <xdr:rowOff>50165</xdr:rowOff>
    </xdr:from>
    <xdr:to>
      <xdr:col>10</xdr:col>
      <xdr:colOff>165100</xdr:colOff>
      <xdr:row>60</xdr:row>
      <xdr:rowOff>151765</xdr:rowOff>
    </xdr:to>
    <xdr:sp macro="" textlink="">
      <xdr:nvSpPr>
        <xdr:cNvPr id="194" name="楕円 193">
          <a:extLst>
            <a:ext uri="{FF2B5EF4-FFF2-40B4-BE49-F238E27FC236}">
              <a16:creationId xmlns:a16="http://schemas.microsoft.com/office/drawing/2014/main" id="{3F5CBE59-D5D2-44D2-BA19-C43F616FC046}"/>
            </a:ext>
          </a:extLst>
        </xdr:cNvPr>
        <xdr:cNvSpPr/>
      </xdr:nvSpPr>
      <xdr:spPr>
        <a:xfrm>
          <a:off x="1682750" y="103371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60</xdr:row>
      <xdr:rowOff>100965</xdr:rowOff>
    </xdr:from>
    <xdr:to>
      <xdr:col>15</xdr:col>
      <xdr:colOff>50800</xdr:colOff>
      <xdr:row>60</xdr:row>
      <xdr:rowOff>131445</xdr:rowOff>
    </xdr:to>
    <xdr:cxnSp macro="">
      <xdr:nvCxnSpPr>
        <xdr:cNvPr id="195" name="直線コネクタ 194">
          <a:extLst>
            <a:ext uri="{FF2B5EF4-FFF2-40B4-BE49-F238E27FC236}">
              <a16:creationId xmlns:a16="http://schemas.microsoft.com/office/drawing/2014/main" id="{CEF3F764-F051-4A92-A932-A2126F6876CA}"/>
            </a:ext>
          </a:extLst>
        </xdr:cNvPr>
        <xdr:cNvCxnSpPr/>
      </xdr:nvCxnSpPr>
      <xdr:spPr>
        <a:xfrm>
          <a:off x="1733550" y="10387965"/>
          <a:ext cx="746125"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60</xdr:row>
      <xdr:rowOff>50165</xdr:rowOff>
    </xdr:from>
    <xdr:to>
      <xdr:col>6</xdr:col>
      <xdr:colOff>38100</xdr:colOff>
      <xdr:row>60</xdr:row>
      <xdr:rowOff>151765</xdr:rowOff>
    </xdr:to>
    <xdr:sp macro="" textlink="">
      <xdr:nvSpPr>
        <xdr:cNvPr id="196" name="楕円 195">
          <a:extLst>
            <a:ext uri="{FF2B5EF4-FFF2-40B4-BE49-F238E27FC236}">
              <a16:creationId xmlns:a16="http://schemas.microsoft.com/office/drawing/2014/main" id="{964246A8-39A4-4076-BCF2-6BB08412A50C}"/>
            </a:ext>
          </a:extLst>
        </xdr:cNvPr>
        <xdr:cNvSpPr/>
      </xdr:nvSpPr>
      <xdr:spPr>
        <a:xfrm>
          <a:off x="936625" y="1033716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60</xdr:row>
      <xdr:rowOff>100965</xdr:rowOff>
    </xdr:from>
    <xdr:to>
      <xdr:col>10</xdr:col>
      <xdr:colOff>114300</xdr:colOff>
      <xdr:row>60</xdr:row>
      <xdr:rowOff>100965</xdr:rowOff>
    </xdr:to>
    <xdr:cxnSp macro="">
      <xdr:nvCxnSpPr>
        <xdr:cNvPr id="197" name="直線コネクタ 196">
          <a:extLst>
            <a:ext uri="{FF2B5EF4-FFF2-40B4-BE49-F238E27FC236}">
              <a16:creationId xmlns:a16="http://schemas.microsoft.com/office/drawing/2014/main" id="{189F6086-B8AF-4C24-AA48-5C32F50A168E}"/>
            </a:ext>
          </a:extLst>
        </xdr:cNvPr>
        <xdr:cNvCxnSpPr/>
      </xdr:nvCxnSpPr>
      <xdr:spPr>
        <a:xfrm>
          <a:off x="968375" y="10387965"/>
          <a:ext cx="7651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58</xdr:row>
      <xdr:rowOff>73042</xdr:rowOff>
    </xdr:from>
    <xdr:ext cx="405111" cy="259045"/>
    <xdr:sp macro="" textlink="">
      <xdr:nvSpPr>
        <xdr:cNvPr id="198" name="n_1aveValue【橋りょう・トンネル】&#10;有形固定資産減価償却率">
          <a:extLst>
            <a:ext uri="{FF2B5EF4-FFF2-40B4-BE49-F238E27FC236}">
              <a16:creationId xmlns:a16="http://schemas.microsoft.com/office/drawing/2014/main" id="{D90DD970-3947-4771-B26D-553D131A7B6C}"/>
            </a:ext>
          </a:extLst>
        </xdr:cNvPr>
        <xdr:cNvSpPr txBox="1"/>
      </xdr:nvSpPr>
      <xdr:spPr>
        <a:xfrm>
          <a:off x="3067694" y="100171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58</xdr:row>
      <xdr:rowOff>69232</xdr:rowOff>
    </xdr:from>
    <xdr:ext cx="405111" cy="259045"/>
    <xdr:sp macro="" textlink="">
      <xdr:nvSpPr>
        <xdr:cNvPr id="199" name="n_2aveValue【橋りょう・トンネル】&#10;有形固定資産減価償却率">
          <a:extLst>
            <a:ext uri="{FF2B5EF4-FFF2-40B4-BE49-F238E27FC236}">
              <a16:creationId xmlns:a16="http://schemas.microsoft.com/office/drawing/2014/main" id="{6F08F1AE-7AE3-4ED5-9594-044A59A83EF1}"/>
            </a:ext>
          </a:extLst>
        </xdr:cNvPr>
        <xdr:cNvSpPr txBox="1"/>
      </xdr:nvSpPr>
      <xdr:spPr>
        <a:xfrm>
          <a:off x="2305694" y="100133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58</xdr:row>
      <xdr:rowOff>31132</xdr:rowOff>
    </xdr:from>
    <xdr:ext cx="405111" cy="259045"/>
    <xdr:sp macro="" textlink="">
      <xdr:nvSpPr>
        <xdr:cNvPr id="200" name="n_3aveValue【橋りょう・トンネル】&#10;有形固定資産減価償却率">
          <a:extLst>
            <a:ext uri="{FF2B5EF4-FFF2-40B4-BE49-F238E27FC236}">
              <a16:creationId xmlns:a16="http://schemas.microsoft.com/office/drawing/2014/main" id="{B49697B1-9D89-4251-92CF-64B25B519D6B}"/>
            </a:ext>
          </a:extLst>
        </xdr:cNvPr>
        <xdr:cNvSpPr txBox="1"/>
      </xdr:nvSpPr>
      <xdr:spPr>
        <a:xfrm>
          <a:off x="1559569" y="99752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57</xdr:row>
      <xdr:rowOff>160672</xdr:rowOff>
    </xdr:from>
    <xdr:ext cx="405111" cy="259045"/>
    <xdr:sp macro="" textlink="">
      <xdr:nvSpPr>
        <xdr:cNvPr id="201" name="n_4aveValue【橋りょう・トンネル】&#10;有形固定資産減価償却率">
          <a:extLst>
            <a:ext uri="{FF2B5EF4-FFF2-40B4-BE49-F238E27FC236}">
              <a16:creationId xmlns:a16="http://schemas.microsoft.com/office/drawing/2014/main" id="{BCD70342-FB1B-42AB-81D4-DD24F67313AC}"/>
            </a:ext>
          </a:extLst>
        </xdr:cNvPr>
        <xdr:cNvSpPr txBox="1"/>
      </xdr:nvSpPr>
      <xdr:spPr>
        <a:xfrm>
          <a:off x="813444" y="99333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61</xdr:row>
      <xdr:rowOff>53357</xdr:rowOff>
    </xdr:from>
    <xdr:ext cx="405111" cy="259045"/>
    <xdr:sp macro="" textlink="">
      <xdr:nvSpPr>
        <xdr:cNvPr id="202" name="n_1mainValue【橋りょう・トンネル】&#10;有形固定資産減価償却率">
          <a:extLst>
            <a:ext uri="{FF2B5EF4-FFF2-40B4-BE49-F238E27FC236}">
              <a16:creationId xmlns:a16="http://schemas.microsoft.com/office/drawing/2014/main" id="{15C0A449-B180-4BD7-9C08-C5616F46B7C9}"/>
            </a:ext>
          </a:extLst>
        </xdr:cNvPr>
        <xdr:cNvSpPr txBox="1"/>
      </xdr:nvSpPr>
      <xdr:spPr>
        <a:xfrm>
          <a:off x="3067694" y="10511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1922</xdr:rowOff>
    </xdr:from>
    <xdr:ext cx="405111" cy="259045"/>
    <xdr:sp macro="" textlink="">
      <xdr:nvSpPr>
        <xdr:cNvPr id="203" name="n_2mainValue【橋りょう・トンネル】&#10;有形固定資産減価償却率">
          <a:extLst>
            <a:ext uri="{FF2B5EF4-FFF2-40B4-BE49-F238E27FC236}">
              <a16:creationId xmlns:a16="http://schemas.microsoft.com/office/drawing/2014/main" id="{B29FA516-F939-4470-A81B-CF824833B350}"/>
            </a:ext>
          </a:extLst>
        </xdr:cNvPr>
        <xdr:cNvSpPr txBox="1"/>
      </xdr:nvSpPr>
      <xdr:spPr>
        <a:xfrm>
          <a:off x="2305694" y="104603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60</xdr:row>
      <xdr:rowOff>142892</xdr:rowOff>
    </xdr:from>
    <xdr:ext cx="405111" cy="259045"/>
    <xdr:sp macro="" textlink="">
      <xdr:nvSpPr>
        <xdr:cNvPr id="204" name="n_3mainValue【橋りょう・トンネル】&#10;有形固定資産減価償却率">
          <a:extLst>
            <a:ext uri="{FF2B5EF4-FFF2-40B4-BE49-F238E27FC236}">
              <a16:creationId xmlns:a16="http://schemas.microsoft.com/office/drawing/2014/main" id="{95148CA8-2630-4AA5-8757-F8910E383205}"/>
            </a:ext>
          </a:extLst>
        </xdr:cNvPr>
        <xdr:cNvSpPr txBox="1"/>
      </xdr:nvSpPr>
      <xdr:spPr>
        <a:xfrm>
          <a:off x="1559569" y="104298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60</xdr:row>
      <xdr:rowOff>142892</xdr:rowOff>
    </xdr:from>
    <xdr:ext cx="405111" cy="259045"/>
    <xdr:sp macro="" textlink="">
      <xdr:nvSpPr>
        <xdr:cNvPr id="205" name="n_4mainValue【橋りょう・トンネル】&#10;有形固定資産減価償却率">
          <a:extLst>
            <a:ext uri="{FF2B5EF4-FFF2-40B4-BE49-F238E27FC236}">
              <a16:creationId xmlns:a16="http://schemas.microsoft.com/office/drawing/2014/main" id="{A0F9FD01-70AF-425D-ADB3-E7EF77198754}"/>
            </a:ext>
          </a:extLst>
        </xdr:cNvPr>
        <xdr:cNvSpPr txBox="1"/>
      </xdr:nvSpPr>
      <xdr:spPr>
        <a:xfrm>
          <a:off x="813444" y="104298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6" name="正方形/長方形 205">
          <a:extLst>
            <a:ext uri="{FF2B5EF4-FFF2-40B4-BE49-F238E27FC236}">
              <a16:creationId xmlns:a16="http://schemas.microsoft.com/office/drawing/2014/main" id="{4183CD07-1089-4F1B-B444-8279006E4E33}"/>
            </a:ext>
          </a:extLst>
        </xdr:cNvPr>
        <xdr:cNvSpPr/>
      </xdr:nvSpPr>
      <xdr:spPr>
        <a:xfrm>
          <a:off x="5632450"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7" name="正方形/長方形 206">
          <a:extLst>
            <a:ext uri="{FF2B5EF4-FFF2-40B4-BE49-F238E27FC236}">
              <a16:creationId xmlns:a16="http://schemas.microsoft.com/office/drawing/2014/main" id="{CBF53EF2-227B-4E93-B0C1-C7A43682EC10}"/>
            </a:ext>
          </a:extLst>
        </xdr:cNvPr>
        <xdr:cNvSpPr/>
      </xdr:nvSpPr>
      <xdr:spPr>
        <a:xfrm>
          <a:off x="57308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8" name="正方形/長方形 207">
          <a:extLst>
            <a:ext uri="{FF2B5EF4-FFF2-40B4-BE49-F238E27FC236}">
              <a16:creationId xmlns:a16="http://schemas.microsoft.com/office/drawing/2014/main" id="{CE361BE9-3982-4CCD-BF55-4F0298EABC82}"/>
            </a:ext>
          </a:extLst>
        </xdr:cNvPr>
        <xdr:cNvSpPr/>
      </xdr:nvSpPr>
      <xdr:spPr>
        <a:xfrm>
          <a:off x="57308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9" name="正方形/長方形 208">
          <a:extLst>
            <a:ext uri="{FF2B5EF4-FFF2-40B4-BE49-F238E27FC236}">
              <a16:creationId xmlns:a16="http://schemas.microsoft.com/office/drawing/2014/main" id="{A5315F7C-E3B4-4DD3-9A4E-D2B6CAA2DBBE}"/>
            </a:ext>
          </a:extLst>
        </xdr:cNvPr>
        <xdr:cNvSpPr/>
      </xdr:nvSpPr>
      <xdr:spPr>
        <a:xfrm>
          <a:off x="66040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0" name="正方形/長方形 209">
          <a:extLst>
            <a:ext uri="{FF2B5EF4-FFF2-40B4-BE49-F238E27FC236}">
              <a16:creationId xmlns:a16="http://schemas.microsoft.com/office/drawing/2014/main" id="{B8C04AD8-1F0E-48E7-A32D-FC0F1CC419CF}"/>
            </a:ext>
          </a:extLst>
        </xdr:cNvPr>
        <xdr:cNvSpPr/>
      </xdr:nvSpPr>
      <xdr:spPr>
        <a:xfrm>
          <a:off x="66040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157,746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1" name="正方形/長方形 210">
          <a:extLst>
            <a:ext uri="{FF2B5EF4-FFF2-40B4-BE49-F238E27FC236}">
              <a16:creationId xmlns:a16="http://schemas.microsoft.com/office/drawing/2014/main" id="{57A09F5A-2461-4F0F-BFEB-6BE09897C7AC}"/>
            </a:ext>
          </a:extLst>
        </xdr:cNvPr>
        <xdr:cNvSpPr/>
      </xdr:nvSpPr>
      <xdr:spPr>
        <a:xfrm>
          <a:off x="75755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2" name="正方形/長方形 211">
          <a:extLst>
            <a:ext uri="{FF2B5EF4-FFF2-40B4-BE49-F238E27FC236}">
              <a16:creationId xmlns:a16="http://schemas.microsoft.com/office/drawing/2014/main" id="{C8E9D947-7F6C-43D9-A6C0-D0B2752872C7}"/>
            </a:ext>
          </a:extLst>
        </xdr:cNvPr>
        <xdr:cNvSpPr/>
      </xdr:nvSpPr>
      <xdr:spPr>
        <a:xfrm>
          <a:off x="75755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224,500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3" name="正方形/長方形 212">
          <a:extLst>
            <a:ext uri="{FF2B5EF4-FFF2-40B4-BE49-F238E27FC236}">
              <a16:creationId xmlns:a16="http://schemas.microsoft.com/office/drawing/2014/main" id="{DF6F660C-FBB2-475E-AF69-E7192A72DA54}"/>
            </a:ext>
          </a:extLst>
        </xdr:cNvPr>
        <xdr:cNvSpPr/>
      </xdr:nvSpPr>
      <xdr:spPr>
        <a:xfrm>
          <a:off x="5632450"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4" name="テキスト ボックス 213">
          <a:extLst>
            <a:ext uri="{FF2B5EF4-FFF2-40B4-BE49-F238E27FC236}">
              <a16:creationId xmlns:a16="http://schemas.microsoft.com/office/drawing/2014/main" id="{0A86CA97-3E26-4EB7-BD69-0CED1922ED33}"/>
            </a:ext>
          </a:extLst>
        </xdr:cNvPr>
        <xdr:cNvSpPr txBox="1"/>
      </xdr:nvSpPr>
      <xdr:spPr>
        <a:xfrm>
          <a:off x="559435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5" name="直線コネクタ 214">
          <a:extLst>
            <a:ext uri="{FF2B5EF4-FFF2-40B4-BE49-F238E27FC236}">
              <a16:creationId xmlns:a16="http://schemas.microsoft.com/office/drawing/2014/main" id="{8D9B4D78-2495-47AC-871D-B07D2800C6C4}"/>
            </a:ext>
          </a:extLst>
        </xdr:cNvPr>
        <xdr:cNvCxnSpPr/>
      </xdr:nvCxnSpPr>
      <xdr:spPr>
        <a:xfrm>
          <a:off x="5632450" y="1143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6" name="直線コネクタ 215">
          <a:extLst>
            <a:ext uri="{FF2B5EF4-FFF2-40B4-BE49-F238E27FC236}">
              <a16:creationId xmlns:a16="http://schemas.microsoft.com/office/drawing/2014/main" id="{8699E338-3205-4DBB-964D-1BAE6C314FF2}"/>
            </a:ext>
          </a:extLst>
        </xdr:cNvPr>
        <xdr:cNvCxnSpPr/>
      </xdr:nvCxnSpPr>
      <xdr:spPr>
        <a:xfrm>
          <a:off x="5632450" y="11049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17" name="テキスト ボックス 216">
          <a:extLst>
            <a:ext uri="{FF2B5EF4-FFF2-40B4-BE49-F238E27FC236}">
              <a16:creationId xmlns:a16="http://schemas.microsoft.com/office/drawing/2014/main" id="{84506159-E505-4FEF-B4A8-6AAFB77E77A4}"/>
            </a:ext>
          </a:extLst>
        </xdr:cNvPr>
        <xdr:cNvSpPr txBox="1"/>
      </xdr:nvSpPr>
      <xdr:spPr>
        <a:xfrm>
          <a:off x="5412239"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8" name="直線コネクタ 217">
          <a:extLst>
            <a:ext uri="{FF2B5EF4-FFF2-40B4-BE49-F238E27FC236}">
              <a16:creationId xmlns:a16="http://schemas.microsoft.com/office/drawing/2014/main" id="{B9DC9FF4-5EBF-48DD-85B1-011DF50E4FC4}"/>
            </a:ext>
          </a:extLst>
        </xdr:cNvPr>
        <xdr:cNvCxnSpPr/>
      </xdr:nvCxnSpPr>
      <xdr:spPr>
        <a:xfrm>
          <a:off x="5632450" y="10668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19" name="テキスト ボックス 218">
          <a:extLst>
            <a:ext uri="{FF2B5EF4-FFF2-40B4-BE49-F238E27FC236}">
              <a16:creationId xmlns:a16="http://schemas.microsoft.com/office/drawing/2014/main" id="{2AD65535-B6B5-4F5F-864E-83DD61E5961E}"/>
            </a:ext>
          </a:extLst>
        </xdr:cNvPr>
        <xdr:cNvSpPr txBox="1"/>
      </xdr:nvSpPr>
      <xdr:spPr>
        <a:xfrm>
          <a:off x="5122756"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20" name="直線コネクタ 219">
          <a:extLst>
            <a:ext uri="{FF2B5EF4-FFF2-40B4-BE49-F238E27FC236}">
              <a16:creationId xmlns:a16="http://schemas.microsoft.com/office/drawing/2014/main" id="{0F112B82-EE49-4BAE-9078-4597CF8CF8D4}"/>
            </a:ext>
          </a:extLst>
        </xdr:cNvPr>
        <xdr:cNvCxnSpPr/>
      </xdr:nvCxnSpPr>
      <xdr:spPr>
        <a:xfrm>
          <a:off x="5632450" y="10287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macro="" textlink="">
      <xdr:nvSpPr>
        <xdr:cNvPr id="221" name="テキスト ボックス 220">
          <a:extLst>
            <a:ext uri="{FF2B5EF4-FFF2-40B4-BE49-F238E27FC236}">
              <a16:creationId xmlns:a16="http://schemas.microsoft.com/office/drawing/2014/main" id="{2A35ADCA-3471-4B51-BB0C-303C97D2E7CD}"/>
            </a:ext>
          </a:extLst>
        </xdr:cNvPr>
        <xdr:cNvSpPr txBox="1"/>
      </xdr:nvSpPr>
      <xdr:spPr>
        <a:xfrm>
          <a:off x="5122756"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2" name="直線コネクタ 221">
          <a:extLst>
            <a:ext uri="{FF2B5EF4-FFF2-40B4-BE49-F238E27FC236}">
              <a16:creationId xmlns:a16="http://schemas.microsoft.com/office/drawing/2014/main" id="{414A7C05-2B02-4406-9F1D-CEC92D139BA3}"/>
            </a:ext>
          </a:extLst>
        </xdr:cNvPr>
        <xdr:cNvCxnSpPr/>
      </xdr:nvCxnSpPr>
      <xdr:spPr>
        <a:xfrm>
          <a:off x="5632450" y="9906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macro="" textlink="">
      <xdr:nvSpPr>
        <xdr:cNvPr id="223" name="テキスト ボックス 222">
          <a:extLst>
            <a:ext uri="{FF2B5EF4-FFF2-40B4-BE49-F238E27FC236}">
              <a16:creationId xmlns:a16="http://schemas.microsoft.com/office/drawing/2014/main" id="{B70352D0-688D-49E7-84AC-6588A15020B7}"/>
            </a:ext>
          </a:extLst>
        </xdr:cNvPr>
        <xdr:cNvSpPr txBox="1"/>
      </xdr:nvSpPr>
      <xdr:spPr>
        <a:xfrm>
          <a:off x="5122756"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4" name="直線コネクタ 223">
          <a:extLst>
            <a:ext uri="{FF2B5EF4-FFF2-40B4-BE49-F238E27FC236}">
              <a16:creationId xmlns:a16="http://schemas.microsoft.com/office/drawing/2014/main" id="{C681F472-CD1F-4350-B2D1-957E8E126F98}"/>
            </a:ext>
          </a:extLst>
        </xdr:cNvPr>
        <xdr:cNvCxnSpPr/>
      </xdr:nvCxnSpPr>
      <xdr:spPr>
        <a:xfrm>
          <a:off x="5632450" y="9525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54</xdr:row>
      <xdr:rowOff>124477</xdr:rowOff>
    </xdr:from>
    <xdr:ext cx="595419" cy="259045"/>
    <xdr:sp macro="" textlink="">
      <xdr:nvSpPr>
        <xdr:cNvPr id="225" name="テキスト ボックス 224">
          <a:extLst>
            <a:ext uri="{FF2B5EF4-FFF2-40B4-BE49-F238E27FC236}">
              <a16:creationId xmlns:a16="http://schemas.microsoft.com/office/drawing/2014/main" id="{1AA3205C-44DE-4621-8D78-7AB5EA5FDA98}"/>
            </a:ext>
          </a:extLst>
        </xdr:cNvPr>
        <xdr:cNvSpPr txBox="1"/>
      </xdr:nvSpPr>
      <xdr:spPr>
        <a:xfrm>
          <a:off x="5122756" y="938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6" name="直線コネクタ 225">
          <a:extLst>
            <a:ext uri="{FF2B5EF4-FFF2-40B4-BE49-F238E27FC236}">
              <a16:creationId xmlns:a16="http://schemas.microsoft.com/office/drawing/2014/main" id="{486DC10E-96D2-4E84-87E2-6DD701C4150E}"/>
            </a:ext>
          </a:extLst>
        </xdr:cNvPr>
        <xdr:cNvCxnSpPr/>
      </xdr:nvCxnSpPr>
      <xdr:spPr>
        <a:xfrm>
          <a:off x="5632450" y="914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7" name="テキスト ボックス 226">
          <a:extLst>
            <a:ext uri="{FF2B5EF4-FFF2-40B4-BE49-F238E27FC236}">
              <a16:creationId xmlns:a16="http://schemas.microsoft.com/office/drawing/2014/main" id="{86E7FB62-13CA-47C6-B816-90EA72392135}"/>
            </a:ext>
          </a:extLst>
        </xdr:cNvPr>
        <xdr:cNvSpPr txBox="1"/>
      </xdr:nvSpPr>
      <xdr:spPr>
        <a:xfrm>
          <a:off x="5032603"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8" name="【橋りょう・トンネル】&#10;一人当たり有形固定資産（償却資産）額グラフ枠">
          <a:extLst>
            <a:ext uri="{FF2B5EF4-FFF2-40B4-BE49-F238E27FC236}">
              <a16:creationId xmlns:a16="http://schemas.microsoft.com/office/drawing/2014/main" id="{A344154B-89A5-45BF-928B-3553806BA280}"/>
            </a:ext>
          </a:extLst>
        </xdr:cNvPr>
        <xdr:cNvSpPr/>
      </xdr:nvSpPr>
      <xdr:spPr>
        <a:xfrm>
          <a:off x="5632450"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12556</xdr:rowOff>
    </xdr:from>
    <xdr:to>
      <xdr:col>54</xdr:col>
      <xdr:colOff>189865</xdr:colOff>
      <xdr:row>64</xdr:row>
      <xdr:rowOff>23426</xdr:rowOff>
    </xdr:to>
    <xdr:cxnSp macro="">
      <xdr:nvCxnSpPr>
        <xdr:cNvPr id="229" name="直線コネクタ 228">
          <a:extLst>
            <a:ext uri="{FF2B5EF4-FFF2-40B4-BE49-F238E27FC236}">
              <a16:creationId xmlns:a16="http://schemas.microsoft.com/office/drawing/2014/main" id="{2389EBF4-8C63-429E-ABA6-C67F96E281E4}"/>
            </a:ext>
          </a:extLst>
        </xdr:cNvPr>
        <xdr:cNvCxnSpPr/>
      </xdr:nvCxnSpPr>
      <xdr:spPr>
        <a:xfrm flipV="1">
          <a:off x="8905240" y="9613756"/>
          <a:ext cx="0" cy="13824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27253</xdr:rowOff>
    </xdr:from>
    <xdr:ext cx="534377" cy="259045"/>
    <xdr:sp macro="" textlink="">
      <xdr:nvSpPr>
        <xdr:cNvPr id="230" name="【橋りょう・トンネル】&#10;一人当たり有形固定資産（償却資産）額最小値テキスト">
          <a:extLst>
            <a:ext uri="{FF2B5EF4-FFF2-40B4-BE49-F238E27FC236}">
              <a16:creationId xmlns:a16="http://schemas.microsoft.com/office/drawing/2014/main" id="{66BB4789-876E-4736-81F1-74D0C2480B38}"/>
            </a:ext>
          </a:extLst>
        </xdr:cNvPr>
        <xdr:cNvSpPr txBox="1"/>
      </xdr:nvSpPr>
      <xdr:spPr>
        <a:xfrm>
          <a:off x="8943975" y="110000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27,703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23426</xdr:rowOff>
    </xdr:from>
    <xdr:to>
      <xdr:col>55</xdr:col>
      <xdr:colOff>88900</xdr:colOff>
      <xdr:row>64</xdr:row>
      <xdr:rowOff>23426</xdr:rowOff>
    </xdr:to>
    <xdr:cxnSp macro="">
      <xdr:nvCxnSpPr>
        <xdr:cNvPr id="231" name="直線コネクタ 230">
          <a:extLst>
            <a:ext uri="{FF2B5EF4-FFF2-40B4-BE49-F238E27FC236}">
              <a16:creationId xmlns:a16="http://schemas.microsoft.com/office/drawing/2014/main" id="{BA8EADCD-18A4-4D89-A64A-D963431F68FF}"/>
            </a:ext>
          </a:extLst>
        </xdr:cNvPr>
        <xdr:cNvCxnSpPr/>
      </xdr:nvCxnSpPr>
      <xdr:spPr>
        <a:xfrm>
          <a:off x="8845550" y="1099622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130683</xdr:rowOff>
    </xdr:from>
    <xdr:ext cx="599010" cy="259045"/>
    <xdr:sp macro="" textlink="">
      <xdr:nvSpPr>
        <xdr:cNvPr id="232" name="【橋りょう・トンネル】&#10;一人当たり有形固定資産（償却資産）額最大値テキスト">
          <a:extLst>
            <a:ext uri="{FF2B5EF4-FFF2-40B4-BE49-F238E27FC236}">
              <a16:creationId xmlns:a16="http://schemas.microsoft.com/office/drawing/2014/main" id="{36BF5360-6212-4558-89B1-B81F847C2004}"/>
            </a:ext>
          </a:extLst>
        </xdr:cNvPr>
        <xdr:cNvSpPr txBox="1"/>
      </xdr:nvSpPr>
      <xdr:spPr>
        <a:xfrm>
          <a:off x="8943975" y="93889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753,409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12556</xdr:rowOff>
    </xdr:from>
    <xdr:to>
      <xdr:col>55</xdr:col>
      <xdr:colOff>88900</xdr:colOff>
      <xdr:row>56</xdr:row>
      <xdr:rowOff>12556</xdr:rowOff>
    </xdr:to>
    <xdr:cxnSp macro="">
      <xdr:nvCxnSpPr>
        <xdr:cNvPr id="233" name="直線コネクタ 232">
          <a:extLst>
            <a:ext uri="{FF2B5EF4-FFF2-40B4-BE49-F238E27FC236}">
              <a16:creationId xmlns:a16="http://schemas.microsoft.com/office/drawing/2014/main" id="{4EE470A8-9CAE-4161-9D15-C5AB4FB0DC5E}"/>
            </a:ext>
          </a:extLst>
        </xdr:cNvPr>
        <xdr:cNvCxnSpPr/>
      </xdr:nvCxnSpPr>
      <xdr:spPr>
        <a:xfrm>
          <a:off x="8845550" y="961375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44021</xdr:rowOff>
    </xdr:from>
    <xdr:ext cx="599010" cy="259045"/>
    <xdr:sp macro="" textlink="">
      <xdr:nvSpPr>
        <xdr:cNvPr id="234" name="【橋りょう・トンネル】&#10;一人当たり有形固定資産（償却資産）額平均値テキスト">
          <a:extLst>
            <a:ext uri="{FF2B5EF4-FFF2-40B4-BE49-F238E27FC236}">
              <a16:creationId xmlns:a16="http://schemas.microsoft.com/office/drawing/2014/main" id="{94CF84D6-A4CA-48C2-B7A9-E0DF3B304A8D}"/>
            </a:ext>
          </a:extLst>
        </xdr:cNvPr>
        <xdr:cNvSpPr txBox="1"/>
      </xdr:nvSpPr>
      <xdr:spPr>
        <a:xfrm>
          <a:off x="8943975" y="1033102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272,234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21144</xdr:rowOff>
    </xdr:from>
    <xdr:to>
      <xdr:col>55</xdr:col>
      <xdr:colOff>50800</xdr:colOff>
      <xdr:row>61</xdr:row>
      <xdr:rowOff>122744</xdr:rowOff>
    </xdr:to>
    <xdr:sp macro="" textlink="">
      <xdr:nvSpPr>
        <xdr:cNvPr id="235" name="フローチャート: 判断 234">
          <a:extLst>
            <a:ext uri="{FF2B5EF4-FFF2-40B4-BE49-F238E27FC236}">
              <a16:creationId xmlns:a16="http://schemas.microsoft.com/office/drawing/2014/main" id="{CC8BFA39-0111-48A1-9068-727679AFDB91}"/>
            </a:ext>
          </a:extLst>
        </xdr:cNvPr>
        <xdr:cNvSpPr/>
      </xdr:nvSpPr>
      <xdr:spPr>
        <a:xfrm>
          <a:off x="8883650" y="1047959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49003</xdr:rowOff>
    </xdr:from>
    <xdr:to>
      <xdr:col>50</xdr:col>
      <xdr:colOff>165100</xdr:colOff>
      <xdr:row>61</xdr:row>
      <xdr:rowOff>150603</xdr:rowOff>
    </xdr:to>
    <xdr:sp macro="" textlink="">
      <xdr:nvSpPr>
        <xdr:cNvPr id="236" name="フローチャート: 判断 235">
          <a:extLst>
            <a:ext uri="{FF2B5EF4-FFF2-40B4-BE49-F238E27FC236}">
              <a16:creationId xmlns:a16="http://schemas.microsoft.com/office/drawing/2014/main" id="{EC708D1A-AE32-41C6-A4BC-752D35257E0D}"/>
            </a:ext>
          </a:extLst>
        </xdr:cNvPr>
        <xdr:cNvSpPr/>
      </xdr:nvSpPr>
      <xdr:spPr>
        <a:xfrm>
          <a:off x="8159750" y="10507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80235</xdr:rowOff>
    </xdr:from>
    <xdr:to>
      <xdr:col>46</xdr:col>
      <xdr:colOff>38100</xdr:colOff>
      <xdr:row>62</xdr:row>
      <xdr:rowOff>10385</xdr:rowOff>
    </xdr:to>
    <xdr:sp macro="" textlink="">
      <xdr:nvSpPr>
        <xdr:cNvPr id="237" name="フローチャート: 判断 236">
          <a:extLst>
            <a:ext uri="{FF2B5EF4-FFF2-40B4-BE49-F238E27FC236}">
              <a16:creationId xmlns:a16="http://schemas.microsoft.com/office/drawing/2014/main" id="{E973F091-E468-4DE1-AC51-EF10CC53EA05}"/>
            </a:ext>
          </a:extLst>
        </xdr:cNvPr>
        <xdr:cNvSpPr/>
      </xdr:nvSpPr>
      <xdr:spPr>
        <a:xfrm>
          <a:off x="7413625" y="1053868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67811</xdr:rowOff>
    </xdr:from>
    <xdr:to>
      <xdr:col>41</xdr:col>
      <xdr:colOff>101600</xdr:colOff>
      <xdr:row>61</xdr:row>
      <xdr:rowOff>169411</xdr:rowOff>
    </xdr:to>
    <xdr:sp macro="" textlink="">
      <xdr:nvSpPr>
        <xdr:cNvPr id="238" name="フローチャート: 判断 237">
          <a:extLst>
            <a:ext uri="{FF2B5EF4-FFF2-40B4-BE49-F238E27FC236}">
              <a16:creationId xmlns:a16="http://schemas.microsoft.com/office/drawing/2014/main" id="{E844E3EB-40F4-4814-9683-2F64C6A18804}"/>
            </a:ext>
          </a:extLst>
        </xdr:cNvPr>
        <xdr:cNvSpPr/>
      </xdr:nvSpPr>
      <xdr:spPr>
        <a:xfrm>
          <a:off x="6638925" y="10526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631</xdr:rowOff>
    </xdr:from>
    <xdr:to>
      <xdr:col>36</xdr:col>
      <xdr:colOff>165100</xdr:colOff>
      <xdr:row>61</xdr:row>
      <xdr:rowOff>102231</xdr:rowOff>
    </xdr:to>
    <xdr:sp macro="" textlink="">
      <xdr:nvSpPr>
        <xdr:cNvPr id="239" name="フローチャート: 判断 238">
          <a:extLst>
            <a:ext uri="{FF2B5EF4-FFF2-40B4-BE49-F238E27FC236}">
              <a16:creationId xmlns:a16="http://schemas.microsoft.com/office/drawing/2014/main" id="{2CCA7D9D-99AD-413B-AD91-F3AF6079385E}"/>
            </a:ext>
          </a:extLst>
        </xdr:cNvPr>
        <xdr:cNvSpPr/>
      </xdr:nvSpPr>
      <xdr:spPr>
        <a:xfrm>
          <a:off x="5892800" y="104590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0" name="テキスト ボックス 239">
          <a:extLst>
            <a:ext uri="{FF2B5EF4-FFF2-40B4-BE49-F238E27FC236}">
              <a16:creationId xmlns:a16="http://schemas.microsoft.com/office/drawing/2014/main" id="{B93162BB-7D08-4052-8C1E-AA9CD46BAE6F}"/>
            </a:ext>
          </a:extLst>
        </xdr:cNvPr>
        <xdr:cNvSpPr txBox="1"/>
      </xdr:nvSpPr>
      <xdr:spPr>
        <a:xfrm>
          <a:off x="87439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75D18332-D3A2-409C-8D0C-8EDD9424E2EF}"/>
            </a:ext>
          </a:extLst>
        </xdr:cNvPr>
        <xdr:cNvSpPr txBox="1"/>
      </xdr:nvSpPr>
      <xdr:spPr>
        <a:xfrm>
          <a:off x="8048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27B10337-5B96-4E11-9228-3B0B179E7B85}"/>
            </a:ext>
          </a:extLst>
        </xdr:cNvPr>
        <xdr:cNvSpPr txBox="1"/>
      </xdr:nvSpPr>
      <xdr:spPr>
        <a:xfrm>
          <a:off x="7283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DBD28F1F-0510-4D18-B36B-23F7CF2A47C7}"/>
            </a:ext>
          </a:extLst>
        </xdr:cNvPr>
        <xdr:cNvSpPr txBox="1"/>
      </xdr:nvSpPr>
      <xdr:spPr>
        <a:xfrm>
          <a:off x="652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5C486760-24B9-4BDC-ACC8-0AD215BCD750}"/>
            </a:ext>
          </a:extLst>
        </xdr:cNvPr>
        <xdr:cNvSpPr txBox="1"/>
      </xdr:nvSpPr>
      <xdr:spPr>
        <a:xfrm>
          <a:off x="5781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142253</xdr:rowOff>
    </xdr:from>
    <xdr:to>
      <xdr:col>55</xdr:col>
      <xdr:colOff>50800</xdr:colOff>
      <xdr:row>64</xdr:row>
      <xdr:rowOff>72403</xdr:rowOff>
    </xdr:to>
    <xdr:sp macro="" textlink="">
      <xdr:nvSpPr>
        <xdr:cNvPr id="245" name="楕円 244">
          <a:extLst>
            <a:ext uri="{FF2B5EF4-FFF2-40B4-BE49-F238E27FC236}">
              <a16:creationId xmlns:a16="http://schemas.microsoft.com/office/drawing/2014/main" id="{B32108C0-8771-48E2-887C-BC9049BDDB01}"/>
            </a:ext>
          </a:extLst>
        </xdr:cNvPr>
        <xdr:cNvSpPr/>
      </xdr:nvSpPr>
      <xdr:spPr>
        <a:xfrm>
          <a:off x="8883650" y="1094360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57180</xdr:rowOff>
    </xdr:from>
    <xdr:ext cx="534377" cy="259045"/>
    <xdr:sp macro="" textlink="">
      <xdr:nvSpPr>
        <xdr:cNvPr id="246" name="【橋りょう・トンネル】&#10;一人当たり有形固定資産（償却資産）額該当値テキスト">
          <a:extLst>
            <a:ext uri="{FF2B5EF4-FFF2-40B4-BE49-F238E27FC236}">
              <a16:creationId xmlns:a16="http://schemas.microsoft.com/office/drawing/2014/main" id="{086A4D75-7540-4646-A7F9-B875E7FA8457}"/>
            </a:ext>
          </a:extLst>
        </xdr:cNvPr>
        <xdr:cNvSpPr txBox="1"/>
      </xdr:nvSpPr>
      <xdr:spPr>
        <a:xfrm>
          <a:off x="8943975" y="108585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142515</xdr:rowOff>
    </xdr:from>
    <xdr:to>
      <xdr:col>50</xdr:col>
      <xdr:colOff>165100</xdr:colOff>
      <xdr:row>64</xdr:row>
      <xdr:rowOff>72665</xdr:rowOff>
    </xdr:to>
    <xdr:sp macro="" textlink="">
      <xdr:nvSpPr>
        <xdr:cNvPr id="247" name="楕円 246">
          <a:extLst>
            <a:ext uri="{FF2B5EF4-FFF2-40B4-BE49-F238E27FC236}">
              <a16:creationId xmlns:a16="http://schemas.microsoft.com/office/drawing/2014/main" id="{7BF4903C-89FB-438E-AB84-C0D5D6A7F638}"/>
            </a:ext>
          </a:extLst>
        </xdr:cNvPr>
        <xdr:cNvSpPr/>
      </xdr:nvSpPr>
      <xdr:spPr>
        <a:xfrm>
          <a:off x="8159750" y="10943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21603</xdr:rowOff>
    </xdr:from>
    <xdr:to>
      <xdr:col>55</xdr:col>
      <xdr:colOff>0</xdr:colOff>
      <xdr:row>64</xdr:row>
      <xdr:rowOff>21865</xdr:rowOff>
    </xdr:to>
    <xdr:cxnSp macro="">
      <xdr:nvCxnSpPr>
        <xdr:cNvPr id="248" name="直線コネクタ 247">
          <a:extLst>
            <a:ext uri="{FF2B5EF4-FFF2-40B4-BE49-F238E27FC236}">
              <a16:creationId xmlns:a16="http://schemas.microsoft.com/office/drawing/2014/main" id="{4F426417-B3FB-4BFE-875F-D751A823EDF9}"/>
            </a:ext>
          </a:extLst>
        </xdr:cNvPr>
        <xdr:cNvCxnSpPr/>
      </xdr:nvCxnSpPr>
      <xdr:spPr>
        <a:xfrm flipV="1">
          <a:off x="8210550" y="10994403"/>
          <a:ext cx="695325" cy="2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143204</xdr:rowOff>
    </xdr:from>
    <xdr:to>
      <xdr:col>46</xdr:col>
      <xdr:colOff>38100</xdr:colOff>
      <xdr:row>64</xdr:row>
      <xdr:rowOff>73354</xdr:rowOff>
    </xdr:to>
    <xdr:sp macro="" textlink="">
      <xdr:nvSpPr>
        <xdr:cNvPr id="249" name="楕円 248">
          <a:extLst>
            <a:ext uri="{FF2B5EF4-FFF2-40B4-BE49-F238E27FC236}">
              <a16:creationId xmlns:a16="http://schemas.microsoft.com/office/drawing/2014/main" id="{1F18904E-1214-4C98-859B-6557AE2CE497}"/>
            </a:ext>
          </a:extLst>
        </xdr:cNvPr>
        <xdr:cNvSpPr/>
      </xdr:nvSpPr>
      <xdr:spPr>
        <a:xfrm>
          <a:off x="7413625" y="1094455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21865</xdr:rowOff>
    </xdr:from>
    <xdr:to>
      <xdr:col>50</xdr:col>
      <xdr:colOff>114300</xdr:colOff>
      <xdr:row>64</xdr:row>
      <xdr:rowOff>22554</xdr:rowOff>
    </xdr:to>
    <xdr:cxnSp macro="">
      <xdr:nvCxnSpPr>
        <xdr:cNvPr id="250" name="直線コネクタ 249">
          <a:extLst>
            <a:ext uri="{FF2B5EF4-FFF2-40B4-BE49-F238E27FC236}">
              <a16:creationId xmlns:a16="http://schemas.microsoft.com/office/drawing/2014/main" id="{91020390-783E-4614-A11B-C5CDC81696E2}"/>
            </a:ext>
          </a:extLst>
        </xdr:cNvPr>
        <xdr:cNvCxnSpPr/>
      </xdr:nvCxnSpPr>
      <xdr:spPr>
        <a:xfrm flipV="1">
          <a:off x="7445375" y="10994665"/>
          <a:ext cx="765175" cy="6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143407</xdr:rowOff>
    </xdr:from>
    <xdr:to>
      <xdr:col>41</xdr:col>
      <xdr:colOff>101600</xdr:colOff>
      <xdr:row>64</xdr:row>
      <xdr:rowOff>73557</xdr:rowOff>
    </xdr:to>
    <xdr:sp macro="" textlink="">
      <xdr:nvSpPr>
        <xdr:cNvPr id="251" name="楕円 250">
          <a:extLst>
            <a:ext uri="{FF2B5EF4-FFF2-40B4-BE49-F238E27FC236}">
              <a16:creationId xmlns:a16="http://schemas.microsoft.com/office/drawing/2014/main" id="{5B02D82A-2491-4B6D-9CFF-89F43ACDF717}"/>
            </a:ext>
          </a:extLst>
        </xdr:cNvPr>
        <xdr:cNvSpPr/>
      </xdr:nvSpPr>
      <xdr:spPr>
        <a:xfrm>
          <a:off x="6638925" y="10944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22554</xdr:rowOff>
    </xdr:from>
    <xdr:to>
      <xdr:col>45</xdr:col>
      <xdr:colOff>177800</xdr:colOff>
      <xdr:row>64</xdr:row>
      <xdr:rowOff>22757</xdr:rowOff>
    </xdr:to>
    <xdr:cxnSp macro="">
      <xdr:nvCxnSpPr>
        <xdr:cNvPr id="252" name="直線コネクタ 251">
          <a:extLst>
            <a:ext uri="{FF2B5EF4-FFF2-40B4-BE49-F238E27FC236}">
              <a16:creationId xmlns:a16="http://schemas.microsoft.com/office/drawing/2014/main" id="{98852625-3551-4FC4-9A4A-D2D58A81298F}"/>
            </a:ext>
          </a:extLst>
        </xdr:cNvPr>
        <xdr:cNvCxnSpPr/>
      </xdr:nvCxnSpPr>
      <xdr:spPr>
        <a:xfrm flipV="1">
          <a:off x="6689725" y="10995354"/>
          <a:ext cx="755650" cy="2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143693</xdr:rowOff>
    </xdr:from>
    <xdr:to>
      <xdr:col>36</xdr:col>
      <xdr:colOff>165100</xdr:colOff>
      <xdr:row>64</xdr:row>
      <xdr:rowOff>73843</xdr:rowOff>
    </xdr:to>
    <xdr:sp macro="" textlink="">
      <xdr:nvSpPr>
        <xdr:cNvPr id="253" name="楕円 252">
          <a:extLst>
            <a:ext uri="{FF2B5EF4-FFF2-40B4-BE49-F238E27FC236}">
              <a16:creationId xmlns:a16="http://schemas.microsoft.com/office/drawing/2014/main" id="{5CBD581B-56DB-4789-8E8E-A830AF2AFE17}"/>
            </a:ext>
          </a:extLst>
        </xdr:cNvPr>
        <xdr:cNvSpPr/>
      </xdr:nvSpPr>
      <xdr:spPr>
        <a:xfrm>
          <a:off x="5892800" y="109450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22757</xdr:rowOff>
    </xdr:from>
    <xdr:to>
      <xdr:col>41</xdr:col>
      <xdr:colOff>50800</xdr:colOff>
      <xdr:row>64</xdr:row>
      <xdr:rowOff>23043</xdr:rowOff>
    </xdr:to>
    <xdr:cxnSp macro="">
      <xdr:nvCxnSpPr>
        <xdr:cNvPr id="254" name="直線コネクタ 253">
          <a:extLst>
            <a:ext uri="{FF2B5EF4-FFF2-40B4-BE49-F238E27FC236}">
              <a16:creationId xmlns:a16="http://schemas.microsoft.com/office/drawing/2014/main" id="{89B00C44-0252-4E49-B59A-2FCF8571DEC4}"/>
            </a:ext>
          </a:extLst>
        </xdr:cNvPr>
        <xdr:cNvCxnSpPr/>
      </xdr:nvCxnSpPr>
      <xdr:spPr>
        <a:xfrm flipV="1">
          <a:off x="5943600" y="10995557"/>
          <a:ext cx="746125" cy="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59</xdr:row>
      <xdr:rowOff>167130</xdr:rowOff>
    </xdr:from>
    <xdr:ext cx="599010" cy="259045"/>
    <xdr:sp macro="" textlink="">
      <xdr:nvSpPr>
        <xdr:cNvPr id="255" name="n_1aveValue【橋りょう・トンネル】&#10;一人当たり有形固定資産（償却資産）額">
          <a:extLst>
            <a:ext uri="{FF2B5EF4-FFF2-40B4-BE49-F238E27FC236}">
              <a16:creationId xmlns:a16="http://schemas.microsoft.com/office/drawing/2014/main" id="{9A677523-01E5-4F22-8398-DF668BC6603E}"/>
            </a:ext>
          </a:extLst>
        </xdr:cNvPr>
        <xdr:cNvSpPr txBox="1"/>
      </xdr:nvSpPr>
      <xdr:spPr>
        <a:xfrm>
          <a:off x="7936445" y="102826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60</xdr:row>
      <xdr:rowOff>26912</xdr:rowOff>
    </xdr:from>
    <xdr:ext cx="599010" cy="259045"/>
    <xdr:sp macro="" textlink="">
      <xdr:nvSpPr>
        <xdr:cNvPr id="256" name="n_2aveValue【橋りょう・トンネル】&#10;一人当たり有形固定資産（償却資産）額">
          <a:extLst>
            <a:ext uri="{FF2B5EF4-FFF2-40B4-BE49-F238E27FC236}">
              <a16:creationId xmlns:a16="http://schemas.microsoft.com/office/drawing/2014/main" id="{691EB351-D198-408E-845B-4000326313CD}"/>
            </a:ext>
          </a:extLst>
        </xdr:cNvPr>
        <xdr:cNvSpPr txBox="1"/>
      </xdr:nvSpPr>
      <xdr:spPr>
        <a:xfrm>
          <a:off x="7193495" y="103139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241,215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60</xdr:row>
      <xdr:rowOff>14488</xdr:rowOff>
    </xdr:from>
    <xdr:ext cx="599010" cy="259045"/>
    <xdr:sp macro="" textlink="">
      <xdr:nvSpPr>
        <xdr:cNvPr id="257" name="n_3aveValue【橋りょう・トンネル】&#10;一人当たり有形固定資産（償却資産）額">
          <a:extLst>
            <a:ext uri="{FF2B5EF4-FFF2-40B4-BE49-F238E27FC236}">
              <a16:creationId xmlns:a16="http://schemas.microsoft.com/office/drawing/2014/main" id="{EAE390A6-7E2C-4ED1-89D3-CC60E17168A4}"/>
            </a:ext>
          </a:extLst>
        </xdr:cNvPr>
        <xdr:cNvSpPr txBox="1"/>
      </xdr:nvSpPr>
      <xdr:spPr>
        <a:xfrm>
          <a:off x="6447370" y="103014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247,737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59</xdr:row>
      <xdr:rowOff>118758</xdr:rowOff>
    </xdr:from>
    <xdr:ext cx="599010" cy="259045"/>
    <xdr:sp macro="" textlink="">
      <xdr:nvSpPr>
        <xdr:cNvPr id="258" name="n_4aveValue【橋りょう・トンネル】&#10;一人当たり有形固定資産（償却資産）額">
          <a:extLst>
            <a:ext uri="{FF2B5EF4-FFF2-40B4-BE49-F238E27FC236}">
              <a16:creationId xmlns:a16="http://schemas.microsoft.com/office/drawing/2014/main" id="{44C285B2-B630-4DF1-9152-11AEE0E1662E}"/>
            </a:ext>
          </a:extLst>
        </xdr:cNvPr>
        <xdr:cNvSpPr txBox="1"/>
      </xdr:nvSpPr>
      <xdr:spPr>
        <a:xfrm>
          <a:off x="5672670" y="102343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283,002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64</xdr:row>
      <xdr:rowOff>63792</xdr:rowOff>
    </xdr:from>
    <xdr:ext cx="534377" cy="259045"/>
    <xdr:sp macro="" textlink="">
      <xdr:nvSpPr>
        <xdr:cNvPr id="259" name="n_1mainValue【橋りょう・トンネル】&#10;一人当たり有形固定資産（償却資産）額">
          <a:extLst>
            <a:ext uri="{FF2B5EF4-FFF2-40B4-BE49-F238E27FC236}">
              <a16:creationId xmlns:a16="http://schemas.microsoft.com/office/drawing/2014/main" id="{9487227D-FB58-47CA-AB04-CDBFA8F00890}"/>
            </a:ext>
          </a:extLst>
        </xdr:cNvPr>
        <xdr:cNvSpPr txBox="1"/>
      </xdr:nvSpPr>
      <xdr:spPr>
        <a:xfrm>
          <a:off x="7959236" y="110365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64</xdr:row>
      <xdr:rowOff>64481</xdr:rowOff>
    </xdr:from>
    <xdr:ext cx="534377" cy="259045"/>
    <xdr:sp macro="" textlink="">
      <xdr:nvSpPr>
        <xdr:cNvPr id="260" name="n_2mainValue【橋りょう・トンネル】&#10;一人当たり有形固定資産（償却資産）額">
          <a:extLst>
            <a:ext uri="{FF2B5EF4-FFF2-40B4-BE49-F238E27FC236}">
              <a16:creationId xmlns:a16="http://schemas.microsoft.com/office/drawing/2014/main" id="{3BFEA510-CC9C-4E7B-9133-A12006C4C899}"/>
            </a:ext>
          </a:extLst>
        </xdr:cNvPr>
        <xdr:cNvSpPr txBox="1"/>
      </xdr:nvSpPr>
      <xdr:spPr>
        <a:xfrm>
          <a:off x="7225811" y="11037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64</xdr:row>
      <xdr:rowOff>64684</xdr:rowOff>
    </xdr:from>
    <xdr:ext cx="534377" cy="259045"/>
    <xdr:sp macro="" textlink="">
      <xdr:nvSpPr>
        <xdr:cNvPr id="261" name="n_3mainValue【橋りょう・トンネル】&#10;一人当たり有形固定資産（償却資産）額">
          <a:extLst>
            <a:ext uri="{FF2B5EF4-FFF2-40B4-BE49-F238E27FC236}">
              <a16:creationId xmlns:a16="http://schemas.microsoft.com/office/drawing/2014/main" id="{49C63858-90F5-4B1B-B2CC-D45D157AE832}"/>
            </a:ext>
          </a:extLst>
        </xdr:cNvPr>
        <xdr:cNvSpPr txBox="1"/>
      </xdr:nvSpPr>
      <xdr:spPr>
        <a:xfrm>
          <a:off x="6479686" y="11037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64</xdr:row>
      <xdr:rowOff>64970</xdr:rowOff>
    </xdr:from>
    <xdr:ext cx="534377" cy="259045"/>
    <xdr:sp macro="" textlink="">
      <xdr:nvSpPr>
        <xdr:cNvPr id="262" name="n_4mainValue【橋りょう・トンネル】&#10;一人当たり有形固定資産（償却資産）額">
          <a:extLst>
            <a:ext uri="{FF2B5EF4-FFF2-40B4-BE49-F238E27FC236}">
              <a16:creationId xmlns:a16="http://schemas.microsoft.com/office/drawing/2014/main" id="{CB42C116-ACFC-4566-92DF-A3068D7E5A0E}"/>
            </a:ext>
          </a:extLst>
        </xdr:cNvPr>
        <xdr:cNvSpPr txBox="1"/>
      </xdr:nvSpPr>
      <xdr:spPr>
        <a:xfrm>
          <a:off x="5704986" y="110377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3" name="正方形/長方形 262">
          <a:extLst>
            <a:ext uri="{FF2B5EF4-FFF2-40B4-BE49-F238E27FC236}">
              <a16:creationId xmlns:a16="http://schemas.microsoft.com/office/drawing/2014/main" id="{0CC75D98-5AC4-44F7-9489-C9E5069BF694}"/>
            </a:ext>
          </a:extLst>
        </xdr:cNvPr>
        <xdr:cNvSpPr/>
      </xdr:nvSpPr>
      <xdr:spPr>
        <a:xfrm>
          <a:off x="6477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4" name="正方形/長方形 263">
          <a:extLst>
            <a:ext uri="{FF2B5EF4-FFF2-40B4-BE49-F238E27FC236}">
              <a16:creationId xmlns:a16="http://schemas.microsoft.com/office/drawing/2014/main" id="{88B0E9B2-D64F-453A-B8B8-2AF99E5441B6}"/>
            </a:ext>
          </a:extLst>
        </xdr:cNvPr>
        <xdr:cNvSpPr/>
      </xdr:nvSpPr>
      <xdr:spPr>
        <a:xfrm>
          <a:off x="7747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5" name="正方形/長方形 264">
          <a:extLst>
            <a:ext uri="{FF2B5EF4-FFF2-40B4-BE49-F238E27FC236}">
              <a16:creationId xmlns:a16="http://schemas.microsoft.com/office/drawing/2014/main" id="{6F5D247A-8E21-464F-9BAC-B5F7148E78B1}"/>
            </a:ext>
          </a:extLst>
        </xdr:cNvPr>
        <xdr:cNvSpPr/>
      </xdr:nvSpPr>
      <xdr:spPr>
        <a:xfrm>
          <a:off x="7747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6" name="正方形/長方形 265">
          <a:extLst>
            <a:ext uri="{FF2B5EF4-FFF2-40B4-BE49-F238E27FC236}">
              <a16:creationId xmlns:a16="http://schemas.microsoft.com/office/drawing/2014/main" id="{8931B983-3200-4716-A189-272377DE63A5}"/>
            </a:ext>
          </a:extLst>
        </xdr:cNvPr>
        <xdr:cNvSpPr/>
      </xdr:nvSpPr>
      <xdr:spPr>
        <a:xfrm>
          <a:off x="16192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7" name="正方形/長方形 266">
          <a:extLst>
            <a:ext uri="{FF2B5EF4-FFF2-40B4-BE49-F238E27FC236}">
              <a16:creationId xmlns:a16="http://schemas.microsoft.com/office/drawing/2014/main" id="{00F832C4-AD97-4F62-A599-C98049DFC586}"/>
            </a:ext>
          </a:extLst>
        </xdr:cNvPr>
        <xdr:cNvSpPr/>
      </xdr:nvSpPr>
      <xdr:spPr>
        <a:xfrm>
          <a:off x="16192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8" name="正方形/長方形 267">
          <a:extLst>
            <a:ext uri="{FF2B5EF4-FFF2-40B4-BE49-F238E27FC236}">
              <a16:creationId xmlns:a16="http://schemas.microsoft.com/office/drawing/2014/main" id="{D15D56A9-75B9-4ED1-A4AE-3F974FD65B54}"/>
            </a:ext>
          </a:extLst>
        </xdr:cNvPr>
        <xdr:cNvSpPr/>
      </xdr:nvSpPr>
      <xdr:spPr>
        <a:xfrm>
          <a:off x="2590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69" name="正方形/長方形 268">
          <a:extLst>
            <a:ext uri="{FF2B5EF4-FFF2-40B4-BE49-F238E27FC236}">
              <a16:creationId xmlns:a16="http://schemas.microsoft.com/office/drawing/2014/main" id="{F9FD5579-2B40-43AB-997B-D63033874864}"/>
            </a:ext>
          </a:extLst>
        </xdr:cNvPr>
        <xdr:cNvSpPr/>
      </xdr:nvSpPr>
      <xdr:spPr>
        <a:xfrm>
          <a:off x="2590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0" name="正方形/長方形 269">
          <a:extLst>
            <a:ext uri="{FF2B5EF4-FFF2-40B4-BE49-F238E27FC236}">
              <a16:creationId xmlns:a16="http://schemas.microsoft.com/office/drawing/2014/main" id="{4D3D880A-9FEE-426B-96CA-0014CC011F4A}"/>
            </a:ext>
          </a:extLst>
        </xdr:cNvPr>
        <xdr:cNvSpPr/>
      </xdr:nvSpPr>
      <xdr:spPr>
        <a:xfrm>
          <a:off x="6477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1" name="テキスト ボックス 270">
          <a:extLst>
            <a:ext uri="{FF2B5EF4-FFF2-40B4-BE49-F238E27FC236}">
              <a16:creationId xmlns:a16="http://schemas.microsoft.com/office/drawing/2014/main" id="{C43DF021-8883-4FFA-8DDE-59B83D67408E}"/>
            </a:ext>
          </a:extLst>
        </xdr:cNvPr>
        <xdr:cNvSpPr txBox="1"/>
      </xdr:nvSpPr>
      <xdr:spPr>
        <a:xfrm>
          <a:off x="63817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2" name="直線コネクタ 271">
          <a:extLst>
            <a:ext uri="{FF2B5EF4-FFF2-40B4-BE49-F238E27FC236}">
              <a16:creationId xmlns:a16="http://schemas.microsoft.com/office/drawing/2014/main" id="{A09CE719-1CB4-4FEA-AC97-DD18F6FFBC34}"/>
            </a:ext>
          </a:extLst>
        </xdr:cNvPr>
        <xdr:cNvCxnSpPr/>
      </xdr:nvCxnSpPr>
      <xdr:spPr>
        <a:xfrm>
          <a:off x="6477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3" name="テキスト ボックス 272">
          <a:extLst>
            <a:ext uri="{FF2B5EF4-FFF2-40B4-BE49-F238E27FC236}">
              <a16:creationId xmlns:a16="http://schemas.microsoft.com/office/drawing/2014/main" id="{B6409CF9-59C5-414F-8695-03D32B304E3A}"/>
            </a:ext>
          </a:extLst>
        </xdr:cNvPr>
        <xdr:cNvSpPr txBox="1"/>
      </xdr:nvSpPr>
      <xdr:spPr>
        <a:xfrm>
          <a:off x="266246"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4" name="直線コネクタ 273">
          <a:extLst>
            <a:ext uri="{FF2B5EF4-FFF2-40B4-BE49-F238E27FC236}">
              <a16:creationId xmlns:a16="http://schemas.microsoft.com/office/drawing/2014/main" id="{174F45E4-0765-4533-9E5C-61FCC8EC09B0}"/>
            </a:ext>
          </a:extLst>
        </xdr:cNvPr>
        <xdr:cNvCxnSpPr/>
      </xdr:nvCxnSpPr>
      <xdr:spPr>
        <a:xfrm>
          <a:off x="647700" y="1485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5" name="テキスト ボックス 274">
          <a:extLst>
            <a:ext uri="{FF2B5EF4-FFF2-40B4-BE49-F238E27FC236}">
              <a16:creationId xmlns:a16="http://schemas.microsoft.com/office/drawing/2014/main" id="{E6733212-EAEA-43A1-9718-A55ED8FE34E8}"/>
            </a:ext>
          </a:extLst>
        </xdr:cNvPr>
        <xdr:cNvSpPr txBox="1"/>
      </xdr:nvSpPr>
      <xdr:spPr>
        <a:xfrm>
          <a:off x="2662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6" name="直線コネクタ 275">
          <a:extLst>
            <a:ext uri="{FF2B5EF4-FFF2-40B4-BE49-F238E27FC236}">
              <a16:creationId xmlns:a16="http://schemas.microsoft.com/office/drawing/2014/main" id="{47C15850-12F0-467B-B574-9F1DC3F0AFB7}"/>
            </a:ext>
          </a:extLst>
        </xdr:cNvPr>
        <xdr:cNvCxnSpPr/>
      </xdr:nvCxnSpPr>
      <xdr:spPr>
        <a:xfrm>
          <a:off x="647700" y="1447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7" name="テキスト ボックス 276">
          <a:extLst>
            <a:ext uri="{FF2B5EF4-FFF2-40B4-BE49-F238E27FC236}">
              <a16:creationId xmlns:a16="http://schemas.microsoft.com/office/drawing/2014/main" id="{BA5C8A2A-6B1A-4C2C-AD62-F0AC450264F7}"/>
            </a:ext>
          </a:extLst>
        </xdr:cNvPr>
        <xdr:cNvSpPr txBox="1"/>
      </xdr:nvSpPr>
      <xdr:spPr>
        <a:xfrm>
          <a:off x="3208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8" name="直線コネクタ 277">
          <a:extLst>
            <a:ext uri="{FF2B5EF4-FFF2-40B4-BE49-F238E27FC236}">
              <a16:creationId xmlns:a16="http://schemas.microsoft.com/office/drawing/2014/main" id="{F7A2D436-49C7-4772-9D58-695D98F6C9EA}"/>
            </a:ext>
          </a:extLst>
        </xdr:cNvPr>
        <xdr:cNvCxnSpPr/>
      </xdr:nvCxnSpPr>
      <xdr:spPr>
        <a:xfrm>
          <a:off x="647700" y="1409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79" name="テキスト ボックス 278">
          <a:extLst>
            <a:ext uri="{FF2B5EF4-FFF2-40B4-BE49-F238E27FC236}">
              <a16:creationId xmlns:a16="http://schemas.microsoft.com/office/drawing/2014/main" id="{B1127652-A114-4140-98FE-38D71CD04E4E}"/>
            </a:ext>
          </a:extLst>
        </xdr:cNvPr>
        <xdr:cNvSpPr txBox="1"/>
      </xdr:nvSpPr>
      <xdr:spPr>
        <a:xfrm>
          <a:off x="3208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80" name="直線コネクタ 279">
          <a:extLst>
            <a:ext uri="{FF2B5EF4-FFF2-40B4-BE49-F238E27FC236}">
              <a16:creationId xmlns:a16="http://schemas.microsoft.com/office/drawing/2014/main" id="{6E500E33-9699-487C-8B1D-3E1B20329EE7}"/>
            </a:ext>
          </a:extLst>
        </xdr:cNvPr>
        <xdr:cNvCxnSpPr/>
      </xdr:nvCxnSpPr>
      <xdr:spPr>
        <a:xfrm>
          <a:off x="647700" y="1371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1" name="テキスト ボックス 280">
          <a:extLst>
            <a:ext uri="{FF2B5EF4-FFF2-40B4-BE49-F238E27FC236}">
              <a16:creationId xmlns:a16="http://schemas.microsoft.com/office/drawing/2014/main" id="{78BF0570-7B61-44D8-AEB8-0EB2DC894F64}"/>
            </a:ext>
          </a:extLst>
        </xdr:cNvPr>
        <xdr:cNvSpPr txBox="1"/>
      </xdr:nvSpPr>
      <xdr:spPr>
        <a:xfrm>
          <a:off x="3208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2" name="直線コネクタ 281">
          <a:extLst>
            <a:ext uri="{FF2B5EF4-FFF2-40B4-BE49-F238E27FC236}">
              <a16:creationId xmlns:a16="http://schemas.microsoft.com/office/drawing/2014/main" id="{339E18F9-0A8C-4B5E-9D8F-190BC7CDC773}"/>
            </a:ext>
          </a:extLst>
        </xdr:cNvPr>
        <xdr:cNvCxnSpPr/>
      </xdr:nvCxnSpPr>
      <xdr:spPr>
        <a:xfrm>
          <a:off x="647700" y="1333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3" name="テキスト ボックス 282">
          <a:extLst>
            <a:ext uri="{FF2B5EF4-FFF2-40B4-BE49-F238E27FC236}">
              <a16:creationId xmlns:a16="http://schemas.microsoft.com/office/drawing/2014/main" id="{00AECEDA-62C6-46D5-B427-AEDB06FED4BD}"/>
            </a:ext>
          </a:extLst>
        </xdr:cNvPr>
        <xdr:cNvSpPr txBox="1"/>
      </xdr:nvSpPr>
      <xdr:spPr>
        <a:xfrm>
          <a:off x="3208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4" name="直線コネクタ 283">
          <a:extLst>
            <a:ext uri="{FF2B5EF4-FFF2-40B4-BE49-F238E27FC236}">
              <a16:creationId xmlns:a16="http://schemas.microsoft.com/office/drawing/2014/main" id="{837DCF6B-4EB7-492A-B8A4-2A3C1249BF43}"/>
            </a:ext>
          </a:extLst>
        </xdr:cNvPr>
        <xdr:cNvCxnSpPr/>
      </xdr:nvCxnSpPr>
      <xdr:spPr>
        <a:xfrm>
          <a:off x="6477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5" name="テキスト ボックス 284">
          <a:extLst>
            <a:ext uri="{FF2B5EF4-FFF2-40B4-BE49-F238E27FC236}">
              <a16:creationId xmlns:a16="http://schemas.microsoft.com/office/drawing/2014/main" id="{D2201465-9FD8-4F88-A092-6D67FBA35AF2}"/>
            </a:ext>
          </a:extLst>
        </xdr:cNvPr>
        <xdr:cNvSpPr txBox="1"/>
      </xdr:nvSpPr>
      <xdr:spPr>
        <a:xfrm>
          <a:off x="36591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6" name="【公営住宅】&#10;有形固定資産減価償却率グラフ枠">
          <a:extLst>
            <a:ext uri="{FF2B5EF4-FFF2-40B4-BE49-F238E27FC236}">
              <a16:creationId xmlns:a16="http://schemas.microsoft.com/office/drawing/2014/main" id="{DCD5DAEF-91A1-46B3-B991-9A7E2C7EA5C9}"/>
            </a:ext>
          </a:extLst>
        </xdr:cNvPr>
        <xdr:cNvSpPr/>
      </xdr:nvSpPr>
      <xdr:spPr>
        <a:xfrm>
          <a:off x="6477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70486</xdr:rowOff>
    </xdr:from>
    <xdr:to>
      <xdr:col>24</xdr:col>
      <xdr:colOff>62865</xdr:colOff>
      <xdr:row>86</xdr:row>
      <xdr:rowOff>76200</xdr:rowOff>
    </xdr:to>
    <xdr:cxnSp macro="">
      <xdr:nvCxnSpPr>
        <xdr:cNvPr id="287" name="直線コネクタ 286">
          <a:extLst>
            <a:ext uri="{FF2B5EF4-FFF2-40B4-BE49-F238E27FC236}">
              <a16:creationId xmlns:a16="http://schemas.microsoft.com/office/drawing/2014/main" id="{94693B87-528D-4F88-B6E4-3C7AD0269364}"/>
            </a:ext>
          </a:extLst>
        </xdr:cNvPr>
        <xdr:cNvCxnSpPr/>
      </xdr:nvCxnSpPr>
      <xdr:spPr>
        <a:xfrm flipV="1">
          <a:off x="3949065" y="13272136"/>
          <a:ext cx="0" cy="15487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80027</xdr:rowOff>
    </xdr:from>
    <xdr:ext cx="405111" cy="259045"/>
    <xdr:sp macro="" textlink="">
      <xdr:nvSpPr>
        <xdr:cNvPr id="288" name="【公営住宅】&#10;有形固定資産減価償却率最小値テキスト">
          <a:extLst>
            <a:ext uri="{FF2B5EF4-FFF2-40B4-BE49-F238E27FC236}">
              <a16:creationId xmlns:a16="http://schemas.microsoft.com/office/drawing/2014/main" id="{C1499E75-6473-454E-86B3-F04205F0FFF2}"/>
            </a:ext>
          </a:extLst>
        </xdr:cNvPr>
        <xdr:cNvSpPr txBox="1"/>
      </xdr:nvSpPr>
      <xdr:spPr>
        <a:xfrm>
          <a:off x="3987800" y="14824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76200</xdr:rowOff>
    </xdr:from>
    <xdr:to>
      <xdr:col>24</xdr:col>
      <xdr:colOff>152400</xdr:colOff>
      <xdr:row>86</xdr:row>
      <xdr:rowOff>76200</xdr:rowOff>
    </xdr:to>
    <xdr:cxnSp macro="">
      <xdr:nvCxnSpPr>
        <xdr:cNvPr id="289" name="直線コネクタ 288">
          <a:extLst>
            <a:ext uri="{FF2B5EF4-FFF2-40B4-BE49-F238E27FC236}">
              <a16:creationId xmlns:a16="http://schemas.microsoft.com/office/drawing/2014/main" id="{166BEDFE-A42D-4D60-A16B-6473AFB841B2}"/>
            </a:ext>
          </a:extLst>
        </xdr:cNvPr>
        <xdr:cNvCxnSpPr/>
      </xdr:nvCxnSpPr>
      <xdr:spPr>
        <a:xfrm>
          <a:off x="3889375" y="148209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17163</xdr:rowOff>
    </xdr:from>
    <xdr:ext cx="405111" cy="259045"/>
    <xdr:sp macro="" textlink="">
      <xdr:nvSpPr>
        <xdr:cNvPr id="290" name="【公営住宅】&#10;有形固定資産減価償却率最大値テキスト">
          <a:extLst>
            <a:ext uri="{FF2B5EF4-FFF2-40B4-BE49-F238E27FC236}">
              <a16:creationId xmlns:a16="http://schemas.microsoft.com/office/drawing/2014/main" id="{C981B6EF-4499-4A06-875A-7679B316BE3C}"/>
            </a:ext>
          </a:extLst>
        </xdr:cNvPr>
        <xdr:cNvSpPr txBox="1"/>
      </xdr:nvSpPr>
      <xdr:spPr>
        <a:xfrm>
          <a:off x="3987800" y="130473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70486</xdr:rowOff>
    </xdr:from>
    <xdr:to>
      <xdr:col>24</xdr:col>
      <xdr:colOff>152400</xdr:colOff>
      <xdr:row>77</xdr:row>
      <xdr:rowOff>70486</xdr:rowOff>
    </xdr:to>
    <xdr:cxnSp macro="">
      <xdr:nvCxnSpPr>
        <xdr:cNvPr id="291" name="直線コネクタ 290">
          <a:extLst>
            <a:ext uri="{FF2B5EF4-FFF2-40B4-BE49-F238E27FC236}">
              <a16:creationId xmlns:a16="http://schemas.microsoft.com/office/drawing/2014/main" id="{9C438A0B-5E36-4CA0-B481-9C1DC43955CF}"/>
            </a:ext>
          </a:extLst>
        </xdr:cNvPr>
        <xdr:cNvCxnSpPr/>
      </xdr:nvCxnSpPr>
      <xdr:spPr>
        <a:xfrm>
          <a:off x="3889375" y="1327213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143527</xdr:rowOff>
    </xdr:from>
    <xdr:ext cx="405111" cy="259045"/>
    <xdr:sp macro="" textlink="">
      <xdr:nvSpPr>
        <xdr:cNvPr id="292" name="【公営住宅】&#10;有形固定資産減価償却率平均値テキスト">
          <a:extLst>
            <a:ext uri="{FF2B5EF4-FFF2-40B4-BE49-F238E27FC236}">
              <a16:creationId xmlns:a16="http://schemas.microsoft.com/office/drawing/2014/main" id="{0BB622D2-A5F7-46E7-BE45-B3FB939E2F25}"/>
            </a:ext>
          </a:extLst>
        </xdr:cNvPr>
        <xdr:cNvSpPr txBox="1"/>
      </xdr:nvSpPr>
      <xdr:spPr>
        <a:xfrm>
          <a:off x="3987800" y="140309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120650</xdr:rowOff>
    </xdr:from>
    <xdr:to>
      <xdr:col>24</xdr:col>
      <xdr:colOff>114300</xdr:colOff>
      <xdr:row>83</xdr:row>
      <xdr:rowOff>50800</xdr:rowOff>
    </xdr:to>
    <xdr:sp macro="" textlink="">
      <xdr:nvSpPr>
        <xdr:cNvPr id="293" name="フローチャート: 判断 292">
          <a:extLst>
            <a:ext uri="{FF2B5EF4-FFF2-40B4-BE49-F238E27FC236}">
              <a16:creationId xmlns:a16="http://schemas.microsoft.com/office/drawing/2014/main" id="{E573E1B0-14A4-4250-BB6F-B7F4EE024925}"/>
            </a:ext>
          </a:extLst>
        </xdr:cNvPr>
        <xdr:cNvSpPr/>
      </xdr:nvSpPr>
      <xdr:spPr>
        <a:xfrm>
          <a:off x="3898900" y="14179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105411</xdr:rowOff>
    </xdr:from>
    <xdr:to>
      <xdr:col>20</xdr:col>
      <xdr:colOff>38100</xdr:colOff>
      <xdr:row>82</xdr:row>
      <xdr:rowOff>35561</xdr:rowOff>
    </xdr:to>
    <xdr:sp macro="" textlink="">
      <xdr:nvSpPr>
        <xdr:cNvPr id="294" name="フローチャート: 判断 293">
          <a:extLst>
            <a:ext uri="{FF2B5EF4-FFF2-40B4-BE49-F238E27FC236}">
              <a16:creationId xmlns:a16="http://schemas.microsoft.com/office/drawing/2014/main" id="{96856CF2-9A20-49CD-94AF-6978AFB9CB83}"/>
            </a:ext>
          </a:extLst>
        </xdr:cNvPr>
        <xdr:cNvSpPr/>
      </xdr:nvSpPr>
      <xdr:spPr>
        <a:xfrm>
          <a:off x="3203575" y="1399286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114936</xdr:rowOff>
    </xdr:from>
    <xdr:to>
      <xdr:col>15</xdr:col>
      <xdr:colOff>101600</xdr:colOff>
      <xdr:row>82</xdr:row>
      <xdr:rowOff>45086</xdr:rowOff>
    </xdr:to>
    <xdr:sp macro="" textlink="">
      <xdr:nvSpPr>
        <xdr:cNvPr id="295" name="フローチャート: 判断 294">
          <a:extLst>
            <a:ext uri="{FF2B5EF4-FFF2-40B4-BE49-F238E27FC236}">
              <a16:creationId xmlns:a16="http://schemas.microsoft.com/office/drawing/2014/main" id="{34B3813A-600D-4144-BC64-18AE16927CE9}"/>
            </a:ext>
          </a:extLst>
        </xdr:cNvPr>
        <xdr:cNvSpPr/>
      </xdr:nvSpPr>
      <xdr:spPr>
        <a:xfrm>
          <a:off x="2428875" y="14002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81</xdr:row>
      <xdr:rowOff>130175</xdr:rowOff>
    </xdr:from>
    <xdr:to>
      <xdr:col>10</xdr:col>
      <xdr:colOff>165100</xdr:colOff>
      <xdr:row>82</xdr:row>
      <xdr:rowOff>60325</xdr:rowOff>
    </xdr:to>
    <xdr:sp macro="" textlink="">
      <xdr:nvSpPr>
        <xdr:cNvPr id="296" name="フローチャート: 判断 295">
          <a:extLst>
            <a:ext uri="{FF2B5EF4-FFF2-40B4-BE49-F238E27FC236}">
              <a16:creationId xmlns:a16="http://schemas.microsoft.com/office/drawing/2014/main" id="{FE5BEBBF-9E08-47E7-8D83-CEA8DC753A63}"/>
            </a:ext>
          </a:extLst>
        </xdr:cNvPr>
        <xdr:cNvSpPr/>
      </xdr:nvSpPr>
      <xdr:spPr>
        <a:xfrm>
          <a:off x="1682750" y="140176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78739</xdr:rowOff>
    </xdr:from>
    <xdr:to>
      <xdr:col>6</xdr:col>
      <xdr:colOff>38100</xdr:colOff>
      <xdr:row>82</xdr:row>
      <xdr:rowOff>8889</xdr:rowOff>
    </xdr:to>
    <xdr:sp macro="" textlink="">
      <xdr:nvSpPr>
        <xdr:cNvPr id="297" name="フローチャート: 判断 296">
          <a:extLst>
            <a:ext uri="{FF2B5EF4-FFF2-40B4-BE49-F238E27FC236}">
              <a16:creationId xmlns:a16="http://schemas.microsoft.com/office/drawing/2014/main" id="{E98D1B6F-5EC1-44DC-9777-800A292D9321}"/>
            </a:ext>
          </a:extLst>
        </xdr:cNvPr>
        <xdr:cNvSpPr/>
      </xdr:nvSpPr>
      <xdr:spPr>
        <a:xfrm>
          <a:off x="936625" y="13966189"/>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8" name="テキスト ボックス 297">
          <a:extLst>
            <a:ext uri="{FF2B5EF4-FFF2-40B4-BE49-F238E27FC236}">
              <a16:creationId xmlns:a16="http://schemas.microsoft.com/office/drawing/2014/main" id="{61C4082B-C4B3-49FE-822B-B64102E620C9}"/>
            </a:ext>
          </a:extLst>
        </xdr:cNvPr>
        <xdr:cNvSpPr txBox="1"/>
      </xdr:nvSpPr>
      <xdr:spPr>
        <a:xfrm>
          <a:off x="37877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99" name="テキスト ボックス 298">
          <a:extLst>
            <a:ext uri="{FF2B5EF4-FFF2-40B4-BE49-F238E27FC236}">
              <a16:creationId xmlns:a16="http://schemas.microsoft.com/office/drawing/2014/main" id="{EC5971ED-B9EC-49DF-A02B-DB09ED42090E}"/>
            </a:ext>
          </a:extLst>
        </xdr:cNvPr>
        <xdr:cNvSpPr txBox="1"/>
      </xdr:nvSpPr>
      <xdr:spPr>
        <a:xfrm>
          <a:off x="30734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E91FF543-427D-4EB9-B434-781449D4362D}"/>
            </a:ext>
          </a:extLst>
        </xdr:cNvPr>
        <xdr:cNvSpPr txBox="1"/>
      </xdr:nvSpPr>
      <xdr:spPr>
        <a:xfrm>
          <a:off x="23177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9763A7C3-B536-42BB-A4D5-5D31C1B04EF4}"/>
            </a:ext>
          </a:extLst>
        </xdr:cNvPr>
        <xdr:cNvSpPr txBox="1"/>
      </xdr:nvSpPr>
      <xdr:spPr>
        <a:xfrm>
          <a:off x="1571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52FCB681-5C07-43F0-B3EB-A435C3C91D6D}"/>
            </a:ext>
          </a:extLst>
        </xdr:cNvPr>
        <xdr:cNvSpPr txBox="1"/>
      </xdr:nvSpPr>
      <xdr:spPr>
        <a:xfrm>
          <a:off x="806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132080</xdr:rowOff>
    </xdr:from>
    <xdr:to>
      <xdr:col>24</xdr:col>
      <xdr:colOff>114300</xdr:colOff>
      <xdr:row>84</xdr:row>
      <xdr:rowOff>62230</xdr:rowOff>
    </xdr:to>
    <xdr:sp macro="" textlink="">
      <xdr:nvSpPr>
        <xdr:cNvPr id="303" name="楕円 302">
          <a:extLst>
            <a:ext uri="{FF2B5EF4-FFF2-40B4-BE49-F238E27FC236}">
              <a16:creationId xmlns:a16="http://schemas.microsoft.com/office/drawing/2014/main" id="{673D9143-0FA7-42A5-A686-668AC2774E0E}"/>
            </a:ext>
          </a:extLst>
        </xdr:cNvPr>
        <xdr:cNvSpPr/>
      </xdr:nvSpPr>
      <xdr:spPr>
        <a:xfrm>
          <a:off x="3898900" y="14362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83</xdr:row>
      <xdr:rowOff>110507</xdr:rowOff>
    </xdr:from>
    <xdr:ext cx="405111" cy="259045"/>
    <xdr:sp macro="" textlink="">
      <xdr:nvSpPr>
        <xdr:cNvPr id="304" name="【公営住宅】&#10;有形固定資産減価償却率該当値テキスト">
          <a:extLst>
            <a:ext uri="{FF2B5EF4-FFF2-40B4-BE49-F238E27FC236}">
              <a16:creationId xmlns:a16="http://schemas.microsoft.com/office/drawing/2014/main" id="{F26DE91B-95A0-42E8-8627-D93B26F92151}"/>
            </a:ext>
          </a:extLst>
        </xdr:cNvPr>
        <xdr:cNvSpPr txBox="1"/>
      </xdr:nvSpPr>
      <xdr:spPr>
        <a:xfrm>
          <a:off x="3987800" y="143408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83</xdr:row>
      <xdr:rowOff>90170</xdr:rowOff>
    </xdr:from>
    <xdr:to>
      <xdr:col>20</xdr:col>
      <xdr:colOff>38100</xdr:colOff>
      <xdr:row>84</xdr:row>
      <xdr:rowOff>20320</xdr:rowOff>
    </xdr:to>
    <xdr:sp macro="" textlink="">
      <xdr:nvSpPr>
        <xdr:cNvPr id="305" name="楕円 304">
          <a:extLst>
            <a:ext uri="{FF2B5EF4-FFF2-40B4-BE49-F238E27FC236}">
              <a16:creationId xmlns:a16="http://schemas.microsoft.com/office/drawing/2014/main" id="{DE27ED3E-D388-443D-8BDC-2B5B8B6ED028}"/>
            </a:ext>
          </a:extLst>
        </xdr:cNvPr>
        <xdr:cNvSpPr/>
      </xdr:nvSpPr>
      <xdr:spPr>
        <a:xfrm>
          <a:off x="3203575" y="1432052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83</xdr:row>
      <xdr:rowOff>140970</xdr:rowOff>
    </xdr:from>
    <xdr:to>
      <xdr:col>24</xdr:col>
      <xdr:colOff>63500</xdr:colOff>
      <xdr:row>84</xdr:row>
      <xdr:rowOff>11430</xdr:rowOff>
    </xdr:to>
    <xdr:cxnSp macro="">
      <xdr:nvCxnSpPr>
        <xdr:cNvPr id="306" name="直線コネクタ 305">
          <a:extLst>
            <a:ext uri="{FF2B5EF4-FFF2-40B4-BE49-F238E27FC236}">
              <a16:creationId xmlns:a16="http://schemas.microsoft.com/office/drawing/2014/main" id="{EBF954BE-6CA5-41E8-BFB5-9C1EA60CF4B3}"/>
            </a:ext>
          </a:extLst>
        </xdr:cNvPr>
        <xdr:cNvCxnSpPr/>
      </xdr:nvCxnSpPr>
      <xdr:spPr>
        <a:xfrm>
          <a:off x="3235325" y="14371320"/>
          <a:ext cx="714375"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83</xdr:row>
      <xdr:rowOff>6350</xdr:rowOff>
    </xdr:from>
    <xdr:to>
      <xdr:col>15</xdr:col>
      <xdr:colOff>101600</xdr:colOff>
      <xdr:row>83</xdr:row>
      <xdr:rowOff>107950</xdr:rowOff>
    </xdr:to>
    <xdr:sp macro="" textlink="">
      <xdr:nvSpPr>
        <xdr:cNvPr id="307" name="楕円 306">
          <a:extLst>
            <a:ext uri="{FF2B5EF4-FFF2-40B4-BE49-F238E27FC236}">
              <a16:creationId xmlns:a16="http://schemas.microsoft.com/office/drawing/2014/main" id="{D89AC70D-0006-4507-B95C-27C5C9E3BADC}"/>
            </a:ext>
          </a:extLst>
        </xdr:cNvPr>
        <xdr:cNvSpPr/>
      </xdr:nvSpPr>
      <xdr:spPr>
        <a:xfrm>
          <a:off x="2428875" y="14236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83</xdr:row>
      <xdr:rowOff>57150</xdr:rowOff>
    </xdr:from>
    <xdr:to>
      <xdr:col>19</xdr:col>
      <xdr:colOff>177800</xdr:colOff>
      <xdr:row>83</xdr:row>
      <xdr:rowOff>140970</xdr:rowOff>
    </xdr:to>
    <xdr:cxnSp macro="">
      <xdr:nvCxnSpPr>
        <xdr:cNvPr id="308" name="直線コネクタ 307">
          <a:extLst>
            <a:ext uri="{FF2B5EF4-FFF2-40B4-BE49-F238E27FC236}">
              <a16:creationId xmlns:a16="http://schemas.microsoft.com/office/drawing/2014/main" id="{50C89FF2-CBED-42D8-97E8-B5B13FE02FC1}"/>
            </a:ext>
          </a:extLst>
        </xdr:cNvPr>
        <xdr:cNvCxnSpPr/>
      </xdr:nvCxnSpPr>
      <xdr:spPr>
        <a:xfrm>
          <a:off x="2479675" y="14287500"/>
          <a:ext cx="75565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82</xdr:row>
      <xdr:rowOff>135889</xdr:rowOff>
    </xdr:from>
    <xdr:to>
      <xdr:col>10</xdr:col>
      <xdr:colOff>165100</xdr:colOff>
      <xdr:row>83</xdr:row>
      <xdr:rowOff>66039</xdr:rowOff>
    </xdr:to>
    <xdr:sp macro="" textlink="">
      <xdr:nvSpPr>
        <xdr:cNvPr id="309" name="楕円 308">
          <a:extLst>
            <a:ext uri="{FF2B5EF4-FFF2-40B4-BE49-F238E27FC236}">
              <a16:creationId xmlns:a16="http://schemas.microsoft.com/office/drawing/2014/main" id="{5CCF1E06-F5DC-4FA5-BFA6-89EA81EC03FE}"/>
            </a:ext>
          </a:extLst>
        </xdr:cNvPr>
        <xdr:cNvSpPr/>
      </xdr:nvSpPr>
      <xdr:spPr>
        <a:xfrm>
          <a:off x="1682750" y="14194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83</xdr:row>
      <xdr:rowOff>15239</xdr:rowOff>
    </xdr:from>
    <xdr:to>
      <xdr:col>15</xdr:col>
      <xdr:colOff>50800</xdr:colOff>
      <xdr:row>83</xdr:row>
      <xdr:rowOff>57150</xdr:rowOff>
    </xdr:to>
    <xdr:cxnSp macro="">
      <xdr:nvCxnSpPr>
        <xdr:cNvPr id="310" name="直線コネクタ 309">
          <a:extLst>
            <a:ext uri="{FF2B5EF4-FFF2-40B4-BE49-F238E27FC236}">
              <a16:creationId xmlns:a16="http://schemas.microsoft.com/office/drawing/2014/main" id="{21B22EF3-A9FE-4EC0-9B39-F8C1C0980267}"/>
            </a:ext>
          </a:extLst>
        </xdr:cNvPr>
        <xdr:cNvCxnSpPr/>
      </xdr:nvCxnSpPr>
      <xdr:spPr>
        <a:xfrm>
          <a:off x="1733550" y="14245589"/>
          <a:ext cx="746125" cy="41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82</xdr:row>
      <xdr:rowOff>135889</xdr:rowOff>
    </xdr:from>
    <xdr:to>
      <xdr:col>6</xdr:col>
      <xdr:colOff>38100</xdr:colOff>
      <xdr:row>83</xdr:row>
      <xdr:rowOff>66039</xdr:rowOff>
    </xdr:to>
    <xdr:sp macro="" textlink="">
      <xdr:nvSpPr>
        <xdr:cNvPr id="311" name="楕円 310">
          <a:extLst>
            <a:ext uri="{FF2B5EF4-FFF2-40B4-BE49-F238E27FC236}">
              <a16:creationId xmlns:a16="http://schemas.microsoft.com/office/drawing/2014/main" id="{F7620437-4782-4769-B8DF-1CE22294ED92}"/>
            </a:ext>
          </a:extLst>
        </xdr:cNvPr>
        <xdr:cNvSpPr/>
      </xdr:nvSpPr>
      <xdr:spPr>
        <a:xfrm>
          <a:off x="936625" y="1419478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15239</xdr:rowOff>
    </xdr:from>
    <xdr:to>
      <xdr:col>10</xdr:col>
      <xdr:colOff>114300</xdr:colOff>
      <xdr:row>83</xdr:row>
      <xdr:rowOff>15239</xdr:rowOff>
    </xdr:to>
    <xdr:cxnSp macro="">
      <xdr:nvCxnSpPr>
        <xdr:cNvPr id="312" name="直線コネクタ 311">
          <a:extLst>
            <a:ext uri="{FF2B5EF4-FFF2-40B4-BE49-F238E27FC236}">
              <a16:creationId xmlns:a16="http://schemas.microsoft.com/office/drawing/2014/main" id="{C23EBE4C-BB00-417E-B5E5-5BCCEEEC3300}"/>
            </a:ext>
          </a:extLst>
        </xdr:cNvPr>
        <xdr:cNvCxnSpPr/>
      </xdr:nvCxnSpPr>
      <xdr:spPr>
        <a:xfrm>
          <a:off x="968375" y="14245589"/>
          <a:ext cx="7651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52088</xdr:rowOff>
    </xdr:from>
    <xdr:ext cx="405111" cy="259045"/>
    <xdr:sp macro="" textlink="">
      <xdr:nvSpPr>
        <xdr:cNvPr id="313" name="n_1aveValue【公営住宅】&#10;有形固定資産減価償却率">
          <a:extLst>
            <a:ext uri="{FF2B5EF4-FFF2-40B4-BE49-F238E27FC236}">
              <a16:creationId xmlns:a16="http://schemas.microsoft.com/office/drawing/2014/main" id="{74364FD4-ABBE-45A7-BA17-60B0C699DAF8}"/>
            </a:ext>
          </a:extLst>
        </xdr:cNvPr>
        <xdr:cNvSpPr txBox="1"/>
      </xdr:nvSpPr>
      <xdr:spPr>
        <a:xfrm>
          <a:off x="3067694" y="137680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61613</xdr:rowOff>
    </xdr:from>
    <xdr:ext cx="405111" cy="259045"/>
    <xdr:sp macro="" textlink="">
      <xdr:nvSpPr>
        <xdr:cNvPr id="314" name="n_2aveValue【公営住宅】&#10;有形固定資産減価償却率">
          <a:extLst>
            <a:ext uri="{FF2B5EF4-FFF2-40B4-BE49-F238E27FC236}">
              <a16:creationId xmlns:a16="http://schemas.microsoft.com/office/drawing/2014/main" id="{78EFD94A-8DA2-417A-8C48-276213A1318D}"/>
            </a:ext>
          </a:extLst>
        </xdr:cNvPr>
        <xdr:cNvSpPr txBox="1"/>
      </xdr:nvSpPr>
      <xdr:spPr>
        <a:xfrm>
          <a:off x="2305694" y="137776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76852</xdr:rowOff>
    </xdr:from>
    <xdr:ext cx="405111" cy="259045"/>
    <xdr:sp macro="" textlink="">
      <xdr:nvSpPr>
        <xdr:cNvPr id="315" name="n_3aveValue【公営住宅】&#10;有形固定資産減価償却率">
          <a:extLst>
            <a:ext uri="{FF2B5EF4-FFF2-40B4-BE49-F238E27FC236}">
              <a16:creationId xmlns:a16="http://schemas.microsoft.com/office/drawing/2014/main" id="{89F2CEBE-FE50-4D2E-81FD-CBE901A0DD5E}"/>
            </a:ext>
          </a:extLst>
        </xdr:cNvPr>
        <xdr:cNvSpPr txBox="1"/>
      </xdr:nvSpPr>
      <xdr:spPr>
        <a:xfrm>
          <a:off x="1559569" y="137928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25416</xdr:rowOff>
    </xdr:from>
    <xdr:ext cx="405111" cy="259045"/>
    <xdr:sp macro="" textlink="">
      <xdr:nvSpPr>
        <xdr:cNvPr id="316" name="n_4aveValue【公営住宅】&#10;有形固定資産減価償却率">
          <a:extLst>
            <a:ext uri="{FF2B5EF4-FFF2-40B4-BE49-F238E27FC236}">
              <a16:creationId xmlns:a16="http://schemas.microsoft.com/office/drawing/2014/main" id="{6BD20AE4-5C5A-47B2-9993-740E3FB254D5}"/>
            </a:ext>
          </a:extLst>
        </xdr:cNvPr>
        <xdr:cNvSpPr txBox="1"/>
      </xdr:nvSpPr>
      <xdr:spPr>
        <a:xfrm>
          <a:off x="813444" y="137414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84</xdr:row>
      <xdr:rowOff>11447</xdr:rowOff>
    </xdr:from>
    <xdr:ext cx="405111" cy="259045"/>
    <xdr:sp macro="" textlink="">
      <xdr:nvSpPr>
        <xdr:cNvPr id="317" name="n_1mainValue【公営住宅】&#10;有形固定資産減価償却率">
          <a:extLst>
            <a:ext uri="{FF2B5EF4-FFF2-40B4-BE49-F238E27FC236}">
              <a16:creationId xmlns:a16="http://schemas.microsoft.com/office/drawing/2014/main" id="{2CC27FDA-9714-4AC1-8C9C-AE640906A921}"/>
            </a:ext>
          </a:extLst>
        </xdr:cNvPr>
        <xdr:cNvSpPr txBox="1"/>
      </xdr:nvSpPr>
      <xdr:spPr>
        <a:xfrm>
          <a:off x="3067694" y="14413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99077</xdr:rowOff>
    </xdr:from>
    <xdr:ext cx="405111" cy="259045"/>
    <xdr:sp macro="" textlink="">
      <xdr:nvSpPr>
        <xdr:cNvPr id="318" name="n_2mainValue【公営住宅】&#10;有形固定資産減価償却率">
          <a:extLst>
            <a:ext uri="{FF2B5EF4-FFF2-40B4-BE49-F238E27FC236}">
              <a16:creationId xmlns:a16="http://schemas.microsoft.com/office/drawing/2014/main" id="{65BA618E-2BC7-491F-AE92-FF5B768C5537}"/>
            </a:ext>
          </a:extLst>
        </xdr:cNvPr>
        <xdr:cNvSpPr txBox="1"/>
      </xdr:nvSpPr>
      <xdr:spPr>
        <a:xfrm>
          <a:off x="2305694" y="14329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57166</xdr:rowOff>
    </xdr:from>
    <xdr:ext cx="405111" cy="259045"/>
    <xdr:sp macro="" textlink="">
      <xdr:nvSpPr>
        <xdr:cNvPr id="319" name="n_3mainValue【公営住宅】&#10;有形固定資産減価償却率">
          <a:extLst>
            <a:ext uri="{FF2B5EF4-FFF2-40B4-BE49-F238E27FC236}">
              <a16:creationId xmlns:a16="http://schemas.microsoft.com/office/drawing/2014/main" id="{76EBEC87-2FC6-4E16-AB35-730E1422C9E7}"/>
            </a:ext>
          </a:extLst>
        </xdr:cNvPr>
        <xdr:cNvSpPr txBox="1"/>
      </xdr:nvSpPr>
      <xdr:spPr>
        <a:xfrm>
          <a:off x="1559569" y="142875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83</xdr:row>
      <xdr:rowOff>57166</xdr:rowOff>
    </xdr:from>
    <xdr:ext cx="405111" cy="259045"/>
    <xdr:sp macro="" textlink="">
      <xdr:nvSpPr>
        <xdr:cNvPr id="320" name="n_4mainValue【公営住宅】&#10;有形固定資産減価償却率">
          <a:extLst>
            <a:ext uri="{FF2B5EF4-FFF2-40B4-BE49-F238E27FC236}">
              <a16:creationId xmlns:a16="http://schemas.microsoft.com/office/drawing/2014/main" id="{EDE89469-787B-4EB9-93DD-E8EB6FACBE3D}"/>
            </a:ext>
          </a:extLst>
        </xdr:cNvPr>
        <xdr:cNvSpPr txBox="1"/>
      </xdr:nvSpPr>
      <xdr:spPr>
        <a:xfrm>
          <a:off x="813444" y="142875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1" name="正方形/長方形 320">
          <a:extLst>
            <a:ext uri="{FF2B5EF4-FFF2-40B4-BE49-F238E27FC236}">
              <a16:creationId xmlns:a16="http://schemas.microsoft.com/office/drawing/2014/main" id="{42440A04-D7FF-4C7E-8CB2-4D25FBA00705}"/>
            </a:ext>
          </a:extLst>
        </xdr:cNvPr>
        <xdr:cNvSpPr/>
      </xdr:nvSpPr>
      <xdr:spPr>
        <a:xfrm>
          <a:off x="5632450"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2" name="正方形/長方形 321">
          <a:extLst>
            <a:ext uri="{FF2B5EF4-FFF2-40B4-BE49-F238E27FC236}">
              <a16:creationId xmlns:a16="http://schemas.microsoft.com/office/drawing/2014/main" id="{C1D5C019-5A65-406A-9E53-E6CB6BF0588F}"/>
            </a:ext>
          </a:extLst>
        </xdr:cNvPr>
        <xdr:cNvSpPr/>
      </xdr:nvSpPr>
      <xdr:spPr>
        <a:xfrm>
          <a:off x="57308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3" name="正方形/長方形 322">
          <a:extLst>
            <a:ext uri="{FF2B5EF4-FFF2-40B4-BE49-F238E27FC236}">
              <a16:creationId xmlns:a16="http://schemas.microsoft.com/office/drawing/2014/main" id="{50237198-E0FB-42E8-8EE2-D5C172174DA8}"/>
            </a:ext>
          </a:extLst>
        </xdr:cNvPr>
        <xdr:cNvSpPr/>
      </xdr:nvSpPr>
      <xdr:spPr>
        <a:xfrm>
          <a:off x="57308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4" name="正方形/長方形 323">
          <a:extLst>
            <a:ext uri="{FF2B5EF4-FFF2-40B4-BE49-F238E27FC236}">
              <a16:creationId xmlns:a16="http://schemas.microsoft.com/office/drawing/2014/main" id="{93B74643-94E4-48D3-A2D0-DB6FEB2478C7}"/>
            </a:ext>
          </a:extLst>
        </xdr:cNvPr>
        <xdr:cNvSpPr/>
      </xdr:nvSpPr>
      <xdr:spPr>
        <a:xfrm>
          <a:off x="66040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5" name="正方形/長方形 324">
          <a:extLst>
            <a:ext uri="{FF2B5EF4-FFF2-40B4-BE49-F238E27FC236}">
              <a16:creationId xmlns:a16="http://schemas.microsoft.com/office/drawing/2014/main" id="{D0895F07-A2E2-4329-A8A2-59EBF98C5C04}"/>
            </a:ext>
          </a:extLst>
        </xdr:cNvPr>
        <xdr:cNvSpPr/>
      </xdr:nvSpPr>
      <xdr:spPr>
        <a:xfrm>
          <a:off x="66040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0.803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6" name="正方形/長方形 325">
          <a:extLst>
            <a:ext uri="{FF2B5EF4-FFF2-40B4-BE49-F238E27FC236}">
              <a16:creationId xmlns:a16="http://schemas.microsoft.com/office/drawing/2014/main" id="{515CBD61-5163-45E6-B2E0-0A422F56FC88}"/>
            </a:ext>
          </a:extLst>
        </xdr:cNvPr>
        <xdr:cNvSpPr/>
      </xdr:nvSpPr>
      <xdr:spPr>
        <a:xfrm>
          <a:off x="75755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7" name="正方形/長方形 326">
          <a:extLst>
            <a:ext uri="{FF2B5EF4-FFF2-40B4-BE49-F238E27FC236}">
              <a16:creationId xmlns:a16="http://schemas.microsoft.com/office/drawing/2014/main" id="{7A6C0FCF-1CE9-49FE-9403-C9D903DEF988}"/>
            </a:ext>
          </a:extLst>
        </xdr:cNvPr>
        <xdr:cNvSpPr/>
      </xdr:nvSpPr>
      <xdr:spPr>
        <a:xfrm>
          <a:off x="75755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8" name="正方形/長方形 327">
          <a:extLst>
            <a:ext uri="{FF2B5EF4-FFF2-40B4-BE49-F238E27FC236}">
              <a16:creationId xmlns:a16="http://schemas.microsoft.com/office/drawing/2014/main" id="{330522A7-C59C-4D9A-A9D3-855E8D2F5D38}"/>
            </a:ext>
          </a:extLst>
        </xdr:cNvPr>
        <xdr:cNvSpPr/>
      </xdr:nvSpPr>
      <xdr:spPr>
        <a:xfrm>
          <a:off x="5632450"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29" name="テキスト ボックス 328">
          <a:extLst>
            <a:ext uri="{FF2B5EF4-FFF2-40B4-BE49-F238E27FC236}">
              <a16:creationId xmlns:a16="http://schemas.microsoft.com/office/drawing/2014/main" id="{2CA87238-15B4-4F0A-9791-C00EF7DB73BC}"/>
            </a:ext>
          </a:extLst>
        </xdr:cNvPr>
        <xdr:cNvSpPr txBox="1"/>
      </xdr:nvSpPr>
      <xdr:spPr>
        <a:xfrm>
          <a:off x="559435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0" name="直線コネクタ 329">
          <a:extLst>
            <a:ext uri="{FF2B5EF4-FFF2-40B4-BE49-F238E27FC236}">
              <a16:creationId xmlns:a16="http://schemas.microsoft.com/office/drawing/2014/main" id="{95378E26-EB65-4B5D-BE0C-0AEF8CADA3EC}"/>
            </a:ext>
          </a:extLst>
        </xdr:cNvPr>
        <xdr:cNvCxnSpPr/>
      </xdr:nvCxnSpPr>
      <xdr:spPr>
        <a:xfrm>
          <a:off x="5632450" y="1524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85</xdr:row>
      <xdr:rowOff>95250</xdr:rowOff>
    </xdr:from>
    <xdr:to>
      <xdr:col>59</xdr:col>
      <xdr:colOff>50800</xdr:colOff>
      <xdr:row>85</xdr:row>
      <xdr:rowOff>95250</xdr:rowOff>
    </xdr:to>
    <xdr:cxnSp macro="">
      <xdr:nvCxnSpPr>
        <xdr:cNvPr id="331" name="直線コネクタ 330">
          <a:extLst>
            <a:ext uri="{FF2B5EF4-FFF2-40B4-BE49-F238E27FC236}">
              <a16:creationId xmlns:a16="http://schemas.microsoft.com/office/drawing/2014/main" id="{8E294506-5FBA-413B-BB3C-1D2BE5FE452E}"/>
            </a:ext>
          </a:extLst>
        </xdr:cNvPr>
        <xdr:cNvCxnSpPr/>
      </xdr:nvCxnSpPr>
      <xdr:spPr>
        <a:xfrm>
          <a:off x="5632450" y="146685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124477</xdr:rowOff>
    </xdr:from>
    <xdr:ext cx="467179" cy="259045"/>
    <xdr:sp macro="" textlink="">
      <xdr:nvSpPr>
        <xdr:cNvPr id="332" name="テキスト ボックス 331">
          <a:extLst>
            <a:ext uri="{FF2B5EF4-FFF2-40B4-BE49-F238E27FC236}">
              <a16:creationId xmlns:a16="http://schemas.microsoft.com/office/drawing/2014/main" id="{EA2CA6A3-7D21-4D4E-A7A2-3159698EECC5}"/>
            </a:ext>
          </a:extLst>
        </xdr:cNvPr>
        <xdr:cNvSpPr txBox="1"/>
      </xdr:nvSpPr>
      <xdr:spPr>
        <a:xfrm>
          <a:off x="5222421" y="14526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3" name="直線コネクタ 332">
          <a:extLst>
            <a:ext uri="{FF2B5EF4-FFF2-40B4-BE49-F238E27FC236}">
              <a16:creationId xmlns:a16="http://schemas.microsoft.com/office/drawing/2014/main" id="{6B9D0003-2EDC-4BC0-8065-5E65C631C0E2}"/>
            </a:ext>
          </a:extLst>
        </xdr:cNvPr>
        <xdr:cNvCxnSpPr/>
      </xdr:nvCxnSpPr>
      <xdr:spPr>
        <a:xfrm>
          <a:off x="5632450" y="14097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4" name="テキスト ボックス 333">
          <a:extLst>
            <a:ext uri="{FF2B5EF4-FFF2-40B4-BE49-F238E27FC236}">
              <a16:creationId xmlns:a16="http://schemas.microsoft.com/office/drawing/2014/main" id="{8DE23569-682D-45FE-BFB1-1ACE6ED6F174}"/>
            </a:ext>
          </a:extLst>
        </xdr:cNvPr>
        <xdr:cNvSpPr txBox="1"/>
      </xdr:nvSpPr>
      <xdr:spPr>
        <a:xfrm>
          <a:off x="52224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152400</xdr:rowOff>
    </xdr:from>
    <xdr:to>
      <xdr:col>59</xdr:col>
      <xdr:colOff>50800</xdr:colOff>
      <xdr:row>78</xdr:row>
      <xdr:rowOff>152400</xdr:rowOff>
    </xdr:to>
    <xdr:cxnSp macro="">
      <xdr:nvCxnSpPr>
        <xdr:cNvPr id="335" name="直線コネクタ 334">
          <a:extLst>
            <a:ext uri="{FF2B5EF4-FFF2-40B4-BE49-F238E27FC236}">
              <a16:creationId xmlns:a16="http://schemas.microsoft.com/office/drawing/2014/main" id="{72468BFF-AF00-431C-9530-169FA8DFC735}"/>
            </a:ext>
          </a:extLst>
        </xdr:cNvPr>
        <xdr:cNvCxnSpPr/>
      </xdr:nvCxnSpPr>
      <xdr:spPr>
        <a:xfrm>
          <a:off x="5632450" y="135255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10177</xdr:rowOff>
    </xdr:from>
    <xdr:ext cx="467179" cy="259045"/>
    <xdr:sp macro="" textlink="">
      <xdr:nvSpPr>
        <xdr:cNvPr id="336" name="テキスト ボックス 335">
          <a:extLst>
            <a:ext uri="{FF2B5EF4-FFF2-40B4-BE49-F238E27FC236}">
              <a16:creationId xmlns:a16="http://schemas.microsoft.com/office/drawing/2014/main" id="{F53A584A-EA3B-4BA0-89C6-B93B578E2EC4}"/>
            </a:ext>
          </a:extLst>
        </xdr:cNvPr>
        <xdr:cNvSpPr txBox="1"/>
      </xdr:nvSpPr>
      <xdr:spPr>
        <a:xfrm>
          <a:off x="5222421" y="13383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37" name="直線コネクタ 336">
          <a:extLst>
            <a:ext uri="{FF2B5EF4-FFF2-40B4-BE49-F238E27FC236}">
              <a16:creationId xmlns:a16="http://schemas.microsoft.com/office/drawing/2014/main" id="{3FC72149-30EB-4AEA-A7A9-B7FF4488047F}"/>
            </a:ext>
          </a:extLst>
        </xdr:cNvPr>
        <xdr:cNvCxnSpPr/>
      </xdr:nvCxnSpPr>
      <xdr:spPr>
        <a:xfrm>
          <a:off x="5632450" y="1295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38" name="テキスト ボックス 337">
          <a:extLst>
            <a:ext uri="{FF2B5EF4-FFF2-40B4-BE49-F238E27FC236}">
              <a16:creationId xmlns:a16="http://schemas.microsoft.com/office/drawing/2014/main" id="{0866A159-F124-4066-AD7B-1F083B5D0B9F}"/>
            </a:ext>
          </a:extLst>
        </xdr:cNvPr>
        <xdr:cNvSpPr txBox="1"/>
      </xdr:nvSpPr>
      <xdr:spPr>
        <a:xfrm>
          <a:off x="52224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39" name="【公営住宅】&#10;一人当たり面積グラフ枠">
          <a:extLst>
            <a:ext uri="{FF2B5EF4-FFF2-40B4-BE49-F238E27FC236}">
              <a16:creationId xmlns:a16="http://schemas.microsoft.com/office/drawing/2014/main" id="{4BCF3405-3164-4D5F-8B5C-FB15CA782DB8}"/>
            </a:ext>
          </a:extLst>
        </xdr:cNvPr>
        <xdr:cNvSpPr/>
      </xdr:nvSpPr>
      <xdr:spPr>
        <a:xfrm>
          <a:off x="5632450"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34100</xdr:rowOff>
    </xdr:from>
    <xdr:to>
      <xdr:col>54</xdr:col>
      <xdr:colOff>189865</xdr:colOff>
      <xdr:row>85</xdr:row>
      <xdr:rowOff>84392</xdr:rowOff>
    </xdr:to>
    <xdr:cxnSp macro="">
      <xdr:nvCxnSpPr>
        <xdr:cNvPr id="340" name="直線コネクタ 339">
          <a:extLst>
            <a:ext uri="{FF2B5EF4-FFF2-40B4-BE49-F238E27FC236}">
              <a16:creationId xmlns:a16="http://schemas.microsoft.com/office/drawing/2014/main" id="{9F987959-ED4C-49C2-820F-DD9C3B9B1CDE}"/>
            </a:ext>
          </a:extLst>
        </xdr:cNvPr>
        <xdr:cNvCxnSpPr/>
      </xdr:nvCxnSpPr>
      <xdr:spPr>
        <a:xfrm flipV="1">
          <a:off x="8905240" y="13407200"/>
          <a:ext cx="0" cy="12504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85</xdr:row>
      <xdr:rowOff>88219</xdr:rowOff>
    </xdr:from>
    <xdr:ext cx="469744" cy="259045"/>
    <xdr:sp macro="" textlink="">
      <xdr:nvSpPr>
        <xdr:cNvPr id="341" name="【公営住宅】&#10;一人当たり面積最小値テキスト">
          <a:extLst>
            <a:ext uri="{FF2B5EF4-FFF2-40B4-BE49-F238E27FC236}">
              <a16:creationId xmlns:a16="http://schemas.microsoft.com/office/drawing/2014/main" id="{7F5EBD37-5711-49B3-A04D-A82C3D003F98}"/>
            </a:ext>
          </a:extLst>
        </xdr:cNvPr>
        <xdr:cNvSpPr txBox="1"/>
      </xdr:nvSpPr>
      <xdr:spPr>
        <a:xfrm>
          <a:off x="8943975" y="146614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85</xdr:row>
      <xdr:rowOff>84392</xdr:rowOff>
    </xdr:from>
    <xdr:to>
      <xdr:col>55</xdr:col>
      <xdr:colOff>88900</xdr:colOff>
      <xdr:row>85</xdr:row>
      <xdr:rowOff>84392</xdr:rowOff>
    </xdr:to>
    <xdr:cxnSp macro="">
      <xdr:nvCxnSpPr>
        <xdr:cNvPr id="342" name="直線コネクタ 341">
          <a:extLst>
            <a:ext uri="{FF2B5EF4-FFF2-40B4-BE49-F238E27FC236}">
              <a16:creationId xmlns:a16="http://schemas.microsoft.com/office/drawing/2014/main" id="{6AD5198D-8965-44EB-846D-09D8F21DBBB6}"/>
            </a:ext>
          </a:extLst>
        </xdr:cNvPr>
        <xdr:cNvCxnSpPr/>
      </xdr:nvCxnSpPr>
      <xdr:spPr>
        <a:xfrm>
          <a:off x="8845550" y="1465764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152227</xdr:rowOff>
    </xdr:from>
    <xdr:ext cx="469744" cy="259045"/>
    <xdr:sp macro="" textlink="">
      <xdr:nvSpPr>
        <xdr:cNvPr id="343" name="【公営住宅】&#10;一人当たり面積最大値テキスト">
          <a:extLst>
            <a:ext uri="{FF2B5EF4-FFF2-40B4-BE49-F238E27FC236}">
              <a16:creationId xmlns:a16="http://schemas.microsoft.com/office/drawing/2014/main" id="{C64903A2-4F7D-4B91-826F-56EA8A9537E5}"/>
            </a:ext>
          </a:extLst>
        </xdr:cNvPr>
        <xdr:cNvSpPr txBox="1"/>
      </xdr:nvSpPr>
      <xdr:spPr>
        <a:xfrm>
          <a:off x="8943975" y="131824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34100</xdr:rowOff>
    </xdr:from>
    <xdr:to>
      <xdr:col>55</xdr:col>
      <xdr:colOff>88900</xdr:colOff>
      <xdr:row>78</xdr:row>
      <xdr:rowOff>34100</xdr:rowOff>
    </xdr:to>
    <xdr:cxnSp macro="">
      <xdr:nvCxnSpPr>
        <xdr:cNvPr id="344" name="直線コネクタ 343">
          <a:extLst>
            <a:ext uri="{FF2B5EF4-FFF2-40B4-BE49-F238E27FC236}">
              <a16:creationId xmlns:a16="http://schemas.microsoft.com/office/drawing/2014/main" id="{238E81F6-A7CC-4D32-BBEB-4E7B617C9447}"/>
            </a:ext>
          </a:extLst>
        </xdr:cNvPr>
        <xdr:cNvCxnSpPr/>
      </xdr:nvCxnSpPr>
      <xdr:spPr>
        <a:xfrm>
          <a:off x="8845550" y="134072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81</xdr:row>
      <xdr:rowOff>105618</xdr:rowOff>
    </xdr:from>
    <xdr:ext cx="469744" cy="259045"/>
    <xdr:sp macro="" textlink="">
      <xdr:nvSpPr>
        <xdr:cNvPr id="345" name="【公営住宅】&#10;一人当たり面積平均値テキスト">
          <a:extLst>
            <a:ext uri="{FF2B5EF4-FFF2-40B4-BE49-F238E27FC236}">
              <a16:creationId xmlns:a16="http://schemas.microsoft.com/office/drawing/2014/main" id="{2B185E47-9726-4543-84A5-F02E9DBA4736}"/>
            </a:ext>
          </a:extLst>
        </xdr:cNvPr>
        <xdr:cNvSpPr txBox="1"/>
      </xdr:nvSpPr>
      <xdr:spPr>
        <a:xfrm>
          <a:off x="8943975" y="1399306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82741</xdr:rowOff>
    </xdr:from>
    <xdr:to>
      <xdr:col>55</xdr:col>
      <xdr:colOff>50800</xdr:colOff>
      <xdr:row>83</xdr:row>
      <xdr:rowOff>12891</xdr:rowOff>
    </xdr:to>
    <xdr:sp macro="" textlink="">
      <xdr:nvSpPr>
        <xdr:cNvPr id="346" name="フローチャート: 判断 345">
          <a:extLst>
            <a:ext uri="{FF2B5EF4-FFF2-40B4-BE49-F238E27FC236}">
              <a16:creationId xmlns:a16="http://schemas.microsoft.com/office/drawing/2014/main" id="{AF3E51A0-79CB-4401-ADB8-FDACF9FC7FAD}"/>
            </a:ext>
          </a:extLst>
        </xdr:cNvPr>
        <xdr:cNvSpPr/>
      </xdr:nvSpPr>
      <xdr:spPr>
        <a:xfrm>
          <a:off x="8883650" y="1414164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82</xdr:row>
      <xdr:rowOff>98171</xdr:rowOff>
    </xdr:from>
    <xdr:to>
      <xdr:col>50</xdr:col>
      <xdr:colOff>165100</xdr:colOff>
      <xdr:row>83</xdr:row>
      <xdr:rowOff>28321</xdr:rowOff>
    </xdr:to>
    <xdr:sp macro="" textlink="">
      <xdr:nvSpPr>
        <xdr:cNvPr id="347" name="フローチャート: 判断 346">
          <a:extLst>
            <a:ext uri="{FF2B5EF4-FFF2-40B4-BE49-F238E27FC236}">
              <a16:creationId xmlns:a16="http://schemas.microsoft.com/office/drawing/2014/main" id="{BAEDCBD5-F62F-47B7-B1A4-C2E3497FF577}"/>
            </a:ext>
          </a:extLst>
        </xdr:cNvPr>
        <xdr:cNvSpPr/>
      </xdr:nvSpPr>
      <xdr:spPr>
        <a:xfrm>
          <a:off x="8159750" y="141570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82</xdr:row>
      <xdr:rowOff>115888</xdr:rowOff>
    </xdr:from>
    <xdr:to>
      <xdr:col>46</xdr:col>
      <xdr:colOff>38100</xdr:colOff>
      <xdr:row>83</xdr:row>
      <xdr:rowOff>46038</xdr:rowOff>
    </xdr:to>
    <xdr:sp macro="" textlink="">
      <xdr:nvSpPr>
        <xdr:cNvPr id="348" name="フローチャート: 判断 347">
          <a:extLst>
            <a:ext uri="{FF2B5EF4-FFF2-40B4-BE49-F238E27FC236}">
              <a16:creationId xmlns:a16="http://schemas.microsoft.com/office/drawing/2014/main" id="{589AA872-3CBF-4B06-95AB-A070629321F6}"/>
            </a:ext>
          </a:extLst>
        </xdr:cNvPr>
        <xdr:cNvSpPr/>
      </xdr:nvSpPr>
      <xdr:spPr>
        <a:xfrm>
          <a:off x="7413625" y="14174788"/>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82</xdr:row>
      <xdr:rowOff>84455</xdr:rowOff>
    </xdr:from>
    <xdr:to>
      <xdr:col>41</xdr:col>
      <xdr:colOff>101600</xdr:colOff>
      <xdr:row>83</xdr:row>
      <xdr:rowOff>14605</xdr:rowOff>
    </xdr:to>
    <xdr:sp macro="" textlink="">
      <xdr:nvSpPr>
        <xdr:cNvPr id="349" name="フローチャート: 判断 348">
          <a:extLst>
            <a:ext uri="{FF2B5EF4-FFF2-40B4-BE49-F238E27FC236}">
              <a16:creationId xmlns:a16="http://schemas.microsoft.com/office/drawing/2014/main" id="{B94DF83E-B70E-4A35-A878-6C26C48E8FC2}"/>
            </a:ext>
          </a:extLst>
        </xdr:cNvPr>
        <xdr:cNvSpPr/>
      </xdr:nvSpPr>
      <xdr:spPr>
        <a:xfrm>
          <a:off x="6638925" y="14143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83</xdr:row>
      <xdr:rowOff>30735</xdr:rowOff>
    </xdr:from>
    <xdr:to>
      <xdr:col>36</xdr:col>
      <xdr:colOff>165100</xdr:colOff>
      <xdr:row>83</xdr:row>
      <xdr:rowOff>132335</xdr:rowOff>
    </xdr:to>
    <xdr:sp macro="" textlink="">
      <xdr:nvSpPr>
        <xdr:cNvPr id="350" name="フローチャート: 判断 349">
          <a:extLst>
            <a:ext uri="{FF2B5EF4-FFF2-40B4-BE49-F238E27FC236}">
              <a16:creationId xmlns:a16="http://schemas.microsoft.com/office/drawing/2014/main" id="{53D35EEE-D9AB-424F-8C05-B1F27BD2A169}"/>
            </a:ext>
          </a:extLst>
        </xdr:cNvPr>
        <xdr:cNvSpPr/>
      </xdr:nvSpPr>
      <xdr:spPr>
        <a:xfrm>
          <a:off x="5892800" y="14261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1" name="テキスト ボックス 350">
          <a:extLst>
            <a:ext uri="{FF2B5EF4-FFF2-40B4-BE49-F238E27FC236}">
              <a16:creationId xmlns:a16="http://schemas.microsoft.com/office/drawing/2014/main" id="{D24C4959-FC5F-408B-8FF9-E53D7596A8A1}"/>
            </a:ext>
          </a:extLst>
        </xdr:cNvPr>
        <xdr:cNvSpPr txBox="1"/>
      </xdr:nvSpPr>
      <xdr:spPr>
        <a:xfrm>
          <a:off x="87439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2" name="テキスト ボックス 351">
          <a:extLst>
            <a:ext uri="{FF2B5EF4-FFF2-40B4-BE49-F238E27FC236}">
              <a16:creationId xmlns:a16="http://schemas.microsoft.com/office/drawing/2014/main" id="{8D052F72-1305-483D-87BC-2E2B18E6B9BE}"/>
            </a:ext>
          </a:extLst>
        </xdr:cNvPr>
        <xdr:cNvSpPr txBox="1"/>
      </xdr:nvSpPr>
      <xdr:spPr>
        <a:xfrm>
          <a:off x="8048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3" name="テキスト ボックス 352">
          <a:extLst>
            <a:ext uri="{FF2B5EF4-FFF2-40B4-BE49-F238E27FC236}">
              <a16:creationId xmlns:a16="http://schemas.microsoft.com/office/drawing/2014/main" id="{44C248BA-A45F-4EA3-A4E4-8CE1F7D5714C}"/>
            </a:ext>
          </a:extLst>
        </xdr:cNvPr>
        <xdr:cNvSpPr txBox="1"/>
      </xdr:nvSpPr>
      <xdr:spPr>
        <a:xfrm>
          <a:off x="7283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4" name="テキスト ボックス 353">
          <a:extLst>
            <a:ext uri="{FF2B5EF4-FFF2-40B4-BE49-F238E27FC236}">
              <a16:creationId xmlns:a16="http://schemas.microsoft.com/office/drawing/2014/main" id="{A4FCD438-9631-4C1F-9A3C-B5DED75CA10E}"/>
            </a:ext>
          </a:extLst>
        </xdr:cNvPr>
        <xdr:cNvSpPr txBox="1"/>
      </xdr:nvSpPr>
      <xdr:spPr>
        <a:xfrm>
          <a:off x="652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5" name="テキスト ボックス 354">
          <a:extLst>
            <a:ext uri="{FF2B5EF4-FFF2-40B4-BE49-F238E27FC236}">
              <a16:creationId xmlns:a16="http://schemas.microsoft.com/office/drawing/2014/main" id="{CE85E20D-08D5-44CC-AC23-83F00C8A9F55}"/>
            </a:ext>
          </a:extLst>
        </xdr:cNvPr>
        <xdr:cNvSpPr txBox="1"/>
      </xdr:nvSpPr>
      <xdr:spPr>
        <a:xfrm>
          <a:off x="5781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19304</xdr:rowOff>
    </xdr:from>
    <xdr:to>
      <xdr:col>55</xdr:col>
      <xdr:colOff>50800</xdr:colOff>
      <xdr:row>84</xdr:row>
      <xdr:rowOff>120904</xdr:rowOff>
    </xdr:to>
    <xdr:sp macro="" textlink="">
      <xdr:nvSpPr>
        <xdr:cNvPr id="356" name="楕円 355">
          <a:extLst>
            <a:ext uri="{FF2B5EF4-FFF2-40B4-BE49-F238E27FC236}">
              <a16:creationId xmlns:a16="http://schemas.microsoft.com/office/drawing/2014/main" id="{F40F3197-65B0-4450-BAD9-469EC99B1F05}"/>
            </a:ext>
          </a:extLst>
        </xdr:cNvPr>
        <xdr:cNvSpPr/>
      </xdr:nvSpPr>
      <xdr:spPr>
        <a:xfrm>
          <a:off x="8883650" y="1442110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83</xdr:row>
      <xdr:rowOff>169181</xdr:rowOff>
    </xdr:from>
    <xdr:ext cx="469744" cy="259045"/>
    <xdr:sp macro="" textlink="">
      <xdr:nvSpPr>
        <xdr:cNvPr id="357" name="【公営住宅】&#10;一人当たり面積該当値テキスト">
          <a:extLst>
            <a:ext uri="{FF2B5EF4-FFF2-40B4-BE49-F238E27FC236}">
              <a16:creationId xmlns:a16="http://schemas.microsoft.com/office/drawing/2014/main" id="{65064FAC-3C53-46A4-B237-F0768236A3A5}"/>
            </a:ext>
          </a:extLst>
        </xdr:cNvPr>
        <xdr:cNvSpPr txBox="1"/>
      </xdr:nvSpPr>
      <xdr:spPr>
        <a:xfrm>
          <a:off x="8943975" y="143995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20447</xdr:rowOff>
    </xdr:from>
    <xdr:to>
      <xdr:col>50</xdr:col>
      <xdr:colOff>165100</xdr:colOff>
      <xdr:row>84</xdr:row>
      <xdr:rowOff>122047</xdr:rowOff>
    </xdr:to>
    <xdr:sp macro="" textlink="">
      <xdr:nvSpPr>
        <xdr:cNvPr id="358" name="楕円 357">
          <a:extLst>
            <a:ext uri="{FF2B5EF4-FFF2-40B4-BE49-F238E27FC236}">
              <a16:creationId xmlns:a16="http://schemas.microsoft.com/office/drawing/2014/main" id="{25B9D5C7-CF5A-4848-AC16-D5CBD46A4B88}"/>
            </a:ext>
          </a:extLst>
        </xdr:cNvPr>
        <xdr:cNvSpPr/>
      </xdr:nvSpPr>
      <xdr:spPr>
        <a:xfrm>
          <a:off x="8159750" y="144222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84</xdr:row>
      <xdr:rowOff>70104</xdr:rowOff>
    </xdr:from>
    <xdr:to>
      <xdr:col>55</xdr:col>
      <xdr:colOff>0</xdr:colOff>
      <xdr:row>84</xdr:row>
      <xdr:rowOff>71247</xdr:rowOff>
    </xdr:to>
    <xdr:cxnSp macro="">
      <xdr:nvCxnSpPr>
        <xdr:cNvPr id="359" name="直線コネクタ 358">
          <a:extLst>
            <a:ext uri="{FF2B5EF4-FFF2-40B4-BE49-F238E27FC236}">
              <a16:creationId xmlns:a16="http://schemas.microsoft.com/office/drawing/2014/main" id="{FD27DEA7-2586-4EA2-9B83-A7A099E10B86}"/>
            </a:ext>
          </a:extLst>
        </xdr:cNvPr>
        <xdr:cNvCxnSpPr/>
      </xdr:nvCxnSpPr>
      <xdr:spPr>
        <a:xfrm flipV="1">
          <a:off x="8210550" y="14471904"/>
          <a:ext cx="695325"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84</xdr:row>
      <xdr:rowOff>21589</xdr:rowOff>
    </xdr:from>
    <xdr:to>
      <xdr:col>46</xdr:col>
      <xdr:colOff>38100</xdr:colOff>
      <xdr:row>84</xdr:row>
      <xdr:rowOff>123189</xdr:rowOff>
    </xdr:to>
    <xdr:sp macro="" textlink="">
      <xdr:nvSpPr>
        <xdr:cNvPr id="360" name="楕円 359">
          <a:extLst>
            <a:ext uri="{FF2B5EF4-FFF2-40B4-BE49-F238E27FC236}">
              <a16:creationId xmlns:a16="http://schemas.microsoft.com/office/drawing/2014/main" id="{FBA8A850-15F3-408A-8383-C3F24EAF8E82}"/>
            </a:ext>
          </a:extLst>
        </xdr:cNvPr>
        <xdr:cNvSpPr/>
      </xdr:nvSpPr>
      <xdr:spPr>
        <a:xfrm>
          <a:off x="7413625" y="1442338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84</xdr:row>
      <xdr:rowOff>71247</xdr:rowOff>
    </xdr:from>
    <xdr:to>
      <xdr:col>50</xdr:col>
      <xdr:colOff>114300</xdr:colOff>
      <xdr:row>84</xdr:row>
      <xdr:rowOff>72389</xdr:rowOff>
    </xdr:to>
    <xdr:cxnSp macro="">
      <xdr:nvCxnSpPr>
        <xdr:cNvPr id="361" name="直線コネクタ 360">
          <a:extLst>
            <a:ext uri="{FF2B5EF4-FFF2-40B4-BE49-F238E27FC236}">
              <a16:creationId xmlns:a16="http://schemas.microsoft.com/office/drawing/2014/main" id="{D8B6F075-3C6A-4EFF-9497-A125C4E757A7}"/>
            </a:ext>
          </a:extLst>
        </xdr:cNvPr>
        <xdr:cNvCxnSpPr/>
      </xdr:nvCxnSpPr>
      <xdr:spPr>
        <a:xfrm flipV="1">
          <a:off x="7445375" y="14473047"/>
          <a:ext cx="765175" cy="1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84</xdr:row>
      <xdr:rowOff>22161</xdr:rowOff>
    </xdr:from>
    <xdr:to>
      <xdr:col>41</xdr:col>
      <xdr:colOff>101600</xdr:colOff>
      <xdr:row>84</xdr:row>
      <xdr:rowOff>123761</xdr:rowOff>
    </xdr:to>
    <xdr:sp macro="" textlink="">
      <xdr:nvSpPr>
        <xdr:cNvPr id="362" name="楕円 361">
          <a:extLst>
            <a:ext uri="{FF2B5EF4-FFF2-40B4-BE49-F238E27FC236}">
              <a16:creationId xmlns:a16="http://schemas.microsoft.com/office/drawing/2014/main" id="{31F67E32-1A2D-410F-900A-BE648FF799D0}"/>
            </a:ext>
          </a:extLst>
        </xdr:cNvPr>
        <xdr:cNvSpPr/>
      </xdr:nvSpPr>
      <xdr:spPr>
        <a:xfrm>
          <a:off x="6638925" y="144239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84</xdr:row>
      <xdr:rowOff>72389</xdr:rowOff>
    </xdr:from>
    <xdr:to>
      <xdr:col>45</xdr:col>
      <xdr:colOff>177800</xdr:colOff>
      <xdr:row>84</xdr:row>
      <xdr:rowOff>72961</xdr:rowOff>
    </xdr:to>
    <xdr:cxnSp macro="">
      <xdr:nvCxnSpPr>
        <xdr:cNvPr id="363" name="直線コネクタ 362">
          <a:extLst>
            <a:ext uri="{FF2B5EF4-FFF2-40B4-BE49-F238E27FC236}">
              <a16:creationId xmlns:a16="http://schemas.microsoft.com/office/drawing/2014/main" id="{839C9658-E432-4052-9189-9034CC3FA235}"/>
            </a:ext>
          </a:extLst>
        </xdr:cNvPr>
        <xdr:cNvCxnSpPr/>
      </xdr:nvCxnSpPr>
      <xdr:spPr>
        <a:xfrm flipV="1">
          <a:off x="6689725" y="14474189"/>
          <a:ext cx="755650" cy="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84</xdr:row>
      <xdr:rowOff>23304</xdr:rowOff>
    </xdr:from>
    <xdr:to>
      <xdr:col>36</xdr:col>
      <xdr:colOff>165100</xdr:colOff>
      <xdr:row>84</xdr:row>
      <xdr:rowOff>124904</xdr:rowOff>
    </xdr:to>
    <xdr:sp macro="" textlink="">
      <xdr:nvSpPr>
        <xdr:cNvPr id="364" name="楕円 363">
          <a:extLst>
            <a:ext uri="{FF2B5EF4-FFF2-40B4-BE49-F238E27FC236}">
              <a16:creationId xmlns:a16="http://schemas.microsoft.com/office/drawing/2014/main" id="{DE8152EF-0C97-4BD6-A17C-776976993339}"/>
            </a:ext>
          </a:extLst>
        </xdr:cNvPr>
        <xdr:cNvSpPr/>
      </xdr:nvSpPr>
      <xdr:spPr>
        <a:xfrm>
          <a:off x="5892800" y="14425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84</xdr:row>
      <xdr:rowOff>72961</xdr:rowOff>
    </xdr:from>
    <xdr:to>
      <xdr:col>41</xdr:col>
      <xdr:colOff>50800</xdr:colOff>
      <xdr:row>84</xdr:row>
      <xdr:rowOff>74104</xdr:rowOff>
    </xdr:to>
    <xdr:cxnSp macro="">
      <xdr:nvCxnSpPr>
        <xdr:cNvPr id="365" name="直線コネクタ 364">
          <a:extLst>
            <a:ext uri="{FF2B5EF4-FFF2-40B4-BE49-F238E27FC236}">
              <a16:creationId xmlns:a16="http://schemas.microsoft.com/office/drawing/2014/main" id="{98D70B31-30E7-48B7-984F-EFFBC568A918}"/>
            </a:ext>
          </a:extLst>
        </xdr:cNvPr>
        <xdr:cNvCxnSpPr/>
      </xdr:nvCxnSpPr>
      <xdr:spPr>
        <a:xfrm flipV="1">
          <a:off x="5943600" y="14474761"/>
          <a:ext cx="746125"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81</xdr:row>
      <xdr:rowOff>44848</xdr:rowOff>
    </xdr:from>
    <xdr:ext cx="469744" cy="259045"/>
    <xdr:sp macro="" textlink="">
      <xdr:nvSpPr>
        <xdr:cNvPr id="366" name="n_1aveValue【公営住宅】&#10;一人当たり面積">
          <a:extLst>
            <a:ext uri="{FF2B5EF4-FFF2-40B4-BE49-F238E27FC236}">
              <a16:creationId xmlns:a16="http://schemas.microsoft.com/office/drawing/2014/main" id="{0EB1671D-EBB1-4B20-B2F8-388B2813BEA6}"/>
            </a:ext>
          </a:extLst>
        </xdr:cNvPr>
        <xdr:cNvSpPr txBox="1"/>
      </xdr:nvSpPr>
      <xdr:spPr>
        <a:xfrm>
          <a:off x="7991552" y="139322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81</xdr:row>
      <xdr:rowOff>62565</xdr:rowOff>
    </xdr:from>
    <xdr:ext cx="469744" cy="259045"/>
    <xdr:sp macro="" textlink="">
      <xdr:nvSpPr>
        <xdr:cNvPr id="367" name="n_2aveValue【公営住宅】&#10;一人当たり面積">
          <a:extLst>
            <a:ext uri="{FF2B5EF4-FFF2-40B4-BE49-F238E27FC236}">
              <a16:creationId xmlns:a16="http://schemas.microsoft.com/office/drawing/2014/main" id="{CBBC000A-1CB0-407C-A965-FA56B8F1CD54}"/>
            </a:ext>
          </a:extLst>
        </xdr:cNvPr>
        <xdr:cNvSpPr txBox="1"/>
      </xdr:nvSpPr>
      <xdr:spPr>
        <a:xfrm>
          <a:off x="7258127" y="139500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81</xdr:row>
      <xdr:rowOff>31132</xdr:rowOff>
    </xdr:from>
    <xdr:ext cx="469744" cy="259045"/>
    <xdr:sp macro="" textlink="">
      <xdr:nvSpPr>
        <xdr:cNvPr id="368" name="n_3aveValue【公営住宅】&#10;一人当たり面積">
          <a:extLst>
            <a:ext uri="{FF2B5EF4-FFF2-40B4-BE49-F238E27FC236}">
              <a16:creationId xmlns:a16="http://schemas.microsoft.com/office/drawing/2014/main" id="{2628A750-E13D-425C-A1C5-497385402F46}"/>
            </a:ext>
          </a:extLst>
        </xdr:cNvPr>
        <xdr:cNvSpPr txBox="1"/>
      </xdr:nvSpPr>
      <xdr:spPr>
        <a:xfrm>
          <a:off x="6483427" y="139185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148862</xdr:rowOff>
    </xdr:from>
    <xdr:ext cx="469744" cy="259045"/>
    <xdr:sp macro="" textlink="">
      <xdr:nvSpPr>
        <xdr:cNvPr id="369" name="n_4aveValue【公営住宅】&#10;一人当たり面積">
          <a:extLst>
            <a:ext uri="{FF2B5EF4-FFF2-40B4-BE49-F238E27FC236}">
              <a16:creationId xmlns:a16="http://schemas.microsoft.com/office/drawing/2014/main" id="{D6144642-FC0E-48D4-8324-0DEE8BCCDBA5}"/>
            </a:ext>
          </a:extLst>
        </xdr:cNvPr>
        <xdr:cNvSpPr txBox="1"/>
      </xdr:nvSpPr>
      <xdr:spPr>
        <a:xfrm>
          <a:off x="5737302" y="140363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84</xdr:row>
      <xdr:rowOff>113174</xdr:rowOff>
    </xdr:from>
    <xdr:ext cx="469744" cy="259045"/>
    <xdr:sp macro="" textlink="">
      <xdr:nvSpPr>
        <xdr:cNvPr id="370" name="n_1mainValue【公営住宅】&#10;一人当たり面積">
          <a:extLst>
            <a:ext uri="{FF2B5EF4-FFF2-40B4-BE49-F238E27FC236}">
              <a16:creationId xmlns:a16="http://schemas.microsoft.com/office/drawing/2014/main" id="{65E3F2BA-8F87-413C-B7EC-D17F034A6D37}"/>
            </a:ext>
          </a:extLst>
        </xdr:cNvPr>
        <xdr:cNvSpPr txBox="1"/>
      </xdr:nvSpPr>
      <xdr:spPr>
        <a:xfrm>
          <a:off x="7991552" y="145149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114316</xdr:rowOff>
    </xdr:from>
    <xdr:ext cx="469744" cy="259045"/>
    <xdr:sp macro="" textlink="">
      <xdr:nvSpPr>
        <xdr:cNvPr id="371" name="n_2mainValue【公営住宅】&#10;一人当たり面積">
          <a:extLst>
            <a:ext uri="{FF2B5EF4-FFF2-40B4-BE49-F238E27FC236}">
              <a16:creationId xmlns:a16="http://schemas.microsoft.com/office/drawing/2014/main" id="{A00E2663-1D50-4111-8D04-7A0D8E1F58D8}"/>
            </a:ext>
          </a:extLst>
        </xdr:cNvPr>
        <xdr:cNvSpPr txBox="1"/>
      </xdr:nvSpPr>
      <xdr:spPr>
        <a:xfrm>
          <a:off x="7258127" y="145161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84</xdr:row>
      <xdr:rowOff>114888</xdr:rowOff>
    </xdr:from>
    <xdr:ext cx="469744" cy="259045"/>
    <xdr:sp macro="" textlink="">
      <xdr:nvSpPr>
        <xdr:cNvPr id="372" name="n_3mainValue【公営住宅】&#10;一人当たり面積">
          <a:extLst>
            <a:ext uri="{FF2B5EF4-FFF2-40B4-BE49-F238E27FC236}">
              <a16:creationId xmlns:a16="http://schemas.microsoft.com/office/drawing/2014/main" id="{44D323ED-E6D0-4BE1-8972-F43C425DACF8}"/>
            </a:ext>
          </a:extLst>
        </xdr:cNvPr>
        <xdr:cNvSpPr txBox="1"/>
      </xdr:nvSpPr>
      <xdr:spPr>
        <a:xfrm>
          <a:off x="6483427" y="145166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116031</xdr:rowOff>
    </xdr:from>
    <xdr:ext cx="469744" cy="259045"/>
    <xdr:sp macro="" textlink="">
      <xdr:nvSpPr>
        <xdr:cNvPr id="373" name="n_4mainValue【公営住宅】&#10;一人当たり面積">
          <a:extLst>
            <a:ext uri="{FF2B5EF4-FFF2-40B4-BE49-F238E27FC236}">
              <a16:creationId xmlns:a16="http://schemas.microsoft.com/office/drawing/2014/main" id="{F16208E8-F852-42B4-ADDE-B3FE5C4EB61A}"/>
            </a:ext>
          </a:extLst>
        </xdr:cNvPr>
        <xdr:cNvSpPr txBox="1"/>
      </xdr:nvSpPr>
      <xdr:spPr>
        <a:xfrm>
          <a:off x="5737302" y="145178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4" name="正方形/長方形 373">
          <a:extLst>
            <a:ext uri="{FF2B5EF4-FFF2-40B4-BE49-F238E27FC236}">
              <a16:creationId xmlns:a16="http://schemas.microsoft.com/office/drawing/2014/main" id="{B6EF9124-EA66-4C0A-8624-04F80A16568B}"/>
            </a:ext>
          </a:extLst>
        </xdr:cNvPr>
        <xdr:cNvSpPr/>
      </xdr:nvSpPr>
      <xdr:spPr>
        <a:xfrm>
          <a:off x="6477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5" name="正方形/長方形 374">
          <a:extLst>
            <a:ext uri="{FF2B5EF4-FFF2-40B4-BE49-F238E27FC236}">
              <a16:creationId xmlns:a16="http://schemas.microsoft.com/office/drawing/2014/main" id="{C44F4790-276B-49DF-8362-5E7B366D3559}"/>
            </a:ext>
          </a:extLst>
        </xdr:cNvPr>
        <xdr:cNvSpPr/>
      </xdr:nvSpPr>
      <xdr:spPr>
        <a:xfrm>
          <a:off x="7747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6" name="正方形/長方形 375">
          <a:extLst>
            <a:ext uri="{FF2B5EF4-FFF2-40B4-BE49-F238E27FC236}">
              <a16:creationId xmlns:a16="http://schemas.microsoft.com/office/drawing/2014/main" id="{228E51F3-B977-4201-8E1A-EC99AB35FC3B}"/>
            </a:ext>
          </a:extLst>
        </xdr:cNvPr>
        <xdr:cNvSpPr/>
      </xdr:nvSpPr>
      <xdr:spPr>
        <a:xfrm>
          <a:off x="7747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77" name="正方形/長方形 376">
          <a:extLst>
            <a:ext uri="{FF2B5EF4-FFF2-40B4-BE49-F238E27FC236}">
              <a16:creationId xmlns:a16="http://schemas.microsoft.com/office/drawing/2014/main" id="{8424E056-3FAF-4AD1-8E1E-0AEB7DB99595}"/>
            </a:ext>
          </a:extLst>
        </xdr:cNvPr>
        <xdr:cNvSpPr/>
      </xdr:nvSpPr>
      <xdr:spPr>
        <a:xfrm>
          <a:off x="16192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78" name="正方形/長方形 377">
          <a:extLst>
            <a:ext uri="{FF2B5EF4-FFF2-40B4-BE49-F238E27FC236}">
              <a16:creationId xmlns:a16="http://schemas.microsoft.com/office/drawing/2014/main" id="{5E80A3F0-6924-4F96-BDA9-A66B5ACBEEC2}"/>
            </a:ext>
          </a:extLst>
        </xdr:cNvPr>
        <xdr:cNvSpPr/>
      </xdr:nvSpPr>
      <xdr:spPr>
        <a:xfrm>
          <a:off x="16192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79" name="正方形/長方形 378">
          <a:extLst>
            <a:ext uri="{FF2B5EF4-FFF2-40B4-BE49-F238E27FC236}">
              <a16:creationId xmlns:a16="http://schemas.microsoft.com/office/drawing/2014/main" id="{EE456404-E548-431A-9716-5B71BAD2CA54}"/>
            </a:ext>
          </a:extLst>
        </xdr:cNvPr>
        <xdr:cNvSpPr/>
      </xdr:nvSpPr>
      <xdr:spPr>
        <a:xfrm>
          <a:off x="2590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0" name="正方形/長方形 379">
          <a:extLst>
            <a:ext uri="{FF2B5EF4-FFF2-40B4-BE49-F238E27FC236}">
              <a16:creationId xmlns:a16="http://schemas.microsoft.com/office/drawing/2014/main" id="{AF8682AD-1DE8-4E58-8316-676571EFA1F4}"/>
            </a:ext>
          </a:extLst>
        </xdr:cNvPr>
        <xdr:cNvSpPr/>
      </xdr:nvSpPr>
      <xdr:spPr>
        <a:xfrm>
          <a:off x="2590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1" name="正方形/長方形 380">
          <a:extLst>
            <a:ext uri="{FF2B5EF4-FFF2-40B4-BE49-F238E27FC236}">
              <a16:creationId xmlns:a16="http://schemas.microsoft.com/office/drawing/2014/main" id="{1BDF2A23-0C67-42A7-ADC7-068B0EB7802D}"/>
            </a:ext>
          </a:extLst>
        </xdr:cNvPr>
        <xdr:cNvSpPr/>
      </xdr:nvSpPr>
      <xdr:spPr>
        <a:xfrm>
          <a:off x="647700" y="1676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2" name="正方形/長方形 381">
          <a:extLst>
            <a:ext uri="{FF2B5EF4-FFF2-40B4-BE49-F238E27FC236}">
              <a16:creationId xmlns:a16="http://schemas.microsoft.com/office/drawing/2014/main" id="{8C3A9DB5-9960-48F6-BD82-1DBE88ACC0C4}"/>
            </a:ext>
          </a:extLst>
        </xdr:cNvPr>
        <xdr:cNvSpPr/>
      </xdr:nvSpPr>
      <xdr:spPr>
        <a:xfrm>
          <a:off x="5632450"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3" name="正方形/長方形 382">
          <a:extLst>
            <a:ext uri="{FF2B5EF4-FFF2-40B4-BE49-F238E27FC236}">
              <a16:creationId xmlns:a16="http://schemas.microsoft.com/office/drawing/2014/main" id="{954996CF-3CCF-451E-B4CA-54A6D4A3C840}"/>
            </a:ext>
          </a:extLst>
        </xdr:cNvPr>
        <xdr:cNvSpPr/>
      </xdr:nvSpPr>
      <xdr:spPr>
        <a:xfrm>
          <a:off x="57308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4" name="正方形/長方形 383">
          <a:extLst>
            <a:ext uri="{FF2B5EF4-FFF2-40B4-BE49-F238E27FC236}">
              <a16:creationId xmlns:a16="http://schemas.microsoft.com/office/drawing/2014/main" id="{3E20D9EF-D65E-43C8-B147-9EFDBA8617BB}"/>
            </a:ext>
          </a:extLst>
        </xdr:cNvPr>
        <xdr:cNvSpPr/>
      </xdr:nvSpPr>
      <xdr:spPr>
        <a:xfrm>
          <a:off x="57308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85" name="正方形/長方形 384">
          <a:extLst>
            <a:ext uri="{FF2B5EF4-FFF2-40B4-BE49-F238E27FC236}">
              <a16:creationId xmlns:a16="http://schemas.microsoft.com/office/drawing/2014/main" id="{12E8CA64-D361-4B05-8E3D-754A5F610258}"/>
            </a:ext>
          </a:extLst>
        </xdr:cNvPr>
        <xdr:cNvSpPr/>
      </xdr:nvSpPr>
      <xdr:spPr>
        <a:xfrm>
          <a:off x="66040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86" name="正方形/長方形 385">
          <a:extLst>
            <a:ext uri="{FF2B5EF4-FFF2-40B4-BE49-F238E27FC236}">
              <a16:creationId xmlns:a16="http://schemas.microsoft.com/office/drawing/2014/main" id="{F86F688F-825D-45CB-956C-55F7C1B936F4}"/>
            </a:ext>
          </a:extLst>
        </xdr:cNvPr>
        <xdr:cNvSpPr/>
      </xdr:nvSpPr>
      <xdr:spPr>
        <a:xfrm>
          <a:off x="66040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113,065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87" name="正方形/長方形 386">
          <a:extLst>
            <a:ext uri="{FF2B5EF4-FFF2-40B4-BE49-F238E27FC236}">
              <a16:creationId xmlns:a16="http://schemas.microsoft.com/office/drawing/2014/main" id="{218062C7-435F-4E8F-B994-529C5152AFB0}"/>
            </a:ext>
          </a:extLst>
        </xdr:cNvPr>
        <xdr:cNvSpPr/>
      </xdr:nvSpPr>
      <xdr:spPr>
        <a:xfrm>
          <a:off x="75755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88" name="正方形/長方形 387">
          <a:extLst>
            <a:ext uri="{FF2B5EF4-FFF2-40B4-BE49-F238E27FC236}">
              <a16:creationId xmlns:a16="http://schemas.microsoft.com/office/drawing/2014/main" id="{D597ACD4-FE50-4CB8-A05D-6153D908540E}"/>
            </a:ext>
          </a:extLst>
        </xdr:cNvPr>
        <xdr:cNvSpPr/>
      </xdr:nvSpPr>
      <xdr:spPr>
        <a:xfrm>
          <a:off x="75755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59,094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89" name="正方形/長方形 388">
          <a:extLst>
            <a:ext uri="{FF2B5EF4-FFF2-40B4-BE49-F238E27FC236}">
              <a16:creationId xmlns:a16="http://schemas.microsoft.com/office/drawing/2014/main" id="{22EC5DC2-C68D-4B16-842F-A9AF90F4E143}"/>
            </a:ext>
          </a:extLst>
        </xdr:cNvPr>
        <xdr:cNvSpPr/>
      </xdr:nvSpPr>
      <xdr:spPr>
        <a:xfrm>
          <a:off x="5632450" y="1676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0" name="正方形/長方形 389">
          <a:extLst>
            <a:ext uri="{FF2B5EF4-FFF2-40B4-BE49-F238E27FC236}">
              <a16:creationId xmlns:a16="http://schemas.microsoft.com/office/drawing/2014/main" id="{10982E21-5D86-47CE-B4AB-2D929B8028E4}"/>
            </a:ext>
          </a:extLst>
        </xdr:cNvPr>
        <xdr:cNvSpPr/>
      </xdr:nvSpPr>
      <xdr:spPr>
        <a:xfrm>
          <a:off x="10588625"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1" name="正方形/長方形 390">
          <a:extLst>
            <a:ext uri="{FF2B5EF4-FFF2-40B4-BE49-F238E27FC236}">
              <a16:creationId xmlns:a16="http://schemas.microsoft.com/office/drawing/2014/main" id="{A58D8568-6CFB-4311-BDCF-04F9FDDEA7D3}"/>
            </a:ext>
          </a:extLst>
        </xdr:cNvPr>
        <xdr:cNvSpPr/>
      </xdr:nvSpPr>
      <xdr:spPr>
        <a:xfrm>
          <a:off x="106870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2" name="正方形/長方形 391">
          <a:extLst>
            <a:ext uri="{FF2B5EF4-FFF2-40B4-BE49-F238E27FC236}">
              <a16:creationId xmlns:a16="http://schemas.microsoft.com/office/drawing/2014/main" id="{927B71DD-2B46-4870-995A-99B422905964}"/>
            </a:ext>
          </a:extLst>
        </xdr:cNvPr>
        <xdr:cNvSpPr/>
      </xdr:nvSpPr>
      <xdr:spPr>
        <a:xfrm>
          <a:off x="106870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3" name="正方形/長方形 392">
          <a:extLst>
            <a:ext uri="{FF2B5EF4-FFF2-40B4-BE49-F238E27FC236}">
              <a16:creationId xmlns:a16="http://schemas.microsoft.com/office/drawing/2014/main" id="{1C90DDB1-A131-4B8C-A4AA-B2921DBF8B1C}"/>
            </a:ext>
          </a:extLst>
        </xdr:cNvPr>
        <xdr:cNvSpPr/>
      </xdr:nvSpPr>
      <xdr:spPr>
        <a:xfrm>
          <a:off x="115601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4" name="正方形/長方形 393">
          <a:extLst>
            <a:ext uri="{FF2B5EF4-FFF2-40B4-BE49-F238E27FC236}">
              <a16:creationId xmlns:a16="http://schemas.microsoft.com/office/drawing/2014/main" id="{D708F4D4-A1F3-45F8-9163-C5B12085112B}"/>
            </a:ext>
          </a:extLst>
        </xdr:cNvPr>
        <xdr:cNvSpPr/>
      </xdr:nvSpPr>
      <xdr:spPr>
        <a:xfrm>
          <a:off x="115601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95" name="正方形/長方形 394">
          <a:extLst>
            <a:ext uri="{FF2B5EF4-FFF2-40B4-BE49-F238E27FC236}">
              <a16:creationId xmlns:a16="http://schemas.microsoft.com/office/drawing/2014/main" id="{9EA51269-CA01-47CE-8B81-D12A7C2AD044}"/>
            </a:ext>
          </a:extLst>
        </xdr:cNvPr>
        <xdr:cNvSpPr/>
      </xdr:nvSpPr>
      <xdr:spPr>
        <a:xfrm>
          <a:off x="1253172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96" name="正方形/長方形 395">
          <a:extLst>
            <a:ext uri="{FF2B5EF4-FFF2-40B4-BE49-F238E27FC236}">
              <a16:creationId xmlns:a16="http://schemas.microsoft.com/office/drawing/2014/main" id="{AC5F707E-3E1E-4867-8C69-FCD26540BBDA}"/>
            </a:ext>
          </a:extLst>
        </xdr:cNvPr>
        <xdr:cNvSpPr/>
      </xdr:nvSpPr>
      <xdr:spPr>
        <a:xfrm>
          <a:off x="1253172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97" name="正方形/長方形 396">
          <a:extLst>
            <a:ext uri="{FF2B5EF4-FFF2-40B4-BE49-F238E27FC236}">
              <a16:creationId xmlns:a16="http://schemas.microsoft.com/office/drawing/2014/main" id="{8F6B2670-09D5-406B-8F0B-ED6303D980E0}"/>
            </a:ext>
          </a:extLst>
        </xdr:cNvPr>
        <xdr:cNvSpPr/>
      </xdr:nvSpPr>
      <xdr:spPr>
        <a:xfrm>
          <a:off x="10588625"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98" name="テキスト ボックス 397">
          <a:extLst>
            <a:ext uri="{FF2B5EF4-FFF2-40B4-BE49-F238E27FC236}">
              <a16:creationId xmlns:a16="http://schemas.microsoft.com/office/drawing/2014/main" id="{C9011390-03F3-47E3-AAA8-A3B53A5BA045}"/>
            </a:ext>
          </a:extLst>
        </xdr:cNvPr>
        <xdr:cNvSpPr txBox="1"/>
      </xdr:nvSpPr>
      <xdr:spPr>
        <a:xfrm>
          <a:off x="1055052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99" name="直線コネクタ 398">
          <a:extLst>
            <a:ext uri="{FF2B5EF4-FFF2-40B4-BE49-F238E27FC236}">
              <a16:creationId xmlns:a16="http://schemas.microsoft.com/office/drawing/2014/main" id="{E91E9FF3-19FA-4E92-9A71-DD8ABFE09479}"/>
            </a:ext>
          </a:extLst>
        </xdr:cNvPr>
        <xdr:cNvCxnSpPr/>
      </xdr:nvCxnSpPr>
      <xdr:spPr>
        <a:xfrm>
          <a:off x="10588625" y="762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0" name="テキスト ボックス 399">
          <a:extLst>
            <a:ext uri="{FF2B5EF4-FFF2-40B4-BE49-F238E27FC236}">
              <a16:creationId xmlns:a16="http://schemas.microsoft.com/office/drawing/2014/main" id="{2AB9AA12-09D8-4D22-896C-C7F95D74F588}"/>
            </a:ext>
          </a:extLst>
        </xdr:cNvPr>
        <xdr:cNvSpPr txBox="1"/>
      </xdr:nvSpPr>
      <xdr:spPr>
        <a:xfrm>
          <a:off x="10197646"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401" name="直線コネクタ 400">
          <a:extLst>
            <a:ext uri="{FF2B5EF4-FFF2-40B4-BE49-F238E27FC236}">
              <a16:creationId xmlns:a16="http://schemas.microsoft.com/office/drawing/2014/main" id="{1EFFB67F-333F-4F45-B71B-3FE6118E50E8}"/>
            </a:ext>
          </a:extLst>
        </xdr:cNvPr>
        <xdr:cNvCxnSpPr/>
      </xdr:nvCxnSpPr>
      <xdr:spPr>
        <a:xfrm>
          <a:off x="10588625" y="723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402" name="テキスト ボックス 401">
          <a:extLst>
            <a:ext uri="{FF2B5EF4-FFF2-40B4-BE49-F238E27FC236}">
              <a16:creationId xmlns:a16="http://schemas.microsoft.com/office/drawing/2014/main" id="{E92B3C63-D825-454B-890A-BB24E76FD0CB}"/>
            </a:ext>
          </a:extLst>
        </xdr:cNvPr>
        <xdr:cNvSpPr txBox="1"/>
      </xdr:nvSpPr>
      <xdr:spPr>
        <a:xfrm>
          <a:off x="10197646"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403" name="直線コネクタ 402">
          <a:extLst>
            <a:ext uri="{FF2B5EF4-FFF2-40B4-BE49-F238E27FC236}">
              <a16:creationId xmlns:a16="http://schemas.microsoft.com/office/drawing/2014/main" id="{4EBAF324-B34E-4A71-994B-76F0FAFDB550}"/>
            </a:ext>
          </a:extLst>
        </xdr:cNvPr>
        <xdr:cNvCxnSpPr/>
      </xdr:nvCxnSpPr>
      <xdr:spPr>
        <a:xfrm>
          <a:off x="10588625" y="685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404" name="テキスト ボックス 403">
          <a:extLst>
            <a:ext uri="{FF2B5EF4-FFF2-40B4-BE49-F238E27FC236}">
              <a16:creationId xmlns:a16="http://schemas.microsoft.com/office/drawing/2014/main" id="{DFF6DDA6-91CA-44D7-8CE8-41FB09070ACD}"/>
            </a:ext>
          </a:extLst>
        </xdr:cNvPr>
        <xdr:cNvSpPr txBox="1"/>
      </xdr:nvSpPr>
      <xdr:spPr>
        <a:xfrm>
          <a:off x="10242716"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405" name="直線コネクタ 404">
          <a:extLst>
            <a:ext uri="{FF2B5EF4-FFF2-40B4-BE49-F238E27FC236}">
              <a16:creationId xmlns:a16="http://schemas.microsoft.com/office/drawing/2014/main" id="{14B40417-B9AB-481A-B013-659DE54C6825}"/>
            </a:ext>
          </a:extLst>
        </xdr:cNvPr>
        <xdr:cNvCxnSpPr/>
      </xdr:nvCxnSpPr>
      <xdr:spPr>
        <a:xfrm>
          <a:off x="10588625" y="647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406" name="テキスト ボックス 405">
          <a:extLst>
            <a:ext uri="{FF2B5EF4-FFF2-40B4-BE49-F238E27FC236}">
              <a16:creationId xmlns:a16="http://schemas.microsoft.com/office/drawing/2014/main" id="{E9D4C848-E1E6-4CA9-94D7-574550F9C449}"/>
            </a:ext>
          </a:extLst>
        </xdr:cNvPr>
        <xdr:cNvSpPr txBox="1"/>
      </xdr:nvSpPr>
      <xdr:spPr>
        <a:xfrm>
          <a:off x="10242716"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407" name="直線コネクタ 406">
          <a:extLst>
            <a:ext uri="{FF2B5EF4-FFF2-40B4-BE49-F238E27FC236}">
              <a16:creationId xmlns:a16="http://schemas.microsoft.com/office/drawing/2014/main" id="{8A08AF16-57BD-4684-9D3F-9BB7A4B4DD2C}"/>
            </a:ext>
          </a:extLst>
        </xdr:cNvPr>
        <xdr:cNvCxnSpPr/>
      </xdr:nvCxnSpPr>
      <xdr:spPr>
        <a:xfrm>
          <a:off x="10588625" y="609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408" name="テキスト ボックス 407">
          <a:extLst>
            <a:ext uri="{FF2B5EF4-FFF2-40B4-BE49-F238E27FC236}">
              <a16:creationId xmlns:a16="http://schemas.microsoft.com/office/drawing/2014/main" id="{B1354B7B-EF90-4570-A81B-3174555E9E0E}"/>
            </a:ext>
          </a:extLst>
        </xdr:cNvPr>
        <xdr:cNvSpPr txBox="1"/>
      </xdr:nvSpPr>
      <xdr:spPr>
        <a:xfrm>
          <a:off x="10242716"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409" name="直線コネクタ 408">
          <a:extLst>
            <a:ext uri="{FF2B5EF4-FFF2-40B4-BE49-F238E27FC236}">
              <a16:creationId xmlns:a16="http://schemas.microsoft.com/office/drawing/2014/main" id="{BF702AA2-19B1-4251-90FA-3DAB15A92DDE}"/>
            </a:ext>
          </a:extLst>
        </xdr:cNvPr>
        <xdr:cNvCxnSpPr/>
      </xdr:nvCxnSpPr>
      <xdr:spPr>
        <a:xfrm>
          <a:off x="10588625" y="571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410" name="テキスト ボックス 409">
          <a:extLst>
            <a:ext uri="{FF2B5EF4-FFF2-40B4-BE49-F238E27FC236}">
              <a16:creationId xmlns:a16="http://schemas.microsoft.com/office/drawing/2014/main" id="{C6432B57-34C7-4D53-89F4-216D7E242ED7}"/>
            </a:ext>
          </a:extLst>
        </xdr:cNvPr>
        <xdr:cNvSpPr txBox="1"/>
      </xdr:nvSpPr>
      <xdr:spPr>
        <a:xfrm>
          <a:off x="10242716"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1" name="直線コネクタ 410">
          <a:extLst>
            <a:ext uri="{FF2B5EF4-FFF2-40B4-BE49-F238E27FC236}">
              <a16:creationId xmlns:a16="http://schemas.microsoft.com/office/drawing/2014/main" id="{8ACD3110-9423-4D9E-9EB3-00F97C32EA61}"/>
            </a:ext>
          </a:extLst>
        </xdr:cNvPr>
        <xdr:cNvCxnSpPr/>
      </xdr:nvCxnSpPr>
      <xdr:spPr>
        <a:xfrm>
          <a:off x="10588625" y="533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412" name="テキスト ボックス 411">
          <a:extLst>
            <a:ext uri="{FF2B5EF4-FFF2-40B4-BE49-F238E27FC236}">
              <a16:creationId xmlns:a16="http://schemas.microsoft.com/office/drawing/2014/main" id="{16837BC8-6ED9-41FB-9BB8-FE248DE034A8}"/>
            </a:ext>
          </a:extLst>
        </xdr:cNvPr>
        <xdr:cNvSpPr txBox="1"/>
      </xdr:nvSpPr>
      <xdr:spPr>
        <a:xfrm>
          <a:off x="10306836"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413" name="【認定こども園・幼稚園・保育所】&#10;有形固定資産減価償却率グラフ枠">
          <a:extLst>
            <a:ext uri="{FF2B5EF4-FFF2-40B4-BE49-F238E27FC236}">
              <a16:creationId xmlns:a16="http://schemas.microsoft.com/office/drawing/2014/main" id="{E476DA36-1100-40EB-BC88-9F2377D14CDB}"/>
            </a:ext>
          </a:extLst>
        </xdr:cNvPr>
        <xdr:cNvSpPr/>
      </xdr:nvSpPr>
      <xdr:spPr>
        <a:xfrm>
          <a:off x="10588625"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34</xdr:row>
      <xdr:rowOff>30480</xdr:rowOff>
    </xdr:from>
    <xdr:to>
      <xdr:col>85</xdr:col>
      <xdr:colOff>126364</xdr:colOff>
      <xdr:row>42</xdr:row>
      <xdr:rowOff>38100</xdr:rowOff>
    </xdr:to>
    <xdr:cxnSp macro="">
      <xdr:nvCxnSpPr>
        <xdr:cNvPr id="414" name="直線コネクタ 413">
          <a:extLst>
            <a:ext uri="{FF2B5EF4-FFF2-40B4-BE49-F238E27FC236}">
              <a16:creationId xmlns:a16="http://schemas.microsoft.com/office/drawing/2014/main" id="{65E00FC3-8EE4-4AC7-9FD2-B062B3A1D215}"/>
            </a:ext>
          </a:extLst>
        </xdr:cNvPr>
        <xdr:cNvCxnSpPr/>
      </xdr:nvCxnSpPr>
      <xdr:spPr>
        <a:xfrm flipV="1">
          <a:off x="13889989" y="5859780"/>
          <a:ext cx="0" cy="13792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41927</xdr:rowOff>
    </xdr:from>
    <xdr:ext cx="469744" cy="259045"/>
    <xdr:sp macro="" textlink="">
      <xdr:nvSpPr>
        <xdr:cNvPr id="415" name="【認定こども園・幼稚園・保育所】&#10;有形固定資産減価償却率最小値テキスト">
          <a:extLst>
            <a:ext uri="{FF2B5EF4-FFF2-40B4-BE49-F238E27FC236}">
              <a16:creationId xmlns:a16="http://schemas.microsoft.com/office/drawing/2014/main" id="{9FDCF6CC-6730-461B-9888-9F90EED6BCDB}"/>
            </a:ext>
          </a:extLst>
        </xdr:cNvPr>
        <xdr:cNvSpPr txBox="1"/>
      </xdr:nvSpPr>
      <xdr:spPr>
        <a:xfrm>
          <a:off x="13928725"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38100</xdr:rowOff>
    </xdr:from>
    <xdr:to>
      <xdr:col>86</xdr:col>
      <xdr:colOff>25400</xdr:colOff>
      <xdr:row>42</xdr:row>
      <xdr:rowOff>38100</xdr:rowOff>
    </xdr:to>
    <xdr:cxnSp macro="">
      <xdr:nvCxnSpPr>
        <xdr:cNvPr id="416" name="直線コネクタ 415">
          <a:extLst>
            <a:ext uri="{FF2B5EF4-FFF2-40B4-BE49-F238E27FC236}">
              <a16:creationId xmlns:a16="http://schemas.microsoft.com/office/drawing/2014/main" id="{04BE6F23-4EFA-4B60-B672-7F536CABEEBC}"/>
            </a:ext>
          </a:extLst>
        </xdr:cNvPr>
        <xdr:cNvCxnSpPr/>
      </xdr:nvCxnSpPr>
      <xdr:spPr>
        <a:xfrm>
          <a:off x="13801725" y="72390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148607</xdr:rowOff>
    </xdr:from>
    <xdr:ext cx="405111" cy="259045"/>
    <xdr:sp macro="" textlink="">
      <xdr:nvSpPr>
        <xdr:cNvPr id="417" name="【認定こども園・幼稚園・保育所】&#10;有形固定資産減価償却率最大値テキスト">
          <a:extLst>
            <a:ext uri="{FF2B5EF4-FFF2-40B4-BE49-F238E27FC236}">
              <a16:creationId xmlns:a16="http://schemas.microsoft.com/office/drawing/2014/main" id="{C8D14EC7-C173-43C8-B277-1238DC372888}"/>
            </a:ext>
          </a:extLst>
        </xdr:cNvPr>
        <xdr:cNvSpPr txBox="1"/>
      </xdr:nvSpPr>
      <xdr:spPr>
        <a:xfrm>
          <a:off x="13928725" y="56350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34</xdr:row>
      <xdr:rowOff>30480</xdr:rowOff>
    </xdr:from>
    <xdr:to>
      <xdr:col>86</xdr:col>
      <xdr:colOff>25400</xdr:colOff>
      <xdr:row>34</xdr:row>
      <xdr:rowOff>30480</xdr:rowOff>
    </xdr:to>
    <xdr:cxnSp macro="">
      <xdr:nvCxnSpPr>
        <xdr:cNvPr id="418" name="直線コネクタ 417">
          <a:extLst>
            <a:ext uri="{FF2B5EF4-FFF2-40B4-BE49-F238E27FC236}">
              <a16:creationId xmlns:a16="http://schemas.microsoft.com/office/drawing/2014/main" id="{F6C22666-A89A-46D6-A408-D3D146930780}"/>
            </a:ext>
          </a:extLst>
        </xdr:cNvPr>
        <xdr:cNvCxnSpPr/>
      </xdr:nvCxnSpPr>
      <xdr:spPr>
        <a:xfrm>
          <a:off x="13801725" y="585978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105427</xdr:rowOff>
    </xdr:from>
    <xdr:ext cx="405111" cy="259045"/>
    <xdr:sp macro="" textlink="">
      <xdr:nvSpPr>
        <xdr:cNvPr id="419" name="【認定こども園・幼稚園・保育所】&#10;有形固定資産減価償却率平均値テキスト">
          <a:extLst>
            <a:ext uri="{FF2B5EF4-FFF2-40B4-BE49-F238E27FC236}">
              <a16:creationId xmlns:a16="http://schemas.microsoft.com/office/drawing/2014/main" id="{A4E8DE34-5853-4FD7-B3B9-CE95D9B1D10B}"/>
            </a:ext>
          </a:extLst>
        </xdr:cNvPr>
        <xdr:cNvSpPr txBox="1"/>
      </xdr:nvSpPr>
      <xdr:spPr>
        <a:xfrm>
          <a:off x="13928725" y="62776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82550</xdr:rowOff>
    </xdr:from>
    <xdr:to>
      <xdr:col>85</xdr:col>
      <xdr:colOff>177800</xdr:colOff>
      <xdr:row>38</xdr:row>
      <xdr:rowOff>12700</xdr:rowOff>
    </xdr:to>
    <xdr:sp macro="" textlink="">
      <xdr:nvSpPr>
        <xdr:cNvPr id="420" name="フローチャート: 判断 419">
          <a:extLst>
            <a:ext uri="{FF2B5EF4-FFF2-40B4-BE49-F238E27FC236}">
              <a16:creationId xmlns:a16="http://schemas.microsoft.com/office/drawing/2014/main" id="{CB4038D2-8AF8-4688-80D1-1ECDEA3C5B29}"/>
            </a:ext>
          </a:extLst>
        </xdr:cNvPr>
        <xdr:cNvSpPr/>
      </xdr:nvSpPr>
      <xdr:spPr>
        <a:xfrm>
          <a:off x="13839825" y="6426200"/>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63500</xdr:rowOff>
    </xdr:from>
    <xdr:to>
      <xdr:col>81</xdr:col>
      <xdr:colOff>101600</xdr:colOff>
      <xdr:row>37</xdr:row>
      <xdr:rowOff>165100</xdr:rowOff>
    </xdr:to>
    <xdr:sp macro="" textlink="">
      <xdr:nvSpPr>
        <xdr:cNvPr id="421" name="フローチャート: 判断 420">
          <a:extLst>
            <a:ext uri="{FF2B5EF4-FFF2-40B4-BE49-F238E27FC236}">
              <a16:creationId xmlns:a16="http://schemas.microsoft.com/office/drawing/2014/main" id="{4F922755-0E3A-479A-9EDF-F089F4EBDB2E}"/>
            </a:ext>
          </a:extLst>
        </xdr:cNvPr>
        <xdr:cNvSpPr/>
      </xdr:nvSpPr>
      <xdr:spPr>
        <a:xfrm>
          <a:off x="13115925" y="6407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36</xdr:row>
      <xdr:rowOff>160655</xdr:rowOff>
    </xdr:from>
    <xdr:to>
      <xdr:col>76</xdr:col>
      <xdr:colOff>165100</xdr:colOff>
      <xdr:row>37</xdr:row>
      <xdr:rowOff>90805</xdr:rowOff>
    </xdr:to>
    <xdr:sp macro="" textlink="">
      <xdr:nvSpPr>
        <xdr:cNvPr id="422" name="フローチャート: 判断 421">
          <a:extLst>
            <a:ext uri="{FF2B5EF4-FFF2-40B4-BE49-F238E27FC236}">
              <a16:creationId xmlns:a16="http://schemas.microsoft.com/office/drawing/2014/main" id="{1CEA4533-4F29-4346-B801-13D01E0E9B8D}"/>
            </a:ext>
          </a:extLst>
        </xdr:cNvPr>
        <xdr:cNvSpPr/>
      </xdr:nvSpPr>
      <xdr:spPr>
        <a:xfrm>
          <a:off x="12369800" y="63328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19685</xdr:rowOff>
    </xdr:from>
    <xdr:to>
      <xdr:col>72</xdr:col>
      <xdr:colOff>38100</xdr:colOff>
      <xdr:row>37</xdr:row>
      <xdr:rowOff>121285</xdr:rowOff>
    </xdr:to>
    <xdr:sp macro="" textlink="">
      <xdr:nvSpPr>
        <xdr:cNvPr id="423" name="フローチャート: 判断 422">
          <a:extLst>
            <a:ext uri="{FF2B5EF4-FFF2-40B4-BE49-F238E27FC236}">
              <a16:creationId xmlns:a16="http://schemas.microsoft.com/office/drawing/2014/main" id="{95D15159-C12F-40F2-B5C6-1AE33F236CF1}"/>
            </a:ext>
          </a:extLst>
        </xdr:cNvPr>
        <xdr:cNvSpPr/>
      </xdr:nvSpPr>
      <xdr:spPr>
        <a:xfrm>
          <a:off x="11623675" y="636333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50165</xdr:rowOff>
    </xdr:from>
    <xdr:to>
      <xdr:col>67</xdr:col>
      <xdr:colOff>101600</xdr:colOff>
      <xdr:row>37</xdr:row>
      <xdr:rowOff>151765</xdr:rowOff>
    </xdr:to>
    <xdr:sp macro="" textlink="">
      <xdr:nvSpPr>
        <xdr:cNvPr id="424" name="フローチャート: 判断 423">
          <a:extLst>
            <a:ext uri="{FF2B5EF4-FFF2-40B4-BE49-F238E27FC236}">
              <a16:creationId xmlns:a16="http://schemas.microsoft.com/office/drawing/2014/main" id="{24E95016-F133-4B1F-9F2B-93CACD450111}"/>
            </a:ext>
          </a:extLst>
        </xdr:cNvPr>
        <xdr:cNvSpPr/>
      </xdr:nvSpPr>
      <xdr:spPr>
        <a:xfrm>
          <a:off x="10848975" y="6393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25" name="テキスト ボックス 424">
          <a:extLst>
            <a:ext uri="{FF2B5EF4-FFF2-40B4-BE49-F238E27FC236}">
              <a16:creationId xmlns:a16="http://schemas.microsoft.com/office/drawing/2014/main" id="{B1CB204A-90E8-476E-8A34-5CCED4AB5A21}"/>
            </a:ext>
          </a:extLst>
        </xdr:cNvPr>
        <xdr:cNvSpPr txBox="1"/>
      </xdr:nvSpPr>
      <xdr:spPr>
        <a:xfrm>
          <a:off x="137287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26" name="テキスト ボックス 425">
          <a:extLst>
            <a:ext uri="{FF2B5EF4-FFF2-40B4-BE49-F238E27FC236}">
              <a16:creationId xmlns:a16="http://schemas.microsoft.com/office/drawing/2014/main" id="{92C29DA0-E66F-4522-89A6-046531F71C88}"/>
            </a:ext>
          </a:extLst>
        </xdr:cNvPr>
        <xdr:cNvSpPr txBox="1"/>
      </xdr:nvSpPr>
      <xdr:spPr>
        <a:xfrm>
          <a:off x="1300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27" name="テキスト ボックス 426">
          <a:extLst>
            <a:ext uri="{FF2B5EF4-FFF2-40B4-BE49-F238E27FC236}">
              <a16:creationId xmlns:a16="http://schemas.microsoft.com/office/drawing/2014/main" id="{6E7CEB1D-43F5-4928-9354-A0139A13BD0D}"/>
            </a:ext>
          </a:extLst>
        </xdr:cNvPr>
        <xdr:cNvSpPr txBox="1"/>
      </xdr:nvSpPr>
      <xdr:spPr>
        <a:xfrm>
          <a:off x="12258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28" name="テキスト ボックス 427">
          <a:extLst>
            <a:ext uri="{FF2B5EF4-FFF2-40B4-BE49-F238E27FC236}">
              <a16:creationId xmlns:a16="http://schemas.microsoft.com/office/drawing/2014/main" id="{0D6DE6BF-47D8-4DCC-9088-95B3AFA11022}"/>
            </a:ext>
          </a:extLst>
        </xdr:cNvPr>
        <xdr:cNvSpPr txBox="1"/>
      </xdr:nvSpPr>
      <xdr:spPr>
        <a:xfrm>
          <a:off x="11493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29" name="テキスト ボックス 428">
          <a:extLst>
            <a:ext uri="{FF2B5EF4-FFF2-40B4-BE49-F238E27FC236}">
              <a16:creationId xmlns:a16="http://schemas.microsoft.com/office/drawing/2014/main" id="{C0B2B75F-359C-4963-9392-AF9B9565E80C}"/>
            </a:ext>
          </a:extLst>
        </xdr:cNvPr>
        <xdr:cNvSpPr txBox="1"/>
      </xdr:nvSpPr>
      <xdr:spPr>
        <a:xfrm>
          <a:off x="10737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84455</xdr:rowOff>
    </xdr:from>
    <xdr:to>
      <xdr:col>85</xdr:col>
      <xdr:colOff>177800</xdr:colOff>
      <xdr:row>40</xdr:row>
      <xdr:rowOff>14605</xdr:rowOff>
    </xdr:to>
    <xdr:sp macro="" textlink="">
      <xdr:nvSpPr>
        <xdr:cNvPr id="430" name="楕円 429">
          <a:extLst>
            <a:ext uri="{FF2B5EF4-FFF2-40B4-BE49-F238E27FC236}">
              <a16:creationId xmlns:a16="http://schemas.microsoft.com/office/drawing/2014/main" id="{B17F9AA1-FBAE-4959-ADF5-3B49FDA98E9E}"/>
            </a:ext>
          </a:extLst>
        </xdr:cNvPr>
        <xdr:cNvSpPr/>
      </xdr:nvSpPr>
      <xdr:spPr>
        <a:xfrm>
          <a:off x="13839825" y="6771005"/>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39</xdr:row>
      <xdr:rowOff>62882</xdr:rowOff>
    </xdr:from>
    <xdr:ext cx="405111" cy="259045"/>
    <xdr:sp macro="" textlink="">
      <xdr:nvSpPr>
        <xdr:cNvPr id="431" name="【認定こども園・幼稚園・保育所】&#10;有形固定資産減価償却率該当値テキスト">
          <a:extLst>
            <a:ext uri="{FF2B5EF4-FFF2-40B4-BE49-F238E27FC236}">
              <a16:creationId xmlns:a16="http://schemas.microsoft.com/office/drawing/2014/main" id="{B89892FC-BFB9-480C-91DB-F68AC3E63388}"/>
            </a:ext>
          </a:extLst>
        </xdr:cNvPr>
        <xdr:cNvSpPr txBox="1"/>
      </xdr:nvSpPr>
      <xdr:spPr>
        <a:xfrm>
          <a:off x="13928725" y="67494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25400</xdr:rowOff>
    </xdr:from>
    <xdr:to>
      <xdr:col>81</xdr:col>
      <xdr:colOff>101600</xdr:colOff>
      <xdr:row>39</xdr:row>
      <xdr:rowOff>127000</xdr:rowOff>
    </xdr:to>
    <xdr:sp macro="" textlink="">
      <xdr:nvSpPr>
        <xdr:cNvPr id="432" name="楕円 431">
          <a:extLst>
            <a:ext uri="{FF2B5EF4-FFF2-40B4-BE49-F238E27FC236}">
              <a16:creationId xmlns:a16="http://schemas.microsoft.com/office/drawing/2014/main" id="{02CA45AE-1351-4188-98B7-4814DFB077D4}"/>
            </a:ext>
          </a:extLst>
        </xdr:cNvPr>
        <xdr:cNvSpPr/>
      </xdr:nvSpPr>
      <xdr:spPr>
        <a:xfrm>
          <a:off x="13115925" y="671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39</xdr:row>
      <xdr:rowOff>76200</xdr:rowOff>
    </xdr:from>
    <xdr:to>
      <xdr:col>85</xdr:col>
      <xdr:colOff>127000</xdr:colOff>
      <xdr:row>39</xdr:row>
      <xdr:rowOff>135255</xdr:rowOff>
    </xdr:to>
    <xdr:cxnSp macro="">
      <xdr:nvCxnSpPr>
        <xdr:cNvPr id="433" name="直線コネクタ 432">
          <a:extLst>
            <a:ext uri="{FF2B5EF4-FFF2-40B4-BE49-F238E27FC236}">
              <a16:creationId xmlns:a16="http://schemas.microsoft.com/office/drawing/2014/main" id="{4B78C0BF-B792-4EA0-8EC2-ABA75A075703}"/>
            </a:ext>
          </a:extLst>
        </xdr:cNvPr>
        <xdr:cNvCxnSpPr/>
      </xdr:nvCxnSpPr>
      <xdr:spPr>
        <a:xfrm>
          <a:off x="13166725" y="6762750"/>
          <a:ext cx="723900" cy="590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80645</xdr:rowOff>
    </xdr:from>
    <xdr:to>
      <xdr:col>76</xdr:col>
      <xdr:colOff>165100</xdr:colOff>
      <xdr:row>39</xdr:row>
      <xdr:rowOff>10795</xdr:rowOff>
    </xdr:to>
    <xdr:sp macro="" textlink="">
      <xdr:nvSpPr>
        <xdr:cNvPr id="434" name="楕円 433">
          <a:extLst>
            <a:ext uri="{FF2B5EF4-FFF2-40B4-BE49-F238E27FC236}">
              <a16:creationId xmlns:a16="http://schemas.microsoft.com/office/drawing/2014/main" id="{DFBA8F04-7EE9-495B-81C8-AE07A776C483}"/>
            </a:ext>
          </a:extLst>
        </xdr:cNvPr>
        <xdr:cNvSpPr/>
      </xdr:nvSpPr>
      <xdr:spPr>
        <a:xfrm>
          <a:off x="12369800" y="6595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131445</xdr:rowOff>
    </xdr:from>
    <xdr:to>
      <xdr:col>81</xdr:col>
      <xdr:colOff>50800</xdr:colOff>
      <xdr:row>39</xdr:row>
      <xdr:rowOff>76200</xdr:rowOff>
    </xdr:to>
    <xdr:cxnSp macro="">
      <xdr:nvCxnSpPr>
        <xdr:cNvPr id="435" name="直線コネクタ 434">
          <a:extLst>
            <a:ext uri="{FF2B5EF4-FFF2-40B4-BE49-F238E27FC236}">
              <a16:creationId xmlns:a16="http://schemas.microsoft.com/office/drawing/2014/main" id="{F933D067-40E6-412E-8609-17AAB3DFCC0C}"/>
            </a:ext>
          </a:extLst>
        </xdr:cNvPr>
        <xdr:cNvCxnSpPr/>
      </xdr:nvCxnSpPr>
      <xdr:spPr>
        <a:xfrm>
          <a:off x="12420600" y="6646545"/>
          <a:ext cx="746125" cy="1162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17780</xdr:rowOff>
    </xdr:from>
    <xdr:to>
      <xdr:col>72</xdr:col>
      <xdr:colOff>38100</xdr:colOff>
      <xdr:row>38</xdr:row>
      <xdr:rowOff>119380</xdr:rowOff>
    </xdr:to>
    <xdr:sp macro="" textlink="">
      <xdr:nvSpPr>
        <xdr:cNvPr id="436" name="楕円 435">
          <a:extLst>
            <a:ext uri="{FF2B5EF4-FFF2-40B4-BE49-F238E27FC236}">
              <a16:creationId xmlns:a16="http://schemas.microsoft.com/office/drawing/2014/main" id="{EE436A06-1897-49BF-BA50-707643568D87}"/>
            </a:ext>
          </a:extLst>
        </xdr:cNvPr>
        <xdr:cNvSpPr/>
      </xdr:nvSpPr>
      <xdr:spPr>
        <a:xfrm>
          <a:off x="11623675" y="653288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38</xdr:row>
      <xdr:rowOff>68580</xdr:rowOff>
    </xdr:from>
    <xdr:to>
      <xdr:col>76</xdr:col>
      <xdr:colOff>114300</xdr:colOff>
      <xdr:row>38</xdr:row>
      <xdr:rowOff>131445</xdr:rowOff>
    </xdr:to>
    <xdr:cxnSp macro="">
      <xdr:nvCxnSpPr>
        <xdr:cNvPr id="437" name="直線コネクタ 436">
          <a:extLst>
            <a:ext uri="{FF2B5EF4-FFF2-40B4-BE49-F238E27FC236}">
              <a16:creationId xmlns:a16="http://schemas.microsoft.com/office/drawing/2014/main" id="{C1EC1F2A-E02B-4AA0-9C7F-CCE4E02F4BAD}"/>
            </a:ext>
          </a:extLst>
        </xdr:cNvPr>
        <xdr:cNvCxnSpPr/>
      </xdr:nvCxnSpPr>
      <xdr:spPr>
        <a:xfrm>
          <a:off x="11655425" y="6583680"/>
          <a:ext cx="765175" cy="62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38</xdr:row>
      <xdr:rowOff>158750</xdr:rowOff>
    </xdr:from>
    <xdr:to>
      <xdr:col>67</xdr:col>
      <xdr:colOff>101600</xdr:colOff>
      <xdr:row>39</xdr:row>
      <xdr:rowOff>88900</xdr:rowOff>
    </xdr:to>
    <xdr:sp macro="" textlink="">
      <xdr:nvSpPr>
        <xdr:cNvPr id="438" name="楕円 437">
          <a:extLst>
            <a:ext uri="{FF2B5EF4-FFF2-40B4-BE49-F238E27FC236}">
              <a16:creationId xmlns:a16="http://schemas.microsoft.com/office/drawing/2014/main" id="{C2E7A982-D2DA-4D6A-91CB-4F8A5298ECD9}"/>
            </a:ext>
          </a:extLst>
        </xdr:cNvPr>
        <xdr:cNvSpPr/>
      </xdr:nvSpPr>
      <xdr:spPr>
        <a:xfrm>
          <a:off x="10848975" y="6673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38</xdr:row>
      <xdr:rowOff>68580</xdr:rowOff>
    </xdr:from>
    <xdr:to>
      <xdr:col>71</xdr:col>
      <xdr:colOff>177800</xdr:colOff>
      <xdr:row>39</xdr:row>
      <xdr:rowOff>38100</xdr:rowOff>
    </xdr:to>
    <xdr:cxnSp macro="">
      <xdr:nvCxnSpPr>
        <xdr:cNvPr id="439" name="直線コネクタ 438">
          <a:extLst>
            <a:ext uri="{FF2B5EF4-FFF2-40B4-BE49-F238E27FC236}">
              <a16:creationId xmlns:a16="http://schemas.microsoft.com/office/drawing/2014/main" id="{2D17142F-1152-41B2-AA35-D9E2D1F57A49}"/>
            </a:ext>
          </a:extLst>
        </xdr:cNvPr>
        <xdr:cNvCxnSpPr/>
      </xdr:nvCxnSpPr>
      <xdr:spPr>
        <a:xfrm flipV="1">
          <a:off x="10899775" y="6583680"/>
          <a:ext cx="755650" cy="140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10177</xdr:rowOff>
    </xdr:from>
    <xdr:ext cx="405111" cy="259045"/>
    <xdr:sp macro="" textlink="">
      <xdr:nvSpPr>
        <xdr:cNvPr id="440" name="n_1aveValue【認定こども園・幼稚園・保育所】&#10;有形固定資産減価償却率">
          <a:extLst>
            <a:ext uri="{FF2B5EF4-FFF2-40B4-BE49-F238E27FC236}">
              <a16:creationId xmlns:a16="http://schemas.microsoft.com/office/drawing/2014/main" id="{97084EA6-71F3-4D2C-A17B-98E4D9CE5CBA}"/>
            </a:ext>
          </a:extLst>
        </xdr:cNvPr>
        <xdr:cNvSpPr txBox="1"/>
      </xdr:nvSpPr>
      <xdr:spPr>
        <a:xfrm>
          <a:off x="12980044" y="6182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35</xdr:row>
      <xdr:rowOff>107332</xdr:rowOff>
    </xdr:from>
    <xdr:ext cx="405111" cy="259045"/>
    <xdr:sp macro="" textlink="">
      <xdr:nvSpPr>
        <xdr:cNvPr id="441" name="n_2aveValue【認定こども園・幼稚園・保育所】&#10;有形固定資産減価償却率">
          <a:extLst>
            <a:ext uri="{FF2B5EF4-FFF2-40B4-BE49-F238E27FC236}">
              <a16:creationId xmlns:a16="http://schemas.microsoft.com/office/drawing/2014/main" id="{E5879C3C-15D3-41D3-BE44-956D240773C5}"/>
            </a:ext>
          </a:extLst>
        </xdr:cNvPr>
        <xdr:cNvSpPr txBox="1"/>
      </xdr:nvSpPr>
      <xdr:spPr>
        <a:xfrm>
          <a:off x="12246619" y="6108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35</xdr:row>
      <xdr:rowOff>137812</xdr:rowOff>
    </xdr:from>
    <xdr:ext cx="405111" cy="259045"/>
    <xdr:sp macro="" textlink="">
      <xdr:nvSpPr>
        <xdr:cNvPr id="442" name="n_3aveValue【認定こども園・幼稚園・保育所】&#10;有形固定資産減価償却率">
          <a:extLst>
            <a:ext uri="{FF2B5EF4-FFF2-40B4-BE49-F238E27FC236}">
              <a16:creationId xmlns:a16="http://schemas.microsoft.com/office/drawing/2014/main" id="{B15CEC1F-9376-4227-BEB7-329A6246F212}"/>
            </a:ext>
          </a:extLst>
        </xdr:cNvPr>
        <xdr:cNvSpPr txBox="1"/>
      </xdr:nvSpPr>
      <xdr:spPr>
        <a:xfrm>
          <a:off x="11500494" y="61385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35</xdr:row>
      <xdr:rowOff>168292</xdr:rowOff>
    </xdr:from>
    <xdr:ext cx="405111" cy="259045"/>
    <xdr:sp macro="" textlink="">
      <xdr:nvSpPr>
        <xdr:cNvPr id="443" name="n_4aveValue【認定こども園・幼稚園・保育所】&#10;有形固定資産減価償却率">
          <a:extLst>
            <a:ext uri="{FF2B5EF4-FFF2-40B4-BE49-F238E27FC236}">
              <a16:creationId xmlns:a16="http://schemas.microsoft.com/office/drawing/2014/main" id="{F0AB4317-37F6-4D9C-9A1F-D1A6D3D191D4}"/>
            </a:ext>
          </a:extLst>
        </xdr:cNvPr>
        <xdr:cNvSpPr txBox="1"/>
      </xdr:nvSpPr>
      <xdr:spPr>
        <a:xfrm>
          <a:off x="10725794" y="61690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39</xdr:row>
      <xdr:rowOff>118127</xdr:rowOff>
    </xdr:from>
    <xdr:ext cx="405111" cy="259045"/>
    <xdr:sp macro="" textlink="">
      <xdr:nvSpPr>
        <xdr:cNvPr id="444" name="n_1mainValue【認定こども園・幼稚園・保育所】&#10;有形固定資産減価償却率">
          <a:extLst>
            <a:ext uri="{FF2B5EF4-FFF2-40B4-BE49-F238E27FC236}">
              <a16:creationId xmlns:a16="http://schemas.microsoft.com/office/drawing/2014/main" id="{074A3B90-CCA2-48F8-970D-B59F41607C7C}"/>
            </a:ext>
          </a:extLst>
        </xdr:cNvPr>
        <xdr:cNvSpPr txBox="1"/>
      </xdr:nvSpPr>
      <xdr:spPr>
        <a:xfrm>
          <a:off x="12980044" y="68046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39</xdr:row>
      <xdr:rowOff>1922</xdr:rowOff>
    </xdr:from>
    <xdr:ext cx="405111" cy="259045"/>
    <xdr:sp macro="" textlink="">
      <xdr:nvSpPr>
        <xdr:cNvPr id="445" name="n_2mainValue【認定こども園・幼稚園・保育所】&#10;有形固定資産減価償却率">
          <a:extLst>
            <a:ext uri="{FF2B5EF4-FFF2-40B4-BE49-F238E27FC236}">
              <a16:creationId xmlns:a16="http://schemas.microsoft.com/office/drawing/2014/main" id="{CFD04E21-A424-4EF0-B564-AAE22CFCA948}"/>
            </a:ext>
          </a:extLst>
        </xdr:cNvPr>
        <xdr:cNvSpPr txBox="1"/>
      </xdr:nvSpPr>
      <xdr:spPr>
        <a:xfrm>
          <a:off x="12246619" y="66884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38</xdr:row>
      <xdr:rowOff>110507</xdr:rowOff>
    </xdr:from>
    <xdr:ext cx="405111" cy="259045"/>
    <xdr:sp macro="" textlink="">
      <xdr:nvSpPr>
        <xdr:cNvPr id="446" name="n_3mainValue【認定こども園・幼稚園・保育所】&#10;有形固定資産減価償却率">
          <a:extLst>
            <a:ext uri="{FF2B5EF4-FFF2-40B4-BE49-F238E27FC236}">
              <a16:creationId xmlns:a16="http://schemas.microsoft.com/office/drawing/2014/main" id="{95124115-1617-43EF-AC22-70D7045230A4}"/>
            </a:ext>
          </a:extLst>
        </xdr:cNvPr>
        <xdr:cNvSpPr txBox="1"/>
      </xdr:nvSpPr>
      <xdr:spPr>
        <a:xfrm>
          <a:off x="11500494" y="66256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39</xdr:row>
      <xdr:rowOff>80027</xdr:rowOff>
    </xdr:from>
    <xdr:ext cx="405111" cy="259045"/>
    <xdr:sp macro="" textlink="">
      <xdr:nvSpPr>
        <xdr:cNvPr id="447" name="n_4mainValue【認定こども園・幼稚園・保育所】&#10;有形固定資産減価償却率">
          <a:extLst>
            <a:ext uri="{FF2B5EF4-FFF2-40B4-BE49-F238E27FC236}">
              <a16:creationId xmlns:a16="http://schemas.microsoft.com/office/drawing/2014/main" id="{65ED63B0-410E-4260-9488-47B329230A75}"/>
            </a:ext>
          </a:extLst>
        </xdr:cNvPr>
        <xdr:cNvSpPr txBox="1"/>
      </xdr:nvSpPr>
      <xdr:spPr>
        <a:xfrm>
          <a:off x="10725794" y="6766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48" name="正方形/長方形 447">
          <a:extLst>
            <a:ext uri="{FF2B5EF4-FFF2-40B4-BE49-F238E27FC236}">
              <a16:creationId xmlns:a16="http://schemas.microsoft.com/office/drawing/2014/main" id="{4241AB4F-B933-4C53-A6DE-EF8161EDAB34}"/>
            </a:ext>
          </a:extLst>
        </xdr:cNvPr>
        <xdr:cNvSpPr/>
      </xdr:nvSpPr>
      <xdr:spPr>
        <a:xfrm>
          <a:off x="155448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49" name="正方形/長方形 448">
          <a:extLst>
            <a:ext uri="{FF2B5EF4-FFF2-40B4-BE49-F238E27FC236}">
              <a16:creationId xmlns:a16="http://schemas.microsoft.com/office/drawing/2014/main" id="{BD232970-5E62-45A9-935E-7998FF07FAC7}"/>
            </a:ext>
          </a:extLst>
        </xdr:cNvPr>
        <xdr:cNvSpPr/>
      </xdr:nvSpPr>
      <xdr:spPr>
        <a:xfrm>
          <a:off x="15671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0" name="正方形/長方形 449">
          <a:extLst>
            <a:ext uri="{FF2B5EF4-FFF2-40B4-BE49-F238E27FC236}">
              <a16:creationId xmlns:a16="http://schemas.microsoft.com/office/drawing/2014/main" id="{C6279F85-A2D9-41C8-A943-958EF27DF5E8}"/>
            </a:ext>
          </a:extLst>
        </xdr:cNvPr>
        <xdr:cNvSpPr/>
      </xdr:nvSpPr>
      <xdr:spPr>
        <a:xfrm>
          <a:off x="15671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1" name="正方形/長方形 450">
          <a:extLst>
            <a:ext uri="{FF2B5EF4-FFF2-40B4-BE49-F238E27FC236}">
              <a16:creationId xmlns:a16="http://schemas.microsoft.com/office/drawing/2014/main" id="{4139CE04-89AA-4845-AB54-AF9FA4BC4238}"/>
            </a:ext>
          </a:extLst>
        </xdr:cNvPr>
        <xdr:cNvSpPr/>
      </xdr:nvSpPr>
      <xdr:spPr>
        <a:xfrm>
          <a:off x="165163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2" name="正方形/長方形 451">
          <a:extLst>
            <a:ext uri="{FF2B5EF4-FFF2-40B4-BE49-F238E27FC236}">
              <a16:creationId xmlns:a16="http://schemas.microsoft.com/office/drawing/2014/main" id="{ECB9B9BB-28F8-4686-8914-9106DA39545C}"/>
            </a:ext>
          </a:extLst>
        </xdr:cNvPr>
        <xdr:cNvSpPr/>
      </xdr:nvSpPr>
      <xdr:spPr>
        <a:xfrm>
          <a:off x="165163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3" name="正方形/長方形 452">
          <a:extLst>
            <a:ext uri="{FF2B5EF4-FFF2-40B4-BE49-F238E27FC236}">
              <a16:creationId xmlns:a16="http://schemas.microsoft.com/office/drawing/2014/main" id="{8E83AB16-8A12-4897-BA93-114165404B44}"/>
            </a:ext>
          </a:extLst>
        </xdr:cNvPr>
        <xdr:cNvSpPr/>
      </xdr:nvSpPr>
      <xdr:spPr>
        <a:xfrm>
          <a:off x="174879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4" name="正方形/長方形 453">
          <a:extLst>
            <a:ext uri="{FF2B5EF4-FFF2-40B4-BE49-F238E27FC236}">
              <a16:creationId xmlns:a16="http://schemas.microsoft.com/office/drawing/2014/main" id="{6C93712F-60F6-45ED-A64A-751B1D37FC6E}"/>
            </a:ext>
          </a:extLst>
        </xdr:cNvPr>
        <xdr:cNvSpPr/>
      </xdr:nvSpPr>
      <xdr:spPr>
        <a:xfrm>
          <a:off x="174879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55" name="正方形/長方形 454">
          <a:extLst>
            <a:ext uri="{FF2B5EF4-FFF2-40B4-BE49-F238E27FC236}">
              <a16:creationId xmlns:a16="http://schemas.microsoft.com/office/drawing/2014/main" id="{C186AA16-3B8A-4642-A9A1-325F36EBF2F2}"/>
            </a:ext>
          </a:extLst>
        </xdr:cNvPr>
        <xdr:cNvSpPr/>
      </xdr:nvSpPr>
      <xdr:spPr>
        <a:xfrm>
          <a:off x="155448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56" name="テキスト ボックス 455">
          <a:extLst>
            <a:ext uri="{FF2B5EF4-FFF2-40B4-BE49-F238E27FC236}">
              <a16:creationId xmlns:a16="http://schemas.microsoft.com/office/drawing/2014/main" id="{F74B56B1-DB1D-42FA-953E-5387B804F5A3}"/>
            </a:ext>
          </a:extLst>
        </xdr:cNvPr>
        <xdr:cNvSpPr txBox="1"/>
      </xdr:nvSpPr>
      <xdr:spPr>
        <a:xfrm>
          <a:off x="15535275"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57" name="直線コネクタ 456">
          <a:extLst>
            <a:ext uri="{FF2B5EF4-FFF2-40B4-BE49-F238E27FC236}">
              <a16:creationId xmlns:a16="http://schemas.microsoft.com/office/drawing/2014/main" id="{A69A5D79-3CDC-45E8-B374-D37C188998E3}"/>
            </a:ext>
          </a:extLst>
        </xdr:cNvPr>
        <xdr:cNvCxnSpPr/>
      </xdr:nvCxnSpPr>
      <xdr:spPr>
        <a:xfrm>
          <a:off x="155448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92528</xdr:rowOff>
    </xdr:from>
    <xdr:to>
      <xdr:col>120</xdr:col>
      <xdr:colOff>114300</xdr:colOff>
      <xdr:row>42</xdr:row>
      <xdr:rowOff>92528</xdr:rowOff>
    </xdr:to>
    <xdr:cxnSp macro="">
      <xdr:nvCxnSpPr>
        <xdr:cNvPr id="458" name="直線コネクタ 457">
          <a:extLst>
            <a:ext uri="{FF2B5EF4-FFF2-40B4-BE49-F238E27FC236}">
              <a16:creationId xmlns:a16="http://schemas.microsoft.com/office/drawing/2014/main" id="{70284389-C4A9-4C26-B84C-57B4A526719E}"/>
            </a:ext>
          </a:extLst>
        </xdr:cNvPr>
        <xdr:cNvCxnSpPr/>
      </xdr:nvCxnSpPr>
      <xdr:spPr>
        <a:xfrm>
          <a:off x="15544800" y="7293428"/>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121755</xdr:rowOff>
    </xdr:from>
    <xdr:ext cx="467179" cy="259045"/>
    <xdr:sp macro="" textlink="">
      <xdr:nvSpPr>
        <xdr:cNvPr id="459" name="テキスト ボックス 458">
          <a:extLst>
            <a:ext uri="{FF2B5EF4-FFF2-40B4-BE49-F238E27FC236}">
              <a16:creationId xmlns:a16="http://schemas.microsoft.com/office/drawing/2014/main" id="{61E91E5B-CB05-4D55-8D99-55D5028BE1F0}"/>
            </a:ext>
          </a:extLst>
        </xdr:cNvPr>
        <xdr:cNvSpPr txBox="1"/>
      </xdr:nvSpPr>
      <xdr:spPr>
        <a:xfrm>
          <a:off x="15163346"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108857</xdr:rowOff>
    </xdr:from>
    <xdr:to>
      <xdr:col>120</xdr:col>
      <xdr:colOff>114300</xdr:colOff>
      <xdr:row>40</xdr:row>
      <xdr:rowOff>108857</xdr:rowOff>
    </xdr:to>
    <xdr:cxnSp macro="">
      <xdr:nvCxnSpPr>
        <xdr:cNvPr id="460" name="直線コネクタ 459">
          <a:extLst>
            <a:ext uri="{FF2B5EF4-FFF2-40B4-BE49-F238E27FC236}">
              <a16:creationId xmlns:a16="http://schemas.microsoft.com/office/drawing/2014/main" id="{80163F69-AAE1-4579-8BA6-134291009259}"/>
            </a:ext>
          </a:extLst>
        </xdr:cNvPr>
        <xdr:cNvCxnSpPr/>
      </xdr:nvCxnSpPr>
      <xdr:spPr>
        <a:xfrm>
          <a:off x="15544800" y="696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138084</xdr:rowOff>
    </xdr:from>
    <xdr:ext cx="467179" cy="259045"/>
    <xdr:sp macro="" textlink="">
      <xdr:nvSpPr>
        <xdr:cNvPr id="461" name="テキスト ボックス 460">
          <a:extLst>
            <a:ext uri="{FF2B5EF4-FFF2-40B4-BE49-F238E27FC236}">
              <a16:creationId xmlns:a16="http://schemas.microsoft.com/office/drawing/2014/main" id="{6F294DA6-62EF-4705-8EBA-02165CE7E613}"/>
            </a:ext>
          </a:extLst>
        </xdr:cNvPr>
        <xdr:cNvSpPr txBox="1"/>
      </xdr:nvSpPr>
      <xdr:spPr>
        <a:xfrm>
          <a:off x="15163346" y="682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38</xdr:row>
      <xdr:rowOff>125185</xdr:rowOff>
    </xdr:from>
    <xdr:to>
      <xdr:col>120</xdr:col>
      <xdr:colOff>114300</xdr:colOff>
      <xdr:row>38</xdr:row>
      <xdr:rowOff>125185</xdr:rowOff>
    </xdr:to>
    <xdr:cxnSp macro="">
      <xdr:nvCxnSpPr>
        <xdr:cNvPr id="462" name="直線コネクタ 461">
          <a:extLst>
            <a:ext uri="{FF2B5EF4-FFF2-40B4-BE49-F238E27FC236}">
              <a16:creationId xmlns:a16="http://schemas.microsoft.com/office/drawing/2014/main" id="{C7AB8491-A60D-4201-B5EC-5CB138F79BAF}"/>
            </a:ext>
          </a:extLst>
        </xdr:cNvPr>
        <xdr:cNvCxnSpPr/>
      </xdr:nvCxnSpPr>
      <xdr:spPr>
        <a:xfrm>
          <a:off x="15544800" y="664028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37</xdr:row>
      <xdr:rowOff>154412</xdr:rowOff>
    </xdr:from>
    <xdr:ext cx="467179" cy="259045"/>
    <xdr:sp macro="" textlink="">
      <xdr:nvSpPr>
        <xdr:cNvPr id="463" name="テキスト ボックス 462">
          <a:extLst>
            <a:ext uri="{FF2B5EF4-FFF2-40B4-BE49-F238E27FC236}">
              <a16:creationId xmlns:a16="http://schemas.microsoft.com/office/drawing/2014/main" id="{10023258-5B95-46E0-9B44-CDA04F1F61C1}"/>
            </a:ext>
          </a:extLst>
        </xdr:cNvPr>
        <xdr:cNvSpPr txBox="1"/>
      </xdr:nvSpPr>
      <xdr:spPr>
        <a:xfrm>
          <a:off x="15163346" y="649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141514</xdr:rowOff>
    </xdr:from>
    <xdr:to>
      <xdr:col>120</xdr:col>
      <xdr:colOff>114300</xdr:colOff>
      <xdr:row>36</xdr:row>
      <xdr:rowOff>141514</xdr:rowOff>
    </xdr:to>
    <xdr:cxnSp macro="">
      <xdr:nvCxnSpPr>
        <xdr:cNvPr id="464" name="直線コネクタ 463">
          <a:extLst>
            <a:ext uri="{FF2B5EF4-FFF2-40B4-BE49-F238E27FC236}">
              <a16:creationId xmlns:a16="http://schemas.microsoft.com/office/drawing/2014/main" id="{B769B60A-D9A2-4BAE-A26D-8F11B971E959}"/>
            </a:ext>
          </a:extLst>
        </xdr:cNvPr>
        <xdr:cNvCxnSpPr/>
      </xdr:nvCxnSpPr>
      <xdr:spPr>
        <a:xfrm>
          <a:off x="15544800" y="6313714"/>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170741</xdr:rowOff>
    </xdr:from>
    <xdr:ext cx="467179" cy="259045"/>
    <xdr:sp macro="" textlink="">
      <xdr:nvSpPr>
        <xdr:cNvPr id="465" name="テキスト ボックス 464">
          <a:extLst>
            <a:ext uri="{FF2B5EF4-FFF2-40B4-BE49-F238E27FC236}">
              <a16:creationId xmlns:a16="http://schemas.microsoft.com/office/drawing/2014/main" id="{A5FFE83C-92EC-4E99-8483-DBCE4FF3A0EC}"/>
            </a:ext>
          </a:extLst>
        </xdr:cNvPr>
        <xdr:cNvSpPr txBox="1"/>
      </xdr:nvSpPr>
      <xdr:spPr>
        <a:xfrm>
          <a:off x="15163346" y="617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157843</xdr:rowOff>
    </xdr:from>
    <xdr:to>
      <xdr:col>120</xdr:col>
      <xdr:colOff>114300</xdr:colOff>
      <xdr:row>34</xdr:row>
      <xdr:rowOff>157843</xdr:rowOff>
    </xdr:to>
    <xdr:cxnSp macro="">
      <xdr:nvCxnSpPr>
        <xdr:cNvPr id="466" name="直線コネクタ 465">
          <a:extLst>
            <a:ext uri="{FF2B5EF4-FFF2-40B4-BE49-F238E27FC236}">
              <a16:creationId xmlns:a16="http://schemas.microsoft.com/office/drawing/2014/main" id="{059DA697-624B-41CB-91E1-9D510CB361AB}"/>
            </a:ext>
          </a:extLst>
        </xdr:cNvPr>
        <xdr:cNvCxnSpPr/>
      </xdr:nvCxnSpPr>
      <xdr:spPr>
        <a:xfrm>
          <a:off x="15544800" y="598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15620</xdr:rowOff>
    </xdr:from>
    <xdr:ext cx="467179" cy="259045"/>
    <xdr:sp macro="" textlink="">
      <xdr:nvSpPr>
        <xdr:cNvPr id="467" name="テキスト ボックス 466">
          <a:extLst>
            <a:ext uri="{FF2B5EF4-FFF2-40B4-BE49-F238E27FC236}">
              <a16:creationId xmlns:a16="http://schemas.microsoft.com/office/drawing/2014/main" id="{F28C39C5-B884-47AF-ADE2-837F34673C83}"/>
            </a:ext>
          </a:extLst>
        </xdr:cNvPr>
        <xdr:cNvSpPr txBox="1"/>
      </xdr:nvSpPr>
      <xdr:spPr>
        <a:xfrm>
          <a:off x="15163346" y="584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2722</xdr:rowOff>
    </xdr:from>
    <xdr:to>
      <xdr:col>120</xdr:col>
      <xdr:colOff>114300</xdr:colOff>
      <xdr:row>33</xdr:row>
      <xdr:rowOff>2722</xdr:rowOff>
    </xdr:to>
    <xdr:cxnSp macro="">
      <xdr:nvCxnSpPr>
        <xdr:cNvPr id="468" name="直線コネクタ 467">
          <a:extLst>
            <a:ext uri="{FF2B5EF4-FFF2-40B4-BE49-F238E27FC236}">
              <a16:creationId xmlns:a16="http://schemas.microsoft.com/office/drawing/2014/main" id="{56ABF037-73BC-481D-ACD3-85C8CE82D937}"/>
            </a:ext>
          </a:extLst>
        </xdr:cNvPr>
        <xdr:cNvCxnSpPr/>
      </xdr:nvCxnSpPr>
      <xdr:spPr>
        <a:xfrm>
          <a:off x="15544800" y="5660572"/>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31949</xdr:rowOff>
    </xdr:from>
    <xdr:ext cx="467179" cy="259045"/>
    <xdr:sp macro="" textlink="">
      <xdr:nvSpPr>
        <xdr:cNvPr id="469" name="テキスト ボックス 468">
          <a:extLst>
            <a:ext uri="{FF2B5EF4-FFF2-40B4-BE49-F238E27FC236}">
              <a16:creationId xmlns:a16="http://schemas.microsoft.com/office/drawing/2014/main" id="{B69BF106-6C55-4BFD-B04E-43BCCE0360F7}"/>
            </a:ext>
          </a:extLst>
        </xdr:cNvPr>
        <xdr:cNvSpPr txBox="1"/>
      </xdr:nvSpPr>
      <xdr:spPr>
        <a:xfrm>
          <a:off x="15163346" y="551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0" name="直線コネクタ 469">
          <a:extLst>
            <a:ext uri="{FF2B5EF4-FFF2-40B4-BE49-F238E27FC236}">
              <a16:creationId xmlns:a16="http://schemas.microsoft.com/office/drawing/2014/main" id="{0259767E-282C-42ED-A95F-1706909E1193}"/>
            </a:ext>
          </a:extLst>
        </xdr:cNvPr>
        <xdr:cNvCxnSpPr/>
      </xdr:nvCxnSpPr>
      <xdr:spPr>
        <a:xfrm>
          <a:off x="155448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1" name="テキスト ボックス 470">
          <a:extLst>
            <a:ext uri="{FF2B5EF4-FFF2-40B4-BE49-F238E27FC236}">
              <a16:creationId xmlns:a16="http://schemas.microsoft.com/office/drawing/2014/main" id="{6780771E-B895-4E59-8AF8-2710C7DBEA60}"/>
            </a:ext>
          </a:extLst>
        </xdr:cNvPr>
        <xdr:cNvSpPr txBox="1"/>
      </xdr:nvSpPr>
      <xdr:spPr>
        <a:xfrm>
          <a:off x="15163346"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2" name="【認定こども園・幼稚園・保育所】&#10;一人当たり面積グラフ枠">
          <a:extLst>
            <a:ext uri="{FF2B5EF4-FFF2-40B4-BE49-F238E27FC236}">
              <a16:creationId xmlns:a16="http://schemas.microsoft.com/office/drawing/2014/main" id="{4E05BD34-2896-4826-8030-5C883AC71571}"/>
            </a:ext>
          </a:extLst>
        </xdr:cNvPr>
        <xdr:cNvSpPr/>
      </xdr:nvSpPr>
      <xdr:spPr>
        <a:xfrm>
          <a:off x="155448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32</xdr:row>
      <xdr:rowOff>170906</xdr:rowOff>
    </xdr:from>
    <xdr:to>
      <xdr:col>116</xdr:col>
      <xdr:colOff>62864</xdr:colOff>
      <xdr:row>41</xdr:row>
      <xdr:rowOff>107224</xdr:rowOff>
    </xdr:to>
    <xdr:cxnSp macro="">
      <xdr:nvCxnSpPr>
        <xdr:cNvPr id="473" name="直線コネクタ 472">
          <a:extLst>
            <a:ext uri="{FF2B5EF4-FFF2-40B4-BE49-F238E27FC236}">
              <a16:creationId xmlns:a16="http://schemas.microsoft.com/office/drawing/2014/main" id="{774EE9D3-6686-4F1C-BEA8-7CCC43AD88AF}"/>
            </a:ext>
          </a:extLst>
        </xdr:cNvPr>
        <xdr:cNvCxnSpPr/>
      </xdr:nvCxnSpPr>
      <xdr:spPr>
        <a:xfrm flipV="1">
          <a:off x="18846164" y="5657306"/>
          <a:ext cx="0" cy="14793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111051</xdr:rowOff>
    </xdr:from>
    <xdr:ext cx="469744" cy="259045"/>
    <xdr:sp macro="" textlink="">
      <xdr:nvSpPr>
        <xdr:cNvPr id="474" name="【認定こども園・幼稚園・保育所】&#10;一人当たり面積最小値テキスト">
          <a:extLst>
            <a:ext uri="{FF2B5EF4-FFF2-40B4-BE49-F238E27FC236}">
              <a16:creationId xmlns:a16="http://schemas.microsoft.com/office/drawing/2014/main" id="{6029C04D-5E52-4477-A3AA-D9C25907DE11}"/>
            </a:ext>
          </a:extLst>
        </xdr:cNvPr>
        <xdr:cNvSpPr txBox="1"/>
      </xdr:nvSpPr>
      <xdr:spPr>
        <a:xfrm>
          <a:off x="18884900" y="71405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107224</xdr:rowOff>
    </xdr:from>
    <xdr:to>
      <xdr:col>116</xdr:col>
      <xdr:colOff>152400</xdr:colOff>
      <xdr:row>41</xdr:row>
      <xdr:rowOff>107224</xdr:rowOff>
    </xdr:to>
    <xdr:cxnSp macro="">
      <xdr:nvCxnSpPr>
        <xdr:cNvPr id="475" name="直線コネクタ 474">
          <a:extLst>
            <a:ext uri="{FF2B5EF4-FFF2-40B4-BE49-F238E27FC236}">
              <a16:creationId xmlns:a16="http://schemas.microsoft.com/office/drawing/2014/main" id="{70A3524F-9A6E-40B4-AEAA-C98607A8C95A}"/>
            </a:ext>
          </a:extLst>
        </xdr:cNvPr>
        <xdr:cNvCxnSpPr/>
      </xdr:nvCxnSpPr>
      <xdr:spPr>
        <a:xfrm>
          <a:off x="18786475" y="713667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31</xdr:row>
      <xdr:rowOff>117583</xdr:rowOff>
    </xdr:from>
    <xdr:ext cx="469744" cy="259045"/>
    <xdr:sp macro="" textlink="">
      <xdr:nvSpPr>
        <xdr:cNvPr id="476" name="【認定こども園・幼稚園・保育所】&#10;一人当たり面積最大値テキスト">
          <a:extLst>
            <a:ext uri="{FF2B5EF4-FFF2-40B4-BE49-F238E27FC236}">
              <a16:creationId xmlns:a16="http://schemas.microsoft.com/office/drawing/2014/main" id="{34E2FB1C-1D04-4F9F-8DD3-98BFDF7C567D}"/>
            </a:ext>
          </a:extLst>
        </xdr:cNvPr>
        <xdr:cNvSpPr txBox="1"/>
      </xdr:nvSpPr>
      <xdr:spPr>
        <a:xfrm>
          <a:off x="18884900" y="54325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32</xdr:row>
      <xdr:rowOff>170906</xdr:rowOff>
    </xdr:from>
    <xdr:to>
      <xdr:col>116</xdr:col>
      <xdr:colOff>152400</xdr:colOff>
      <xdr:row>32</xdr:row>
      <xdr:rowOff>170906</xdr:rowOff>
    </xdr:to>
    <xdr:cxnSp macro="">
      <xdr:nvCxnSpPr>
        <xdr:cNvPr id="477" name="直線コネクタ 476">
          <a:extLst>
            <a:ext uri="{FF2B5EF4-FFF2-40B4-BE49-F238E27FC236}">
              <a16:creationId xmlns:a16="http://schemas.microsoft.com/office/drawing/2014/main" id="{EDF6589C-B5D9-4C33-9103-E3D24FDAE433}"/>
            </a:ext>
          </a:extLst>
        </xdr:cNvPr>
        <xdr:cNvCxnSpPr/>
      </xdr:nvCxnSpPr>
      <xdr:spPr>
        <a:xfrm>
          <a:off x="18786475" y="565730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64243</xdr:rowOff>
    </xdr:from>
    <xdr:ext cx="469744" cy="259045"/>
    <xdr:sp macro="" textlink="">
      <xdr:nvSpPr>
        <xdr:cNvPr id="478" name="【認定こども園・幼稚園・保育所】&#10;一人当たり面積平均値テキスト">
          <a:extLst>
            <a:ext uri="{FF2B5EF4-FFF2-40B4-BE49-F238E27FC236}">
              <a16:creationId xmlns:a16="http://schemas.microsoft.com/office/drawing/2014/main" id="{B0B630FB-41B9-4878-9050-6DD5E7FC8346}"/>
            </a:ext>
          </a:extLst>
        </xdr:cNvPr>
        <xdr:cNvSpPr txBox="1"/>
      </xdr:nvSpPr>
      <xdr:spPr>
        <a:xfrm>
          <a:off x="18884900" y="640789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85816</xdr:rowOff>
    </xdr:from>
    <xdr:to>
      <xdr:col>116</xdr:col>
      <xdr:colOff>114300</xdr:colOff>
      <xdr:row>38</xdr:row>
      <xdr:rowOff>15966</xdr:rowOff>
    </xdr:to>
    <xdr:sp macro="" textlink="">
      <xdr:nvSpPr>
        <xdr:cNvPr id="479" name="フローチャート: 判断 478">
          <a:extLst>
            <a:ext uri="{FF2B5EF4-FFF2-40B4-BE49-F238E27FC236}">
              <a16:creationId xmlns:a16="http://schemas.microsoft.com/office/drawing/2014/main" id="{9EBB18AB-6055-478F-A05D-360D0D54A82C}"/>
            </a:ext>
          </a:extLst>
        </xdr:cNvPr>
        <xdr:cNvSpPr/>
      </xdr:nvSpPr>
      <xdr:spPr>
        <a:xfrm>
          <a:off x="18796000" y="6429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37</xdr:row>
      <xdr:rowOff>85816</xdr:rowOff>
    </xdr:from>
    <xdr:to>
      <xdr:col>112</xdr:col>
      <xdr:colOff>38100</xdr:colOff>
      <xdr:row>38</xdr:row>
      <xdr:rowOff>15966</xdr:rowOff>
    </xdr:to>
    <xdr:sp macro="" textlink="">
      <xdr:nvSpPr>
        <xdr:cNvPr id="480" name="フローチャート: 判断 479">
          <a:extLst>
            <a:ext uri="{FF2B5EF4-FFF2-40B4-BE49-F238E27FC236}">
              <a16:creationId xmlns:a16="http://schemas.microsoft.com/office/drawing/2014/main" id="{10DE0201-D80E-4365-A0EC-0A1477786679}"/>
            </a:ext>
          </a:extLst>
        </xdr:cNvPr>
        <xdr:cNvSpPr/>
      </xdr:nvSpPr>
      <xdr:spPr>
        <a:xfrm>
          <a:off x="18100675" y="642946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37</xdr:row>
      <xdr:rowOff>108676</xdr:rowOff>
    </xdr:from>
    <xdr:to>
      <xdr:col>107</xdr:col>
      <xdr:colOff>101600</xdr:colOff>
      <xdr:row>38</xdr:row>
      <xdr:rowOff>38826</xdr:rowOff>
    </xdr:to>
    <xdr:sp macro="" textlink="">
      <xdr:nvSpPr>
        <xdr:cNvPr id="481" name="フローチャート: 判断 480">
          <a:extLst>
            <a:ext uri="{FF2B5EF4-FFF2-40B4-BE49-F238E27FC236}">
              <a16:creationId xmlns:a16="http://schemas.microsoft.com/office/drawing/2014/main" id="{138D86A4-5087-496B-8286-1A0471BC574D}"/>
            </a:ext>
          </a:extLst>
        </xdr:cNvPr>
        <xdr:cNvSpPr/>
      </xdr:nvSpPr>
      <xdr:spPr>
        <a:xfrm>
          <a:off x="17325975" y="645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37</xdr:row>
      <xdr:rowOff>89081</xdr:rowOff>
    </xdr:from>
    <xdr:to>
      <xdr:col>102</xdr:col>
      <xdr:colOff>165100</xdr:colOff>
      <xdr:row>38</xdr:row>
      <xdr:rowOff>19231</xdr:rowOff>
    </xdr:to>
    <xdr:sp macro="" textlink="">
      <xdr:nvSpPr>
        <xdr:cNvPr id="482" name="フローチャート: 判断 481">
          <a:extLst>
            <a:ext uri="{FF2B5EF4-FFF2-40B4-BE49-F238E27FC236}">
              <a16:creationId xmlns:a16="http://schemas.microsoft.com/office/drawing/2014/main" id="{5D4A977F-3245-48AC-BFE9-16B9C97EA54D}"/>
            </a:ext>
          </a:extLst>
        </xdr:cNvPr>
        <xdr:cNvSpPr/>
      </xdr:nvSpPr>
      <xdr:spPr>
        <a:xfrm>
          <a:off x="16579850" y="64327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37</xdr:row>
      <xdr:rowOff>160927</xdr:rowOff>
    </xdr:from>
    <xdr:to>
      <xdr:col>98</xdr:col>
      <xdr:colOff>38100</xdr:colOff>
      <xdr:row>38</xdr:row>
      <xdr:rowOff>91077</xdr:rowOff>
    </xdr:to>
    <xdr:sp macro="" textlink="">
      <xdr:nvSpPr>
        <xdr:cNvPr id="483" name="フローチャート: 判断 482">
          <a:extLst>
            <a:ext uri="{FF2B5EF4-FFF2-40B4-BE49-F238E27FC236}">
              <a16:creationId xmlns:a16="http://schemas.microsoft.com/office/drawing/2014/main" id="{B4C68F41-CCE8-4CE5-876F-C1295B6690FB}"/>
            </a:ext>
          </a:extLst>
        </xdr:cNvPr>
        <xdr:cNvSpPr/>
      </xdr:nvSpPr>
      <xdr:spPr>
        <a:xfrm>
          <a:off x="15833725" y="6504577"/>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4" name="テキスト ボックス 483">
          <a:extLst>
            <a:ext uri="{FF2B5EF4-FFF2-40B4-BE49-F238E27FC236}">
              <a16:creationId xmlns:a16="http://schemas.microsoft.com/office/drawing/2014/main" id="{DADBEA77-4CF1-4EE4-BB11-7A78CE9734F9}"/>
            </a:ext>
          </a:extLst>
        </xdr:cNvPr>
        <xdr:cNvSpPr txBox="1"/>
      </xdr:nvSpPr>
      <xdr:spPr>
        <a:xfrm>
          <a:off x="186848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5" name="テキスト ボックス 484">
          <a:extLst>
            <a:ext uri="{FF2B5EF4-FFF2-40B4-BE49-F238E27FC236}">
              <a16:creationId xmlns:a16="http://schemas.microsoft.com/office/drawing/2014/main" id="{D64FB3FF-8442-402C-A3A3-48D3CEAE8548}"/>
            </a:ext>
          </a:extLst>
        </xdr:cNvPr>
        <xdr:cNvSpPr txBox="1"/>
      </xdr:nvSpPr>
      <xdr:spPr>
        <a:xfrm>
          <a:off x="17970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6" name="テキスト ボックス 485">
          <a:extLst>
            <a:ext uri="{FF2B5EF4-FFF2-40B4-BE49-F238E27FC236}">
              <a16:creationId xmlns:a16="http://schemas.microsoft.com/office/drawing/2014/main" id="{11698BCB-5E6D-41DE-92C1-FA36BCB474B3}"/>
            </a:ext>
          </a:extLst>
        </xdr:cNvPr>
        <xdr:cNvSpPr txBox="1"/>
      </xdr:nvSpPr>
      <xdr:spPr>
        <a:xfrm>
          <a:off x="17214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7" name="テキスト ボックス 486">
          <a:extLst>
            <a:ext uri="{FF2B5EF4-FFF2-40B4-BE49-F238E27FC236}">
              <a16:creationId xmlns:a16="http://schemas.microsoft.com/office/drawing/2014/main" id="{929E6FFD-EAC0-4AC3-BD4C-327C7E62CE25}"/>
            </a:ext>
          </a:extLst>
        </xdr:cNvPr>
        <xdr:cNvSpPr txBox="1"/>
      </xdr:nvSpPr>
      <xdr:spPr>
        <a:xfrm>
          <a:off x="164687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8" name="テキスト ボックス 487">
          <a:extLst>
            <a:ext uri="{FF2B5EF4-FFF2-40B4-BE49-F238E27FC236}">
              <a16:creationId xmlns:a16="http://schemas.microsoft.com/office/drawing/2014/main" id="{AD58CBD8-B4B5-4C09-BF18-AD36C7BBE9D6}"/>
            </a:ext>
          </a:extLst>
        </xdr:cNvPr>
        <xdr:cNvSpPr txBox="1"/>
      </xdr:nvSpPr>
      <xdr:spPr>
        <a:xfrm>
          <a:off x="157035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126637</xdr:rowOff>
    </xdr:from>
    <xdr:to>
      <xdr:col>116</xdr:col>
      <xdr:colOff>114300</xdr:colOff>
      <xdr:row>37</xdr:row>
      <xdr:rowOff>56787</xdr:rowOff>
    </xdr:to>
    <xdr:sp macro="" textlink="">
      <xdr:nvSpPr>
        <xdr:cNvPr id="489" name="楕円 488">
          <a:extLst>
            <a:ext uri="{FF2B5EF4-FFF2-40B4-BE49-F238E27FC236}">
              <a16:creationId xmlns:a16="http://schemas.microsoft.com/office/drawing/2014/main" id="{DEFD905B-A140-424D-A00F-87EBAB595EC8}"/>
            </a:ext>
          </a:extLst>
        </xdr:cNvPr>
        <xdr:cNvSpPr/>
      </xdr:nvSpPr>
      <xdr:spPr>
        <a:xfrm>
          <a:off x="18796000" y="6298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35</xdr:row>
      <xdr:rowOff>149514</xdr:rowOff>
    </xdr:from>
    <xdr:ext cx="469744" cy="259045"/>
    <xdr:sp macro="" textlink="">
      <xdr:nvSpPr>
        <xdr:cNvPr id="490" name="【認定こども園・幼稚園・保育所】&#10;一人当たり面積該当値テキスト">
          <a:extLst>
            <a:ext uri="{FF2B5EF4-FFF2-40B4-BE49-F238E27FC236}">
              <a16:creationId xmlns:a16="http://schemas.microsoft.com/office/drawing/2014/main" id="{47270D82-4C29-4C30-B500-CF071B1F21BF}"/>
            </a:ext>
          </a:extLst>
        </xdr:cNvPr>
        <xdr:cNvSpPr txBox="1"/>
      </xdr:nvSpPr>
      <xdr:spPr>
        <a:xfrm>
          <a:off x="18884900" y="61502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36</xdr:row>
      <xdr:rowOff>129903</xdr:rowOff>
    </xdr:from>
    <xdr:to>
      <xdr:col>112</xdr:col>
      <xdr:colOff>38100</xdr:colOff>
      <xdr:row>37</xdr:row>
      <xdr:rowOff>60053</xdr:rowOff>
    </xdr:to>
    <xdr:sp macro="" textlink="">
      <xdr:nvSpPr>
        <xdr:cNvPr id="491" name="楕円 490">
          <a:extLst>
            <a:ext uri="{FF2B5EF4-FFF2-40B4-BE49-F238E27FC236}">
              <a16:creationId xmlns:a16="http://schemas.microsoft.com/office/drawing/2014/main" id="{AD2D5775-479F-4579-9D03-F5841C19AB84}"/>
            </a:ext>
          </a:extLst>
        </xdr:cNvPr>
        <xdr:cNvSpPr/>
      </xdr:nvSpPr>
      <xdr:spPr>
        <a:xfrm>
          <a:off x="18100675" y="6302103"/>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37</xdr:row>
      <xdr:rowOff>5987</xdr:rowOff>
    </xdr:from>
    <xdr:to>
      <xdr:col>116</xdr:col>
      <xdr:colOff>63500</xdr:colOff>
      <xdr:row>37</xdr:row>
      <xdr:rowOff>9253</xdr:rowOff>
    </xdr:to>
    <xdr:cxnSp macro="">
      <xdr:nvCxnSpPr>
        <xdr:cNvPr id="492" name="直線コネクタ 491">
          <a:extLst>
            <a:ext uri="{FF2B5EF4-FFF2-40B4-BE49-F238E27FC236}">
              <a16:creationId xmlns:a16="http://schemas.microsoft.com/office/drawing/2014/main" id="{F063B4F5-6D05-419C-B089-C8AAC9A768F1}"/>
            </a:ext>
          </a:extLst>
        </xdr:cNvPr>
        <xdr:cNvCxnSpPr/>
      </xdr:nvCxnSpPr>
      <xdr:spPr>
        <a:xfrm flipV="1">
          <a:off x="18132425" y="6349637"/>
          <a:ext cx="714375"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36</xdr:row>
      <xdr:rowOff>139700</xdr:rowOff>
    </xdr:from>
    <xdr:to>
      <xdr:col>107</xdr:col>
      <xdr:colOff>101600</xdr:colOff>
      <xdr:row>37</xdr:row>
      <xdr:rowOff>69850</xdr:rowOff>
    </xdr:to>
    <xdr:sp macro="" textlink="">
      <xdr:nvSpPr>
        <xdr:cNvPr id="493" name="楕円 492">
          <a:extLst>
            <a:ext uri="{FF2B5EF4-FFF2-40B4-BE49-F238E27FC236}">
              <a16:creationId xmlns:a16="http://schemas.microsoft.com/office/drawing/2014/main" id="{B51C1330-A99E-477B-811D-90D8AC8ACCEC}"/>
            </a:ext>
          </a:extLst>
        </xdr:cNvPr>
        <xdr:cNvSpPr/>
      </xdr:nvSpPr>
      <xdr:spPr>
        <a:xfrm>
          <a:off x="17325975" y="6311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9253</xdr:rowOff>
    </xdr:from>
    <xdr:to>
      <xdr:col>111</xdr:col>
      <xdr:colOff>177800</xdr:colOff>
      <xdr:row>37</xdr:row>
      <xdr:rowOff>19050</xdr:rowOff>
    </xdr:to>
    <xdr:cxnSp macro="">
      <xdr:nvCxnSpPr>
        <xdr:cNvPr id="494" name="直線コネクタ 493">
          <a:extLst>
            <a:ext uri="{FF2B5EF4-FFF2-40B4-BE49-F238E27FC236}">
              <a16:creationId xmlns:a16="http://schemas.microsoft.com/office/drawing/2014/main" id="{2A6D7EA9-1584-4D35-8499-10A456950D3C}"/>
            </a:ext>
          </a:extLst>
        </xdr:cNvPr>
        <xdr:cNvCxnSpPr/>
      </xdr:nvCxnSpPr>
      <xdr:spPr>
        <a:xfrm flipV="1">
          <a:off x="17376775" y="6352903"/>
          <a:ext cx="755650" cy="97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142966</xdr:rowOff>
    </xdr:from>
    <xdr:to>
      <xdr:col>102</xdr:col>
      <xdr:colOff>165100</xdr:colOff>
      <xdr:row>37</xdr:row>
      <xdr:rowOff>73116</xdr:rowOff>
    </xdr:to>
    <xdr:sp macro="" textlink="">
      <xdr:nvSpPr>
        <xdr:cNvPr id="495" name="楕円 494">
          <a:extLst>
            <a:ext uri="{FF2B5EF4-FFF2-40B4-BE49-F238E27FC236}">
              <a16:creationId xmlns:a16="http://schemas.microsoft.com/office/drawing/2014/main" id="{2008C64B-30D3-4193-B273-B1044A628DFB}"/>
            </a:ext>
          </a:extLst>
        </xdr:cNvPr>
        <xdr:cNvSpPr/>
      </xdr:nvSpPr>
      <xdr:spPr>
        <a:xfrm>
          <a:off x="16579850" y="63151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37</xdr:row>
      <xdr:rowOff>19050</xdr:rowOff>
    </xdr:from>
    <xdr:to>
      <xdr:col>107</xdr:col>
      <xdr:colOff>50800</xdr:colOff>
      <xdr:row>37</xdr:row>
      <xdr:rowOff>22316</xdr:rowOff>
    </xdr:to>
    <xdr:cxnSp macro="">
      <xdr:nvCxnSpPr>
        <xdr:cNvPr id="496" name="直線コネクタ 495">
          <a:extLst>
            <a:ext uri="{FF2B5EF4-FFF2-40B4-BE49-F238E27FC236}">
              <a16:creationId xmlns:a16="http://schemas.microsoft.com/office/drawing/2014/main" id="{53B16672-314E-4448-A85F-075A1054D59F}"/>
            </a:ext>
          </a:extLst>
        </xdr:cNvPr>
        <xdr:cNvCxnSpPr/>
      </xdr:nvCxnSpPr>
      <xdr:spPr>
        <a:xfrm flipV="1">
          <a:off x="16630650" y="6362700"/>
          <a:ext cx="746125"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36</xdr:row>
      <xdr:rowOff>146231</xdr:rowOff>
    </xdr:from>
    <xdr:to>
      <xdr:col>98</xdr:col>
      <xdr:colOff>38100</xdr:colOff>
      <xdr:row>37</xdr:row>
      <xdr:rowOff>76381</xdr:rowOff>
    </xdr:to>
    <xdr:sp macro="" textlink="">
      <xdr:nvSpPr>
        <xdr:cNvPr id="497" name="楕円 496">
          <a:extLst>
            <a:ext uri="{FF2B5EF4-FFF2-40B4-BE49-F238E27FC236}">
              <a16:creationId xmlns:a16="http://schemas.microsoft.com/office/drawing/2014/main" id="{83DB648B-331D-4C8E-BA30-0649F0A6755D}"/>
            </a:ext>
          </a:extLst>
        </xdr:cNvPr>
        <xdr:cNvSpPr/>
      </xdr:nvSpPr>
      <xdr:spPr>
        <a:xfrm>
          <a:off x="15833725" y="6318431"/>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37</xdr:row>
      <xdr:rowOff>22316</xdr:rowOff>
    </xdr:from>
    <xdr:to>
      <xdr:col>102</xdr:col>
      <xdr:colOff>114300</xdr:colOff>
      <xdr:row>37</xdr:row>
      <xdr:rowOff>25581</xdr:rowOff>
    </xdr:to>
    <xdr:cxnSp macro="">
      <xdr:nvCxnSpPr>
        <xdr:cNvPr id="498" name="直線コネクタ 497">
          <a:extLst>
            <a:ext uri="{FF2B5EF4-FFF2-40B4-BE49-F238E27FC236}">
              <a16:creationId xmlns:a16="http://schemas.microsoft.com/office/drawing/2014/main" id="{1C4D6F67-D1E1-4550-A1AF-476DA1C288E6}"/>
            </a:ext>
          </a:extLst>
        </xdr:cNvPr>
        <xdr:cNvCxnSpPr/>
      </xdr:nvCxnSpPr>
      <xdr:spPr>
        <a:xfrm flipV="1">
          <a:off x="15865475" y="6365966"/>
          <a:ext cx="765175"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38</xdr:row>
      <xdr:rowOff>7093</xdr:rowOff>
    </xdr:from>
    <xdr:ext cx="469744" cy="259045"/>
    <xdr:sp macro="" textlink="">
      <xdr:nvSpPr>
        <xdr:cNvPr id="499" name="n_1aveValue【認定こども園・幼稚園・保育所】&#10;一人当たり面積">
          <a:extLst>
            <a:ext uri="{FF2B5EF4-FFF2-40B4-BE49-F238E27FC236}">
              <a16:creationId xmlns:a16="http://schemas.microsoft.com/office/drawing/2014/main" id="{413F5933-B0D7-4A9D-BC4C-187EE781529D}"/>
            </a:ext>
          </a:extLst>
        </xdr:cNvPr>
        <xdr:cNvSpPr txBox="1"/>
      </xdr:nvSpPr>
      <xdr:spPr>
        <a:xfrm>
          <a:off x="17932477" y="65221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38</xdr:row>
      <xdr:rowOff>29953</xdr:rowOff>
    </xdr:from>
    <xdr:ext cx="469744" cy="259045"/>
    <xdr:sp macro="" textlink="">
      <xdr:nvSpPr>
        <xdr:cNvPr id="500" name="n_2aveValue【認定こども園・幼稚園・保育所】&#10;一人当たり面積">
          <a:extLst>
            <a:ext uri="{FF2B5EF4-FFF2-40B4-BE49-F238E27FC236}">
              <a16:creationId xmlns:a16="http://schemas.microsoft.com/office/drawing/2014/main" id="{59D5AE5A-D2D4-446D-B2F1-6A67A60DA9EF}"/>
            </a:ext>
          </a:extLst>
        </xdr:cNvPr>
        <xdr:cNvSpPr txBox="1"/>
      </xdr:nvSpPr>
      <xdr:spPr>
        <a:xfrm>
          <a:off x="17170477" y="65450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38</xdr:row>
      <xdr:rowOff>10358</xdr:rowOff>
    </xdr:from>
    <xdr:ext cx="469744" cy="259045"/>
    <xdr:sp macro="" textlink="">
      <xdr:nvSpPr>
        <xdr:cNvPr id="501" name="n_3aveValue【認定こども園・幼稚園・保育所】&#10;一人当たり面積">
          <a:extLst>
            <a:ext uri="{FF2B5EF4-FFF2-40B4-BE49-F238E27FC236}">
              <a16:creationId xmlns:a16="http://schemas.microsoft.com/office/drawing/2014/main" id="{4AC1ED36-2F1A-48E1-8F89-6FCCEF4BBF3C}"/>
            </a:ext>
          </a:extLst>
        </xdr:cNvPr>
        <xdr:cNvSpPr txBox="1"/>
      </xdr:nvSpPr>
      <xdr:spPr>
        <a:xfrm>
          <a:off x="16424352" y="65254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82204</xdr:rowOff>
    </xdr:from>
    <xdr:ext cx="469744" cy="259045"/>
    <xdr:sp macro="" textlink="">
      <xdr:nvSpPr>
        <xdr:cNvPr id="502" name="n_4aveValue【認定こども園・幼稚園・保育所】&#10;一人当たり面積">
          <a:extLst>
            <a:ext uri="{FF2B5EF4-FFF2-40B4-BE49-F238E27FC236}">
              <a16:creationId xmlns:a16="http://schemas.microsoft.com/office/drawing/2014/main" id="{0C4BE95A-7602-4E49-88A3-0D9DDD573874}"/>
            </a:ext>
          </a:extLst>
        </xdr:cNvPr>
        <xdr:cNvSpPr txBox="1"/>
      </xdr:nvSpPr>
      <xdr:spPr>
        <a:xfrm>
          <a:off x="15678227" y="65973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35</xdr:row>
      <xdr:rowOff>76580</xdr:rowOff>
    </xdr:from>
    <xdr:ext cx="469744" cy="259045"/>
    <xdr:sp macro="" textlink="">
      <xdr:nvSpPr>
        <xdr:cNvPr id="503" name="n_1mainValue【認定こども園・幼稚園・保育所】&#10;一人当たり面積">
          <a:extLst>
            <a:ext uri="{FF2B5EF4-FFF2-40B4-BE49-F238E27FC236}">
              <a16:creationId xmlns:a16="http://schemas.microsoft.com/office/drawing/2014/main" id="{AFF9D604-A4A8-4067-90FC-C173BE5514EB}"/>
            </a:ext>
          </a:extLst>
        </xdr:cNvPr>
        <xdr:cNvSpPr txBox="1"/>
      </xdr:nvSpPr>
      <xdr:spPr>
        <a:xfrm>
          <a:off x="17932477" y="60773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35</xdr:row>
      <xdr:rowOff>86377</xdr:rowOff>
    </xdr:from>
    <xdr:ext cx="469744" cy="259045"/>
    <xdr:sp macro="" textlink="">
      <xdr:nvSpPr>
        <xdr:cNvPr id="504" name="n_2mainValue【認定こども園・幼稚園・保育所】&#10;一人当たり面積">
          <a:extLst>
            <a:ext uri="{FF2B5EF4-FFF2-40B4-BE49-F238E27FC236}">
              <a16:creationId xmlns:a16="http://schemas.microsoft.com/office/drawing/2014/main" id="{B4433B0B-077A-427A-A1D4-AD9F8033060C}"/>
            </a:ext>
          </a:extLst>
        </xdr:cNvPr>
        <xdr:cNvSpPr txBox="1"/>
      </xdr:nvSpPr>
      <xdr:spPr>
        <a:xfrm>
          <a:off x="17170477" y="6087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35</xdr:row>
      <xdr:rowOff>89643</xdr:rowOff>
    </xdr:from>
    <xdr:ext cx="469744" cy="259045"/>
    <xdr:sp macro="" textlink="">
      <xdr:nvSpPr>
        <xdr:cNvPr id="505" name="n_3mainValue【認定こども園・幼稚園・保育所】&#10;一人当たり面積">
          <a:extLst>
            <a:ext uri="{FF2B5EF4-FFF2-40B4-BE49-F238E27FC236}">
              <a16:creationId xmlns:a16="http://schemas.microsoft.com/office/drawing/2014/main" id="{AF2048AD-8F64-483B-A102-51F516854F8E}"/>
            </a:ext>
          </a:extLst>
        </xdr:cNvPr>
        <xdr:cNvSpPr txBox="1"/>
      </xdr:nvSpPr>
      <xdr:spPr>
        <a:xfrm>
          <a:off x="16424352" y="6090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35</xdr:row>
      <xdr:rowOff>92908</xdr:rowOff>
    </xdr:from>
    <xdr:ext cx="469744" cy="259045"/>
    <xdr:sp macro="" textlink="">
      <xdr:nvSpPr>
        <xdr:cNvPr id="506" name="n_4mainValue【認定こども園・幼稚園・保育所】&#10;一人当たり面積">
          <a:extLst>
            <a:ext uri="{FF2B5EF4-FFF2-40B4-BE49-F238E27FC236}">
              <a16:creationId xmlns:a16="http://schemas.microsoft.com/office/drawing/2014/main" id="{60AE54E2-7648-4E44-A2B2-EB63CBD77386}"/>
            </a:ext>
          </a:extLst>
        </xdr:cNvPr>
        <xdr:cNvSpPr txBox="1"/>
      </xdr:nvSpPr>
      <xdr:spPr>
        <a:xfrm>
          <a:off x="15678227" y="60936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7" name="正方形/長方形 506">
          <a:extLst>
            <a:ext uri="{FF2B5EF4-FFF2-40B4-BE49-F238E27FC236}">
              <a16:creationId xmlns:a16="http://schemas.microsoft.com/office/drawing/2014/main" id="{F0FBB6AC-B7CA-48B6-B5DB-507F14E2AB45}"/>
            </a:ext>
          </a:extLst>
        </xdr:cNvPr>
        <xdr:cNvSpPr/>
      </xdr:nvSpPr>
      <xdr:spPr>
        <a:xfrm>
          <a:off x="10588625"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8" name="正方形/長方形 507">
          <a:extLst>
            <a:ext uri="{FF2B5EF4-FFF2-40B4-BE49-F238E27FC236}">
              <a16:creationId xmlns:a16="http://schemas.microsoft.com/office/drawing/2014/main" id="{3170C009-1AF3-4C87-AF11-CECFDE455E4C}"/>
            </a:ext>
          </a:extLst>
        </xdr:cNvPr>
        <xdr:cNvSpPr/>
      </xdr:nvSpPr>
      <xdr:spPr>
        <a:xfrm>
          <a:off x="106870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09" name="正方形/長方形 508">
          <a:extLst>
            <a:ext uri="{FF2B5EF4-FFF2-40B4-BE49-F238E27FC236}">
              <a16:creationId xmlns:a16="http://schemas.microsoft.com/office/drawing/2014/main" id="{13810712-EF97-4759-A5A5-9868FF5A5874}"/>
            </a:ext>
          </a:extLst>
        </xdr:cNvPr>
        <xdr:cNvSpPr/>
      </xdr:nvSpPr>
      <xdr:spPr>
        <a:xfrm>
          <a:off x="106870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0" name="正方形/長方形 509">
          <a:extLst>
            <a:ext uri="{FF2B5EF4-FFF2-40B4-BE49-F238E27FC236}">
              <a16:creationId xmlns:a16="http://schemas.microsoft.com/office/drawing/2014/main" id="{3B3F490E-4C92-4EEC-A6B8-076B9CD5BA49}"/>
            </a:ext>
          </a:extLst>
        </xdr:cNvPr>
        <xdr:cNvSpPr/>
      </xdr:nvSpPr>
      <xdr:spPr>
        <a:xfrm>
          <a:off x="115601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1" name="正方形/長方形 510">
          <a:extLst>
            <a:ext uri="{FF2B5EF4-FFF2-40B4-BE49-F238E27FC236}">
              <a16:creationId xmlns:a16="http://schemas.microsoft.com/office/drawing/2014/main" id="{0499937A-7EB5-4B2E-9256-0560A98F8D96}"/>
            </a:ext>
          </a:extLst>
        </xdr:cNvPr>
        <xdr:cNvSpPr/>
      </xdr:nvSpPr>
      <xdr:spPr>
        <a:xfrm>
          <a:off x="115601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2" name="正方形/長方形 511">
          <a:extLst>
            <a:ext uri="{FF2B5EF4-FFF2-40B4-BE49-F238E27FC236}">
              <a16:creationId xmlns:a16="http://schemas.microsoft.com/office/drawing/2014/main" id="{F10F20F1-6069-479A-8C8D-A35826887984}"/>
            </a:ext>
          </a:extLst>
        </xdr:cNvPr>
        <xdr:cNvSpPr/>
      </xdr:nvSpPr>
      <xdr:spPr>
        <a:xfrm>
          <a:off x="1253172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3" name="正方形/長方形 512">
          <a:extLst>
            <a:ext uri="{FF2B5EF4-FFF2-40B4-BE49-F238E27FC236}">
              <a16:creationId xmlns:a16="http://schemas.microsoft.com/office/drawing/2014/main" id="{96147AE3-DB04-4A29-A2B6-48254356AF11}"/>
            </a:ext>
          </a:extLst>
        </xdr:cNvPr>
        <xdr:cNvSpPr/>
      </xdr:nvSpPr>
      <xdr:spPr>
        <a:xfrm>
          <a:off x="1253172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4" name="正方形/長方形 513">
          <a:extLst>
            <a:ext uri="{FF2B5EF4-FFF2-40B4-BE49-F238E27FC236}">
              <a16:creationId xmlns:a16="http://schemas.microsoft.com/office/drawing/2014/main" id="{ADF8F6DF-B4B7-41C4-8F59-0932475FF19D}"/>
            </a:ext>
          </a:extLst>
        </xdr:cNvPr>
        <xdr:cNvSpPr/>
      </xdr:nvSpPr>
      <xdr:spPr>
        <a:xfrm>
          <a:off x="10588625"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5" name="テキスト ボックス 514">
          <a:extLst>
            <a:ext uri="{FF2B5EF4-FFF2-40B4-BE49-F238E27FC236}">
              <a16:creationId xmlns:a16="http://schemas.microsoft.com/office/drawing/2014/main" id="{9422A039-6086-41C5-AF4F-09A261132DE7}"/>
            </a:ext>
          </a:extLst>
        </xdr:cNvPr>
        <xdr:cNvSpPr txBox="1"/>
      </xdr:nvSpPr>
      <xdr:spPr>
        <a:xfrm>
          <a:off x="1055052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6" name="直線コネクタ 515">
          <a:extLst>
            <a:ext uri="{FF2B5EF4-FFF2-40B4-BE49-F238E27FC236}">
              <a16:creationId xmlns:a16="http://schemas.microsoft.com/office/drawing/2014/main" id="{A6FAD768-B6B3-4AFE-ADE2-FC15019C3EE1}"/>
            </a:ext>
          </a:extLst>
        </xdr:cNvPr>
        <xdr:cNvCxnSpPr/>
      </xdr:nvCxnSpPr>
      <xdr:spPr>
        <a:xfrm>
          <a:off x="10588625" y="1143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17" name="テキスト ボックス 516">
          <a:extLst>
            <a:ext uri="{FF2B5EF4-FFF2-40B4-BE49-F238E27FC236}">
              <a16:creationId xmlns:a16="http://schemas.microsoft.com/office/drawing/2014/main" id="{A0547921-2983-46C7-B19D-11F6EA98088F}"/>
            </a:ext>
          </a:extLst>
        </xdr:cNvPr>
        <xdr:cNvSpPr txBox="1"/>
      </xdr:nvSpPr>
      <xdr:spPr>
        <a:xfrm>
          <a:off x="101976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518" name="直線コネクタ 517">
          <a:extLst>
            <a:ext uri="{FF2B5EF4-FFF2-40B4-BE49-F238E27FC236}">
              <a16:creationId xmlns:a16="http://schemas.microsoft.com/office/drawing/2014/main" id="{A3D8CEB2-13B8-4EA1-AF60-24768531680C}"/>
            </a:ext>
          </a:extLst>
        </xdr:cNvPr>
        <xdr:cNvCxnSpPr/>
      </xdr:nvCxnSpPr>
      <xdr:spPr>
        <a:xfrm>
          <a:off x="10588625" y="11103428"/>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63</xdr:row>
      <xdr:rowOff>159855</xdr:rowOff>
    </xdr:from>
    <xdr:ext cx="403059" cy="259045"/>
    <xdr:sp macro="" textlink="">
      <xdr:nvSpPr>
        <xdr:cNvPr id="519" name="テキスト ボックス 518">
          <a:extLst>
            <a:ext uri="{FF2B5EF4-FFF2-40B4-BE49-F238E27FC236}">
              <a16:creationId xmlns:a16="http://schemas.microsoft.com/office/drawing/2014/main" id="{0CD7199C-4340-4167-B4D8-C329F7E7CF0E}"/>
            </a:ext>
          </a:extLst>
        </xdr:cNvPr>
        <xdr:cNvSpPr txBox="1"/>
      </xdr:nvSpPr>
      <xdr:spPr>
        <a:xfrm>
          <a:off x="10242716" y="10961205"/>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520" name="直線コネクタ 519">
          <a:extLst>
            <a:ext uri="{FF2B5EF4-FFF2-40B4-BE49-F238E27FC236}">
              <a16:creationId xmlns:a16="http://schemas.microsoft.com/office/drawing/2014/main" id="{804DFC34-5EED-40C8-9790-187E2006EDC0}"/>
            </a:ext>
          </a:extLst>
        </xdr:cNvPr>
        <xdr:cNvCxnSpPr/>
      </xdr:nvCxnSpPr>
      <xdr:spPr>
        <a:xfrm>
          <a:off x="10588625" y="1077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521" name="テキスト ボックス 520">
          <a:extLst>
            <a:ext uri="{FF2B5EF4-FFF2-40B4-BE49-F238E27FC236}">
              <a16:creationId xmlns:a16="http://schemas.microsoft.com/office/drawing/2014/main" id="{E221007A-C680-4934-B225-92C66E53BF3E}"/>
            </a:ext>
          </a:extLst>
        </xdr:cNvPr>
        <xdr:cNvSpPr txBox="1"/>
      </xdr:nvSpPr>
      <xdr:spPr>
        <a:xfrm>
          <a:off x="10242716"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522" name="直線コネクタ 521">
          <a:extLst>
            <a:ext uri="{FF2B5EF4-FFF2-40B4-BE49-F238E27FC236}">
              <a16:creationId xmlns:a16="http://schemas.microsoft.com/office/drawing/2014/main" id="{B89778C4-4E9F-42C8-9D87-D657D7836570}"/>
            </a:ext>
          </a:extLst>
        </xdr:cNvPr>
        <xdr:cNvCxnSpPr/>
      </xdr:nvCxnSpPr>
      <xdr:spPr>
        <a:xfrm>
          <a:off x="10588625" y="10450285"/>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523" name="テキスト ボックス 522">
          <a:extLst>
            <a:ext uri="{FF2B5EF4-FFF2-40B4-BE49-F238E27FC236}">
              <a16:creationId xmlns:a16="http://schemas.microsoft.com/office/drawing/2014/main" id="{2F99BC6D-32EE-40ED-BE44-2CD6CF7F2145}"/>
            </a:ext>
          </a:extLst>
        </xdr:cNvPr>
        <xdr:cNvSpPr txBox="1"/>
      </xdr:nvSpPr>
      <xdr:spPr>
        <a:xfrm>
          <a:off x="10242716"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524" name="直線コネクタ 523">
          <a:extLst>
            <a:ext uri="{FF2B5EF4-FFF2-40B4-BE49-F238E27FC236}">
              <a16:creationId xmlns:a16="http://schemas.microsoft.com/office/drawing/2014/main" id="{AF8E0FDD-A92F-4606-9E89-192B00428D50}"/>
            </a:ext>
          </a:extLst>
        </xdr:cNvPr>
        <xdr:cNvCxnSpPr/>
      </xdr:nvCxnSpPr>
      <xdr:spPr>
        <a:xfrm>
          <a:off x="10588625" y="10123715"/>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525" name="テキスト ボックス 524">
          <a:extLst>
            <a:ext uri="{FF2B5EF4-FFF2-40B4-BE49-F238E27FC236}">
              <a16:creationId xmlns:a16="http://schemas.microsoft.com/office/drawing/2014/main" id="{B646CB7E-483E-491D-8D48-FAAC7265B6C1}"/>
            </a:ext>
          </a:extLst>
        </xdr:cNvPr>
        <xdr:cNvSpPr txBox="1"/>
      </xdr:nvSpPr>
      <xdr:spPr>
        <a:xfrm>
          <a:off x="10242716"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526" name="直線コネクタ 525">
          <a:extLst>
            <a:ext uri="{FF2B5EF4-FFF2-40B4-BE49-F238E27FC236}">
              <a16:creationId xmlns:a16="http://schemas.microsoft.com/office/drawing/2014/main" id="{A3E55063-32CD-477D-AF15-2D1BD749D7EA}"/>
            </a:ext>
          </a:extLst>
        </xdr:cNvPr>
        <xdr:cNvCxnSpPr/>
      </xdr:nvCxnSpPr>
      <xdr:spPr>
        <a:xfrm>
          <a:off x="10588625" y="979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527" name="テキスト ボックス 526">
          <a:extLst>
            <a:ext uri="{FF2B5EF4-FFF2-40B4-BE49-F238E27FC236}">
              <a16:creationId xmlns:a16="http://schemas.microsoft.com/office/drawing/2014/main" id="{4C0C88A9-371E-4300-A130-5DF93FDB1B76}"/>
            </a:ext>
          </a:extLst>
        </xdr:cNvPr>
        <xdr:cNvSpPr txBox="1"/>
      </xdr:nvSpPr>
      <xdr:spPr>
        <a:xfrm>
          <a:off x="10242716"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528" name="直線コネクタ 527">
          <a:extLst>
            <a:ext uri="{FF2B5EF4-FFF2-40B4-BE49-F238E27FC236}">
              <a16:creationId xmlns:a16="http://schemas.microsoft.com/office/drawing/2014/main" id="{DD25C320-32C3-47F8-92E8-E40C08225D73}"/>
            </a:ext>
          </a:extLst>
        </xdr:cNvPr>
        <xdr:cNvCxnSpPr/>
      </xdr:nvCxnSpPr>
      <xdr:spPr>
        <a:xfrm>
          <a:off x="10588625" y="9470572"/>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70049</xdr:rowOff>
    </xdr:from>
    <xdr:ext cx="403059" cy="259045"/>
    <xdr:sp macro="" textlink="">
      <xdr:nvSpPr>
        <xdr:cNvPr id="529" name="テキスト ボックス 528">
          <a:extLst>
            <a:ext uri="{FF2B5EF4-FFF2-40B4-BE49-F238E27FC236}">
              <a16:creationId xmlns:a16="http://schemas.microsoft.com/office/drawing/2014/main" id="{A220A561-F813-43F3-877D-773DEAC68993}"/>
            </a:ext>
          </a:extLst>
        </xdr:cNvPr>
        <xdr:cNvSpPr txBox="1"/>
      </xdr:nvSpPr>
      <xdr:spPr>
        <a:xfrm>
          <a:off x="10242716" y="932834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30" name="直線コネクタ 529">
          <a:extLst>
            <a:ext uri="{FF2B5EF4-FFF2-40B4-BE49-F238E27FC236}">
              <a16:creationId xmlns:a16="http://schemas.microsoft.com/office/drawing/2014/main" id="{4BFC190C-4D6E-4AA0-A9C7-59C2EC50A51E}"/>
            </a:ext>
          </a:extLst>
        </xdr:cNvPr>
        <xdr:cNvCxnSpPr/>
      </xdr:nvCxnSpPr>
      <xdr:spPr>
        <a:xfrm>
          <a:off x="10588625" y="914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52</xdr:row>
      <xdr:rowOff>86377</xdr:rowOff>
    </xdr:from>
    <xdr:ext cx="403059" cy="259045"/>
    <xdr:sp macro="" textlink="">
      <xdr:nvSpPr>
        <xdr:cNvPr id="531" name="テキスト ボックス 530">
          <a:extLst>
            <a:ext uri="{FF2B5EF4-FFF2-40B4-BE49-F238E27FC236}">
              <a16:creationId xmlns:a16="http://schemas.microsoft.com/office/drawing/2014/main" id="{BC58FCC1-FF6C-4593-B84E-781FD4E799DB}"/>
            </a:ext>
          </a:extLst>
        </xdr:cNvPr>
        <xdr:cNvSpPr txBox="1"/>
      </xdr:nvSpPr>
      <xdr:spPr>
        <a:xfrm>
          <a:off x="10242716" y="900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2" name="【学校施設】&#10;有形固定資産減価償却率グラフ枠">
          <a:extLst>
            <a:ext uri="{FF2B5EF4-FFF2-40B4-BE49-F238E27FC236}">
              <a16:creationId xmlns:a16="http://schemas.microsoft.com/office/drawing/2014/main" id="{1758EFF3-67FB-434A-9939-C0AA71A185F8}"/>
            </a:ext>
          </a:extLst>
        </xdr:cNvPr>
        <xdr:cNvSpPr/>
      </xdr:nvSpPr>
      <xdr:spPr>
        <a:xfrm>
          <a:off x="10588625"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89807</xdr:rowOff>
    </xdr:from>
    <xdr:to>
      <xdr:col>85</xdr:col>
      <xdr:colOff>126364</xdr:colOff>
      <xdr:row>64</xdr:row>
      <xdr:rowOff>26126</xdr:rowOff>
    </xdr:to>
    <xdr:cxnSp macro="">
      <xdr:nvCxnSpPr>
        <xdr:cNvPr id="533" name="直線コネクタ 532">
          <a:extLst>
            <a:ext uri="{FF2B5EF4-FFF2-40B4-BE49-F238E27FC236}">
              <a16:creationId xmlns:a16="http://schemas.microsoft.com/office/drawing/2014/main" id="{8269BCC7-F914-4352-A2C3-E3CA4AAEB27F}"/>
            </a:ext>
          </a:extLst>
        </xdr:cNvPr>
        <xdr:cNvCxnSpPr/>
      </xdr:nvCxnSpPr>
      <xdr:spPr>
        <a:xfrm flipV="1">
          <a:off x="13889989" y="9519557"/>
          <a:ext cx="0" cy="14793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29953</xdr:rowOff>
    </xdr:from>
    <xdr:ext cx="405111" cy="259045"/>
    <xdr:sp macro="" textlink="">
      <xdr:nvSpPr>
        <xdr:cNvPr id="534" name="【学校施設】&#10;有形固定資産減価償却率最小値テキスト">
          <a:extLst>
            <a:ext uri="{FF2B5EF4-FFF2-40B4-BE49-F238E27FC236}">
              <a16:creationId xmlns:a16="http://schemas.microsoft.com/office/drawing/2014/main" id="{459A5D00-51F2-43DC-8BA6-154051F3F7C2}"/>
            </a:ext>
          </a:extLst>
        </xdr:cNvPr>
        <xdr:cNvSpPr txBox="1"/>
      </xdr:nvSpPr>
      <xdr:spPr>
        <a:xfrm>
          <a:off x="13928725" y="110027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26126</xdr:rowOff>
    </xdr:from>
    <xdr:to>
      <xdr:col>86</xdr:col>
      <xdr:colOff>25400</xdr:colOff>
      <xdr:row>64</xdr:row>
      <xdr:rowOff>26126</xdr:rowOff>
    </xdr:to>
    <xdr:cxnSp macro="">
      <xdr:nvCxnSpPr>
        <xdr:cNvPr id="535" name="直線コネクタ 534">
          <a:extLst>
            <a:ext uri="{FF2B5EF4-FFF2-40B4-BE49-F238E27FC236}">
              <a16:creationId xmlns:a16="http://schemas.microsoft.com/office/drawing/2014/main" id="{3D47B614-0144-4D18-940F-8258C7E299DF}"/>
            </a:ext>
          </a:extLst>
        </xdr:cNvPr>
        <xdr:cNvCxnSpPr/>
      </xdr:nvCxnSpPr>
      <xdr:spPr>
        <a:xfrm>
          <a:off x="13801725" y="1099892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36484</xdr:rowOff>
    </xdr:from>
    <xdr:ext cx="405111" cy="259045"/>
    <xdr:sp macro="" textlink="">
      <xdr:nvSpPr>
        <xdr:cNvPr id="536" name="【学校施設】&#10;有形固定資産減価償却率最大値テキスト">
          <a:extLst>
            <a:ext uri="{FF2B5EF4-FFF2-40B4-BE49-F238E27FC236}">
              <a16:creationId xmlns:a16="http://schemas.microsoft.com/office/drawing/2014/main" id="{9E74B5CF-5FBC-414F-AE36-E0ECA8C3E678}"/>
            </a:ext>
          </a:extLst>
        </xdr:cNvPr>
        <xdr:cNvSpPr txBox="1"/>
      </xdr:nvSpPr>
      <xdr:spPr>
        <a:xfrm>
          <a:off x="13928725" y="92947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89807</xdr:rowOff>
    </xdr:from>
    <xdr:to>
      <xdr:col>86</xdr:col>
      <xdr:colOff>25400</xdr:colOff>
      <xdr:row>55</xdr:row>
      <xdr:rowOff>89807</xdr:rowOff>
    </xdr:to>
    <xdr:cxnSp macro="">
      <xdr:nvCxnSpPr>
        <xdr:cNvPr id="537" name="直線コネクタ 536">
          <a:extLst>
            <a:ext uri="{FF2B5EF4-FFF2-40B4-BE49-F238E27FC236}">
              <a16:creationId xmlns:a16="http://schemas.microsoft.com/office/drawing/2014/main" id="{8A0D0361-7350-42B6-9AE5-DB4BC20E8F21}"/>
            </a:ext>
          </a:extLst>
        </xdr:cNvPr>
        <xdr:cNvCxnSpPr/>
      </xdr:nvCxnSpPr>
      <xdr:spPr>
        <a:xfrm>
          <a:off x="13801725" y="9519557"/>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58</xdr:row>
      <xdr:rowOff>52087</xdr:rowOff>
    </xdr:from>
    <xdr:ext cx="405111" cy="259045"/>
    <xdr:sp macro="" textlink="">
      <xdr:nvSpPr>
        <xdr:cNvPr id="538" name="【学校施設】&#10;有形固定資産減価償却率平均値テキスト">
          <a:extLst>
            <a:ext uri="{FF2B5EF4-FFF2-40B4-BE49-F238E27FC236}">
              <a16:creationId xmlns:a16="http://schemas.microsoft.com/office/drawing/2014/main" id="{88728CD4-6650-459E-8E2C-693AB2460DA2}"/>
            </a:ext>
          </a:extLst>
        </xdr:cNvPr>
        <xdr:cNvSpPr txBox="1"/>
      </xdr:nvSpPr>
      <xdr:spPr>
        <a:xfrm>
          <a:off x="13928725" y="999618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29210</xdr:rowOff>
    </xdr:from>
    <xdr:to>
      <xdr:col>85</xdr:col>
      <xdr:colOff>177800</xdr:colOff>
      <xdr:row>59</xdr:row>
      <xdr:rowOff>130810</xdr:rowOff>
    </xdr:to>
    <xdr:sp macro="" textlink="">
      <xdr:nvSpPr>
        <xdr:cNvPr id="539" name="フローチャート: 判断 538">
          <a:extLst>
            <a:ext uri="{FF2B5EF4-FFF2-40B4-BE49-F238E27FC236}">
              <a16:creationId xmlns:a16="http://schemas.microsoft.com/office/drawing/2014/main" id="{12C3E038-C5E8-446A-919C-3B8B9B88B74A}"/>
            </a:ext>
          </a:extLst>
        </xdr:cNvPr>
        <xdr:cNvSpPr/>
      </xdr:nvSpPr>
      <xdr:spPr>
        <a:xfrm>
          <a:off x="13839825" y="10144760"/>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58</xdr:row>
      <xdr:rowOff>171269</xdr:rowOff>
    </xdr:from>
    <xdr:to>
      <xdr:col>81</xdr:col>
      <xdr:colOff>101600</xdr:colOff>
      <xdr:row>59</xdr:row>
      <xdr:rowOff>101419</xdr:rowOff>
    </xdr:to>
    <xdr:sp macro="" textlink="">
      <xdr:nvSpPr>
        <xdr:cNvPr id="540" name="フローチャート: 判断 539">
          <a:extLst>
            <a:ext uri="{FF2B5EF4-FFF2-40B4-BE49-F238E27FC236}">
              <a16:creationId xmlns:a16="http://schemas.microsoft.com/office/drawing/2014/main" id="{7DFFD289-BB4B-4172-A53B-4580D60B8B5E}"/>
            </a:ext>
          </a:extLst>
        </xdr:cNvPr>
        <xdr:cNvSpPr/>
      </xdr:nvSpPr>
      <xdr:spPr>
        <a:xfrm>
          <a:off x="13115925" y="101153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19413</xdr:rowOff>
    </xdr:from>
    <xdr:to>
      <xdr:col>76</xdr:col>
      <xdr:colOff>165100</xdr:colOff>
      <xdr:row>59</xdr:row>
      <xdr:rowOff>121013</xdr:rowOff>
    </xdr:to>
    <xdr:sp macro="" textlink="">
      <xdr:nvSpPr>
        <xdr:cNvPr id="541" name="フローチャート: 判断 540">
          <a:extLst>
            <a:ext uri="{FF2B5EF4-FFF2-40B4-BE49-F238E27FC236}">
              <a16:creationId xmlns:a16="http://schemas.microsoft.com/office/drawing/2014/main" id="{44E95DAB-2068-4E3E-BE64-410C0C4279B2}"/>
            </a:ext>
          </a:extLst>
        </xdr:cNvPr>
        <xdr:cNvSpPr/>
      </xdr:nvSpPr>
      <xdr:spPr>
        <a:xfrm>
          <a:off x="12369800" y="101349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58</xdr:row>
      <xdr:rowOff>99423</xdr:rowOff>
    </xdr:from>
    <xdr:to>
      <xdr:col>72</xdr:col>
      <xdr:colOff>38100</xdr:colOff>
      <xdr:row>59</xdr:row>
      <xdr:rowOff>29573</xdr:rowOff>
    </xdr:to>
    <xdr:sp macro="" textlink="">
      <xdr:nvSpPr>
        <xdr:cNvPr id="542" name="フローチャート: 判断 541">
          <a:extLst>
            <a:ext uri="{FF2B5EF4-FFF2-40B4-BE49-F238E27FC236}">
              <a16:creationId xmlns:a16="http://schemas.microsoft.com/office/drawing/2014/main" id="{DAD9D87F-5A20-4D59-A596-3B0CE6C8B2DF}"/>
            </a:ext>
          </a:extLst>
        </xdr:cNvPr>
        <xdr:cNvSpPr/>
      </xdr:nvSpPr>
      <xdr:spPr>
        <a:xfrm>
          <a:off x="11623675" y="10043523"/>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58</xdr:row>
      <xdr:rowOff>73297</xdr:rowOff>
    </xdr:from>
    <xdr:to>
      <xdr:col>67</xdr:col>
      <xdr:colOff>101600</xdr:colOff>
      <xdr:row>59</xdr:row>
      <xdr:rowOff>3447</xdr:rowOff>
    </xdr:to>
    <xdr:sp macro="" textlink="">
      <xdr:nvSpPr>
        <xdr:cNvPr id="543" name="フローチャート: 判断 542">
          <a:extLst>
            <a:ext uri="{FF2B5EF4-FFF2-40B4-BE49-F238E27FC236}">
              <a16:creationId xmlns:a16="http://schemas.microsoft.com/office/drawing/2014/main" id="{FFF2DB4C-4445-46A3-AE5A-FF4B4AB65BCB}"/>
            </a:ext>
          </a:extLst>
        </xdr:cNvPr>
        <xdr:cNvSpPr/>
      </xdr:nvSpPr>
      <xdr:spPr>
        <a:xfrm>
          <a:off x="10848975" y="100173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4" name="テキスト ボックス 543">
          <a:extLst>
            <a:ext uri="{FF2B5EF4-FFF2-40B4-BE49-F238E27FC236}">
              <a16:creationId xmlns:a16="http://schemas.microsoft.com/office/drawing/2014/main" id="{935D764E-159E-4E01-A612-3EBAFEBAEA5E}"/>
            </a:ext>
          </a:extLst>
        </xdr:cNvPr>
        <xdr:cNvSpPr txBox="1"/>
      </xdr:nvSpPr>
      <xdr:spPr>
        <a:xfrm>
          <a:off x="137287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5" name="テキスト ボックス 544">
          <a:extLst>
            <a:ext uri="{FF2B5EF4-FFF2-40B4-BE49-F238E27FC236}">
              <a16:creationId xmlns:a16="http://schemas.microsoft.com/office/drawing/2014/main" id="{AE7B1DA9-8676-4636-8838-18819A605E07}"/>
            </a:ext>
          </a:extLst>
        </xdr:cNvPr>
        <xdr:cNvSpPr txBox="1"/>
      </xdr:nvSpPr>
      <xdr:spPr>
        <a:xfrm>
          <a:off x="1300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6" name="テキスト ボックス 545">
          <a:extLst>
            <a:ext uri="{FF2B5EF4-FFF2-40B4-BE49-F238E27FC236}">
              <a16:creationId xmlns:a16="http://schemas.microsoft.com/office/drawing/2014/main" id="{92450258-675C-46F3-8069-2E0D1066D3EE}"/>
            </a:ext>
          </a:extLst>
        </xdr:cNvPr>
        <xdr:cNvSpPr txBox="1"/>
      </xdr:nvSpPr>
      <xdr:spPr>
        <a:xfrm>
          <a:off x="12258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7" name="テキスト ボックス 546">
          <a:extLst>
            <a:ext uri="{FF2B5EF4-FFF2-40B4-BE49-F238E27FC236}">
              <a16:creationId xmlns:a16="http://schemas.microsoft.com/office/drawing/2014/main" id="{076E50C1-4063-42E4-AFAA-F47402677146}"/>
            </a:ext>
          </a:extLst>
        </xdr:cNvPr>
        <xdr:cNvSpPr txBox="1"/>
      </xdr:nvSpPr>
      <xdr:spPr>
        <a:xfrm>
          <a:off x="114935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8" name="テキスト ボックス 547">
          <a:extLst>
            <a:ext uri="{FF2B5EF4-FFF2-40B4-BE49-F238E27FC236}">
              <a16:creationId xmlns:a16="http://schemas.microsoft.com/office/drawing/2014/main" id="{1CBE356D-1892-46F1-81D4-1D626703A05F}"/>
            </a:ext>
          </a:extLst>
        </xdr:cNvPr>
        <xdr:cNvSpPr txBox="1"/>
      </xdr:nvSpPr>
      <xdr:spPr>
        <a:xfrm>
          <a:off x="107378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61</xdr:row>
      <xdr:rowOff>71665</xdr:rowOff>
    </xdr:from>
    <xdr:to>
      <xdr:col>85</xdr:col>
      <xdr:colOff>177800</xdr:colOff>
      <xdr:row>62</xdr:row>
      <xdr:rowOff>1815</xdr:rowOff>
    </xdr:to>
    <xdr:sp macro="" textlink="">
      <xdr:nvSpPr>
        <xdr:cNvPr id="549" name="楕円 548">
          <a:extLst>
            <a:ext uri="{FF2B5EF4-FFF2-40B4-BE49-F238E27FC236}">
              <a16:creationId xmlns:a16="http://schemas.microsoft.com/office/drawing/2014/main" id="{D13F65A4-75AE-4486-8147-53A2AEE4F621}"/>
            </a:ext>
          </a:extLst>
        </xdr:cNvPr>
        <xdr:cNvSpPr/>
      </xdr:nvSpPr>
      <xdr:spPr>
        <a:xfrm>
          <a:off x="13839825" y="10530115"/>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61</xdr:row>
      <xdr:rowOff>50092</xdr:rowOff>
    </xdr:from>
    <xdr:ext cx="405111" cy="259045"/>
    <xdr:sp macro="" textlink="">
      <xdr:nvSpPr>
        <xdr:cNvPr id="550" name="【学校施設】&#10;有形固定資産減価償却率該当値テキスト">
          <a:extLst>
            <a:ext uri="{FF2B5EF4-FFF2-40B4-BE49-F238E27FC236}">
              <a16:creationId xmlns:a16="http://schemas.microsoft.com/office/drawing/2014/main" id="{D32E27B9-A4DC-488E-9FE7-BCC5F29079AD}"/>
            </a:ext>
          </a:extLst>
        </xdr:cNvPr>
        <xdr:cNvSpPr txBox="1"/>
      </xdr:nvSpPr>
      <xdr:spPr>
        <a:xfrm>
          <a:off x="13928725" y="105085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61</xdr:row>
      <xdr:rowOff>55335</xdr:rowOff>
    </xdr:from>
    <xdr:to>
      <xdr:col>81</xdr:col>
      <xdr:colOff>101600</xdr:colOff>
      <xdr:row>61</xdr:row>
      <xdr:rowOff>156935</xdr:rowOff>
    </xdr:to>
    <xdr:sp macro="" textlink="">
      <xdr:nvSpPr>
        <xdr:cNvPr id="551" name="楕円 550">
          <a:extLst>
            <a:ext uri="{FF2B5EF4-FFF2-40B4-BE49-F238E27FC236}">
              <a16:creationId xmlns:a16="http://schemas.microsoft.com/office/drawing/2014/main" id="{7550A41D-BC58-44A7-B2B7-8FC66A52CCED}"/>
            </a:ext>
          </a:extLst>
        </xdr:cNvPr>
        <xdr:cNvSpPr/>
      </xdr:nvSpPr>
      <xdr:spPr>
        <a:xfrm>
          <a:off x="13115925" y="105137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61</xdr:row>
      <xdr:rowOff>106135</xdr:rowOff>
    </xdr:from>
    <xdr:to>
      <xdr:col>85</xdr:col>
      <xdr:colOff>127000</xdr:colOff>
      <xdr:row>61</xdr:row>
      <xdr:rowOff>122465</xdr:rowOff>
    </xdr:to>
    <xdr:cxnSp macro="">
      <xdr:nvCxnSpPr>
        <xdr:cNvPr id="552" name="直線コネクタ 551">
          <a:extLst>
            <a:ext uri="{FF2B5EF4-FFF2-40B4-BE49-F238E27FC236}">
              <a16:creationId xmlns:a16="http://schemas.microsoft.com/office/drawing/2014/main" id="{7D604092-9F4A-4307-80FA-992AD224B5F3}"/>
            </a:ext>
          </a:extLst>
        </xdr:cNvPr>
        <xdr:cNvCxnSpPr/>
      </xdr:nvCxnSpPr>
      <xdr:spPr>
        <a:xfrm>
          <a:off x="13166725" y="10564585"/>
          <a:ext cx="723900" cy="163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60</xdr:row>
      <xdr:rowOff>119017</xdr:rowOff>
    </xdr:from>
    <xdr:to>
      <xdr:col>76</xdr:col>
      <xdr:colOff>165100</xdr:colOff>
      <xdr:row>61</xdr:row>
      <xdr:rowOff>49167</xdr:rowOff>
    </xdr:to>
    <xdr:sp macro="" textlink="">
      <xdr:nvSpPr>
        <xdr:cNvPr id="553" name="楕円 552">
          <a:extLst>
            <a:ext uri="{FF2B5EF4-FFF2-40B4-BE49-F238E27FC236}">
              <a16:creationId xmlns:a16="http://schemas.microsoft.com/office/drawing/2014/main" id="{CF360AEB-E543-4697-9E00-AC7A1588FDF3}"/>
            </a:ext>
          </a:extLst>
        </xdr:cNvPr>
        <xdr:cNvSpPr/>
      </xdr:nvSpPr>
      <xdr:spPr>
        <a:xfrm>
          <a:off x="12369800" y="104060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60</xdr:row>
      <xdr:rowOff>169817</xdr:rowOff>
    </xdr:from>
    <xdr:to>
      <xdr:col>81</xdr:col>
      <xdr:colOff>50800</xdr:colOff>
      <xdr:row>61</xdr:row>
      <xdr:rowOff>106135</xdr:rowOff>
    </xdr:to>
    <xdr:cxnSp macro="">
      <xdr:nvCxnSpPr>
        <xdr:cNvPr id="554" name="直線コネクタ 553">
          <a:extLst>
            <a:ext uri="{FF2B5EF4-FFF2-40B4-BE49-F238E27FC236}">
              <a16:creationId xmlns:a16="http://schemas.microsoft.com/office/drawing/2014/main" id="{75A5347D-7CCC-411A-B252-CA939C0475E4}"/>
            </a:ext>
          </a:extLst>
        </xdr:cNvPr>
        <xdr:cNvCxnSpPr/>
      </xdr:nvCxnSpPr>
      <xdr:spPr>
        <a:xfrm>
          <a:off x="12420600" y="10456817"/>
          <a:ext cx="746125" cy="1077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60</xdr:row>
      <xdr:rowOff>60234</xdr:rowOff>
    </xdr:from>
    <xdr:to>
      <xdr:col>72</xdr:col>
      <xdr:colOff>38100</xdr:colOff>
      <xdr:row>60</xdr:row>
      <xdr:rowOff>161834</xdr:rowOff>
    </xdr:to>
    <xdr:sp macro="" textlink="">
      <xdr:nvSpPr>
        <xdr:cNvPr id="555" name="楕円 554">
          <a:extLst>
            <a:ext uri="{FF2B5EF4-FFF2-40B4-BE49-F238E27FC236}">
              <a16:creationId xmlns:a16="http://schemas.microsoft.com/office/drawing/2014/main" id="{CCD7E0A9-7387-47D1-9793-077B2D25A878}"/>
            </a:ext>
          </a:extLst>
        </xdr:cNvPr>
        <xdr:cNvSpPr/>
      </xdr:nvSpPr>
      <xdr:spPr>
        <a:xfrm>
          <a:off x="11623675" y="1034723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60</xdr:row>
      <xdr:rowOff>111034</xdr:rowOff>
    </xdr:from>
    <xdr:to>
      <xdr:col>76</xdr:col>
      <xdr:colOff>114300</xdr:colOff>
      <xdr:row>60</xdr:row>
      <xdr:rowOff>169817</xdr:rowOff>
    </xdr:to>
    <xdr:cxnSp macro="">
      <xdr:nvCxnSpPr>
        <xdr:cNvPr id="556" name="直線コネクタ 555">
          <a:extLst>
            <a:ext uri="{FF2B5EF4-FFF2-40B4-BE49-F238E27FC236}">
              <a16:creationId xmlns:a16="http://schemas.microsoft.com/office/drawing/2014/main" id="{8425C963-71AD-468F-9D83-0B5AD4C90F27}"/>
            </a:ext>
          </a:extLst>
        </xdr:cNvPr>
        <xdr:cNvCxnSpPr/>
      </xdr:nvCxnSpPr>
      <xdr:spPr>
        <a:xfrm>
          <a:off x="11655425" y="10398034"/>
          <a:ext cx="765175" cy="587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109220</xdr:rowOff>
    </xdr:from>
    <xdr:to>
      <xdr:col>67</xdr:col>
      <xdr:colOff>101600</xdr:colOff>
      <xdr:row>61</xdr:row>
      <xdr:rowOff>39370</xdr:rowOff>
    </xdr:to>
    <xdr:sp macro="" textlink="">
      <xdr:nvSpPr>
        <xdr:cNvPr id="557" name="楕円 556">
          <a:extLst>
            <a:ext uri="{FF2B5EF4-FFF2-40B4-BE49-F238E27FC236}">
              <a16:creationId xmlns:a16="http://schemas.microsoft.com/office/drawing/2014/main" id="{485C1CB3-D0EC-4A6D-90A4-83E6E8C5EF8C}"/>
            </a:ext>
          </a:extLst>
        </xdr:cNvPr>
        <xdr:cNvSpPr/>
      </xdr:nvSpPr>
      <xdr:spPr>
        <a:xfrm>
          <a:off x="10848975" y="10396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60</xdr:row>
      <xdr:rowOff>111034</xdr:rowOff>
    </xdr:from>
    <xdr:to>
      <xdr:col>71</xdr:col>
      <xdr:colOff>177800</xdr:colOff>
      <xdr:row>60</xdr:row>
      <xdr:rowOff>160020</xdr:rowOff>
    </xdr:to>
    <xdr:cxnSp macro="">
      <xdr:nvCxnSpPr>
        <xdr:cNvPr id="558" name="直線コネクタ 557">
          <a:extLst>
            <a:ext uri="{FF2B5EF4-FFF2-40B4-BE49-F238E27FC236}">
              <a16:creationId xmlns:a16="http://schemas.microsoft.com/office/drawing/2014/main" id="{9B449BAB-AF7C-4DC9-8AFA-DB2D10956314}"/>
            </a:ext>
          </a:extLst>
        </xdr:cNvPr>
        <xdr:cNvCxnSpPr/>
      </xdr:nvCxnSpPr>
      <xdr:spPr>
        <a:xfrm flipV="1">
          <a:off x="10899775" y="10398034"/>
          <a:ext cx="755650" cy="489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57</xdr:row>
      <xdr:rowOff>117946</xdr:rowOff>
    </xdr:from>
    <xdr:ext cx="405111" cy="259045"/>
    <xdr:sp macro="" textlink="">
      <xdr:nvSpPr>
        <xdr:cNvPr id="559" name="n_1aveValue【学校施設】&#10;有形固定資産減価償却率">
          <a:extLst>
            <a:ext uri="{FF2B5EF4-FFF2-40B4-BE49-F238E27FC236}">
              <a16:creationId xmlns:a16="http://schemas.microsoft.com/office/drawing/2014/main" id="{9020E68B-922A-43BC-9611-36F141785A00}"/>
            </a:ext>
          </a:extLst>
        </xdr:cNvPr>
        <xdr:cNvSpPr txBox="1"/>
      </xdr:nvSpPr>
      <xdr:spPr>
        <a:xfrm>
          <a:off x="12980044" y="98905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57</xdr:row>
      <xdr:rowOff>137540</xdr:rowOff>
    </xdr:from>
    <xdr:ext cx="405111" cy="259045"/>
    <xdr:sp macro="" textlink="">
      <xdr:nvSpPr>
        <xdr:cNvPr id="560" name="n_2aveValue【学校施設】&#10;有形固定資産減価償却率">
          <a:extLst>
            <a:ext uri="{FF2B5EF4-FFF2-40B4-BE49-F238E27FC236}">
              <a16:creationId xmlns:a16="http://schemas.microsoft.com/office/drawing/2014/main" id="{06670398-7D5D-4AA7-B040-8696D254253E}"/>
            </a:ext>
          </a:extLst>
        </xdr:cNvPr>
        <xdr:cNvSpPr txBox="1"/>
      </xdr:nvSpPr>
      <xdr:spPr>
        <a:xfrm>
          <a:off x="12246619" y="99101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46100</xdr:rowOff>
    </xdr:from>
    <xdr:ext cx="405111" cy="259045"/>
    <xdr:sp macro="" textlink="">
      <xdr:nvSpPr>
        <xdr:cNvPr id="561" name="n_3aveValue【学校施設】&#10;有形固定資産減価償却率">
          <a:extLst>
            <a:ext uri="{FF2B5EF4-FFF2-40B4-BE49-F238E27FC236}">
              <a16:creationId xmlns:a16="http://schemas.microsoft.com/office/drawing/2014/main" id="{84C5D792-1A78-42DB-8FFA-08B7AF7A17BC}"/>
            </a:ext>
          </a:extLst>
        </xdr:cNvPr>
        <xdr:cNvSpPr txBox="1"/>
      </xdr:nvSpPr>
      <xdr:spPr>
        <a:xfrm>
          <a:off x="11500494" y="98187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19974</xdr:rowOff>
    </xdr:from>
    <xdr:ext cx="405111" cy="259045"/>
    <xdr:sp macro="" textlink="">
      <xdr:nvSpPr>
        <xdr:cNvPr id="562" name="n_4aveValue【学校施設】&#10;有形固定資産減価償却率">
          <a:extLst>
            <a:ext uri="{FF2B5EF4-FFF2-40B4-BE49-F238E27FC236}">
              <a16:creationId xmlns:a16="http://schemas.microsoft.com/office/drawing/2014/main" id="{2482A750-B2AD-4574-8DC1-B7A58298E1FC}"/>
            </a:ext>
          </a:extLst>
        </xdr:cNvPr>
        <xdr:cNvSpPr txBox="1"/>
      </xdr:nvSpPr>
      <xdr:spPr>
        <a:xfrm>
          <a:off x="10725794" y="97926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61</xdr:row>
      <xdr:rowOff>148062</xdr:rowOff>
    </xdr:from>
    <xdr:ext cx="405111" cy="259045"/>
    <xdr:sp macro="" textlink="">
      <xdr:nvSpPr>
        <xdr:cNvPr id="563" name="n_1mainValue【学校施設】&#10;有形固定資産減価償却率">
          <a:extLst>
            <a:ext uri="{FF2B5EF4-FFF2-40B4-BE49-F238E27FC236}">
              <a16:creationId xmlns:a16="http://schemas.microsoft.com/office/drawing/2014/main" id="{373DF6C3-48C4-4391-AEF3-515741CA6043}"/>
            </a:ext>
          </a:extLst>
        </xdr:cNvPr>
        <xdr:cNvSpPr txBox="1"/>
      </xdr:nvSpPr>
      <xdr:spPr>
        <a:xfrm>
          <a:off x="12980044" y="106065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40294</xdr:rowOff>
    </xdr:from>
    <xdr:ext cx="405111" cy="259045"/>
    <xdr:sp macro="" textlink="">
      <xdr:nvSpPr>
        <xdr:cNvPr id="564" name="n_2mainValue【学校施設】&#10;有形固定資産減価償却率">
          <a:extLst>
            <a:ext uri="{FF2B5EF4-FFF2-40B4-BE49-F238E27FC236}">
              <a16:creationId xmlns:a16="http://schemas.microsoft.com/office/drawing/2014/main" id="{44EB73B8-A114-4BC1-B470-F17CC3905627}"/>
            </a:ext>
          </a:extLst>
        </xdr:cNvPr>
        <xdr:cNvSpPr txBox="1"/>
      </xdr:nvSpPr>
      <xdr:spPr>
        <a:xfrm>
          <a:off x="12246619" y="104987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60</xdr:row>
      <xdr:rowOff>152961</xdr:rowOff>
    </xdr:from>
    <xdr:ext cx="405111" cy="259045"/>
    <xdr:sp macro="" textlink="">
      <xdr:nvSpPr>
        <xdr:cNvPr id="565" name="n_3mainValue【学校施設】&#10;有形固定資産減価償却率">
          <a:extLst>
            <a:ext uri="{FF2B5EF4-FFF2-40B4-BE49-F238E27FC236}">
              <a16:creationId xmlns:a16="http://schemas.microsoft.com/office/drawing/2014/main" id="{0D87FE7B-C7A7-470B-8AD9-70E0A9DCFD15}"/>
            </a:ext>
          </a:extLst>
        </xdr:cNvPr>
        <xdr:cNvSpPr txBox="1"/>
      </xdr:nvSpPr>
      <xdr:spPr>
        <a:xfrm>
          <a:off x="11500494" y="104399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30497</xdr:rowOff>
    </xdr:from>
    <xdr:ext cx="405111" cy="259045"/>
    <xdr:sp macro="" textlink="">
      <xdr:nvSpPr>
        <xdr:cNvPr id="566" name="n_4mainValue【学校施設】&#10;有形固定資産減価償却率">
          <a:extLst>
            <a:ext uri="{FF2B5EF4-FFF2-40B4-BE49-F238E27FC236}">
              <a16:creationId xmlns:a16="http://schemas.microsoft.com/office/drawing/2014/main" id="{43F942AA-5C6A-468D-B343-AB3D0FDB49A1}"/>
            </a:ext>
          </a:extLst>
        </xdr:cNvPr>
        <xdr:cNvSpPr txBox="1"/>
      </xdr:nvSpPr>
      <xdr:spPr>
        <a:xfrm>
          <a:off x="10725794" y="104889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7" name="正方形/長方形 566">
          <a:extLst>
            <a:ext uri="{FF2B5EF4-FFF2-40B4-BE49-F238E27FC236}">
              <a16:creationId xmlns:a16="http://schemas.microsoft.com/office/drawing/2014/main" id="{D40F7E6A-FDAA-46BD-9B14-F7516198D90D}"/>
            </a:ext>
          </a:extLst>
        </xdr:cNvPr>
        <xdr:cNvSpPr/>
      </xdr:nvSpPr>
      <xdr:spPr>
        <a:xfrm>
          <a:off x="155448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8" name="正方形/長方形 567">
          <a:extLst>
            <a:ext uri="{FF2B5EF4-FFF2-40B4-BE49-F238E27FC236}">
              <a16:creationId xmlns:a16="http://schemas.microsoft.com/office/drawing/2014/main" id="{FB889BD2-56A0-43A3-BADA-78118F021BF2}"/>
            </a:ext>
          </a:extLst>
        </xdr:cNvPr>
        <xdr:cNvSpPr/>
      </xdr:nvSpPr>
      <xdr:spPr>
        <a:xfrm>
          <a:off x="15671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69" name="正方形/長方形 568">
          <a:extLst>
            <a:ext uri="{FF2B5EF4-FFF2-40B4-BE49-F238E27FC236}">
              <a16:creationId xmlns:a16="http://schemas.microsoft.com/office/drawing/2014/main" id="{F4F6EC6F-0557-49D5-8583-FB00860F9B93}"/>
            </a:ext>
          </a:extLst>
        </xdr:cNvPr>
        <xdr:cNvSpPr/>
      </xdr:nvSpPr>
      <xdr:spPr>
        <a:xfrm>
          <a:off x="15671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70" name="正方形/長方形 569">
          <a:extLst>
            <a:ext uri="{FF2B5EF4-FFF2-40B4-BE49-F238E27FC236}">
              <a16:creationId xmlns:a16="http://schemas.microsoft.com/office/drawing/2014/main" id="{54032970-991D-4D4E-8B1D-408DEABC68EC}"/>
            </a:ext>
          </a:extLst>
        </xdr:cNvPr>
        <xdr:cNvSpPr/>
      </xdr:nvSpPr>
      <xdr:spPr>
        <a:xfrm>
          <a:off x="165163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71" name="正方形/長方形 570">
          <a:extLst>
            <a:ext uri="{FF2B5EF4-FFF2-40B4-BE49-F238E27FC236}">
              <a16:creationId xmlns:a16="http://schemas.microsoft.com/office/drawing/2014/main" id="{45AF67B8-0ACD-45F4-BB4E-6BFF251620C7}"/>
            </a:ext>
          </a:extLst>
        </xdr:cNvPr>
        <xdr:cNvSpPr/>
      </xdr:nvSpPr>
      <xdr:spPr>
        <a:xfrm>
          <a:off x="165163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2" name="正方形/長方形 571">
          <a:extLst>
            <a:ext uri="{FF2B5EF4-FFF2-40B4-BE49-F238E27FC236}">
              <a16:creationId xmlns:a16="http://schemas.microsoft.com/office/drawing/2014/main" id="{AF9FD350-7768-4E22-A764-9E901A29F83B}"/>
            </a:ext>
          </a:extLst>
        </xdr:cNvPr>
        <xdr:cNvSpPr/>
      </xdr:nvSpPr>
      <xdr:spPr>
        <a:xfrm>
          <a:off x="174879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3" name="正方形/長方形 572">
          <a:extLst>
            <a:ext uri="{FF2B5EF4-FFF2-40B4-BE49-F238E27FC236}">
              <a16:creationId xmlns:a16="http://schemas.microsoft.com/office/drawing/2014/main" id="{FA032C99-6368-4D67-AEEC-B3D287475A77}"/>
            </a:ext>
          </a:extLst>
        </xdr:cNvPr>
        <xdr:cNvSpPr/>
      </xdr:nvSpPr>
      <xdr:spPr>
        <a:xfrm>
          <a:off x="174879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4" name="正方形/長方形 573">
          <a:extLst>
            <a:ext uri="{FF2B5EF4-FFF2-40B4-BE49-F238E27FC236}">
              <a16:creationId xmlns:a16="http://schemas.microsoft.com/office/drawing/2014/main" id="{A34233D9-16FA-477B-8A93-1C9B4D1BFEE7}"/>
            </a:ext>
          </a:extLst>
        </xdr:cNvPr>
        <xdr:cNvSpPr/>
      </xdr:nvSpPr>
      <xdr:spPr>
        <a:xfrm>
          <a:off x="155448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5" name="テキスト ボックス 574">
          <a:extLst>
            <a:ext uri="{FF2B5EF4-FFF2-40B4-BE49-F238E27FC236}">
              <a16:creationId xmlns:a16="http://schemas.microsoft.com/office/drawing/2014/main" id="{B502F414-CDE8-42F1-AA7D-ACE06CBB6983}"/>
            </a:ext>
          </a:extLst>
        </xdr:cNvPr>
        <xdr:cNvSpPr txBox="1"/>
      </xdr:nvSpPr>
      <xdr:spPr>
        <a:xfrm>
          <a:off x="15535275"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6" name="直線コネクタ 575">
          <a:extLst>
            <a:ext uri="{FF2B5EF4-FFF2-40B4-BE49-F238E27FC236}">
              <a16:creationId xmlns:a16="http://schemas.microsoft.com/office/drawing/2014/main" id="{3D26F2C8-ABF5-483C-B6FA-3374BFE067CB}"/>
            </a:ext>
          </a:extLst>
        </xdr:cNvPr>
        <xdr:cNvCxnSpPr/>
      </xdr:nvCxnSpPr>
      <xdr:spPr>
        <a:xfrm>
          <a:off x="155448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7" name="テキスト ボックス 576">
          <a:extLst>
            <a:ext uri="{FF2B5EF4-FFF2-40B4-BE49-F238E27FC236}">
              <a16:creationId xmlns:a16="http://schemas.microsoft.com/office/drawing/2014/main" id="{65CE930F-695F-4454-97A2-F708A8183E74}"/>
            </a:ext>
          </a:extLst>
        </xdr:cNvPr>
        <xdr:cNvSpPr txBox="1"/>
      </xdr:nvSpPr>
      <xdr:spPr>
        <a:xfrm>
          <a:off x="151633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130628</xdr:rowOff>
    </xdr:from>
    <xdr:to>
      <xdr:col>120</xdr:col>
      <xdr:colOff>114300</xdr:colOff>
      <xdr:row>64</xdr:row>
      <xdr:rowOff>130628</xdr:rowOff>
    </xdr:to>
    <xdr:cxnSp macro="">
      <xdr:nvCxnSpPr>
        <xdr:cNvPr id="578" name="直線コネクタ 577">
          <a:extLst>
            <a:ext uri="{FF2B5EF4-FFF2-40B4-BE49-F238E27FC236}">
              <a16:creationId xmlns:a16="http://schemas.microsoft.com/office/drawing/2014/main" id="{71DB650D-626F-4D6A-A86E-6520BD7B13E4}"/>
            </a:ext>
          </a:extLst>
        </xdr:cNvPr>
        <xdr:cNvCxnSpPr/>
      </xdr:nvCxnSpPr>
      <xdr:spPr>
        <a:xfrm>
          <a:off x="15544800" y="11103428"/>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macro="" textlink="">
      <xdr:nvSpPr>
        <xdr:cNvPr id="579" name="テキスト ボックス 578">
          <a:extLst>
            <a:ext uri="{FF2B5EF4-FFF2-40B4-BE49-F238E27FC236}">
              <a16:creationId xmlns:a16="http://schemas.microsoft.com/office/drawing/2014/main" id="{6AF7F3CC-DC68-4955-BF71-377A393EEB67}"/>
            </a:ext>
          </a:extLst>
        </xdr:cNvPr>
        <xdr:cNvSpPr txBox="1"/>
      </xdr:nvSpPr>
      <xdr:spPr>
        <a:xfrm>
          <a:off x="15163346"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580" name="直線コネクタ 579">
          <a:extLst>
            <a:ext uri="{FF2B5EF4-FFF2-40B4-BE49-F238E27FC236}">
              <a16:creationId xmlns:a16="http://schemas.microsoft.com/office/drawing/2014/main" id="{A693EF20-BB39-46C6-B767-4A6D9E1F5ACB}"/>
            </a:ext>
          </a:extLst>
        </xdr:cNvPr>
        <xdr:cNvCxnSpPr/>
      </xdr:nvCxnSpPr>
      <xdr:spPr>
        <a:xfrm>
          <a:off x="15544800" y="1077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4734</xdr:rowOff>
    </xdr:from>
    <xdr:ext cx="467179" cy="259045"/>
    <xdr:sp macro="" textlink="">
      <xdr:nvSpPr>
        <xdr:cNvPr id="581" name="テキスト ボックス 580">
          <a:extLst>
            <a:ext uri="{FF2B5EF4-FFF2-40B4-BE49-F238E27FC236}">
              <a16:creationId xmlns:a16="http://schemas.microsoft.com/office/drawing/2014/main" id="{A1650C36-A52B-4F1F-8633-F70A2C1878EA}"/>
            </a:ext>
          </a:extLst>
        </xdr:cNvPr>
        <xdr:cNvSpPr txBox="1"/>
      </xdr:nvSpPr>
      <xdr:spPr>
        <a:xfrm>
          <a:off x="15163346"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582" name="直線コネクタ 581">
          <a:extLst>
            <a:ext uri="{FF2B5EF4-FFF2-40B4-BE49-F238E27FC236}">
              <a16:creationId xmlns:a16="http://schemas.microsoft.com/office/drawing/2014/main" id="{8058A1B2-B244-4543-BBE6-83CAFDAA75B5}"/>
            </a:ext>
          </a:extLst>
        </xdr:cNvPr>
        <xdr:cNvCxnSpPr/>
      </xdr:nvCxnSpPr>
      <xdr:spPr>
        <a:xfrm>
          <a:off x="15544800" y="1045028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60</xdr:row>
      <xdr:rowOff>21062</xdr:rowOff>
    </xdr:from>
    <xdr:ext cx="467179" cy="259045"/>
    <xdr:sp macro="" textlink="">
      <xdr:nvSpPr>
        <xdr:cNvPr id="583" name="テキスト ボックス 582">
          <a:extLst>
            <a:ext uri="{FF2B5EF4-FFF2-40B4-BE49-F238E27FC236}">
              <a16:creationId xmlns:a16="http://schemas.microsoft.com/office/drawing/2014/main" id="{E54F7018-5A6B-4831-AC49-1E2D5DAAC522}"/>
            </a:ext>
          </a:extLst>
        </xdr:cNvPr>
        <xdr:cNvSpPr txBox="1"/>
      </xdr:nvSpPr>
      <xdr:spPr>
        <a:xfrm>
          <a:off x="15163346"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584" name="直線コネクタ 583">
          <a:extLst>
            <a:ext uri="{FF2B5EF4-FFF2-40B4-BE49-F238E27FC236}">
              <a16:creationId xmlns:a16="http://schemas.microsoft.com/office/drawing/2014/main" id="{41F44F45-C9D7-4C14-B9C6-8A09FAD7CD35}"/>
            </a:ext>
          </a:extLst>
        </xdr:cNvPr>
        <xdr:cNvCxnSpPr/>
      </xdr:nvCxnSpPr>
      <xdr:spPr>
        <a:xfrm>
          <a:off x="15544800" y="10123715"/>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58</xdr:row>
      <xdr:rowOff>37392</xdr:rowOff>
    </xdr:from>
    <xdr:ext cx="467179" cy="259045"/>
    <xdr:sp macro="" textlink="">
      <xdr:nvSpPr>
        <xdr:cNvPr id="585" name="テキスト ボックス 584">
          <a:extLst>
            <a:ext uri="{FF2B5EF4-FFF2-40B4-BE49-F238E27FC236}">
              <a16:creationId xmlns:a16="http://schemas.microsoft.com/office/drawing/2014/main" id="{4B4ABFB7-18DE-42BD-A81D-7C6E80592185}"/>
            </a:ext>
          </a:extLst>
        </xdr:cNvPr>
        <xdr:cNvSpPr txBox="1"/>
      </xdr:nvSpPr>
      <xdr:spPr>
        <a:xfrm>
          <a:off x="15163346"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586" name="直線コネクタ 585">
          <a:extLst>
            <a:ext uri="{FF2B5EF4-FFF2-40B4-BE49-F238E27FC236}">
              <a16:creationId xmlns:a16="http://schemas.microsoft.com/office/drawing/2014/main" id="{585294F5-9DC3-4181-AFA7-2DB34B7C42B0}"/>
            </a:ext>
          </a:extLst>
        </xdr:cNvPr>
        <xdr:cNvCxnSpPr/>
      </xdr:nvCxnSpPr>
      <xdr:spPr>
        <a:xfrm>
          <a:off x="15544800" y="979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53720</xdr:rowOff>
    </xdr:from>
    <xdr:ext cx="467179" cy="259045"/>
    <xdr:sp macro="" textlink="">
      <xdr:nvSpPr>
        <xdr:cNvPr id="587" name="テキスト ボックス 586">
          <a:extLst>
            <a:ext uri="{FF2B5EF4-FFF2-40B4-BE49-F238E27FC236}">
              <a16:creationId xmlns:a16="http://schemas.microsoft.com/office/drawing/2014/main" id="{8EE10D08-A167-4311-9BCB-176473D20FEB}"/>
            </a:ext>
          </a:extLst>
        </xdr:cNvPr>
        <xdr:cNvSpPr txBox="1"/>
      </xdr:nvSpPr>
      <xdr:spPr>
        <a:xfrm>
          <a:off x="15163346"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588" name="直線コネクタ 587">
          <a:extLst>
            <a:ext uri="{FF2B5EF4-FFF2-40B4-BE49-F238E27FC236}">
              <a16:creationId xmlns:a16="http://schemas.microsoft.com/office/drawing/2014/main" id="{FFECE079-37A6-4D7C-8747-49202F0D76FB}"/>
            </a:ext>
          </a:extLst>
        </xdr:cNvPr>
        <xdr:cNvCxnSpPr/>
      </xdr:nvCxnSpPr>
      <xdr:spPr>
        <a:xfrm>
          <a:off x="15544800" y="9470572"/>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70049</xdr:rowOff>
    </xdr:from>
    <xdr:ext cx="467179" cy="259045"/>
    <xdr:sp macro="" textlink="">
      <xdr:nvSpPr>
        <xdr:cNvPr id="589" name="テキスト ボックス 588">
          <a:extLst>
            <a:ext uri="{FF2B5EF4-FFF2-40B4-BE49-F238E27FC236}">
              <a16:creationId xmlns:a16="http://schemas.microsoft.com/office/drawing/2014/main" id="{34382B96-C8A8-4B7B-8BB0-4914EE763E02}"/>
            </a:ext>
          </a:extLst>
        </xdr:cNvPr>
        <xdr:cNvSpPr txBox="1"/>
      </xdr:nvSpPr>
      <xdr:spPr>
        <a:xfrm>
          <a:off x="15163346"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90" name="直線コネクタ 589">
          <a:extLst>
            <a:ext uri="{FF2B5EF4-FFF2-40B4-BE49-F238E27FC236}">
              <a16:creationId xmlns:a16="http://schemas.microsoft.com/office/drawing/2014/main" id="{71B1D80A-AD25-4A93-823A-5C62B0A9F35D}"/>
            </a:ext>
          </a:extLst>
        </xdr:cNvPr>
        <xdr:cNvCxnSpPr/>
      </xdr:nvCxnSpPr>
      <xdr:spPr>
        <a:xfrm>
          <a:off x="155448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91" name="テキスト ボックス 590">
          <a:extLst>
            <a:ext uri="{FF2B5EF4-FFF2-40B4-BE49-F238E27FC236}">
              <a16:creationId xmlns:a16="http://schemas.microsoft.com/office/drawing/2014/main" id="{56BAF4D8-D1F0-475D-905E-654F226A8F49}"/>
            </a:ext>
          </a:extLst>
        </xdr:cNvPr>
        <xdr:cNvSpPr txBox="1"/>
      </xdr:nvSpPr>
      <xdr:spPr>
        <a:xfrm>
          <a:off x="15163346"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92" name="【学校施設】&#10;一人当たり面積グラフ枠">
          <a:extLst>
            <a:ext uri="{FF2B5EF4-FFF2-40B4-BE49-F238E27FC236}">
              <a16:creationId xmlns:a16="http://schemas.microsoft.com/office/drawing/2014/main" id="{E35051CF-3470-41C5-9394-A4C035DE9BF1}"/>
            </a:ext>
          </a:extLst>
        </xdr:cNvPr>
        <xdr:cNvSpPr/>
      </xdr:nvSpPr>
      <xdr:spPr>
        <a:xfrm>
          <a:off x="155448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79030</xdr:rowOff>
    </xdr:from>
    <xdr:to>
      <xdr:col>116</xdr:col>
      <xdr:colOff>62864</xdr:colOff>
      <xdr:row>63</xdr:row>
      <xdr:rowOff>64335</xdr:rowOff>
    </xdr:to>
    <xdr:cxnSp macro="">
      <xdr:nvCxnSpPr>
        <xdr:cNvPr id="593" name="直線コネクタ 592">
          <a:extLst>
            <a:ext uri="{FF2B5EF4-FFF2-40B4-BE49-F238E27FC236}">
              <a16:creationId xmlns:a16="http://schemas.microsoft.com/office/drawing/2014/main" id="{71E19138-3A27-40B0-932B-CB7A6685AF78}"/>
            </a:ext>
          </a:extLst>
        </xdr:cNvPr>
        <xdr:cNvCxnSpPr/>
      </xdr:nvCxnSpPr>
      <xdr:spPr>
        <a:xfrm flipV="1">
          <a:off x="18846164" y="9680230"/>
          <a:ext cx="0" cy="11854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68162</xdr:rowOff>
    </xdr:from>
    <xdr:ext cx="469744" cy="259045"/>
    <xdr:sp macro="" textlink="">
      <xdr:nvSpPr>
        <xdr:cNvPr id="594" name="【学校施設】&#10;一人当たり面積最小値テキスト">
          <a:extLst>
            <a:ext uri="{FF2B5EF4-FFF2-40B4-BE49-F238E27FC236}">
              <a16:creationId xmlns:a16="http://schemas.microsoft.com/office/drawing/2014/main" id="{34F922D6-F19B-4B4A-AA4B-0F831720DBDE}"/>
            </a:ext>
          </a:extLst>
        </xdr:cNvPr>
        <xdr:cNvSpPr txBox="1"/>
      </xdr:nvSpPr>
      <xdr:spPr>
        <a:xfrm>
          <a:off x="18884900" y="108695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64335</xdr:rowOff>
    </xdr:from>
    <xdr:to>
      <xdr:col>116</xdr:col>
      <xdr:colOff>152400</xdr:colOff>
      <xdr:row>63</xdr:row>
      <xdr:rowOff>64335</xdr:rowOff>
    </xdr:to>
    <xdr:cxnSp macro="">
      <xdr:nvCxnSpPr>
        <xdr:cNvPr id="595" name="直線コネクタ 594">
          <a:extLst>
            <a:ext uri="{FF2B5EF4-FFF2-40B4-BE49-F238E27FC236}">
              <a16:creationId xmlns:a16="http://schemas.microsoft.com/office/drawing/2014/main" id="{9444C8E0-7051-42CE-B0AE-721D05ED6249}"/>
            </a:ext>
          </a:extLst>
        </xdr:cNvPr>
        <xdr:cNvCxnSpPr/>
      </xdr:nvCxnSpPr>
      <xdr:spPr>
        <a:xfrm>
          <a:off x="18786475" y="1086568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55</xdr:row>
      <xdr:rowOff>25707</xdr:rowOff>
    </xdr:from>
    <xdr:ext cx="469744" cy="259045"/>
    <xdr:sp macro="" textlink="">
      <xdr:nvSpPr>
        <xdr:cNvPr id="596" name="【学校施設】&#10;一人当たり面積最大値テキスト">
          <a:extLst>
            <a:ext uri="{FF2B5EF4-FFF2-40B4-BE49-F238E27FC236}">
              <a16:creationId xmlns:a16="http://schemas.microsoft.com/office/drawing/2014/main" id="{C75ADB26-9063-4079-A01D-F3AD8BF0517F}"/>
            </a:ext>
          </a:extLst>
        </xdr:cNvPr>
        <xdr:cNvSpPr txBox="1"/>
      </xdr:nvSpPr>
      <xdr:spPr>
        <a:xfrm>
          <a:off x="18884900" y="94554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79030</xdr:rowOff>
    </xdr:from>
    <xdr:to>
      <xdr:col>116</xdr:col>
      <xdr:colOff>152400</xdr:colOff>
      <xdr:row>56</xdr:row>
      <xdr:rowOff>79030</xdr:rowOff>
    </xdr:to>
    <xdr:cxnSp macro="">
      <xdr:nvCxnSpPr>
        <xdr:cNvPr id="597" name="直線コネクタ 596">
          <a:extLst>
            <a:ext uri="{FF2B5EF4-FFF2-40B4-BE49-F238E27FC236}">
              <a16:creationId xmlns:a16="http://schemas.microsoft.com/office/drawing/2014/main" id="{844ECE8F-A2EE-41B9-A9C3-3543D50184F4}"/>
            </a:ext>
          </a:extLst>
        </xdr:cNvPr>
        <xdr:cNvCxnSpPr/>
      </xdr:nvCxnSpPr>
      <xdr:spPr>
        <a:xfrm>
          <a:off x="18786475" y="968023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59</xdr:row>
      <xdr:rowOff>157570</xdr:rowOff>
    </xdr:from>
    <xdr:ext cx="469744" cy="259045"/>
    <xdr:sp macro="" textlink="">
      <xdr:nvSpPr>
        <xdr:cNvPr id="598" name="【学校施設】&#10;一人当たり面積平均値テキスト">
          <a:extLst>
            <a:ext uri="{FF2B5EF4-FFF2-40B4-BE49-F238E27FC236}">
              <a16:creationId xmlns:a16="http://schemas.microsoft.com/office/drawing/2014/main" id="{853D9F49-6BC4-486F-8E6B-862B62E9CD31}"/>
            </a:ext>
          </a:extLst>
        </xdr:cNvPr>
        <xdr:cNvSpPr txBox="1"/>
      </xdr:nvSpPr>
      <xdr:spPr>
        <a:xfrm>
          <a:off x="18884900" y="1027312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60</xdr:row>
      <xdr:rowOff>134693</xdr:rowOff>
    </xdr:from>
    <xdr:to>
      <xdr:col>116</xdr:col>
      <xdr:colOff>114300</xdr:colOff>
      <xdr:row>61</xdr:row>
      <xdr:rowOff>64843</xdr:rowOff>
    </xdr:to>
    <xdr:sp macro="" textlink="">
      <xdr:nvSpPr>
        <xdr:cNvPr id="599" name="フローチャート: 判断 598">
          <a:extLst>
            <a:ext uri="{FF2B5EF4-FFF2-40B4-BE49-F238E27FC236}">
              <a16:creationId xmlns:a16="http://schemas.microsoft.com/office/drawing/2014/main" id="{A9D1027F-0E3C-4F21-B847-5CFE690A04F5}"/>
            </a:ext>
          </a:extLst>
        </xdr:cNvPr>
        <xdr:cNvSpPr/>
      </xdr:nvSpPr>
      <xdr:spPr>
        <a:xfrm>
          <a:off x="18796000" y="104216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60</xdr:row>
      <xdr:rowOff>111179</xdr:rowOff>
    </xdr:from>
    <xdr:to>
      <xdr:col>112</xdr:col>
      <xdr:colOff>38100</xdr:colOff>
      <xdr:row>61</xdr:row>
      <xdr:rowOff>41329</xdr:rowOff>
    </xdr:to>
    <xdr:sp macro="" textlink="">
      <xdr:nvSpPr>
        <xdr:cNvPr id="600" name="フローチャート: 判断 599">
          <a:extLst>
            <a:ext uri="{FF2B5EF4-FFF2-40B4-BE49-F238E27FC236}">
              <a16:creationId xmlns:a16="http://schemas.microsoft.com/office/drawing/2014/main" id="{04F28A63-1273-4F37-B879-78AAA63CE591}"/>
            </a:ext>
          </a:extLst>
        </xdr:cNvPr>
        <xdr:cNvSpPr/>
      </xdr:nvSpPr>
      <xdr:spPr>
        <a:xfrm>
          <a:off x="18100675" y="10398179"/>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60</xdr:row>
      <xdr:rowOff>135999</xdr:rowOff>
    </xdr:from>
    <xdr:to>
      <xdr:col>107</xdr:col>
      <xdr:colOff>101600</xdr:colOff>
      <xdr:row>61</xdr:row>
      <xdr:rowOff>66149</xdr:rowOff>
    </xdr:to>
    <xdr:sp macro="" textlink="">
      <xdr:nvSpPr>
        <xdr:cNvPr id="601" name="フローチャート: 判断 600">
          <a:extLst>
            <a:ext uri="{FF2B5EF4-FFF2-40B4-BE49-F238E27FC236}">
              <a16:creationId xmlns:a16="http://schemas.microsoft.com/office/drawing/2014/main" id="{88530155-BBBD-4FBD-AC4B-D1D1C4FE6C32}"/>
            </a:ext>
          </a:extLst>
        </xdr:cNvPr>
        <xdr:cNvSpPr/>
      </xdr:nvSpPr>
      <xdr:spPr>
        <a:xfrm>
          <a:off x="17325975" y="104229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60</xdr:row>
      <xdr:rowOff>11249</xdr:rowOff>
    </xdr:from>
    <xdr:to>
      <xdr:col>102</xdr:col>
      <xdr:colOff>165100</xdr:colOff>
      <xdr:row>60</xdr:row>
      <xdr:rowOff>112849</xdr:rowOff>
    </xdr:to>
    <xdr:sp macro="" textlink="">
      <xdr:nvSpPr>
        <xdr:cNvPr id="602" name="フローチャート: 判断 601">
          <a:extLst>
            <a:ext uri="{FF2B5EF4-FFF2-40B4-BE49-F238E27FC236}">
              <a16:creationId xmlns:a16="http://schemas.microsoft.com/office/drawing/2014/main" id="{0DA09060-5A37-448F-86F8-2B9D7D627903}"/>
            </a:ext>
          </a:extLst>
        </xdr:cNvPr>
        <xdr:cNvSpPr/>
      </xdr:nvSpPr>
      <xdr:spPr>
        <a:xfrm>
          <a:off x="16579850" y="10298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61</xdr:row>
      <xdr:rowOff>21372</xdr:rowOff>
    </xdr:from>
    <xdr:to>
      <xdr:col>98</xdr:col>
      <xdr:colOff>38100</xdr:colOff>
      <xdr:row>61</xdr:row>
      <xdr:rowOff>122972</xdr:rowOff>
    </xdr:to>
    <xdr:sp macro="" textlink="">
      <xdr:nvSpPr>
        <xdr:cNvPr id="603" name="フローチャート: 判断 602">
          <a:extLst>
            <a:ext uri="{FF2B5EF4-FFF2-40B4-BE49-F238E27FC236}">
              <a16:creationId xmlns:a16="http://schemas.microsoft.com/office/drawing/2014/main" id="{AF372667-5563-47C6-931D-2E90A1F21EBB}"/>
            </a:ext>
          </a:extLst>
        </xdr:cNvPr>
        <xdr:cNvSpPr/>
      </xdr:nvSpPr>
      <xdr:spPr>
        <a:xfrm>
          <a:off x="15833725" y="1047982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4" name="テキスト ボックス 603">
          <a:extLst>
            <a:ext uri="{FF2B5EF4-FFF2-40B4-BE49-F238E27FC236}">
              <a16:creationId xmlns:a16="http://schemas.microsoft.com/office/drawing/2014/main" id="{CD6262EA-98B0-4B69-91CE-6DE5342BF38C}"/>
            </a:ext>
          </a:extLst>
        </xdr:cNvPr>
        <xdr:cNvSpPr txBox="1"/>
      </xdr:nvSpPr>
      <xdr:spPr>
        <a:xfrm>
          <a:off x="186848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5" name="テキスト ボックス 604">
          <a:extLst>
            <a:ext uri="{FF2B5EF4-FFF2-40B4-BE49-F238E27FC236}">
              <a16:creationId xmlns:a16="http://schemas.microsoft.com/office/drawing/2014/main" id="{90B8E8AD-FF07-4331-A662-CDD058C4F338}"/>
            </a:ext>
          </a:extLst>
        </xdr:cNvPr>
        <xdr:cNvSpPr txBox="1"/>
      </xdr:nvSpPr>
      <xdr:spPr>
        <a:xfrm>
          <a:off x="179705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6" name="テキスト ボックス 605">
          <a:extLst>
            <a:ext uri="{FF2B5EF4-FFF2-40B4-BE49-F238E27FC236}">
              <a16:creationId xmlns:a16="http://schemas.microsoft.com/office/drawing/2014/main" id="{012C8E45-B523-4690-9DDA-E3298B30F891}"/>
            </a:ext>
          </a:extLst>
        </xdr:cNvPr>
        <xdr:cNvSpPr txBox="1"/>
      </xdr:nvSpPr>
      <xdr:spPr>
        <a:xfrm>
          <a:off x="172148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7" name="テキスト ボックス 606">
          <a:extLst>
            <a:ext uri="{FF2B5EF4-FFF2-40B4-BE49-F238E27FC236}">
              <a16:creationId xmlns:a16="http://schemas.microsoft.com/office/drawing/2014/main" id="{3F8B2CEF-A8AE-48F4-9259-C2420B39B88C}"/>
            </a:ext>
          </a:extLst>
        </xdr:cNvPr>
        <xdr:cNvSpPr txBox="1"/>
      </xdr:nvSpPr>
      <xdr:spPr>
        <a:xfrm>
          <a:off x="164687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8" name="テキスト ボックス 607">
          <a:extLst>
            <a:ext uri="{FF2B5EF4-FFF2-40B4-BE49-F238E27FC236}">
              <a16:creationId xmlns:a16="http://schemas.microsoft.com/office/drawing/2014/main" id="{74401D53-1FDD-4D8F-9B9C-7C11C0DAADFE}"/>
            </a:ext>
          </a:extLst>
        </xdr:cNvPr>
        <xdr:cNvSpPr txBox="1"/>
      </xdr:nvSpPr>
      <xdr:spPr>
        <a:xfrm>
          <a:off x="157035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58275</xdr:rowOff>
    </xdr:from>
    <xdr:to>
      <xdr:col>116</xdr:col>
      <xdr:colOff>114300</xdr:colOff>
      <xdr:row>62</xdr:row>
      <xdr:rowOff>159875</xdr:rowOff>
    </xdr:to>
    <xdr:sp macro="" textlink="">
      <xdr:nvSpPr>
        <xdr:cNvPr id="609" name="楕円 608">
          <a:extLst>
            <a:ext uri="{FF2B5EF4-FFF2-40B4-BE49-F238E27FC236}">
              <a16:creationId xmlns:a16="http://schemas.microsoft.com/office/drawing/2014/main" id="{90C2E510-FBFC-4BFF-9252-4EC973BD9356}"/>
            </a:ext>
          </a:extLst>
        </xdr:cNvPr>
        <xdr:cNvSpPr/>
      </xdr:nvSpPr>
      <xdr:spPr>
        <a:xfrm>
          <a:off x="18796000" y="10688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61</xdr:row>
      <xdr:rowOff>144652</xdr:rowOff>
    </xdr:from>
    <xdr:ext cx="469744" cy="259045"/>
    <xdr:sp macro="" textlink="">
      <xdr:nvSpPr>
        <xdr:cNvPr id="610" name="【学校施設】&#10;一人当たり面積該当値テキスト">
          <a:extLst>
            <a:ext uri="{FF2B5EF4-FFF2-40B4-BE49-F238E27FC236}">
              <a16:creationId xmlns:a16="http://schemas.microsoft.com/office/drawing/2014/main" id="{7AAF98F1-56BC-4E72-98E2-D01445114E6D}"/>
            </a:ext>
          </a:extLst>
        </xdr:cNvPr>
        <xdr:cNvSpPr txBox="1"/>
      </xdr:nvSpPr>
      <xdr:spPr>
        <a:xfrm>
          <a:off x="18884900" y="106031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63500</xdr:rowOff>
    </xdr:from>
    <xdr:to>
      <xdr:col>112</xdr:col>
      <xdr:colOff>38100</xdr:colOff>
      <xdr:row>62</xdr:row>
      <xdr:rowOff>165100</xdr:rowOff>
    </xdr:to>
    <xdr:sp macro="" textlink="">
      <xdr:nvSpPr>
        <xdr:cNvPr id="611" name="楕円 610">
          <a:extLst>
            <a:ext uri="{FF2B5EF4-FFF2-40B4-BE49-F238E27FC236}">
              <a16:creationId xmlns:a16="http://schemas.microsoft.com/office/drawing/2014/main" id="{EF06F0CF-5061-4CD4-A905-712A2A123FA1}"/>
            </a:ext>
          </a:extLst>
        </xdr:cNvPr>
        <xdr:cNvSpPr/>
      </xdr:nvSpPr>
      <xdr:spPr>
        <a:xfrm>
          <a:off x="18100675" y="106934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62</xdr:row>
      <xdr:rowOff>109075</xdr:rowOff>
    </xdr:from>
    <xdr:to>
      <xdr:col>116</xdr:col>
      <xdr:colOff>63500</xdr:colOff>
      <xdr:row>62</xdr:row>
      <xdr:rowOff>114300</xdr:rowOff>
    </xdr:to>
    <xdr:cxnSp macro="">
      <xdr:nvCxnSpPr>
        <xdr:cNvPr id="612" name="直線コネクタ 611">
          <a:extLst>
            <a:ext uri="{FF2B5EF4-FFF2-40B4-BE49-F238E27FC236}">
              <a16:creationId xmlns:a16="http://schemas.microsoft.com/office/drawing/2014/main" id="{01BC2DA2-8167-4666-8B8C-40A04CC1CCCA}"/>
            </a:ext>
          </a:extLst>
        </xdr:cNvPr>
        <xdr:cNvCxnSpPr/>
      </xdr:nvCxnSpPr>
      <xdr:spPr>
        <a:xfrm flipV="1">
          <a:off x="18132425" y="10738975"/>
          <a:ext cx="714375" cy="52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62</xdr:row>
      <xdr:rowOff>70685</xdr:rowOff>
    </xdr:from>
    <xdr:to>
      <xdr:col>107</xdr:col>
      <xdr:colOff>101600</xdr:colOff>
      <xdr:row>63</xdr:row>
      <xdr:rowOff>835</xdr:rowOff>
    </xdr:to>
    <xdr:sp macro="" textlink="">
      <xdr:nvSpPr>
        <xdr:cNvPr id="613" name="楕円 612">
          <a:extLst>
            <a:ext uri="{FF2B5EF4-FFF2-40B4-BE49-F238E27FC236}">
              <a16:creationId xmlns:a16="http://schemas.microsoft.com/office/drawing/2014/main" id="{65BF5114-799E-431A-8B1B-CF66B2EF438B}"/>
            </a:ext>
          </a:extLst>
        </xdr:cNvPr>
        <xdr:cNvSpPr/>
      </xdr:nvSpPr>
      <xdr:spPr>
        <a:xfrm>
          <a:off x="17325975" y="10700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62</xdr:row>
      <xdr:rowOff>114300</xdr:rowOff>
    </xdr:from>
    <xdr:to>
      <xdr:col>111</xdr:col>
      <xdr:colOff>177800</xdr:colOff>
      <xdr:row>62</xdr:row>
      <xdr:rowOff>121485</xdr:rowOff>
    </xdr:to>
    <xdr:cxnSp macro="">
      <xdr:nvCxnSpPr>
        <xdr:cNvPr id="614" name="直線コネクタ 613">
          <a:extLst>
            <a:ext uri="{FF2B5EF4-FFF2-40B4-BE49-F238E27FC236}">
              <a16:creationId xmlns:a16="http://schemas.microsoft.com/office/drawing/2014/main" id="{56C4BDCC-87AA-4BAF-9E2A-32F3A0CE2B25}"/>
            </a:ext>
          </a:extLst>
        </xdr:cNvPr>
        <xdr:cNvCxnSpPr/>
      </xdr:nvCxnSpPr>
      <xdr:spPr>
        <a:xfrm flipV="1">
          <a:off x="17376775" y="10744200"/>
          <a:ext cx="755650" cy="7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62</xdr:row>
      <xdr:rowOff>74603</xdr:rowOff>
    </xdr:from>
    <xdr:to>
      <xdr:col>102</xdr:col>
      <xdr:colOff>165100</xdr:colOff>
      <xdr:row>63</xdr:row>
      <xdr:rowOff>4753</xdr:rowOff>
    </xdr:to>
    <xdr:sp macro="" textlink="">
      <xdr:nvSpPr>
        <xdr:cNvPr id="615" name="楕円 614">
          <a:extLst>
            <a:ext uri="{FF2B5EF4-FFF2-40B4-BE49-F238E27FC236}">
              <a16:creationId xmlns:a16="http://schemas.microsoft.com/office/drawing/2014/main" id="{B3A16F03-2462-4DF8-A952-7E595F2E737A}"/>
            </a:ext>
          </a:extLst>
        </xdr:cNvPr>
        <xdr:cNvSpPr/>
      </xdr:nvSpPr>
      <xdr:spPr>
        <a:xfrm>
          <a:off x="16579850" y="107045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62</xdr:row>
      <xdr:rowOff>121485</xdr:rowOff>
    </xdr:from>
    <xdr:to>
      <xdr:col>107</xdr:col>
      <xdr:colOff>50800</xdr:colOff>
      <xdr:row>62</xdr:row>
      <xdr:rowOff>125403</xdr:rowOff>
    </xdr:to>
    <xdr:cxnSp macro="">
      <xdr:nvCxnSpPr>
        <xdr:cNvPr id="616" name="直線コネクタ 615">
          <a:extLst>
            <a:ext uri="{FF2B5EF4-FFF2-40B4-BE49-F238E27FC236}">
              <a16:creationId xmlns:a16="http://schemas.microsoft.com/office/drawing/2014/main" id="{B960C454-4B88-435F-8288-5EEB3F7F15B6}"/>
            </a:ext>
          </a:extLst>
        </xdr:cNvPr>
        <xdr:cNvCxnSpPr/>
      </xdr:nvCxnSpPr>
      <xdr:spPr>
        <a:xfrm flipV="1">
          <a:off x="16630650" y="10751385"/>
          <a:ext cx="746125" cy="39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62</xdr:row>
      <xdr:rowOff>81135</xdr:rowOff>
    </xdr:from>
    <xdr:to>
      <xdr:col>98</xdr:col>
      <xdr:colOff>38100</xdr:colOff>
      <xdr:row>63</xdr:row>
      <xdr:rowOff>11285</xdr:rowOff>
    </xdr:to>
    <xdr:sp macro="" textlink="">
      <xdr:nvSpPr>
        <xdr:cNvPr id="617" name="楕円 616">
          <a:extLst>
            <a:ext uri="{FF2B5EF4-FFF2-40B4-BE49-F238E27FC236}">
              <a16:creationId xmlns:a16="http://schemas.microsoft.com/office/drawing/2014/main" id="{D8328431-DB73-4E7C-B6B5-D4F80E65032B}"/>
            </a:ext>
          </a:extLst>
        </xdr:cNvPr>
        <xdr:cNvSpPr/>
      </xdr:nvSpPr>
      <xdr:spPr>
        <a:xfrm>
          <a:off x="15833725" y="1071103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62</xdr:row>
      <xdr:rowOff>125403</xdr:rowOff>
    </xdr:from>
    <xdr:to>
      <xdr:col>102</xdr:col>
      <xdr:colOff>114300</xdr:colOff>
      <xdr:row>62</xdr:row>
      <xdr:rowOff>131935</xdr:rowOff>
    </xdr:to>
    <xdr:cxnSp macro="">
      <xdr:nvCxnSpPr>
        <xdr:cNvPr id="618" name="直線コネクタ 617">
          <a:extLst>
            <a:ext uri="{FF2B5EF4-FFF2-40B4-BE49-F238E27FC236}">
              <a16:creationId xmlns:a16="http://schemas.microsoft.com/office/drawing/2014/main" id="{330A62A9-6A5F-420C-AE66-14D81AC58949}"/>
            </a:ext>
          </a:extLst>
        </xdr:cNvPr>
        <xdr:cNvCxnSpPr/>
      </xdr:nvCxnSpPr>
      <xdr:spPr>
        <a:xfrm flipV="1">
          <a:off x="15865475" y="10755303"/>
          <a:ext cx="765175" cy="6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59</xdr:row>
      <xdr:rowOff>57856</xdr:rowOff>
    </xdr:from>
    <xdr:ext cx="469744" cy="259045"/>
    <xdr:sp macro="" textlink="">
      <xdr:nvSpPr>
        <xdr:cNvPr id="619" name="n_1aveValue【学校施設】&#10;一人当たり面積">
          <a:extLst>
            <a:ext uri="{FF2B5EF4-FFF2-40B4-BE49-F238E27FC236}">
              <a16:creationId xmlns:a16="http://schemas.microsoft.com/office/drawing/2014/main" id="{D0DB5E8C-03CB-4E30-B102-A84DF18A996E}"/>
            </a:ext>
          </a:extLst>
        </xdr:cNvPr>
        <xdr:cNvSpPr txBox="1"/>
      </xdr:nvSpPr>
      <xdr:spPr>
        <a:xfrm>
          <a:off x="17932477" y="101734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59</xdr:row>
      <xdr:rowOff>82676</xdr:rowOff>
    </xdr:from>
    <xdr:ext cx="469744" cy="259045"/>
    <xdr:sp macro="" textlink="">
      <xdr:nvSpPr>
        <xdr:cNvPr id="620" name="n_2aveValue【学校施設】&#10;一人当たり面積">
          <a:extLst>
            <a:ext uri="{FF2B5EF4-FFF2-40B4-BE49-F238E27FC236}">
              <a16:creationId xmlns:a16="http://schemas.microsoft.com/office/drawing/2014/main" id="{54D40678-C8EF-405D-98CF-9D63756CAD72}"/>
            </a:ext>
          </a:extLst>
        </xdr:cNvPr>
        <xdr:cNvSpPr txBox="1"/>
      </xdr:nvSpPr>
      <xdr:spPr>
        <a:xfrm>
          <a:off x="17170477" y="101982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58</xdr:row>
      <xdr:rowOff>129376</xdr:rowOff>
    </xdr:from>
    <xdr:ext cx="469744" cy="259045"/>
    <xdr:sp macro="" textlink="">
      <xdr:nvSpPr>
        <xdr:cNvPr id="621" name="n_3aveValue【学校施設】&#10;一人当たり面積">
          <a:extLst>
            <a:ext uri="{FF2B5EF4-FFF2-40B4-BE49-F238E27FC236}">
              <a16:creationId xmlns:a16="http://schemas.microsoft.com/office/drawing/2014/main" id="{B06D3F5B-0E92-45AA-B72B-65209444A43F}"/>
            </a:ext>
          </a:extLst>
        </xdr:cNvPr>
        <xdr:cNvSpPr txBox="1"/>
      </xdr:nvSpPr>
      <xdr:spPr>
        <a:xfrm>
          <a:off x="16424352" y="100734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59</xdr:row>
      <xdr:rowOff>139499</xdr:rowOff>
    </xdr:from>
    <xdr:ext cx="469744" cy="259045"/>
    <xdr:sp macro="" textlink="">
      <xdr:nvSpPr>
        <xdr:cNvPr id="622" name="n_4aveValue【学校施設】&#10;一人当たり面積">
          <a:extLst>
            <a:ext uri="{FF2B5EF4-FFF2-40B4-BE49-F238E27FC236}">
              <a16:creationId xmlns:a16="http://schemas.microsoft.com/office/drawing/2014/main" id="{56626981-ABCD-42A3-A083-BB220AA92C0A}"/>
            </a:ext>
          </a:extLst>
        </xdr:cNvPr>
        <xdr:cNvSpPr txBox="1"/>
      </xdr:nvSpPr>
      <xdr:spPr>
        <a:xfrm>
          <a:off x="15678227" y="102550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62</xdr:row>
      <xdr:rowOff>156227</xdr:rowOff>
    </xdr:from>
    <xdr:ext cx="469744" cy="259045"/>
    <xdr:sp macro="" textlink="">
      <xdr:nvSpPr>
        <xdr:cNvPr id="623" name="n_1mainValue【学校施設】&#10;一人当たり面積">
          <a:extLst>
            <a:ext uri="{FF2B5EF4-FFF2-40B4-BE49-F238E27FC236}">
              <a16:creationId xmlns:a16="http://schemas.microsoft.com/office/drawing/2014/main" id="{F2853635-B7B0-4B18-87EA-F72F1BEF40EE}"/>
            </a:ext>
          </a:extLst>
        </xdr:cNvPr>
        <xdr:cNvSpPr txBox="1"/>
      </xdr:nvSpPr>
      <xdr:spPr>
        <a:xfrm>
          <a:off x="17932477" y="10786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163412</xdr:rowOff>
    </xdr:from>
    <xdr:ext cx="469744" cy="259045"/>
    <xdr:sp macro="" textlink="">
      <xdr:nvSpPr>
        <xdr:cNvPr id="624" name="n_2mainValue【学校施設】&#10;一人当たり面積">
          <a:extLst>
            <a:ext uri="{FF2B5EF4-FFF2-40B4-BE49-F238E27FC236}">
              <a16:creationId xmlns:a16="http://schemas.microsoft.com/office/drawing/2014/main" id="{FA9D4B73-4928-4D37-9FFE-4275B42ACC77}"/>
            </a:ext>
          </a:extLst>
        </xdr:cNvPr>
        <xdr:cNvSpPr txBox="1"/>
      </xdr:nvSpPr>
      <xdr:spPr>
        <a:xfrm>
          <a:off x="17170477" y="107933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167330</xdr:rowOff>
    </xdr:from>
    <xdr:ext cx="469744" cy="259045"/>
    <xdr:sp macro="" textlink="">
      <xdr:nvSpPr>
        <xdr:cNvPr id="625" name="n_3mainValue【学校施設】&#10;一人当たり面積">
          <a:extLst>
            <a:ext uri="{FF2B5EF4-FFF2-40B4-BE49-F238E27FC236}">
              <a16:creationId xmlns:a16="http://schemas.microsoft.com/office/drawing/2014/main" id="{A1D4CDB2-4165-4BDB-AA87-4C8757601E55}"/>
            </a:ext>
          </a:extLst>
        </xdr:cNvPr>
        <xdr:cNvSpPr txBox="1"/>
      </xdr:nvSpPr>
      <xdr:spPr>
        <a:xfrm>
          <a:off x="16424352" y="107972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2412</xdr:rowOff>
    </xdr:from>
    <xdr:ext cx="469744" cy="259045"/>
    <xdr:sp macro="" textlink="">
      <xdr:nvSpPr>
        <xdr:cNvPr id="626" name="n_4mainValue【学校施設】&#10;一人当たり面積">
          <a:extLst>
            <a:ext uri="{FF2B5EF4-FFF2-40B4-BE49-F238E27FC236}">
              <a16:creationId xmlns:a16="http://schemas.microsoft.com/office/drawing/2014/main" id="{10FB4953-9AC5-48C4-A8D1-11E3EF2A8F54}"/>
            </a:ext>
          </a:extLst>
        </xdr:cNvPr>
        <xdr:cNvSpPr txBox="1"/>
      </xdr:nvSpPr>
      <xdr:spPr>
        <a:xfrm>
          <a:off x="15678227" y="108037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7" name="正方形/長方形 626">
          <a:extLst>
            <a:ext uri="{FF2B5EF4-FFF2-40B4-BE49-F238E27FC236}">
              <a16:creationId xmlns:a16="http://schemas.microsoft.com/office/drawing/2014/main" id="{11201AB1-3A23-4D02-BC7F-A7E6A8CFDDBB}"/>
            </a:ext>
          </a:extLst>
        </xdr:cNvPr>
        <xdr:cNvSpPr/>
      </xdr:nvSpPr>
      <xdr:spPr>
        <a:xfrm>
          <a:off x="10588625"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8" name="正方形/長方形 627">
          <a:extLst>
            <a:ext uri="{FF2B5EF4-FFF2-40B4-BE49-F238E27FC236}">
              <a16:creationId xmlns:a16="http://schemas.microsoft.com/office/drawing/2014/main" id="{D6125B42-97D5-412F-B5EA-CDEAC4F11DB7}"/>
            </a:ext>
          </a:extLst>
        </xdr:cNvPr>
        <xdr:cNvSpPr/>
      </xdr:nvSpPr>
      <xdr:spPr>
        <a:xfrm>
          <a:off x="106870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9" name="正方形/長方形 628">
          <a:extLst>
            <a:ext uri="{FF2B5EF4-FFF2-40B4-BE49-F238E27FC236}">
              <a16:creationId xmlns:a16="http://schemas.microsoft.com/office/drawing/2014/main" id="{42FE4701-0867-4DC8-9214-2E9A9BFF575E}"/>
            </a:ext>
          </a:extLst>
        </xdr:cNvPr>
        <xdr:cNvSpPr/>
      </xdr:nvSpPr>
      <xdr:spPr>
        <a:xfrm>
          <a:off x="106870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30" name="正方形/長方形 629">
          <a:extLst>
            <a:ext uri="{FF2B5EF4-FFF2-40B4-BE49-F238E27FC236}">
              <a16:creationId xmlns:a16="http://schemas.microsoft.com/office/drawing/2014/main" id="{822FE42B-2548-4DF5-AE20-FA02DA77D3C9}"/>
            </a:ext>
          </a:extLst>
        </xdr:cNvPr>
        <xdr:cNvSpPr/>
      </xdr:nvSpPr>
      <xdr:spPr>
        <a:xfrm>
          <a:off x="115601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31" name="正方形/長方形 630">
          <a:extLst>
            <a:ext uri="{FF2B5EF4-FFF2-40B4-BE49-F238E27FC236}">
              <a16:creationId xmlns:a16="http://schemas.microsoft.com/office/drawing/2014/main" id="{ECF5BD85-DD06-465F-994F-582A7A47B2D0}"/>
            </a:ext>
          </a:extLst>
        </xdr:cNvPr>
        <xdr:cNvSpPr/>
      </xdr:nvSpPr>
      <xdr:spPr>
        <a:xfrm>
          <a:off x="115601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32" name="正方形/長方形 631">
          <a:extLst>
            <a:ext uri="{FF2B5EF4-FFF2-40B4-BE49-F238E27FC236}">
              <a16:creationId xmlns:a16="http://schemas.microsoft.com/office/drawing/2014/main" id="{DA49E745-43EE-408F-9AD0-E605F5986D1F}"/>
            </a:ext>
          </a:extLst>
        </xdr:cNvPr>
        <xdr:cNvSpPr/>
      </xdr:nvSpPr>
      <xdr:spPr>
        <a:xfrm>
          <a:off x="1253172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33" name="正方形/長方形 632">
          <a:extLst>
            <a:ext uri="{FF2B5EF4-FFF2-40B4-BE49-F238E27FC236}">
              <a16:creationId xmlns:a16="http://schemas.microsoft.com/office/drawing/2014/main" id="{8D0E2DEF-6D3C-45D4-9280-C7BF43C8516E}"/>
            </a:ext>
          </a:extLst>
        </xdr:cNvPr>
        <xdr:cNvSpPr/>
      </xdr:nvSpPr>
      <xdr:spPr>
        <a:xfrm>
          <a:off x="1253172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4" name="正方形/長方形 633">
          <a:extLst>
            <a:ext uri="{FF2B5EF4-FFF2-40B4-BE49-F238E27FC236}">
              <a16:creationId xmlns:a16="http://schemas.microsoft.com/office/drawing/2014/main" id="{F4C64248-487F-40D4-B04E-69AC626589FA}"/>
            </a:ext>
          </a:extLst>
        </xdr:cNvPr>
        <xdr:cNvSpPr/>
      </xdr:nvSpPr>
      <xdr:spPr>
        <a:xfrm>
          <a:off x="10588625"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635" name="テキスト ボックス 634">
          <a:extLst>
            <a:ext uri="{FF2B5EF4-FFF2-40B4-BE49-F238E27FC236}">
              <a16:creationId xmlns:a16="http://schemas.microsoft.com/office/drawing/2014/main" id="{8E6FD563-255B-4AF2-BC58-6DE4D93CD7C7}"/>
            </a:ext>
          </a:extLst>
        </xdr:cNvPr>
        <xdr:cNvSpPr txBox="1"/>
      </xdr:nvSpPr>
      <xdr:spPr>
        <a:xfrm>
          <a:off x="1055052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636" name="直線コネクタ 635">
          <a:extLst>
            <a:ext uri="{FF2B5EF4-FFF2-40B4-BE49-F238E27FC236}">
              <a16:creationId xmlns:a16="http://schemas.microsoft.com/office/drawing/2014/main" id="{F8A1617A-04D6-4ED0-9BC8-6E6FBC5951DB}"/>
            </a:ext>
          </a:extLst>
        </xdr:cNvPr>
        <xdr:cNvCxnSpPr/>
      </xdr:nvCxnSpPr>
      <xdr:spPr>
        <a:xfrm>
          <a:off x="10588625" y="1524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637" name="テキスト ボックス 636">
          <a:extLst>
            <a:ext uri="{FF2B5EF4-FFF2-40B4-BE49-F238E27FC236}">
              <a16:creationId xmlns:a16="http://schemas.microsoft.com/office/drawing/2014/main" id="{6435CD90-2529-4B28-B935-549DBE3CC96A}"/>
            </a:ext>
          </a:extLst>
        </xdr:cNvPr>
        <xdr:cNvSpPr txBox="1"/>
      </xdr:nvSpPr>
      <xdr:spPr>
        <a:xfrm>
          <a:off x="10197646"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638" name="直線コネクタ 637">
          <a:extLst>
            <a:ext uri="{FF2B5EF4-FFF2-40B4-BE49-F238E27FC236}">
              <a16:creationId xmlns:a16="http://schemas.microsoft.com/office/drawing/2014/main" id="{0D6903CF-3C24-419D-BCE2-AEC7D4B37320}"/>
            </a:ext>
          </a:extLst>
        </xdr:cNvPr>
        <xdr:cNvCxnSpPr/>
      </xdr:nvCxnSpPr>
      <xdr:spPr>
        <a:xfrm>
          <a:off x="10588625" y="1485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639" name="テキスト ボックス 638">
          <a:extLst>
            <a:ext uri="{FF2B5EF4-FFF2-40B4-BE49-F238E27FC236}">
              <a16:creationId xmlns:a16="http://schemas.microsoft.com/office/drawing/2014/main" id="{B5445EFF-1707-46A8-A0A1-0FFD62458A75}"/>
            </a:ext>
          </a:extLst>
        </xdr:cNvPr>
        <xdr:cNvSpPr txBox="1"/>
      </xdr:nvSpPr>
      <xdr:spPr>
        <a:xfrm>
          <a:off x="101976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640" name="直線コネクタ 639">
          <a:extLst>
            <a:ext uri="{FF2B5EF4-FFF2-40B4-BE49-F238E27FC236}">
              <a16:creationId xmlns:a16="http://schemas.microsoft.com/office/drawing/2014/main" id="{4454BEA8-FE39-46E4-9057-571D5E421185}"/>
            </a:ext>
          </a:extLst>
        </xdr:cNvPr>
        <xdr:cNvCxnSpPr/>
      </xdr:nvCxnSpPr>
      <xdr:spPr>
        <a:xfrm>
          <a:off x="10588625" y="1447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641" name="テキスト ボックス 640">
          <a:extLst>
            <a:ext uri="{FF2B5EF4-FFF2-40B4-BE49-F238E27FC236}">
              <a16:creationId xmlns:a16="http://schemas.microsoft.com/office/drawing/2014/main" id="{1782432F-32D7-4751-BFB1-E67E17A223D4}"/>
            </a:ext>
          </a:extLst>
        </xdr:cNvPr>
        <xdr:cNvSpPr txBox="1"/>
      </xdr:nvSpPr>
      <xdr:spPr>
        <a:xfrm>
          <a:off x="10242716"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642" name="直線コネクタ 641">
          <a:extLst>
            <a:ext uri="{FF2B5EF4-FFF2-40B4-BE49-F238E27FC236}">
              <a16:creationId xmlns:a16="http://schemas.microsoft.com/office/drawing/2014/main" id="{8D712C71-BAFA-4E17-8150-78EC13157952}"/>
            </a:ext>
          </a:extLst>
        </xdr:cNvPr>
        <xdr:cNvCxnSpPr/>
      </xdr:nvCxnSpPr>
      <xdr:spPr>
        <a:xfrm>
          <a:off x="10588625" y="1409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643" name="テキスト ボックス 642">
          <a:extLst>
            <a:ext uri="{FF2B5EF4-FFF2-40B4-BE49-F238E27FC236}">
              <a16:creationId xmlns:a16="http://schemas.microsoft.com/office/drawing/2014/main" id="{3DD053E3-4C40-4292-9FF4-2DBF52288158}"/>
            </a:ext>
          </a:extLst>
        </xdr:cNvPr>
        <xdr:cNvSpPr txBox="1"/>
      </xdr:nvSpPr>
      <xdr:spPr>
        <a:xfrm>
          <a:off x="10242716"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644" name="直線コネクタ 643">
          <a:extLst>
            <a:ext uri="{FF2B5EF4-FFF2-40B4-BE49-F238E27FC236}">
              <a16:creationId xmlns:a16="http://schemas.microsoft.com/office/drawing/2014/main" id="{98565F01-89AA-4A61-BDBE-5F3E0F3C22EC}"/>
            </a:ext>
          </a:extLst>
        </xdr:cNvPr>
        <xdr:cNvCxnSpPr/>
      </xdr:nvCxnSpPr>
      <xdr:spPr>
        <a:xfrm>
          <a:off x="10588625" y="1371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645" name="テキスト ボックス 644">
          <a:extLst>
            <a:ext uri="{FF2B5EF4-FFF2-40B4-BE49-F238E27FC236}">
              <a16:creationId xmlns:a16="http://schemas.microsoft.com/office/drawing/2014/main" id="{E36AD90B-FB21-49B5-AC95-BB900D012041}"/>
            </a:ext>
          </a:extLst>
        </xdr:cNvPr>
        <xdr:cNvSpPr txBox="1"/>
      </xdr:nvSpPr>
      <xdr:spPr>
        <a:xfrm>
          <a:off x="10242716"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646" name="直線コネクタ 645">
          <a:extLst>
            <a:ext uri="{FF2B5EF4-FFF2-40B4-BE49-F238E27FC236}">
              <a16:creationId xmlns:a16="http://schemas.microsoft.com/office/drawing/2014/main" id="{F998F9F2-998E-46E2-A7BA-4E459C9C7AC0}"/>
            </a:ext>
          </a:extLst>
        </xdr:cNvPr>
        <xdr:cNvCxnSpPr/>
      </xdr:nvCxnSpPr>
      <xdr:spPr>
        <a:xfrm>
          <a:off x="10588625" y="1333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647" name="テキスト ボックス 646">
          <a:extLst>
            <a:ext uri="{FF2B5EF4-FFF2-40B4-BE49-F238E27FC236}">
              <a16:creationId xmlns:a16="http://schemas.microsoft.com/office/drawing/2014/main" id="{88AC0AF6-E561-4322-BF6C-A2B1367F3BD5}"/>
            </a:ext>
          </a:extLst>
        </xdr:cNvPr>
        <xdr:cNvSpPr txBox="1"/>
      </xdr:nvSpPr>
      <xdr:spPr>
        <a:xfrm>
          <a:off x="10242716"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648" name="直線コネクタ 647">
          <a:extLst>
            <a:ext uri="{FF2B5EF4-FFF2-40B4-BE49-F238E27FC236}">
              <a16:creationId xmlns:a16="http://schemas.microsoft.com/office/drawing/2014/main" id="{D64032E9-B709-4524-B5A5-9259498087FB}"/>
            </a:ext>
          </a:extLst>
        </xdr:cNvPr>
        <xdr:cNvCxnSpPr/>
      </xdr:nvCxnSpPr>
      <xdr:spPr>
        <a:xfrm>
          <a:off x="10588625" y="1295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649" name="テキスト ボックス 648">
          <a:extLst>
            <a:ext uri="{FF2B5EF4-FFF2-40B4-BE49-F238E27FC236}">
              <a16:creationId xmlns:a16="http://schemas.microsoft.com/office/drawing/2014/main" id="{7E0742FC-DFB8-461A-B718-F167149423BB}"/>
            </a:ext>
          </a:extLst>
        </xdr:cNvPr>
        <xdr:cNvSpPr txBox="1"/>
      </xdr:nvSpPr>
      <xdr:spPr>
        <a:xfrm>
          <a:off x="10306836"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650" name="【児童館】&#10;有形固定資産減価償却率グラフ枠">
          <a:extLst>
            <a:ext uri="{FF2B5EF4-FFF2-40B4-BE49-F238E27FC236}">
              <a16:creationId xmlns:a16="http://schemas.microsoft.com/office/drawing/2014/main" id="{A2A8D5FB-060F-4971-A05E-E8B13ECC2CF0}"/>
            </a:ext>
          </a:extLst>
        </xdr:cNvPr>
        <xdr:cNvSpPr/>
      </xdr:nvSpPr>
      <xdr:spPr>
        <a:xfrm>
          <a:off x="10588625"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102870</xdr:rowOff>
    </xdr:from>
    <xdr:to>
      <xdr:col>85</xdr:col>
      <xdr:colOff>126364</xdr:colOff>
      <xdr:row>86</xdr:row>
      <xdr:rowOff>76200</xdr:rowOff>
    </xdr:to>
    <xdr:cxnSp macro="">
      <xdr:nvCxnSpPr>
        <xdr:cNvPr id="651" name="直線コネクタ 650">
          <a:extLst>
            <a:ext uri="{FF2B5EF4-FFF2-40B4-BE49-F238E27FC236}">
              <a16:creationId xmlns:a16="http://schemas.microsoft.com/office/drawing/2014/main" id="{B2090820-2A1C-4E5A-B5E7-559988BAADDB}"/>
            </a:ext>
          </a:extLst>
        </xdr:cNvPr>
        <xdr:cNvCxnSpPr/>
      </xdr:nvCxnSpPr>
      <xdr:spPr>
        <a:xfrm flipV="1">
          <a:off x="13889989" y="13304520"/>
          <a:ext cx="0" cy="15163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80027</xdr:rowOff>
    </xdr:from>
    <xdr:ext cx="405111" cy="259045"/>
    <xdr:sp macro="" textlink="">
      <xdr:nvSpPr>
        <xdr:cNvPr id="652" name="【児童館】&#10;有形固定資産減価償却率最小値テキスト">
          <a:extLst>
            <a:ext uri="{FF2B5EF4-FFF2-40B4-BE49-F238E27FC236}">
              <a16:creationId xmlns:a16="http://schemas.microsoft.com/office/drawing/2014/main" id="{C4C39AD7-1609-4288-BA3D-148893149A82}"/>
            </a:ext>
          </a:extLst>
        </xdr:cNvPr>
        <xdr:cNvSpPr txBox="1"/>
      </xdr:nvSpPr>
      <xdr:spPr>
        <a:xfrm>
          <a:off x="13928725" y="14824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76200</xdr:rowOff>
    </xdr:from>
    <xdr:to>
      <xdr:col>86</xdr:col>
      <xdr:colOff>25400</xdr:colOff>
      <xdr:row>86</xdr:row>
      <xdr:rowOff>76200</xdr:rowOff>
    </xdr:to>
    <xdr:cxnSp macro="">
      <xdr:nvCxnSpPr>
        <xdr:cNvPr id="653" name="直線コネクタ 652">
          <a:extLst>
            <a:ext uri="{FF2B5EF4-FFF2-40B4-BE49-F238E27FC236}">
              <a16:creationId xmlns:a16="http://schemas.microsoft.com/office/drawing/2014/main" id="{8F6C675A-38A3-45D6-B76F-BE3A778125E0}"/>
            </a:ext>
          </a:extLst>
        </xdr:cNvPr>
        <xdr:cNvCxnSpPr/>
      </xdr:nvCxnSpPr>
      <xdr:spPr>
        <a:xfrm>
          <a:off x="13801725" y="148209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49547</xdr:rowOff>
    </xdr:from>
    <xdr:ext cx="405111" cy="259045"/>
    <xdr:sp macro="" textlink="">
      <xdr:nvSpPr>
        <xdr:cNvPr id="654" name="【児童館】&#10;有形固定資産減価償却率最大値テキスト">
          <a:extLst>
            <a:ext uri="{FF2B5EF4-FFF2-40B4-BE49-F238E27FC236}">
              <a16:creationId xmlns:a16="http://schemas.microsoft.com/office/drawing/2014/main" id="{327B9DA2-9584-4E9A-B981-2E359CE95FDC}"/>
            </a:ext>
          </a:extLst>
        </xdr:cNvPr>
        <xdr:cNvSpPr txBox="1"/>
      </xdr:nvSpPr>
      <xdr:spPr>
        <a:xfrm>
          <a:off x="13928725" y="130797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102870</xdr:rowOff>
    </xdr:from>
    <xdr:to>
      <xdr:col>86</xdr:col>
      <xdr:colOff>25400</xdr:colOff>
      <xdr:row>77</xdr:row>
      <xdr:rowOff>102870</xdr:rowOff>
    </xdr:to>
    <xdr:cxnSp macro="">
      <xdr:nvCxnSpPr>
        <xdr:cNvPr id="655" name="直線コネクタ 654">
          <a:extLst>
            <a:ext uri="{FF2B5EF4-FFF2-40B4-BE49-F238E27FC236}">
              <a16:creationId xmlns:a16="http://schemas.microsoft.com/office/drawing/2014/main" id="{56CAC9CA-E81C-4FDB-BF0B-95852446CAD6}"/>
            </a:ext>
          </a:extLst>
        </xdr:cNvPr>
        <xdr:cNvCxnSpPr/>
      </xdr:nvCxnSpPr>
      <xdr:spPr>
        <a:xfrm>
          <a:off x="13801725" y="133045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85741</xdr:rowOff>
    </xdr:from>
    <xdr:ext cx="405111" cy="259045"/>
    <xdr:sp macro="" textlink="">
      <xdr:nvSpPr>
        <xdr:cNvPr id="656" name="【児童館】&#10;有形固定資産減価償却率平均値テキスト">
          <a:extLst>
            <a:ext uri="{FF2B5EF4-FFF2-40B4-BE49-F238E27FC236}">
              <a16:creationId xmlns:a16="http://schemas.microsoft.com/office/drawing/2014/main" id="{2C776FFB-E5DD-4500-990D-87E4E0F44663}"/>
            </a:ext>
          </a:extLst>
        </xdr:cNvPr>
        <xdr:cNvSpPr txBox="1"/>
      </xdr:nvSpPr>
      <xdr:spPr>
        <a:xfrm>
          <a:off x="13928725" y="1414464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107314</xdr:rowOff>
    </xdr:from>
    <xdr:to>
      <xdr:col>85</xdr:col>
      <xdr:colOff>177800</xdr:colOff>
      <xdr:row>83</xdr:row>
      <xdr:rowOff>37464</xdr:rowOff>
    </xdr:to>
    <xdr:sp macro="" textlink="">
      <xdr:nvSpPr>
        <xdr:cNvPr id="657" name="フローチャート: 判断 656">
          <a:extLst>
            <a:ext uri="{FF2B5EF4-FFF2-40B4-BE49-F238E27FC236}">
              <a16:creationId xmlns:a16="http://schemas.microsoft.com/office/drawing/2014/main" id="{1ABE40FD-2B3D-4917-A3F6-C67A1D7EAFD4}"/>
            </a:ext>
          </a:extLst>
        </xdr:cNvPr>
        <xdr:cNvSpPr/>
      </xdr:nvSpPr>
      <xdr:spPr>
        <a:xfrm>
          <a:off x="13839825" y="14166214"/>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636</xdr:rowOff>
    </xdr:from>
    <xdr:to>
      <xdr:col>81</xdr:col>
      <xdr:colOff>101600</xdr:colOff>
      <xdr:row>82</xdr:row>
      <xdr:rowOff>102236</xdr:rowOff>
    </xdr:to>
    <xdr:sp macro="" textlink="">
      <xdr:nvSpPr>
        <xdr:cNvPr id="658" name="フローチャート: 判断 657">
          <a:extLst>
            <a:ext uri="{FF2B5EF4-FFF2-40B4-BE49-F238E27FC236}">
              <a16:creationId xmlns:a16="http://schemas.microsoft.com/office/drawing/2014/main" id="{95866EE4-7FDF-46ED-9B91-0E2C9F4D22B3}"/>
            </a:ext>
          </a:extLst>
        </xdr:cNvPr>
        <xdr:cNvSpPr/>
      </xdr:nvSpPr>
      <xdr:spPr>
        <a:xfrm>
          <a:off x="13115925" y="14059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81</xdr:row>
      <xdr:rowOff>107314</xdr:rowOff>
    </xdr:from>
    <xdr:to>
      <xdr:col>76</xdr:col>
      <xdr:colOff>165100</xdr:colOff>
      <xdr:row>82</xdr:row>
      <xdr:rowOff>37464</xdr:rowOff>
    </xdr:to>
    <xdr:sp macro="" textlink="">
      <xdr:nvSpPr>
        <xdr:cNvPr id="659" name="フローチャート: 判断 658">
          <a:extLst>
            <a:ext uri="{FF2B5EF4-FFF2-40B4-BE49-F238E27FC236}">
              <a16:creationId xmlns:a16="http://schemas.microsoft.com/office/drawing/2014/main" id="{FA2ED2F8-26AF-4294-A49E-930A1B816676}"/>
            </a:ext>
          </a:extLst>
        </xdr:cNvPr>
        <xdr:cNvSpPr/>
      </xdr:nvSpPr>
      <xdr:spPr>
        <a:xfrm>
          <a:off x="12369800" y="13994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81</xdr:row>
      <xdr:rowOff>116839</xdr:rowOff>
    </xdr:from>
    <xdr:to>
      <xdr:col>72</xdr:col>
      <xdr:colOff>38100</xdr:colOff>
      <xdr:row>82</xdr:row>
      <xdr:rowOff>46989</xdr:rowOff>
    </xdr:to>
    <xdr:sp macro="" textlink="">
      <xdr:nvSpPr>
        <xdr:cNvPr id="660" name="フローチャート: 判断 659">
          <a:extLst>
            <a:ext uri="{FF2B5EF4-FFF2-40B4-BE49-F238E27FC236}">
              <a16:creationId xmlns:a16="http://schemas.microsoft.com/office/drawing/2014/main" id="{6545B11C-131B-4157-BC4F-9D52D01680B7}"/>
            </a:ext>
          </a:extLst>
        </xdr:cNvPr>
        <xdr:cNvSpPr/>
      </xdr:nvSpPr>
      <xdr:spPr>
        <a:xfrm>
          <a:off x="11623675" y="14004289"/>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81</xdr:row>
      <xdr:rowOff>76836</xdr:rowOff>
    </xdr:from>
    <xdr:to>
      <xdr:col>67</xdr:col>
      <xdr:colOff>101600</xdr:colOff>
      <xdr:row>82</xdr:row>
      <xdr:rowOff>6986</xdr:rowOff>
    </xdr:to>
    <xdr:sp macro="" textlink="">
      <xdr:nvSpPr>
        <xdr:cNvPr id="661" name="フローチャート: 判断 660">
          <a:extLst>
            <a:ext uri="{FF2B5EF4-FFF2-40B4-BE49-F238E27FC236}">
              <a16:creationId xmlns:a16="http://schemas.microsoft.com/office/drawing/2014/main" id="{BCF530C0-370C-4865-B663-2C71EC891798}"/>
            </a:ext>
          </a:extLst>
        </xdr:cNvPr>
        <xdr:cNvSpPr/>
      </xdr:nvSpPr>
      <xdr:spPr>
        <a:xfrm>
          <a:off x="10848975" y="13964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662" name="テキスト ボックス 661">
          <a:extLst>
            <a:ext uri="{FF2B5EF4-FFF2-40B4-BE49-F238E27FC236}">
              <a16:creationId xmlns:a16="http://schemas.microsoft.com/office/drawing/2014/main" id="{76E35DAD-3397-4816-95BF-BF86D9D45FE3}"/>
            </a:ext>
          </a:extLst>
        </xdr:cNvPr>
        <xdr:cNvSpPr txBox="1"/>
      </xdr:nvSpPr>
      <xdr:spPr>
        <a:xfrm>
          <a:off x="137287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663" name="テキスト ボックス 662">
          <a:extLst>
            <a:ext uri="{FF2B5EF4-FFF2-40B4-BE49-F238E27FC236}">
              <a16:creationId xmlns:a16="http://schemas.microsoft.com/office/drawing/2014/main" id="{149F601D-5C0B-45A1-89F7-7DEB59334826}"/>
            </a:ext>
          </a:extLst>
        </xdr:cNvPr>
        <xdr:cNvSpPr txBox="1"/>
      </xdr:nvSpPr>
      <xdr:spPr>
        <a:xfrm>
          <a:off x="1300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664" name="テキスト ボックス 663">
          <a:extLst>
            <a:ext uri="{FF2B5EF4-FFF2-40B4-BE49-F238E27FC236}">
              <a16:creationId xmlns:a16="http://schemas.microsoft.com/office/drawing/2014/main" id="{BAB6216E-28C0-4BC7-A8CF-F8A5629E679F}"/>
            </a:ext>
          </a:extLst>
        </xdr:cNvPr>
        <xdr:cNvSpPr txBox="1"/>
      </xdr:nvSpPr>
      <xdr:spPr>
        <a:xfrm>
          <a:off x="12258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665" name="テキスト ボックス 664">
          <a:extLst>
            <a:ext uri="{FF2B5EF4-FFF2-40B4-BE49-F238E27FC236}">
              <a16:creationId xmlns:a16="http://schemas.microsoft.com/office/drawing/2014/main" id="{94D96DA6-72BE-4D06-89EF-F8D0587101D0}"/>
            </a:ext>
          </a:extLst>
        </xdr:cNvPr>
        <xdr:cNvSpPr txBox="1"/>
      </xdr:nvSpPr>
      <xdr:spPr>
        <a:xfrm>
          <a:off x="11493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666" name="テキスト ボックス 665">
          <a:extLst>
            <a:ext uri="{FF2B5EF4-FFF2-40B4-BE49-F238E27FC236}">
              <a16:creationId xmlns:a16="http://schemas.microsoft.com/office/drawing/2014/main" id="{3738DAEE-82A6-4CB7-A3E5-D39D28DC85BF}"/>
            </a:ext>
          </a:extLst>
        </xdr:cNvPr>
        <xdr:cNvSpPr txBox="1"/>
      </xdr:nvSpPr>
      <xdr:spPr>
        <a:xfrm>
          <a:off x="10737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88264</xdr:rowOff>
    </xdr:from>
    <xdr:to>
      <xdr:col>85</xdr:col>
      <xdr:colOff>177800</xdr:colOff>
      <xdr:row>80</xdr:row>
      <xdr:rowOff>18414</xdr:rowOff>
    </xdr:to>
    <xdr:sp macro="" textlink="">
      <xdr:nvSpPr>
        <xdr:cNvPr id="667" name="楕円 666">
          <a:extLst>
            <a:ext uri="{FF2B5EF4-FFF2-40B4-BE49-F238E27FC236}">
              <a16:creationId xmlns:a16="http://schemas.microsoft.com/office/drawing/2014/main" id="{217118FB-0992-4236-82F5-F55DE443D3DA}"/>
            </a:ext>
          </a:extLst>
        </xdr:cNvPr>
        <xdr:cNvSpPr/>
      </xdr:nvSpPr>
      <xdr:spPr>
        <a:xfrm>
          <a:off x="13839825" y="13632814"/>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78</xdr:row>
      <xdr:rowOff>111141</xdr:rowOff>
    </xdr:from>
    <xdr:ext cx="405111" cy="259045"/>
    <xdr:sp macro="" textlink="">
      <xdr:nvSpPr>
        <xdr:cNvPr id="668" name="【児童館】&#10;有形固定資産減価償却率該当値テキスト">
          <a:extLst>
            <a:ext uri="{FF2B5EF4-FFF2-40B4-BE49-F238E27FC236}">
              <a16:creationId xmlns:a16="http://schemas.microsoft.com/office/drawing/2014/main" id="{00451575-6943-4DB2-BC03-0260ACEECCD2}"/>
            </a:ext>
          </a:extLst>
        </xdr:cNvPr>
        <xdr:cNvSpPr txBox="1"/>
      </xdr:nvSpPr>
      <xdr:spPr>
        <a:xfrm>
          <a:off x="13928725" y="134842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79</xdr:row>
      <xdr:rowOff>27305</xdr:rowOff>
    </xdr:from>
    <xdr:to>
      <xdr:col>81</xdr:col>
      <xdr:colOff>101600</xdr:colOff>
      <xdr:row>79</xdr:row>
      <xdr:rowOff>128905</xdr:rowOff>
    </xdr:to>
    <xdr:sp macro="" textlink="">
      <xdr:nvSpPr>
        <xdr:cNvPr id="669" name="楕円 668">
          <a:extLst>
            <a:ext uri="{FF2B5EF4-FFF2-40B4-BE49-F238E27FC236}">
              <a16:creationId xmlns:a16="http://schemas.microsoft.com/office/drawing/2014/main" id="{859FC145-3F48-45A9-A140-FB01A4B6F0EC}"/>
            </a:ext>
          </a:extLst>
        </xdr:cNvPr>
        <xdr:cNvSpPr/>
      </xdr:nvSpPr>
      <xdr:spPr>
        <a:xfrm>
          <a:off x="13115925" y="135718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79</xdr:row>
      <xdr:rowOff>78105</xdr:rowOff>
    </xdr:from>
    <xdr:to>
      <xdr:col>85</xdr:col>
      <xdr:colOff>127000</xdr:colOff>
      <xdr:row>79</xdr:row>
      <xdr:rowOff>139064</xdr:rowOff>
    </xdr:to>
    <xdr:cxnSp macro="">
      <xdr:nvCxnSpPr>
        <xdr:cNvPr id="670" name="直線コネクタ 669">
          <a:extLst>
            <a:ext uri="{FF2B5EF4-FFF2-40B4-BE49-F238E27FC236}">
              <a16:creationId xmlns:a16="http://schemas.microsoft.com/office/drawing/2014/main" id="{F0C85687-A96C-4D08-A779-57A0689ED6C6}"/>
            </a:ext>
          </a:extLst>
        </xdr:cNvPr>
        <xdr:cNvCxnSpPr/>
      </xdr:nvCxnSpPr>
      <xdr:spPr>
        <a:xfrm>
          <a:off x="13166725" y="13622655"/>
          <a:ext cx="723900" cy="60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170180</xdr:rowOff>
    </xdr:from>
    <xdr:to>
      <xdr:col>76</xdr:col>
      <xdr:colOff>165100</xdr:colOff>
      <xdr:row>79</xdr:row>
      <xdr:rowOff>100330</xdr:rowOff>
    </xdr:to>
    <xdr:sp macro="" textlink="">
      <xdr:nvSpPr>
        <xdr:cNvPr id="671" name="楕円 670">
          <a:extLst>
            <a:ext uri="{FF2B5EF4-FFF2-40B4-BE49-F238E27FC236}">
              <a16:creationId xmlns:a16="http://schemas.microsoft.com/office/drawing/2014/main" id="{FAE72738-704E-4388-AF27-441BB4837880}"/>
            </a:ext>
          </a:extLst>
        </xdr:cNvPr>
        <xdr:cNvSpPr/>
      </xdr:nvSpPr>
      <xdr:spPr>
        <a:xfrm>
          <a:off x="12369800" y="13543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49530</xdr:rowOff>
    </xdr:from>
    <xdr:to>
      <xdr:col>81</xdr:col>
      <xdr:colOff>50800</xdr:colOff>
      <xdr:row>79</xdr:row>
      <xdr:rowOff>78105</xdr:rowOff>
    </xdr:to>
    <xdr:cxnSp macro="">
      <xdr:nvCxnSpPr>
        <xdr:cNvPr id="672" name="直線コネクタ 671">
          <a:extLst>
            <a:ext uri="{FF2B5EF4-FFF2-40B4-BE49-F238E27FC236}">
              <a16:creationId xmlns:a16="http://schemas.microsoft.com/office/drawing/2014/main" id="{24D07453-4DA8-4812-94C4-FC268380A708}"/>
            </a:ext>
          </a:extLst>
        </xdr:cNvPr>
        <xdr:cNvCxnSpPr/>
      </xdr:nvCxnSpPr>
      <xdr:spPr>
        <a:xfrm>
          <a:off x="12420600" y="13594080"/>
          <a:ext cx="746125"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105411</xdr:rowOff>
    </xdr:from>
    <xdr:to>
      <xdr:col>72</xdr:col>
      <xdr:colOff>38100</xdr:colOff>
      <xdr:row>79</xdr:row>
      <xdr:rowOff>35561</xdr:rowOff>
    </xdr:to>
    <xdr:sp macro="" textlink="">
      <xdr:nvSpPr>
        <xdr:cNvPr id="673" name="楕円 672">
          <a:extLst>
            <a:ext uri="{FF2B5EF4-FFF2-40B4-BE49-F238E27FC236}">
              <a16:creationId xmlns:a16="http://schemas.microsoft.com/office/drawing/2014/main" id="{1D253AAA-150A-4CF7-86D8-25B0AE74B445}"/>
            </a:ext>
          </a:extLst>
        </xdr:cNvPr>
        <xdr:cNvSpPr/>
      </xdr:nvSpPr>
      <xdr:spPr>
        <a:xfrm>
          <a:off x="11623675" y="13478511"/>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78</xdr:row>
      <xdr:rowOff>156211</xdr:rowOff>
    </xdr:from>
    <xdr:to>
      <xdr:col>76</xdr:col>
      <xdr:colOff>114300</xdr:colOff>
      <xdr:row>79</xdr:row>
      <xdr:rowOff>49530</xdr:rowOff>
    </xdr:to>
    <xdr:cxnSp macro="">
      <xdr:nvCxnSpPr>
        <xdr:cNvPr id="674" name="直線コネクタ 673">
          <a:extLst>
            <a:ext uri="{FF2B5EF4-FFF2-40B4-BE49-F238E27FC236}">
              <a16:creationId xmlns:a16="http://schemas.microsoft.com/office/drawing/2014/main" id="{79DA54B6-70F5-438F-9C20-265C03E363AD}"/>
            </a:ext>
          </a:extLst>
        </xdr:cNvPr>
        <xdr:cNvCxnSpPr/>
      </xdr:nvCxnSpPr>
      <xdr:spPr>
        <a:xfrm>
          <a:off x="11655425" y="13529311"/>
          <a:ext cx="765175" cy="647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78</xdr:row>
      <xdr:rowOff>116839</xdr:rowOff>
    </xdr:from>
    <xdr:to>
      <xdr:col>67</xdr:col>
      <xdr:colOff>101600</xdr:colOff>
      <xdr:row>79</xdr:row>
      <xdr:rowOff>46989</xdr:rowOff>
    </xdr:to>
    <xdr:sp macro="" textlink="">
      <xdr:nvSpPr>
        <xdr:cNvPr id="675" name="楕円 674">
          <a:extLst>
            <a:ext uri="{FF2B5EF4-FFF2-40B4-BE49-F238E27FC236}">
              <a16:creationId xmlns:a16="http://schemas.microsoft.com/office/drawing/2014/main" id="{38C0D855-44F2-4C11-93FE-9932E789E9E8}"/>
            </a:ext>
          </a:extLst>
        </xdr:cNvPr>
        <xdr:cNvSpPr/>
      </xdr:nvSpPr>
      <xdr:spPr>
        <a:xfrm>
          <a:off x="10848975" y="13489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78</xdr:row>
      <xdr:rowOff>156211</xdr:rowOff>
    </xdr:from>
    <xdr:to>
      <xdr:col>71</xdr:col>
      <xdr:colOff>177800</xdr:colOff>
      <xdr:row>78</xdr:row>
      <xdr:rowOff>167639</xdr:rowOff>
    </xdr:to>
    <xdr:cxnSp macro="">
      <xdr:nvCxnSpPr>
        <xdr:cNvPr id="676" name="直線コネクタ 675">
          <a:extLst>
            <a:ext uri="{FF2B5EF4-FFF2-40B4-BE49-F238E27FC236}">
              <a16:creationId xmlns:a16="http://schemas.microsoft.com/office/drawing/2014/main" id="{964801B2-EC5A-4283-AA4A-4846FE160E0B}"/>
            </a:ext>
          </a:extLst>
        </xdr:cNvPr>
        <xdr:cNvCxnSpPr/>
      </xdr:nvCxnSpPr>
      <xdr:spPr>
        <a:xfrm flipV="1">
          <a:off x="10899775" y="13529311"/>
          <a:ext cx="755650" cy="11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82</xdr:row>
      <xdr:rowOff>93363</xdr:rowOff>
    </xdr:from>
    <xdr:ext cx="405111" cy="259045"/>
    <xdr:sp macro="" textlink="">
      <xdr:nvSpPr>
        <xdr:cNvPr id="677" name="n_1aveValue【児童館】&#10;有形固定資産減価償却率">
          <a:extLst>
            <a:ext uri="{FF2B5EF4-FFF2-40B4-BE49-F238E27FC236}">
              <a16:creationId xmlns:a16="http://schemas.microsoft.com/office/drawing/2014/main" id="{5D11B29A-0A3E-487F-8208-79C4D0BF83B5}"/>
            </a:ext>
          </a:extLst>
        </xdr:cNvPr>
        <xdr:cNvSpPr txBox="1"/>
      </xdr:nvSpPr>
      <xdr:spPr>
        <a:xfrm>
          <a:off x="12980044" y="141522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82</xdr:row>
      <xdr:rowOff>28591</xdr:rowOff>
    </xdr:from>
    <xdr:ext cx="405111" cy="259045"/>
    <xdr:sp macro="" textlink="">
      <xdr:nvSpPr>
        <xdr:cNvPr id="678" name="n_2aveValue【児童館】&#10;有形固定資産減価償却率">
          <a:extLst>
            <a:ext uri="{FF2B5EF4-FFF2-40B4-BE49-F238E27FC236}">
              <a16:creationId xmlns:a16="http://schemas.microsoft.com/office/drawing/2014/main" id="{F0FA6E98-0FCB-4C3D-BB85-068810961DE2}"/>
            </a:ext>
          </a:extLst>
        </xdr:cNvPr>
        <xdr:cNvSpPr txBox="1"/>
      </xdr:nvSpPr>
      <xdr:spPr>
        <a:xfrm>
          <a:off x="12246619" y="140874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38116</xdr:rowOff>
    </xdr:from>
    <xdr:ext cx="405111" cy="259045"/>
    <xdr:sp macro="" textlink="">
      <xdr:nvSpPr>
        <xdr:cNvPr id="679" name="n_3aveValue【児童館】&#10;有形固定資産減価償却率">
          <a:extLst>
            <a:ext uri="{FF2B5EF4-FFF2-40B4-BE49-F238E27FC236}">
              <a16:creationId xmlns:a16="http://schemas.microsoft.com/office/drawing/2014/main" id="{C4532D04-11B7-4A4F-9927-47E36E843FD5}"/>
            </a:ext>
          </a:extLst>
        </xdr:cNvPr>
        <xdr:cNvSpPr txBox="1"/>
      </xdr:nvSpPr>
      <xdr:spPr>
        <a:xfrm>
          <a:off x="11500494" y="140970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169563</xdr:rowOff>
    </xdr:from>
    <xdr:ext cx="405111" cy="259045"/>
    <xdr:sp macro="" textlink="">
      <xdr:nvSpPr>
        <xdr:cNvPr id="680" name="n_4aveValue【児童館】&#10;有形固定資産減価償却率">
          <a:extLst>
            <a:ext uri="{FF2B5EF4-FFF2-40B4-BE49-F238E27FC236}">
              <a16:creationId xmlns:a16="http://schemas.microsoft.com/office/drawing/2014/main" id="{9475BF1A-CD4E-4E8A-A7B7-40182624E7AC}"/>
            </a:ext>
          </a:extLst>
        </xdr:cNvPr>
        <xdr:cNvSpPr txBox="1"/>
      </xdr:nvSpPr>
      <xdr:spPr>
        <a:xfrm>
          <a:off x="10725794" y="140570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77</xdr:row>
      <xdr:rowOff>145432</xdr:rowOff>
    </xdr:from>
    <xdr:ext cx="405111" cy="259045"/>
    <xdr:sp macro="" textlink="">
      <xdr:nvSpPr>
        <xdr:cNvPr id="681" name="n_1mainValue【児童館】&#10;有形固定資産減価償却率">
          <a:extLst>
            <a:ext uri="{FF2B5EF4-FFF2-40B4-BE49-F238E27FC236}">
              <a16:creationId xmlns:a16="http://schemas.microsoft.com/office/drawing/2014/main" id="{0F9854C9-D750-4629-AB9A-C0EFBC02A1AF}"/>
            </a:ext>
          </a:extLst>
        </xdr:cNvPr>
        <xdr:cNvSpPr txBox="1"/>
      </xdr:nvSpPr>
      <xdr:spPr>
        <a:xfrm>
          <a:off x="12980044" y="13347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77</xdr:row>
      <xdr:rowOff>116857</xdr:rowOff>
    </xdr:from>
    <xdr:ext cx="405111" cy="259045"/>
    <xdr:sp macro="" textlink="">
      <xdr:nvSpPr>
        <xdr:cNvPr id="682" name="n_2mainValue【児童館】&#10;有形固定資産減価償却率">
          <a:extLst>
            <a:ext uri="{FF2B5EF4-FFF2-40B4-BE49-F238E27FC236}">
              <a16:creationId xmlns:a16="http://schemas.microsoft.com/office/drawing/2014/main" id="{66409073-B119-4CCA-A29E-C0D1D807A048}"/>
            </a:ext>
          </a:extLst>
        </xdr:cNvPr>
        <xdr:cNvSpPr txBox="1"/>
      </xdr:nvSpPr>
      <xdr:spPr>
        <a:xfrm>
          <a:off x="12246619" y="13318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77</xdr:row>
      <xdr:rowOff>52088</xdr:rowOff>
    </xdr:from>
    <xdr:ext cx="405111" cy="259045"/>
    <xdr:sp macro="" textlink="">
      <xdr:nvSpPr>
        <xdr:cNvPr id="683" name="n_3mainValue【児童館】&#10;有形固定資産減価償却率">
          <a:extLst>
            <a:ext uri="{FF2B5EF4-FFF2-40B4-BE49-F238E27FC236}">
              <a16:creationId xmlns:a16="http://schemas.microsoft.com/office/drawing/2014/main" id="{964C4BEC-9377-43CE-ABFB-6E98DFFC21C7}"/>
            </a:ext>
          </a:extLst>
        </xdr:cNvPr>
        <xdr:cNvSpPr txBox="1"/>
      </xdr:nvSpPr>
      <xdr:spPr>
        <a:xfrm>
          <a:off x="11500494" y="132537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77</xdr:row>
      <xdr:rowOff>63516</xdr:rowOff>
    </xdr:from>
    <xdr:ext cx="405111" cy="259045"/>
    <xdr:sp macro="" textlink="">
      <xdr:nvSpPr>
        <xdr:cNvPr id="684" name="n_4mainValue【児童館】&#10;有形固定資産減価償却率">
          <a:extLst>
            <a:ext uri="{FF2B5EF4-FFF2-40B4-BE49-F238E27FC236}">
              <a16:creationId xmlns:a16="http://schemas.microsoft.com/office/drawing/2014/main" id="{9BEFCD4D-FB18-4902-8EC1-19711CCB7D7C}"/>
            </a:ext>
          </a:extLst>
        </xdr:cNvPr>
        <xdr:cNvSpPr txBox="1"/>
      </xdr:nvSpPr>
      <xdr:spPr>
        <a:xfrm>
          <a:off x="10725794" y="132651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685" name="正方形/長方形 684">
          <a:extLst>
            <a:ext uri="{FF2B5EF4-FFF2-40B4-BE49-F238E27FC236}">
              <a16:creationId xmlns:a16="http://schemas.microsoft.com/office/drawing/2014/main" id="{AC38F814-EBE1-4125-BAF6-7A780A6D1EC8}"/>
            </a:ext>
          </a:extLst>
        </xdr:cNvPr>
        <xdr:cNvSpPr/>
      </xdr:nvSpPr>
      <xdr:spPr>
        <a:xfrm>
          <a:off x="155448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86" name="正方形/長方形 685">
          <a:extLst>
            <a:ext uri="{FF2B5EF4-FFF2-40B4-BE49-F238E27FC236}">
              <a16:creationId xmlns:a16="http://schemas.microsoft.com/office/drawing/2014/main" id="{C32C3868-4BD9-4132-AF44-2D45FEACF5D9}"/>
            </a:ext>
          </a:extLst>
        </xdr:cNvPr>
        <xdr:cNvSpPr/>
      </xdr:nvSpPr>
      <xdr:spPr>
        <a:xfrm>
          <a:off x="15671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87" name="正方形/長方形 686">
          <a:extLst>
            <a:ext uri="{FF2B5EF4-FFF2-40B4-BE49-F238E27FC236}">
              <a16:creationId xmlns:a16="http://schemas.microsoft.com/office/drawing/2014/main" id="{E4DE07F6-27FC-4C9E-869F-E339BB14D570}"/>
            </a:ext>
          </a:extLst>
        </xdr:cNvPr>
        <xdr:cNvSpPr/>
      </xdr:nvSpPr>
      <xdr:spPr>
        <a:xfrm>
          <a:off x="15671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88" name="正方形/長方形 687">
          <a:extLst>
            <a:ext uri="{FF2B5EF4-FFF2-40B4-BE49-F238E27FC236}">
              <a16:creationId xmlns:a16="http://schemas.microsoft.com/office/drawing/2014/main" id="{FF912223-9F1E-403A-A474-413E589DD92D}"/>
            </a:ext>
          </a:extLst>
        </xdr:cNvPr>
        <xdr:cNvSpPr/>
      </xdr:nvSpPr>
      <xdr:spPr>
        <a:xfrm>
          <a:off x="165163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89" name="正方形/長方形 688">
          <a:extLst>
            <a:ext uri="{FF2B5EF4-FFF2-40B4-BE49-F238E27FC236}">
              <a16:creationId xmlns:a16="http://schemas.microsoft.com/office/drawing/2014/main" id="{5D898B7D-EEF9-4C55-A75C-98F9CDEEE455}"/>
            </a:ext>
          </a:extLst>
        </xdr:cNvPr>
        <xdr:cNvSpPr/>
      </xdr:nvSpPr>
      <xdr:spPr>
        <a:xfrm>
          <a:off x="165163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90" name="正方形/長方形 689">
          <a:extLst>
            <a:ext uri="{FF2B5EF4-FFF2-40B4-BE49-F238E27FC236}">
              <a16:creationId xmlns:a16="http://schemas.microsoft.com/office/drawing/2014/main" id="{01F90DD8-402A-426A-8C71-1C4912F9F9D9}"/>
            </a:ext>
          </a:extLst>
        </xdr:cNvPr>
        <xdr:cNvSpPr/>
      </xdr:nvSpPr>
      <xdr:spPr>
        <a:xfrm>
          <a:off x="174879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91" name="正方形/長方形 690">
          <a:extLst>
            <a:ext uri="{FF2B5EF4-FFF2-40B4-BE49-F238E27FC236}">
              <a16:creationId xmlns:a16="http://schemas.microsoft.com/office/drawing/2014/main" id="{196077DA-DBA1-4710-ADE3-9FD9441783BD}"/>
            </a:ext>
          </a:extLst>
        </xdr:cNvPr>
        <xdr:cNvSpPr/>
      </xdr:nvSpPr>
      <xdr:spPr>
        <a:xfrm>
          <a:off x="174879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92" name="正方形/長方形 691">
          <a:extLst>
            <a:ext uri="{FF2B5EF4-FFF2-40B4-BE49-F238E27FC236}">
              <a16:creationId xmlns:a16="http://schemas.microsoft.com/office/drawing/2014/main" id="{DCBF966B-5494-4BBB-B04F-0A40EE42B950}"/>
            </a:ext>
          </a:extLst>
        </xdr:cNvPr>
        <xdr:cNvSpPr/>
      </xdr:nvSpPr>
      <xdr:spPr>
        <a:xfrm>
          <a:off x="155448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693" name="テキスト ボックス 692">
          <a:extLst>
            <a:ext uri="{FF2B5EF4-FFF2-40B4-BE49-F238E27FC236}">
              <a16:creationId xmlns:a16="http://schemas.microsoft.com/office/drawing/2014/main" id="{D64C4B49-138E-4A3F-80BB-C0A032B23631}"/>
            </a:ext>
          </a:extLst>
        </xdr:cNvPr>
        <xdr:cNvSpPr txBox="1"/>
      </xdr:nvSpPr>
      <xdr:spPr>
        <a:xfrm>
          <a:off x="15535275"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694" name="直線コネクタ 693">
          <a:extLst>
            <a:ext uri="{FF2B5EF4-FFF2-40B4-BE49-F238E27FC236}">
              <a16:creationId xmlns:a16="http://schemas.microsoft.com/office/drawing/2014/main" id="{747901F4-C45D-479A-A0E9-FC54E464DC43}"/>
            </a:ext>
          </a:extLst>
        </xdr:cNvPr>
        <xdr:cNvCxnSpPr/>
      </xdr:nvCxnSpPr>
      <xdr:spPr>
        <a:xfrm>
          <a:off x="155448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38100</xdr:rowOff>
    </xdr:from>
    <xdr:to>
      <xdr:col>120</xdr:col>
      <xdr:colOff>114300</xdr:colOff>
      <xdr:row>86</xdr:row>
      <xdr:rowOff>38100</xdr:rowOff>
    </xdr:to>
    <xdr:cxnSp macro="">
      <xdr:nvCxnSpPr>
        <xdr:cNvPr id="695" name="直線コネクタ 694">
          <a:extLst>
            <a:ext uri="{FF2B5EF4-FFF2-40B4-BE49-F238E27FC236}">
              <a16:creationId xmlns:a16="http://schemas.microsoft.com/office/drawing/2014/main" id="{FDD21766-8547-4744-86B3-AAB5F9A21312}"/>
            </a:ext>
          </a:extLst>
        </xdr:cNvPr>
        <xdr:cNvCxnSpPr/>
      </xdr:nvCxnSpPr>
      <xdr:spPr>
        <a:xfrm>
          <a:off x="15544800" y="147828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67327</xdr:rowOff>
    </xdr:from>
    <xdr:ext cx="467179" cy="259045"/>
    <xdr:sp macro="" textlink="">
      <xdr:nvSpPr>
        <xdr:cNvPr id="696" name="テキスト ボックス 695">
          <a:extLst>
            <a:ext uri="{FF2B5EF4-FFF2-40B4-BE49-F238E27FC236}">
              <a16:creationId xmlns:a16="http://schemas.microsoft.com/office/drawing/2014/main" id="{5C774E70-0340-4672-8EBE-B05257FA4FAF}"/>
            </a:ext>
          </a:extLst>
        </xdr:cNvPr>
        <xdr:cNvSpPr txBox="1"/>
      </xdr:nvSpPr>
      <xdr:spPr>
        <a:xfrm>
          <a:off x="15163346"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95250</xdr:rowOff>
    </xdr:from>
    <xdr:to>
      <xdr:col>120</xdr:col>
      <xdr:colOff>114300</xdr:colOff>
      <xdr:row>83</xdr:row>
      <xdr:rowOff>95250</xdr:rowOff>
    </xdr:to>
    <xdr:cxnSp macro="">
      <xdr:nvCxnSpPr>
        <xdr:cNvPr id="697" name="直線コネクタ 696">
          <a:extLst>
            <a:ext uri="{FF2B5EF4-FFF2-40B4-BE49-F238E27FC236}">
              <a16:creationId xmlns:a16="http://schemas.microsoft.com/office/drawing/2014/main" id="{FAB30F51-E4E6-4D40-83E5-838F706ED0F5}"/>
            </a:ext>
          </a:extLst>
        </xdr:cNvPr>
        <xdr:cNvCxnSpPr/>
      </xdr:nvCxnSpPr>
      <xdr:spPr>
        <a:xfrm>
          <a:off x="15544800" y="143256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82</xdr:row>
      <xdr:rowOff>124477</xdr:rowOff>
    </xdr:from>
    <xdr:ext cx="467179" cy="259045"/>
    <xdr:sp macro="" textlink="">
      <xdr:nvSpPr>
        <xdr:cNvPr id="698" name="テキスト ボックス 697">
          <a:extLst>
            <a:ext uri="{FF2B5EF4-FFF2-40B4-BE49-F238E27FC236}">
              <a16:creationId xmlns:a16="http://schemas.microsoft.com/office/drawing/2014/main" id="{B143F306-D30E-474E-B412-BD2A120CD28F}"/>
            </a:ext>
          </a:extLst>
        </xdr:cNvPr>
        <xdr:cNvSpPr txBox="1"/>
      </xdr:nvSpPr>
      <xdr:spPr>
        <a:xfrm>
          <a:off x="15163346"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152400</xdr:rowOff>
    </xdr:from>
    <xdr:to>
      <xdr:col>120</xdr:col>
      <xdr:colOff>114300</xdr:colOff>
      <xdr:row>80</xdr:row>
      <xdr:rowOff>152400</xdr:rowOff>
    </xdr:to>
    <xdr:cxnSp macro="">
      <xdr:nvCxnSpPr>
        <xdr:cNvPr id="699" name="直線コネクタ 698">
          <a:extLst>
            <a:ext uri="{FF2B5EF4-FFF2-40B4-BE49-F238E27FC236}">
              <a16:creationId xmlns:a16="http://schemas.microsoft.com/office/drawing/2014/main" id="{97D64AF5-87A7-405A-8CAD-339FCB9BBB90}"/>
            </a:ext>
          </a:extLst>
        </xdr:cNvPr>
        <xdr:cNvCxnSpPr/>
      </xdr:nvCxnSpPr>
      <xdr:spPr>
        <a:xfrm>
          <a:off x="15544800" y="138684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80</xdr:row>
      <xdr:rowOff>10177</xdr:rowOff>
    </xdr:from>
    <xdr:ext cx="467179" cy="259045"/>
    <xdr:sp macro="" textlink="">
      <xdr:nvSpPr>
        <xdr:cNvPr id="700" name="テキスト ボックス 699">
          <a:extLst>
            <a:ext uri="{FF2B5EF4-FFF2-40B4-BE49-F238E27FC236}">
              <a16:creationId xmlns:a16="http://schemas.microsoft.com/office/drawing/2014/main" id="{106559A7-789A-4A73-B864-8328A272D3E2}"/>
            </a:ext>
          </a:extLst>
        </xdr:cNvPr>
        <xdr:cNvSpPr txBox="1"/>
      </xdr:nvSpPr>
      <xdr:spPr>
        <a:xfrm>
          <a:off x="15163346"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38100</xdr:rowOff>
    </xdr:from>
    <xdr:to>
      <xdr:col>120</xdr:col>
      <xdr:colOff>114300</xdr:colOff>
      <xdr:row>78</xdr:row>
      <xdr:rowOff>38100</xdr:rowOff>
    </xdr:to>
    <xdr:cxnSp macro="">
      <xdr:nvCxnSpPr>
        <xdr:cNvPr id="701" name="直線コネクタ 700">
          <a:extLst>
            <a:ext uri="{FF2B5EF4-FFF2-40B4-BE49-F238E27FC236}">
              <a16:creationId xmlns:a16="http://schemas.microsoft.com/office/drawing/2014/main" id="{99C10205-46BB-4074-8E1F-13868B6493D5}"/>
            </a:ext>
          </a:extLst>
        </xdr:cNvPr>
        <xdr:cNvCxnSpPr/>
      </xdr:nvCxnSpPr>
      <xdr:spPr>
        <a:xfrm>
          <a:off x="15544800" y="134112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77</xdr:row>
      <xdr:rowOff>67327</xdr:rowOff>
    </xdr:from>
    <xdr:ext cx="467179" cy="259045"/>
    <xdr:sp macro="" textlink="">
      <xdr:nvSpPr>
        <xdr:cNvPr id="702" name="テキスト ボックス 701">
          <a:extLst>
            <a:ext uri="{FF2B5EF4-FFF2-40B4-BE49-F238E27FC236}">
              <a16:creationId xmlns:a16="http://schemas.microsoft.com/office/drawing/2014/main" id="{69825096-1AC0-4E02-9382-F45EE2D72AF0}"/>
            </a:ext>
          </a:extLst>
        </xdr:cNvPr>
        <xdr:cNvSpPr txBox="1"/>
      </xdr:nvSpPr>
      <xdr:spPr>
        <a:xfrm>
          <a:off x="15163346"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703" name="直線コネクタ 702">
          <a:extLst>
            <a:ext uri="{FF2B5EF4-FFF2-40B4-BE49-F238E27FC236}">
              <a16:creationId xmlns:a16="http://schemas.microsoft.com/office/drawing/2014/main" id="{8CC32DEB-6AAB-49DA-A65F-ECA06E949C4C}"/>
            </a:ext>
          </a:extLst>
        </xdr:cNvPr>
        <xdr:cNvCxnSpPr/>
      </xdr:nvCxnSpPr>
      <xdr:spPr>
        <a:xfrm>
          <a:off x="155448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704" name="テキスト ボックス 703">
          <a:extLst>
            <a:ext uri="{FF2B5EF4-FFF2-40B4-BE49-F238E27FC236}">
              <a16:creationId xmlns:a16="http://schemas.microsoft.com/office/drawing/2014/main" id="{C24364FD-6793-40E3-AADC-0D91C52AFF92}"/>
            </a:ext>
          </a:extLst>
        </xdr:cNvPr>
        <xdr:cNvSpPr txBox="1"/>
      </xdr:nvSpPr>
      <xdr:spPr>
        <a:xfrm>
          <a:off x="151633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705" name="【児童館】&#10;一人当たり面積グラフ枠">
          <a:extLst>
            <a:ext uri="{FF2B5EF4-FFF2-40B4-BE49-F238E27FC236}">
              <a16:creationId xmlns:a16="http://schemas.microsoft.com/office/drawing/2014/main" id="{43D6BBED-BB39-4F1D-8363-86C983211DE6}"/>
            </a:ext>
          </a:extLst>
        </xdr:cNvPr>
        <xdr:cNvSpPr/>
      </xdr:nvSpPr>
      <xdr:spPr>
        <a:xfrm>
          <a:off x="155448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77</xdr:row>
      <xdr:rowOff>145542</xdr:rowOff>
    </xdr:from>
    <xdr:to>
      <xdr:col>116</xdr:col>
      <xdr:colOff>62864</xdr:colOff>
      <xdr:row>86</xdr:row>
      <xdr:rowOff>1524</xdr:rowOff>
    </xdr:to>
    <xdr:cxnSp macro="">
      <xdr:nvCxnSpPr>
        <xdr:cNvPr id="706" name="直線コネクタ 705">
          <a:extLst>
            <a:ext uri="{FF2B5EF4-FFF2-40B4-BE49-F238E27FC236}">
              <a16:creationId xmlns:a16="http://schemas.microsoft.com/office/drawing/2014/main" id="{9A7131DB-AB15-4489-A63C-488F073D4364}"/>
            </a:ext>
          </a:extLst>
        </xdr:cNvPr>
        <xdr:cNvCxnSpPr/>
      </xdr:nvCxnSpPr>
      <xdr:spPr>
        <a:xfrm flipV="1">
          <a:off x="18846164" y="13347192"/>
          <a:ext cx="0" cy="13990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5351</xdr:rowOff>
    </xdr:from>
    <xdr:ext cx="469744" cy="259045"/>
    <xdr:sp macro="" textlink="">
      <xdr:nvSpPr>
        <xdr:cNvPr id="707" name="【児童館】&#10;一人当たり面積最小値テキスト">
          <a:extLst>
            <a:ext uri="{FF2B5EF4-FFF2-40B4-BE49-F238E27FC236}">
              <a16:creationId xmlns:a16="http://schemas.microsoft.com/office/drawing/2014/main" id="{4A78B4FF-A687-401B-B46D-3A92FC5F4811}"/>
            </a:ext>
          </a:extLst>
        </xdr:cNvPr>
        <xdr:cNvSpPr txBox="1"/>
      </xdr:nvSpPr>
      <xdr:spPr>
        <a:xfrm>
          <a:off x="18884900" y="147500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1524</xdr:rowOff>
    </xdr:from>
    <xdr:to>
      <xdr:col>116</xdr:col>
      <xdr:colOff>152400</xdr:colOff>
      <xdr:row>86</xdr:row>
      <xdr:rowOff>1524</xdr:rowOff>
    </xdr:to>
    <xdr:cxnSp macro="">
      <xdr:nvCxnSpPr>
        <xdr:cNvPr id="708" name="直線コネクタ 707">
          <a:extLst>
            <a:ext uri="{FF2B5EF4-FFF2-40B4-BE49-F238E27FC236}">
              <a16:creationId xmlns:a16="http://schemas.microsoft.com/office/drawing/2014/main" id="{CAB23C61-D6E3-426B-A463-994F6F9ECB22}"/>
            </a:ext>
          </a:extLst>
        </xdr:cNvPr>
        <xdr:cNvCxnSpPr/>
      </xdr:nvCxnSpPr>
      <xdr:spPr>
        <a:xfrm>
          <a:off x="18786475" y="1474622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92219</xdr:rowOff>
    </xdr:from>
    <xdr:ext cx="469744" cy="259045"/>
    <xdr:sp macro="" textlink="">
      <xdr:nvSpPr>
        <xdr:cNvPr id="709" name="【児童館】&#10;一人当たり面積最大値テキスト">
          <a:extLst>
            <a:ext uri="{FF2B5EF4-FFF2-40B4-BE49-F238E27FC236}">
              <a16:creationId xmlns:a16="http://schemas.microsoft.com/office/drawing/2014/main" id="{99C34373-759E-45E5-A624-8FA33C4D9779}"/>
            </a:ext>
          </a:extLst>
        </xdr:cNvPr>
        <xdr:cNvSpPr txBox="1"/>
      </xdr:nvSpPr>
      <xdr:spPr>
        <a:xfrm>
          <a:off x="18884900" y="1312241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145542</xdr:rowOff>
    </xdr:from>
    <xdr:to>
      <xdr:col>116</xdr:col>
      <xdr:colOff>152400</xdr:colOff>
      <xdr:row>77</xdr:row>
      <xdr:rowOff>145542</xdr:rowOff>
    </xdr:to>
    <xdr:cxnSp macro="">
      <xdr:nvCxnSpPr>
        <xdr:cNvPr id="710" name="直線コネクタ 709">
          <a:extLst>
            <a:ext uri="{FF2B5EF4-FFF2-40B4-BE49-F238E27FC236}">
              <a16:creationId xmlns:a16="http://schemas.microsoft.com/office/drawing/2014/main" id="{75888129-567A-4774-83C5-60746DA3E2E5}"/>
            </a:ext>
          </a:extLst>
        </xdr:cNvPr>
        <xdr:cNvCxnSpPr/>
      </xdr:nvCxnSpPr>
      <xdr:spPr>
        <a:xfrm>
          <a:off x="18786475" y="1334719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82</xdr:row>
      <xdr:rowOff>94759</xdr:rowOff>
    </xdr:from>
    <xdr:ext cx="469744" cy="259045"/>
    <xdr:sp macro="" textlink="">
      <xdr:nvSpPr>
        <xdr:cNvPr id="711" name="【児童館】&#10;一人当たり面積平均値テキスト">
          <a:extLst>
            <a:ext uri="{FF2B5EF4-FFF2-40B4-BE49-F238E27FC236}">
              <a16:creationId xmlns:a16="http://schemas.microsoft.com/office/drawing/2014/main" id="{9A8358A0-ABA7-400C-87C8-EB21466A4C0B}"/>
            </a:ext>
          </a:extLst>
        </xdr:cNvPr>
        <xdr:cNvSpPr txBox="1"/>
      </xdr:nvSpPr>
      <xdr:spPr>
        <a:xfrm>
          <a:off x="18884900" y="1415365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71882</xdr:rowOff>
    </xdr:from>
    <xdr:to>
      <xdr:col>116</xdr:col>
      <xdr:colOff>114300</xdr:colOff>
      <xdr:row>84</xdr:row>
      <xdr:rowOff>2032</xdr:rowOff>
    </xdr:to>
    <xdr:sp macro="" textlink="">
      <xdr:nvSpPr>
        <xdr:cNvPr id="712" name="フローチャート: 判断 711">
          <a:extLst>
            <a:ext uri="{FF2B5EF4-FFF2-40B4-BE49-F238E27FC236}">
              <a16:creationId xmlns:a16="http://schemas.microsoft.com/office/drawing/2014/main" id="{27248820-0F5E-46AF-AAE9-D5C53C1C07A3}"/>
            </a:ext>
          </a:extLst>
        </xdr:cNvPr>
        <xdr:cNvSpPr/>
      </xdr:nvSpPr>
      <xdr:spPr>
        <a:xfrm>
          <a:off x="18796000" y="143022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83</xdr:row>
      <xdr:rowOff>108458</xdr:rowOff>
    </xdr:from>
    <xdr:to>
      <xdr:col>112</xdr:col>
      <xdr:colOff>38100</xdr:colOff>
      <xdr:row>84</xdr:row>
      <xdr:rowOff>38608</xdr:rowOff>
    </xdr:to>
    <xdr:sp macro="" textlink="">
      <xdr:nvSpPr>
        <xdr:cNvPr id="713" name="フローチャート: 判断 712">
          <a:extLst>
            <a:ext uri="{FF2B5EF4-FFF2-40B4-BE49-F238E27FC236}">
              <a16:creationId xmlns:a16="http://schemas.microsoft.com/office/drawing/2014/main" id="{99C4954B-93ED-48F2-AC37-E142EC39C470}"/>
            </a:ext>
          </a:extLst>
        </xdr:cNvPr>
        <xdr:cNvSpPr/>
      </xdr:nvSpPr>
      <xdr:spPr>
        <a:xfrm>
          <a:off x="18100675" y="14338808"/>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83</xdr:row>
      <xdr:rowOff>163322</xdr:rowOff>
    </xdr:from>
    <xdr:to>
      <xdr:col>107</xdr:col>
      <xdr:colOff>101600</xdr:colOff>
      <xdr:row>84</xdr:row>
      <xdr:rowOff>93472</xdr:rowOff>
    </xdr:to>
    <xdr:sp macro="" textlink="">
      <xdr:nvSpPr>
        <xdr:cNvPr id="714" name="フローチャート: 判断 713">
          <a:extLst>
            <a:ext uri="{FF2B5EF4-FFF2-40B4-BE49-F238E27FC236}">
              <a16:creationId xmlns:a16="http://schemas.microsoft.com/office/drawing/2014/main" id="{920A310E-70AE-4DD6-AAED-D0A58305545B}"/>
            </a:ext>
          </a:extLst>
        </xdr:cNvPr>
        <xdr:cNvSpPr/>
      </xdr:nvSpPr>
      <xdr:spPr>
        <a:xfrm>
          <a:off x="17325975" y="14393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83</xdr:row>
      <xdr:rowOff>126746</xdr:rowOff>
    </xdr:from>
    <xdr:to>
      <xdr:col>102</xdr:col>
      <xdr:colOff>165100</xdr:colOff>
      <xdr:row>84</xdr:row>
      <xdr:rowOff>56896</xdr:rowOff>
    </xdr:to>
    <xdr:sp macro="" textlink="">
      <xdr:nvSpPr>
        <xdr:cNvPr id="715" name="フローチャート: 判断 714">
          <a:extLst>
            <a:ext uri="{FF2B5EF4-FFF2-40B4-BE49-F238E27FC236}">
              <a16:creationId xmlns:a16="http://schemas.microsoft.com/office/drawing/2014/main" id="{7855425C-CD9B-4CF0-AF3C-B06B9C5A1A7C}"/>
            </a:ext>
          </a:extLst>
        </xdr:cNvPr>
        <xdr:cNvSpPr/>
      </xdr:nvSpPr>
      <xdr:spPr>
        <a:xfrm>
          <a:off x="16579850" y="143570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83</xdr:row>
      <xdr:rowOff>135889</xdr:rowOff>
    </xdr:from>
    <xdr:to>
      <xdr:col>98</xdr:col>
      <xdr:colOff>38100</xdr:colOff>
      <xdr:row>84</xdr:row>
      <xdr:rowOff>66039</xdr:rowOff>
    </xdr:to>
    <xdr:sp macro="" textlink="">
      <xdr:nvSpPr>
        <xdr:cNvPr id="716" name="フローチャート: 判断 715">
          <a:extLst>
            <a:ext uri="{FF2B5EF4-FFF2-40B4-BE49-F238E27FC236}">
              <a16:creationId xmlns:a16="http://schemas.microsoft.com/office/drawing/2014/main" id="{A2090E16-3DC8-4590-B888-4D3225995699}"/>
            </a:ext>
          </a:extLst>
        </xdr:cNvPr>
        <xdr:cNvSpPr/>
      </xdr:nvSpPr>
      <xdr:spPr>
        <a:xfrm>
          <a:off x="15833725" y="14366239"/>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717" name="テキスト ボックス 716">
          <a:extLst>
            <a:ext uri="{FF2B5EF4-FFF2-40B4-BE49-F238E27FC236}">
              <a16:creationId xmlns:a16="http://schemas.microsoft.com/office/drawing/2014/main" id="{309931B5-D904-4C95-8F8E-B39E8050061D}"/>
            </a:ext>
          </a:extLst>
        </xdr:cNvPr>
        <xdr:cNvSpPr txBox="1"/>
      </xdr:nvSpPr>
      <xdr:spPr>
        <a:xfrm>
          <a:off x="186848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718" name="テキスト ボックス 717">
          <a:extLst>
            <a:ext uri="{FF2B5EF4-FFF2-40B4-BE49-F238E27FC236}">
              <a16:creationId xmlns:a16="http://schemas.microsoft.com/office/drawing/2014/main" id="{8CBCEECC-653F-47DD-BC26-00EBA31AC67D}"/>
            </a:ext>
          </a:extLst>
        </xdr:cNvPr>
        <xdr:cNvSpPr txBox="1"/>
      </xdr:nvSpPr>
      <xdr:spPr>
        <a:xfrm>
          <a:off x="17970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719" name="テキスト ボックス 718">
          <a:extLst>
            <a:ext uri="{FF2B5EF4-FFF2-40B4-BE49-F238E27FC236}">
              <a16:creationId xmlns:a16="http://schemas.microsoft.com/office/drawing/2014/main" id="{D38FE12D-8DD1-4899-BDE7-1237E17139A4}"/>
            </a:ext>
          </a:extLst>
        </xdr:cNvPr>
        <xdr:cNvSpPr txBox="1"/>
      </xdr:nvSpPr>
      <xdr:spPr>
        <a:xfrm>
          <a:off x="17214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720" name="テキスト ボックス 719">
          <a:extLst>
            <a:ext uri="{FF2B5EF4-FFF2-40B4-BE49-F238E27FC236}">
              <a16:creationId xmlns:a16="http://schemas.microsoft.com/office/drawing/2014/main" id="{AC30BCC2-3586-40F4-ABF4-9DE8E649AEE7}"/>
            </a:ext>
          </a:extLst>
        </xdr:cNvPr>
        <xdr:cNvSpPr txBox="1"/>
      </xdr:nvSpPr>
      <xdr:spPr>
        <a:xfrm>
          <a:off x="164687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721" name="テキスト ボックス 720">
          <a:extLst>
            <a:ext uri="{FF2B5EF4-FFF2-40B4-BE49-F238E27FC236}">
              <a16:creationId xmlns:a16="http://schemas.microsoft.com/office/drawing/2014/main" id="{4329AE8E-6021-43DC-BC81-57051B40AEBC}"/>
            </a:ext>
          </a:extLst>
        </xdr:cNvPr>
        <xdr:cNvSpPr txBox="1"/>
      </xdr:nvSpPr>
      <xdr:spPr>
        <a:xfrm>
          <a:off x="157035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71882</xdr:rowOff>
    </xdr:from>
    <xdr:to>
      <xdr:col>116</xdr:col>
      <xdr:colOff>114300</xdr:colOff>
      <xdr:row>84</xdr:row>
      <xdr:rowOff>2032</xdr:rowOff>
    </xdr:to>
    <xdr:sp macro="" textlink="">
      <xdr:nvSpPr>
        <xdr:cNvPr id="722" name="楕円 721">
          <a:extLst>
            <a:ext uri="{FF2B5EF4-FFF2-40B4-BE49-F238E27FC236}">
              <a16:creationId xmlns:a16="http://schemas.microsoft.com/office/drawing/2014/main" id="{5CEEA346-114D-4488-9495-CD0AB05314CB}"/>
            </a:ext>
          </a:extLst>
        </xdr:cNvPr>
        <xdr:cNvSpPr/>
      </xdr:nvSpPr>
      <xdr:spPr>
        <a:xfrm>
          <a:off x="18796000" y="1430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83</xdr:row>
      <xdr:rowOff>50309</xdr:rowOff>
    </xdr:from>
    <xdr:ext cx="469744" cy="259045"/>
    <xdr:sp macro="" textlink="">
      <xdr:nvSpPr>
        <xdr:cNvPr id="723" name="【児童館】&#10;一人当たり面積該当値テキスト">
          <a:extLst>
            <a:ext uri="{FF2B5EF4-FFF2-40B4-BE49-F238E27FC236}">
              <a16:creationId xmlns:a16="http://schemas.microsoft.com/office/drawing/2014/main" id="{3C60B507-674B-4190-AB71-51F0749FEC2C}"/>
            </a:ext>
          </a:extLst>
        </xdr:cNvPr>
        <xdr:cNvSpPr txBox="1"/>
      </xdr:nvSpPr>
      <xdr:spPr>
        <a:xfrm>
          <a:off x="18884900" y="142806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83</xdr:row>
      <xdr:rowOff>71882</xdr:rowOff>
    </xdr:from>
    <xdr:to>
      <xdr:col>112</xdr:col>
      <xdr:colOff>38100</xdr:colOff>
      <xdr:row>84</xdr:row>
      <xdr:rowOff>2032</xdr:rowOff>
    </xdr:to>
    <xdr:sp macro="" textlink="">
      <xdr:nvSpPr>
        <xdr:cNvPr id="724" name="楕円 723">
          <a:extLst>
            <a:ext uri="{FF2B5EF4-FFF2-40B4-BE49-F238E27FC236}">
              <a16:creationId xmlns:a16="http://schemas.microsoft.com/office/drawing/2014/main" id="{69900B07-E971-4051-9063-8F1188FB3529}"/>
            </a:ext>
          </a:extLst>
        </xdr:cNvPr>
        <xdr:cNvSpPr/>
      </xdr:nvSpPr>
      <xdr:spPr>
        <a:xfrm>
          <a:off x="18100675" y="1430223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83</xdr:row>
      <xdr:rowOff>122682</xdr:rowOff>
    </xdr:from>
    <xdr:to>
      <xdr:col>116</xdr:col>
      <xdr:colOff>63500</xdr:colOff>
      <xdr:row>83</xdr:row>
      <xdr:rowOff>122682</xdr:rowOff>
    </xdr:to>
    <xdr:cxnSp macro="">
      <xdr:nvCxnSpPr>
        <xdr:cNvPr id="725" name="直線コネクタ 724">
          <a:extLst>
            <a:ext uri="{FF2B5EF4-FFF2-40B4-BE49-F238E27FC236}">
              <a16:creationId xmlns:a16="http://schemas.microsoft.com/office/drawing/2014/main" id="{D3D8B5D2-4D13-4CC2-8C73-BA9B2A8BA878}"/>
            </a:ext>
          </a:extLst>
        </xdr:cNvPr>
        <xdr:cNvCxnSpPr/>
      </xdr:nvCxnSpPr>
      <xdr:spPr>
        <a:xfrm>
          <a:off x="18132425" y="14353032"/>
          <a:ext cx="7143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83</xdr:row>
      <xdr:rowOff>71882</xdr:rowOff>
    </xdr:from>
    <xdr:to>
      <xdr:col>107</xdr:col>
      <xdr:colOff>101600</xdr:colOff>
      <xdr:row>84</xdr:row>
      <xdr:rowOff>2032</xdr:rowOff>
    </xdr:to>
    <xdr:sp macro="" textlink="">
      <xdr:nvSpPr>
        <xdr:cNvPr id="726" name="楕円 725">
          <a:extLst>
            <a:ext uri="{FF2B5EF4-FFF2-40B4-BE49-F238E27FC236}">
              <a16:creationId xmlns:a16="http://schemas.microsoft.com/office/drawing/2014/main" id="{38476393-1A1E-441A-BD54-8BB5965201FC}"/>
            </a:ext>
          </a:extLst>
        </xdr:cNvPr>
        <xdr:cNvSpPr/>
      </xdr:nvSpPr>
      <xdr:spPr>
        <a:xfrm>
          <a:off x="17325975" y="1430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83</xdr:row>
      <xdr:rowOff>122682</xdr:rowOff>
    </xdr:from>
    <xdr:to>
      <xdr:col>111</xdr:col>
      <xdr:colOff>177800</xdr:colOff>
      <xdr:row>83</xdr:row>
      <xdr:rowOff>122682</xdr:rowOff>
    </xdr:to>
    <xdr:cxnSp macro="">
      <xdr:nvCxnSpPr>
        <xdr:cNvPr id="727" name="直線コネクタ 726">
          <a:extLst>
            <a:ext uri="{FF2B5EF4-FFF2-40B4-BE49-F238E27FC236}">
              <a16:creationId xmlns:a16="http://schemas.microsoft.com/office/drawing/2014/main" id="{553CDF92-2C0E-45BF-AF05-2436A2ACC5BD}"/>
            </a:ext>
          </a:extLst>
        </xdr:cNvPr>
        <xdr:cNvCxnSpPr/>
      </xdr:nvCxnSpPr>
      <xdr:spPr>
        <a:xfrm>
          <a:off x="17376775" y="14353032"/>
          <a:ext cx="7556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82</xdr:row>
      <xdr:rowOff>161037</xdr:rowOff>
    </xdr:from>
    <xdr:to>
      <xdr:col>102</xdr:col>
      <xdr:colOff>165100</xdr:colOff>
      <xdr:row>83</xdr:row>
      <xdr:rowOff>91187</xdr:rowOff>
    </xdr:to>
    <xdr:sp macro="" textlink="">
      <xdr:nvSpPr>
        <xdr:cNvPr id="728" name="楕円 727">
          <a:extLst>
            <a:ext uri="{FF2B5EF4-FFF2-40B4-BE49-F238E27FC236}">
              <a16:creationId xmlns:a16="http://schemas.microsoft.com/office/drawing/2014/main" id="{D8516A28-9126-4A40-897E-FA8B0EEB4E5F}"/>
            </a:ext>
          </a:extLst>
        </xdr:cNvPr>
        <xdr:cNvSpPr/>
      </xdr:nvSpPr>
      <xdr:spPr>
        <a:xfrm>
          <a:off x="16579850" y="142199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83</xdr:row>
      <xdr:rowOff>40387</xdr:rowOff>
    </xdr:from>
    <xdr:to>
      <xdr:col>107</xdr:col>
      <xdr:colOff>50800</xdr:colOff>
      <xdr:row>83</xdr:row>
      <xdr:rowOff>122682</xdr:rowOff>
    </xdr:to>
    <xdr:cxnSp macro="">
      <xdr:nvCxnSpPr>
        <xdr:cNvPr id="729" name="直線コネクタ 728">
          <a:extLst>
            <a:ext uri="{FF2B5EF4-FFF2-40B4-BE49-F238E27FC236}">
              <a16:creationId xmlns:a16="http://schemas.microsoft.com/office/drawing/2014/main" id="{C3E3E8D2-6247-493A-8427-5CC6389BE535}"/>
            </a:ext>
          </a:extLst>
        </xdr:cNvPr>
        <xdr:cNvCxnSpPr/>
      </xdr:nvCxnSpPr>
      <xdr:spPr>
        <a:xfrm>
          <a:off x="16630650" y="14270737"/>
          <a:ext cx="746125" cy="822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82</xdr:row>
      <xdr:rowOff>161037</xdr:rowOff>
    </xdr:from>
    <xdr:to>
      <xdr:col>98</xdr:col>
      <xdr:colOff>38100</xdr:colOff>
      <xdr:row>83</xdr:row>
      <xdr:rowOff>91187</xdr:rowOff>
    </xdr:to>
    <xdr:sp macro="" textlink="">
      <xdr:nvSpPr>
        <xdr:cNvPr id="730" name="楕円 729">
          <a:extLst>
            <a:ext uri="{FF2B5EF4-FFF2-40B4-BE49-F238E27FC236}">
              <a16:creationId xmlns:a16="http://schemas.microsoft.com/office/drawing/2014/main" id="{DF367B23-C3AD-409C-BF17-7A9291519A17}"/>
            </a:ext>
          </a:extLst>
        </xdr:cNvPr>
        <xdr:cNvSpPr/>
      </xdr:nvSpPr>
      <xdr:spPr>
        <a:xfrm>
          <a:off x="15833725" y="14219937"/>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83</xdr:row>
      <xdr:rowOff>40387</xdr:rowOff>
    </xdr:from>
    <xdr:to>
      <xdr:col>102</xdr:col>
      <xdr:colOff>114300</xdr:colOff>
      <xdr:row>83</xdr:row>
      <xdr:rowOff>40387</xdr:rowOff>
    </xdr:to>
    <xdr:cxnSp macro="">
      <xdr:nvCxnSpPr>
        <xdr:cNvPr id="731" name="直線コネクタ 730">
          <a:extLst>
            <a:ext uri="{FF2B5EF4-FFF2-40B4-BE49-F238E27FC236}">
              <a16:creationId xmlns:a16="http://schemas.microsoft.com/office/drawing/2014/main" id="{8F778C89-CD34-49B3-8CF1-A90D6E8BDA97}"/>
            </a:ext>
          </a:extLst>
        </xdr:cNvPr>
        <xdr:cNvCxnSpPr/>
      </xdr:nvCxnSpPr>
      <xdr:spPr>
        <a:xfrm>
          <a:off x="15865475" y="14270737"/>
          <a:ext cx="7651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29735</xdr:rowOff>
    </xdr:from>
    <xdr:ext cx="469744" cy="259045"/>
    <xdr:sp macro="" textlink="">
      <xdr:nvSpPr>
        <xdr:cNvPr id="732" name="n_1aveValue【児童館】&#10;一人当たり面積">
          <a:extLst>
            <a:ext uri="{FF2B5EF4-FFF2-40B4-BE49-F238E27FC236}">
              <a16:creationId xmlns:a16="http://schemas.microsoft.com/office/drawing/2014/main" id="{C0DD2485-DA3E-4061-9DE0-9FF089EAF054}"/>
            </a:ext>
          </a:extLst>
        </xdr:cNvPr>
        <xdr:cNvSpPr txBox="1"/>
      </xdr:nvSpPr>
      <xdr:spPr>
        <a:xfrm>
          <a:off x="17932477" y="144315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84599</xdr:rowOff>
    </xdr:from>
    <xdr:ext cx="469744" cy="259045"/>
    <xdr:sp macro="" textlink="">
      <xdr:nvSpPr>
        <xdr:cNvPr id="733" name="n_2aveValue【児童館】&#10;一人当たり面積">
          <a:extLst>
            <a:ext uri="{FF2B5EF4-FFF2-40B4-BE49-F238E27FC236}">
              <a16:creationId xmlns:a16="http://schemas.microsoft.com/office/drawing/2014/main" id="{1C64A231-5DCC-4CAA-A712-9684E6F11F9A}"/>
            </a:ext>
          </a:extLst>
        </xdr:cNvPr>
        <xdr:cNvSpPr txBox="1"/>
      </xdr:nvSpPr>
      <xdr:spPr>
        <a:xfrm>
          <a:off x="17170477" y="144863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48023</xdr:rowOff>
    </xdr:from>
    <xdr:ext cx="469744" cy="259045"/>
    <xdr:sp macro="" textlink="">
      <xdr:nvSpPr>
        <xdr:cNvPr id="734" name="n_3aveValue【児童館】&#10;一人当たり面積">
          <a:extLst>
            <a:ext uri="{FF2B5EF4-FFF2-40B4-BE49-F238E27FC236}">
              <a16:creationId xmlns:a16="http://schemas.microsoft.com/office/drawing/2014/main" id="{016865BD-9F8A-4DB9-BAB9-FAD6E9D5BFB2}"/>
            </a:ext>
          </a:extLst>
        </xdr:cNvPr>
        <xdr:cNvSpPr txBox="1"/>
      </xdr:nvSpPr>
      <xdr:spPr>
        <a:xfrm>
          <a:off x="16424352" y="144498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57166</xdr:rowOff>
    </xdr:from>
    <xdr:ext cx="469744" cy="259045"/>
    <xdr:sp macro="" textlink="">
      <xdr:nvSpPr>
        <xdr:cNvPr id="735" name="n_4aveValue【児童館】&#10;一人当たり面積">
          <a:extLst>
            <a:ext uri="{FF2B5EF4-FFF2-40B4-BE49-F238E27FC236}">
              <a16:creationId xmlns:a16="http://schemas.microsoft.com/office/drawing/2014/main" id="{E3E20D14-F736-4362-9287-BC2C1C0F9C34}"/>
            </a:ext>
          </a:extLst>
        </xdr:cNvPr>
        <xdr:cNvSpPr txBox="1"/>
      </xdr:nvSpPr>
      <xdr:spPr>
        <a:xfrm>
          <a:off x="15678227" y="144589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82</xdr:row>
      <xdr:rowOff>18559</xdr:rowOff>
    </xdr:from>
    <xdr:ext cx="469744" cy="259045"/>
    <xdr:sp macro="" textlink="">
      <xdr:nvSpPr>
        <xdr:cNvPr id="736" name="n_1mainValue【児童館】&#10;一人当たり面積">
          <a:extLst>
            <a:ext uri="{FF2B5EF4-FFF2-40B4-BE49-F238E27FC236}">
              <a16:creationId xmlns:a16="http://schemas.microsoft.com/office/drawing/2014/main" id="{5D37D838-9A31-4E6E-B226-6B24AA0861B2}"/>
            </a:ext>
          </a:extLst>
        </xdr:cNvPr>
        <xdr:cNvSpPr txBox="1"/>
      </xdr:nvSpPr>
      <xdr:spPr>
        <a:xfrm>
          <a:off x="17932477" y="14077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18559</xdr:rowOff>
    </xdr:from>
    <xdr:ext cx="469744" cy="259045"/>
    <xdr:sp macro="" textlink="">
      <xdr:nvSpPr>
        <xdr:cNvPr id="737" name="n_2mainValue【児童館】&#10;一人当たり面積">
          <a:extLst>
            <a:ext uri="{FF2B5EF4-FFF2-40B4-BE49-F238E27FC236}">
              <a16:creationId xmlns:a16="http://schemas.microsoft.com/office/drawing/2014/main" id="{3A1CC012-E1B2-424C-B77F-2B9D9C4C4718}"/>
            </a:ext>
          </a:extLst>
        </xdr:cNvPr>
        <xdr:cNvSpPr txBox="1"/>
      </xdr:nvSpPr>
      <xdr:spPr>
        <a:xfrm>
          <a:off x="17170477" y="14077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81</xdr:row>
      <xdr:rowOff>107714</xdr:rowOff>
    </xdr:from>
    <xdr:ext cx="469744" cy="259045"/>
    <xdr:sp macro="" textlink="">
      <xdr:nvSpPr>
        <xdr:cNvPr id="738" name="n_3mainValue【児童館】&#10;一人当たり面積">
          <a:extLst>
            <a:ext uri="{FF2B5EF4-FFF2-40B4-BE49-F238E27FC236}">
              <a16:creationId xmlns:a16="http://schemas.microsoft.com/office/drawing/2014/main" id="{19D0A0F6-5B3C-42E7-B065-0237E71708C0}"/>
            </a:ext>
          </a:extLst>
        </xdr:cNvPr>
        <xdr:cNvSpPr txBox="1"/>
      </xdr:nvSpPr>
      <xdr:spPr>
        <a:xfrm>
          <a:off x="16424352" y="139951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81</xdr:row>
      <xdr:rowOff>107714</xdr:rowOff>
    </xdr:from>
    <xdr:ext cx="469744" cy="259045"/>
    <xdr:sp macro="" textlink="">
      <xdr:nvSpPr>
        <xdr:cNvPr id="739" name="n_4mainValue【児童館】&#10;一人当たり面積">
          <a:extLst>
            <a:ext uri="{FF2B5EF4-FFF2-40B4-BE49-F238E27FC236}">
              <a16:creationId xmlns:a16="http://schemas.microsoft.com/office/drawing/2014/main" id="{14AF331A-708E-4608-A798-24D35873CFC0}"/>
            </a:ext>
          </a:extLst>
        </xdr:cNvPr>
        <xdr:cNvSpPr txBox="1"/>
      </xdr:nvSpPr>
      <xdr:spPr>
        <a:xfrm>
          <a:off x="15678227" y="139951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740" name="正方形/長方形 739">
          <a:extLst>
            <a:ext uri="{FF2B5EF4-FFF2-40B4-BE49-F238E27FC236}">
              <a16:creationId xmlns:a16="http://schemas.microsoft.com/office/drawing/2014/main" id="{0A056A56-939F-484E-A471-FC0033A7266B}"/>
            </a:ext>
          </a:extLst>
        </xdr:cNvPr>
        <xdr:cNvSpPr/>
      </xdr:nvSpPr>
      <xdr:spPr>
        <a:xfrm>
          <a:off x="10588625"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741" name="正方形/長方形 740">
          <a:extLst>
            <a:ext uri="{FF2B5EF4-FFF2-40B4-BE49-F238E27FC236}">
              <a16:creationId xmlns:a16="http://schemas.microsoft.com/office/drawing/2014/main" id="{EDBFD772-0F3F-4F56-9AC4-FEDDF37782EA}"/>
            </a:ext>
          </a:extLst>
        </xdr:cNvPr>
        <xdr:cNvSpPr/>
      </xdr:nvSpPr>
      <xdr:spPr>
        <a:xfrm>
          <a:off x="106870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742" name="正方形/長方形 741">
          <a:extLst>
            <a:ext uri="{FF2B5EF4-FFF2-40B4-BE49-F238E27FC236}">
              <a16:creationId xmlns:a16="http://schemas.microsoft.com/office/drawing/2014/main" id="{F9210678-DF39-426C-8947-1BC2879A2A49}"/>
            </a:ext>
          </a:extLst>
        </xdr:cNvPr>
        <xdr:cNvSpPr/>
      </xdr:nvSpPr>
      <xdr:spPr>
        <a:xfrm>
          <a:off x="106870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743" name="正方形/長方形 742">
          <a:extLst>
            <a:ext uri="{FF2B5EF4-FFF2-40B4-BE49-F238E27FC236}">
              <a16:creationId xmlns:a16="http://schemas.microsoft.com/office/drawing/2014/main" id="{DD94C4DF-AA7C-4A1D-BA80-9BAD9F74A6E5}"/>
            </a:ext>
          </a:extLst>
        </xdr:cNvPr>
        <xdr:cNvSpPr/>
      </xdr:nvSpPr>
      <xdr:spPr>
        <a:xfrm>
          <a:off x="115601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744" name="正方形/長方形 743">
          <a:extLst>
            <a:ext uri="{FF2B5EF4-FFF2-40B4-BE49-F238E27FC236}">
              <a16:creationId xmlns:a16="http://schemas.microsoft.com/office/drawing/2014/main" id="{6274DAF8-9CC4-4BEC-99CB-8112EB0521DF}"/>
            </a:ext>
          </a:extLst>
        </xdr:cNvPr>
        <xdr:cNvSpPr/>
      </xdr:nvSpPr>
      <xdr:spPr>
        <a:xfrm>
          <a:off x="115601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745" name="正方形/長方形 744">
          <a:extLst>
            <a:ext uri="{FF2B5EF4-FFF2-40B4-BE49-F238E27FC236}">
              <a16:creationId xmlns:a16="http://schemas.microsoft.com/office/drawing/2014/main" id="{9C967B58-E9CD-407A-8E27-2FF7DFD4B011}"/>
            </a:ext>
          </a:extLst>
        </xdr:cNvPr>
        <xdr:cNvSpPr/>
      </xdr:nvSpPr>
      <xdr:spPr>
        <a:xfrm>
          <a:off x="1253172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746" name="正方形/長方形 745">
          <a:extLst>
            <a:ext uri="{FF2B5EF4-FFF2-40B4-BE49-F238E27FC236}">
              <a16:creationId xmlns:a16="http://schemas.microsoft.com/office/drawing/2014/main" id="{5AC4AAD2-1EEF-4DBE-B568-15D9BA5BD9C8}"/>
            </a:ext>
          </a:extLst>
        </xdr:cNvPr>
        <xdr:cNvSpPr/>
      </xdr:nvSpPr>
      <xdr:spPr>
        <a:xfrm>
          <a:off x="1253172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747" name="正方形/長方形 746">
          <a:extLst>
            <a:ext uri="{FF2B5EF4-FFF2-40B4-BE49-F238E27FC236}">
              <a16:creationId xmlns:a16="http://schemas.microsoft.com/office/drawing/2014/main" id="{2103504F-52BF-4F28-91AE-27720454CA7B}"/>
            </a:ext>
          </a:extLst>
        </xdr:cNvPr>
        <xdr:cNvSpPr/>
      </xdr:nvSpPr>
      <xdr:spPr>
        <a:xfrm>
          <a:off x="10588625" y="1676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748" name="テキスト ボックス 747">
          <a:extLst>
            <a:ext uri="{FF2B5EF4-FFF2-40B4-BE49-F238E27FC236}">
              <a16:creationId xmlns:a16="http://schemas.microsoft.com/office/drawing/2014/main" id="{1DE95297-8614-485B-A072-0DF7916B5CD4}"/>
            </a:ext>
          </a:extLst>
        </xdr:cNvPr>
        <xdr:cNvSpPr txBox="1"/>
      </xdr:nvSpPr>
      <xdr:spPr>
        <a:xfrm>
          <a:off x="10550525"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749" name="直線コネクタ 748">
          <a:extLst>
            <a:ext uri="{FF2B5EF4-FFF2-40B4-BE49-F238E27FC236}">
              <a16:creationId xmlns:a16="http://schemas.microsoft.com/office/drawing/2014/main" id="{502DCE90-71E2-4832-A3E0-B1A3E6E4A82E}"/>
            </a:ext>
          </a:extLst>
        </xdr:cNvPr>
        <xdr:cNvCxnSpPr/>
      </xdr:nvCxnSpPr>
      <xdr:spPr>
        <a:xfrm>
          <a:off x="10588625" y="1905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750" name="テキスト ボックス 749">
          <a:extLst>
            <a:ext uri="{FF2B5EF4-FFF2-40B4-BE49-F238E27FC236}">
              <a16:creationId xmlns:a16="http://schemas.microsoft.com/office/drawing/2014/main" id="{51C2076C-0E44-4A79-B61A-BB7353D7C179}"/>
            </a:ext>
          </a:extLst>
        </xdr:cNvPr>
        <xdr:cNvSpPr txBox="1"/>
      </xdr:nvSpPr>
      <xdr:spPr>
        <a:xfrm>
          <a:off x="10197646"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751" name="直線コネクタ 750">
          <a:extLst>
            <a:ext uri="{FF2B5EF4-FFF2-40B4-BE49-F238E27FC236}">
              <a16:creationId xmlns:a16="http://schemas.microsoft.com/office/drawing/2014/main" id="{FD84C71E-2815-44F5-A082-6F45B7B62D70}"/>
            </a:ext>
          </a:extLst>
        </xdr:cNvPr>
        <xdr:cNvCxnSpPr/>
      </xdr:nvCxnSpPr>
      <xdr:spPr>
        <a:xfrm>
          <a:off x="10588625" y="18723429"/>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752" name="テキスト ボックス 751">
          <a:extLst>
            <a:ext uri="{FF2B5EF4-FFF2-40B4-BE49-F238E27FC236}">
              <a16:creationId xmlns:a16="http://schemas.microsoft.com/office/drawing/2014/main" id="{B7C40D8C-BC6D-4ED6-BAB0-67EC66256852}"/>
            </a:ext>
          </a:extLst>
        </xdr:cNvPr>
        <xdr:cNvSpPr txBox="1"/>
      </xdr:nvSpPr>
      <xdr:spPr>
        <a:xfrm>
          <a:off x="10197646"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753" name="直線コネクタ 752">
          <a:extLst>
            <a:ext uri="{FF2B5EF4-FFF2-40B4-BE49-F238E27FC236}">
              <a16:creationId xmlns:a16="http://schemas.microsoft.com/office/drawing/2014/main" id="{E40879B3-5193-4FC6-979C-8761DC88E8F1}"/>
            </a:ext>
          </a:extLst>
        </xdr:cNvPr>
        <xdr:cNvCxnSpPr/>
      </xdr:nvCxnSpPr>
      <xdr:spPr>
        <a:xfrm>
          <a:off x="10588625" y="1839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754" name="テキスト ボックス 753">
          <a:extLst>
            <a:ext uri="{FF2B5EF4-FFF2-40B4-BE49-F238E27FC236}">
              <a16:creationId xmlns:a16="http://schemas.microsoft.com/office/drawing/2014/main" id="{17CB94C9-F372-4B2A-BC3E-D0085F1F27D8}"/>
            </a:ext>
          </a:extLst>
        </xdr:cNvPr>
        <xdr:cNvSpPr txBox="1"/>
      </xdr:nvSpPr>
      <xdr:spPr>
        <a:xfrm>
          <a:off x="10242716"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755" name="直線コネクタ 754">
          <a:extLst>
            <a:ext uri="{FF2B5EF4-FFF2-40B4-BE49-F238E27FC236}">
              <a16:creationId xmlns:a16="http://schemas.microsoft.com/office/drawing/2014/main" id="{38FA5861-7DFA-49DE-9EC2-AB6A16DF7C7F}"/>
            </a:ext>
          </a:extLst>
        </xdr:cNvPr>
        <xdr:cNvCxnSpPr/>
      </xdr:nvCxnSpPr>
      <xdr:spPr>
        <a:xfrm>
          <a:off x="10588625" y="18070286"/>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756" name="テキスト ボックス 755">
          <a:extLst>
            <a:ext uri="{FF2B5EF4-FFF2-40B4-BE49-F238E27FC236}">
              <a16:creationId xmlns:a16="http://schemas.microsoft.com/office/drawing/2014/main" id="{26752CF1-D2AF-49A2-AEA1-2B70841FF956}"/>
            </a:ext>
          </a:extLst>
        </xdr:cNvPr>
        <xdr:cNvSpPr txBox="1"/>
      </xdr:nvSpPr>
      <xdr:spPr>
        <a:xfrm>
          <a:off x="10242716"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757" name="直線コネクタ 756">
          <a:extLst>
            <a:ext uri="{FF2B5EF4-FFF2-40B4-BE49-F238E27FC236}">
              <a16:creationId xmlns:a16="http://schemas.microsoft.com/office/drawing/2014/main" id="{99B78FC6-18F0-4B85-9C91-DEC21D8C2B6C}"/>
            </a:ext>
          </a:extLst>
        </xdr:cNvPr>
        <xdr:cNvCxnSpPr/>
      </xdr:nvCxnSpPr>
      <xdr:spPr>
        <a:xfrm>
          <a:off x="10588625" y="17743714"/>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758" name="テキスト ボックス 757">
          <a:extLst>
            <a:ext uri="{FF2B5EF4-FFF2-40B4-BE49-F238E27FC236}">
              <a16:creationId xmlns:a16="http://schemas.microsoft.com/office/drawing/2014/main" id="{3C2342A3-7930-4B19-84F5-ADFD03BC8404}"/>
            </a:ext>
          </a:extLst>
        </xdr:cNvPr>
        <xdr:cNvSpPr txBox="1"/>
      </xdr:nvSpPr>
      <xdr:spPr>
        <a:xfrm>
          <a:off x="10242716"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759" name="直線コネクタ 758">
          <a:extLst>
            <a:ext uri="{FF2B5EF4-FFF2-40B4-BE49-F238E27FC236}">
              <a16:creationId xmlns:a16="http://schemas.microsoft.com/office/drawing/2014/main" id="{56796AC9-C23A-4C45-BBFE-A63FAFCA8373}"/>
            </a:ext>
          </a:extLst>
        </xdr:cNvPr>
        <xdr:cNvCxnSpPr/>
      </xdr:nvCxnSpPr>
      <xdr:spPr>
        <a:xfrm>
          <a:off x="10588625" y="1741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760" name="テキスト ボックス 759">
          <a:extLst>
            <a:ext uri="{FF2B5EF4-FFF2-40B4-BE49-F238E27FC236}">
              <a16:creationId xmlns:a16="http://schemas.microsoft.com/office/drawing/2014/main" id="{761B89BA-070A-4942-B119-265F54EC16DE}"/>
            </a:ext>
          </a:extLst>
        </xdr:cNvPr>
        <xdr:cNvSpPr txBox="1"/>
      </xdr:nvSpPr>
      <xdr:spPr>
        <a:xfrm>
          <a:off x="10242716"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761" name="直線コネクタ 760">
          <a:extLst>
            <a:ext uri="{FF2B5EF4-FFF2-40B4-BE49-F238E27FC236}">
              <a16:creationId xmlns:a16="http://schemas.microsoft.com/office/drawing/2014/main" id="{801D9333-A0EF-4934-9A78-BF94D6018027}"/>
            </a:ext>
          </a:extLst>
        </xdr:cNvPr>
        <xdr:cNvCxnSpPr/>
      </xdr:nvCxnSpPr>
      <xdr:spPr>
        <a:xfrm>
          <a:off x="10588625" y="17090571"/>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762" name="テキスト ボックス 761">
          <a:extLst>
            <a:ext uri="{FF2B5EF4-FFF2-40B4-BE49-F238E27FC236}">
              <a16:creationId xmlns:a16="http://schemas.microsoft.com/office/drawing/2014/main" id="{2808D41F-0612-4ED7-9F9F-A4830FB27050}"/>
            </a:ext>
          </a:extLst>
        </xdr:cNvPr>
        <xdr:cNvSpPr txBox="1"/>
      </xdr:nvSpPr>
      <xdr:spPr>
        <a:xfrm>
          <a:off x="10306836"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763" name="直線コネクタ 762">
          <a:extLst>
            <a:ext uri="{FF2B5EF4-FFF2-40B4-BE49-F238E27FC236}">
              <a16:creationId xmlns:a16="http://schemas.microsoft.com/office/drawing/2014/main" id="{46EFBD08-8F80-42E8-A1CC-9B5DD3943E65}"/>
            </a:ext>
          </a:extLst>
        </xdr:cNvPr>
        <xdr:cNvCxnSpPr/>
      </xdr:nvCxnSpPr>
      <xdr:spPr>
        <a:xfrm>
          <a:off x="10588625" y="1676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764" name="【公民館】&#10;有形固定資産減価償却率グラフ枠">
          <a:extLst>
            <a:ext uri="{FF2B5EF4-FFF2-40B4-BE49-F238E27FC236}">
              <a16:creationId xmlns:a16="http://schemas.microsoft.com/office/drawing/2014/main" id="{E2595368-EF7A-48D0-95E3-BC9D4EAD0D5F}"/>
            </a:ext>
          </a:extLst>
        </xdr:cNvPr>
        <xdr:cNvSpPr/>
      </xdr:nvSpPr>
      <xdr:spPr>
        <a:xfrm>
          <a:off x="10588625" y="1676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151312</xdr:rowOff>
    </xdr:from>
    <xdr:to>
      <xdr:col>85</xdr:col>
      <xdr:colOff>126364</xdr:colOff>
      <xdr:row>108</xdr:row>
      <xdr:rowOff>149679</xdr:rowOff>
    </xdr:to>
    <xdr:cxnSp macro="">
      <xdr:nvCxnSpPr>
        <xdr:cNvPr id="765" name="直線コネクタ 764">
          <a:extLst>
            <a:ext uri="{FF2B5EF4-FFF2-40B4-BE49-F238E27FC236}">
              <a16:creationId xmlns:a16="http://schemas.microsoft.com/office/drawing/2014/main" id="{87A8D424-EB15-4C96-A7BF-66E645104774}"/>
            </a:ext>
          </a:extLst>
        </xdr:cNvPr>
        <xdr:cNvCxnSpPr/>
      </xdr:nvCxnSpPr>
      <xdr:spPr>
        <a:xfrm flipV="1">
          <a:off x="13889989" y="17296312"/>
          <a:ext cx="0" cy="13699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153506</xdr:rowOff>
    </xdr:from>
    <xdr:ext cx="405111" cy="259045"/>
    <xdr:sp macro="" textlink="">
      <xdr:nvSpPr>
        <xdr:cNvPr id="766" name="【公民館】&#10;有形固定資産減価償却率最小値テキスト">
          <a:extLst>
            <a:ext uri="{FF2B5EF4-FFF2-40B4-BE49-F238E27FC236}">
              <a16:creationId xmlns:a16="http://schemas.microsoft.com/office/drawing/2014/main" id="{378002CC-E0B9-4314-84E3-493CD0F5D378}"/>
            </a:ext>
          </a:extLst>
        </xdr:cNvPr>
        <xdr:cNvSpPr txBox="1"/>
      </xdr:nvSpPr>
      <xdr:spPr>
        <a:xfrm>
          <a:off x="13928725" y="1867010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149679</xdr:rowOff>
    </xdr:from>
    <xdr:to>
      <xdr:col>86</xdr:col>
      <xdr:colOff>25400</xdr:colOff>
      <xdr:row>108</xdr:row>
      <xdr:rowOff>149679</xdr:rowOff>
    </xdr:to>
    <xdr:cxnSp macro="">
      <xdr:nvCxnSpPr>
        <xdr:cNvPr id="767" name="直線コネクタ 766">
          <a:extLst>
            <a:ext uri="{FF2B5EF4-FFF2-40B4-BE49-F238E27FC236}">
              <a16:creationId xmlns:a16="http://schemas.microsoft.com/office/drawing/2014/main" id="{E2E23D99-570E-4DBB-AEE8-8C992C89B20D}"/>
            </a:ext>
          </a:extLst>
        </xdr:cNvPr>
        <xdr:cNvCxnSpPr/>
      </xdr:nvCxnSpPr>
      <xdr:spPr>
        <a:xfrm>
          <a:off x="13801725" y="1866627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97989</xdr:rowOff>
    </xdr:from>
    <xdr:ext cx="405111" cy="259045"/>
    <xdr:sp macro="" textlink="">
      <xdr:nvSpPr>
        <xdr:cNvPr id="768" name="【公民館】&#10;有形固定資産減価償却率最大値テキスト">
          <a:extLst>
            <a:ext uri="{FF2B5EF4-FFF2-40B4-BE49-F238E27FC236}">
              <a16:creationId xmlns:a16="http://schemas.microsoft.com/office/drawing/2014/main" id="{FF3A2086-9433-418E-B158-F060B1F05AEE}"/>
            </a:ext>
          </a:extLst>
        </xdr:cNvPr>
        <xdr:cNvSpPr txBox="1"/>
      </xdr:nvSpPr>
      <xdr:spPr>
        <a:xfrm>
          <a:off x="13928725" y="170715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151312</xdr:rowOff>
    </xdr:from>
    <xdr:to>
      <xdr:col>86</xdr:col>
      <xdr:colOff>25400</xdr:colOff>
      <xdr:row>100</xdr:row>
      <xdr:rowOff>151312</xdr:rowOff>
    </xdr:to>
    <xdr:cxnSp macro="">
      <xdr:nvCxnSpPr>
        <xdr:cNvPr id="769" name="直線コネクタ 768">
          <a:extLst>
            <a:ext uri="{FF2B5EF4-FFF2-40B4-BE49-F238E27FC236}">
              <a16:creationId xmlns:a16="http://schemas.microsoft.com/office/drawing/2014/main" id="{4A1155A8-83E8-46BE-B79E-94E47ACA8C7B}"/>
            </a:ext>
          </a:extLst>
        </xdr:cNvPr>
        <xdr:cNvCxnSpPr/>
      </xdr:nvCxnSpPr>
      <xdr:spPr>
        <a:xfrm>
          <a:off x="13801725" y="1729631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121756</xdr:rowOff>
    </xdr:from>
    <xdr:ext cx="405111" cy="259045"/>
    <xdr:sp macro="" textlink="">
      <xdr:nvSpPr>
        <xdr:cNvPr id="770" name="【公民館】&#10;有形固定資産減価償却率平均値テキスト">
          <a:extLst>
            <a:ext uri="{FF2B5EF4-FFF2-40B4-BE49-F238E27FC236}">
              <a16:creationId xmlns:a16="http://schemas.microsoft.com/office/drawing/2014/main" id="{0961D9C7-A892-4312-9932-FDBA64598E7F}"/>
            </a:ext>
          </a:extLst>
        </xdr:cNvPr>
        <xdr:cNvSpPr txBox="1"/>
      </xdr:nvSpPr>
      <xdr:spPr>
        <a:xfrm>
          <a:off x="13928725" y="1795255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98879</xdr:rowOff>
    </xdr:from>
    <xdr:to>
      <xdr:col>85</xdr:col>
      <xdr:colOff>177800</xdr:colOff>
      <xdr:row>106</xdr:row>
      <xdr:rowOff>29029</xdr:rowOff>
    </xdr:to>
    <xdr:sp macro="" textlink="">
      <xdr:nvSpPr>
        <xdr:cNvPr id="771" name="フローチャート: 判断 770">
          <a:extLst>
            <a:ext uri="{FF2B5EF4-FFF2-40B4-BE49-F238E27FC236}">
              <a16:creationId xmlns:a16="http://schemas.microsoft.com/office/drawing/2014/main" id="{D3447733-8095-4930-82DD-94B9373FB353}"/>
            </a:ext>
          </a:extLst>
        </xdr:cNvPr>
        <xdr:cNvSpPr/>
      </xdr:nvSpPr>
      <xdr:spPr>
        <a:xfrm>
          <a:off x="13839825" y="18101129"/>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105</xdr:row>
      <xdr:rowOff>144599</xdr:rowOff>
    </xdr:from>
    <xdr:to>
      <xdr:col>81</xdr:col>
      <xdr:colOff>101600</xdr:colOff>
      <xdr:row>106</xdr:row>
      <xdr:rowOff>74749</xdr:rowOff>
    </xdr:to>
    <xdr:sp macro="" textlink="">
      <xdr:nvSpPr>
        <xdr:cNvPr id="772" name="フローチャート: 判断 771">
          <a:extLst>
            <a:ext uri="{FF2B5EF4-FFF2-40B4-BE49-F238E27FC236}">
              <a16:creationId xmlns:a16="http://schemas.microsoft.com/office/drawing/2014/main" id="{E401468D-C447-4ECA-B16E-13DDD87535E8}"/>
            </a:ext>
          </a:extLst>
        </xdr:cNvPr>
        <xdr:cNvSpPr/>
      </xdr:nvSpPr>
      <xdr:spPr>
        <a:xfrm>
          <a:off x="13115925" y="181468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141332</xdr:rowOff>
    </xdr:from>
    <xdr:to>
      <xdr:col>76</xdr:col>
      <xdr:colOff>165100</xdr:colOff>
      <xdr:row>106</xdr:row>
      <xdr:rowOff>71482</xdr:rowOff>
    </xdr:to>
    <xdr:sp macro="" textlink="">
      <xdr:nvSpPr>
        <xdr:cNvPr id="773" name="フローチャート: 判断 772">
          <a:extLst>
            <a:ext uri="{FF2B5EF4-FFF2-40B4-BE49-F238E27FC236}">
              <a16:creationId xmlns:a16="http://schemas.microsoft.com/office/drawing/2014/main" id="{E65DC79F-9E93-451B-A0DB-CBB78BD1CA07}"/>
            </a:ext>
          </a:extLst>
        </xdr:cNvPr>
        <xdr:cNvSpPr/>
      </xdr:nvSpPr>
      <xdr:spPr>
        <a:xfrm>
          <a:off x="12369800" y="181435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36830</xdr:rowOff>
    </xdr:from>
    <xdr:to>
      <xdr:col>72</xdr:col>
      <xdr:colOff>38100</xdr:colOff>
      <xdr:row>104</xdr:row>
      <xdr:rowOff>138430</xdr:rowOff>
    </xdr:to>
    <xdr:sp macro="" textlink="">
      <xdr:nvSpPr>
        <xdr:cNvPr id="774" name="フローチャート: 判断 773">
          <a:extLst>
            <a:ext uri="{FF2B5EF4-FFF2-40B4-BE49-F238E27FC236}">
              <a16:creationId xmlns:a16="http://schemas.microsoft.com/office/drawing/2014/main" id="{CB215F4A-4173-43FE-BAF2-C2CBE38B0A59}"/>
            </a:ext>
          </a:extLst>
        </xdr:cNvPr>
        <xdr:cNvSpPr/>
      </xdr:nvSpPr>
      <xdr:spPr>
        <a:xfrm>
          <a:off x="11623675" y="1786763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77651</xdr:rowOff>
    </xdr:from>
    <xdr:to>
      <xdr:col>67</xdr:col>
      <xdr:colOff>101600</xdr:colOff>
      <xdr:row>106</xdr:row>
      <xdr:rowOff>7801</xdr:rowOff>
    </xdr:to>
    <xdr:sp macro="" textlink="">
      <xdr:nvSpPr>
        <xdr:cNvPr id="775" name="フローチャート: 判断 774">
          <a:extLst>
            <a:ext uri="{FF2B5EF4-FFF2-40B4-BE49-F238E27FC236}">
              <a16:creationId xmlns:a16="http://schemas.microsoft.com/office/drawing/2014/main" id="{BA094D34-F46E-429D-9613-1395964A01EE}"/>
            </a:ext>
          </a:extLst>
        </xdr:cNvPr>
        <xdr:cNvSpPr/>
      </xdr:nvSpPr>
      <xdr:spPr>
        <a:xfrm>
          <a:off x="10848975" y="180799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776" name="テキスト ボックス 775">
          <a:extLst>
            <a:ext uri="{FF2B5EF4-FFF2-40B4-BE49-F238E27FC236}">
              <a16:creationId xmlns:a16="http://schemas.microsoft.com/office/drawing/2014/main" id="{F4DAB1A3-8768-4E2B-B46F-CE75AA2D8F90}"/>
            </a:ext>
          </a:extLst>
        </xdr:cNvPr>
        <xdr:cNvSpPr txBox="1"/>
      </xdr:nvSpPr>
      <xdr:spPr>
        <a:xfrm>
          <a:off x="137287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777" name="テキスト ボックス 776">
          <a:extLst>
            <a:ext uri="{FF2B5EF4-FFF2-40B4-BE49-F238E27FC236}">
              <a16:creationId xmlns:a16="http://schemas.microsoft.com/office/drawing/2014/main" id="{E81009A2-9FC1-42ED-9557-1590EE1E44A0}"/>
            </a:ext>
          </a:extLst>
        </xdr:cNvPr>
        <xdr:cNvSpPr txBox="1"/>
      </xdr:nvSpPr>
      <xdr:spPr>
        <a:xfrm>
          <a:off x="1300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778" name="テキスト ボックス 777">
          <a:extLst>
            <a:ext uri="{FF2B5EF4-FFF2-40B4-BE49-F238E27FC236}">
              <a16:creationId xmlns:a16="http://schemas.microsoft.com/office/drawing/2014/main" id="{B461C9BA-53C1-4049-A12A-084DD6E042E4}"/>
            </a:ext>
          </a:extLst>
        </xdr:cNvPr>
        <xdr:cNvSpPr txBox="1"/>
      </xdr:nvSpPr>
      <xdr:spPr>
        <a:xfrm>
          <a:off x="122586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779" name="テキスト ボックス 778">
          <a:extLst>
            <a:ext uri="{FF2B5EF4-FFF2-40B4-BE49-F238E27FC236}">
              <a16:creationId xmlns:a16="http://schemas.microsoft.com/office/drawing/2014/main" id="{C4147ED4-A361-4CE3-B58C-C84A42E45B31}"/>
            </a:ext>
          </a:extLst>
        </xdr:cNvPr>
        <xdr:cNvSpPr txBox="1"/>
      </xdr:nvSpPr>
      <xdr:spPr>
        <a:xfrm>
          <a:off x="11493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780" name="テキスト ボックス 779">
          <a:extLst>
            <a:ext uri="{FF2B5EF4-FFF2-40B4-BE49-F238E27FC236}">
              <a16:creationId xmlns:a16="http://schemas.microsoft.com/office/drawing/2014/main" id="{010AC381-E549-4957-861E-07D0A09218B4}"/>
            </a:ext>
          </a:extLst>
        </xdr:cNvPr>
        <xdr:cNvSpPr txBox="1"/>
      </xdr:nvSpPr>
      <xdr:spPr>
        <a:xfrm>
          <a:off x="10737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108</xdr:row>
      <xdr:rowOff>98879</xdr:rowOff>
    </xdr:from>
    <xdr:to>
      <xdr:col>85</xdr:col>
      <xdr:colOff>177800</xdr:colOff>
      <xdr:row>109</xdr:row>
      <xdr:rowOff>29029</xdr:rowOff>
    </xdr:to>
    <xdr:sp macro="" textlink="">
      <xdr:nvSpPr>
        <xdr:cNvPr id="781" name="楕円 780">
          <a:extLst>
            <a:ext uri="{FF2B5EF4-FFF2-40B4-BE49-F238E27FC236}">
              <a16:creationId xmlns:a16="http://schemas.microsoft.com/office/drawing/2014/main" id="{9C57CFB3-CDCC-4C59-9F57-C28ED620CC24}"/>
            </a:ext>
          </a:extLst>
        </xdr:cNvPr>
        <xdr:cNvSpPr/>
      </xdr:nvSpPr>
      <xdr:spPr>
        <a:xfrm>
          <a:off x="13839825" y="18615479"/>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108</xdr:row>
      <xdr:rowOff>13806</xdr:rowOff>
    </xdr:from>
    <xdr:ext cx="405111" cy="259045"/>
    <xdr:sp macro="" textlink="">
      <xdr:nvSpPr>
        <xdr:cNvPr id="782" name="【公民館】&#10;有形固定資産減価償却率該当値テキスト">
          <a:extLst>
            <a:ext uri="{FF2B5EF4-FFF2-40B4-BE49-F238E27FC236}">
              <a16:creationId xmlns:a16="http://schemas.microsoft.com/office/drawing/2014/main" id="{10C7CB7B-1CA0-40E3-AE03-B824DD9A7898}"/>
            </a:ext>
          </a:extLst>
        </xdr:cNvPr>
        <xdr:cNvSpPr txBox="1"/>
      </xdr:nvSpPr>
      <xdr:spPr>
        <a:xfrm>
          <a:off x="13928725" y="1853040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108</xdr:row>
      <xdr:rowOff>54792</xdr:rowOff>
    </xdr:from>
    <xdr:to>
      <xdr:col>81</xdr:col>
      <xdr:colOff>101600</xdr:colOff>
      <xdr:row>108</xdr:row>
      <xdr:rowOff>156392</xdr:rowOff>
    </xdr:to>
    <xdr:sp macro="" textlink="">
      <xdr:nvSpPr>
        <xdr:cNvPr id="783" name="楕円 782">
          <a:extLst>
            <a:ext uri="{FF2B5EF4-FFF2-40B4-BE49-F238E27FC236}">
              <a16:creationId xmlns:a16="http://schemas.microsoft.com/office/drawing/2014/main" id="{8E19E56C-A692-4312-9044-6EAA6308F21D}"/>
            </a:ext>
          </a:extLst>
        </xdr:cNvPr>
        <xdr:cNvSpPr/>
      </xdr:nvSpPr>
      <xdr:spPr>
        <a:xfrm>
          <a:off x="13115925" y="185713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108</xdr:row>
      <xdr:rowOff>105592</xdr:rowOff>
    </xdr:from>
    <xdr:to>
      <xdr:col>85</xdr:col>
      <xdr:colOff>127000</xdr:colOff>
      <xdr:row>108</xdr:row>
      <xdr:rowOff>149679</xdr:rowOff>
    </xdr:to>
    <xdr:cxnSp macro="">
      <xdr:nvCxnSpPr>
        <xdr:cNvPr id="784" name="直線コネクタ 783">
          <a:extLst>
            <a:ext uri="{FF2B5EF4-FFF2-40B4-BE49-F238E27FC236}">
              <a16:creationId xmlns:a16="http://schemas.microsoft.com/office/drawing/2014/main" id="{C39A97D9-E020-4BC7-8A6F-396EE3189872}"/>
            </a:ext>
          </a:extLst>
        </xdr:cNvPr>
        <xdr:cNvCxnSpPr/>
      </xdr:nvCxnSpPr>
      <xdr:spPr>
        <a:xfrm>
          <a:off x="13166725" y="18622192"/>
          <a:ext cx="723900" cy="44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107</xdr:row>
      <xdr:rowOff>136434</xdr:rowOff>
    </xdr:from>
    <xdr:to>
      <xdr:col>76</xdr:col>
      <xdr:colOff>165100</xdr:colOff>
      <xdr:row>108</xdr:row>
      <xdr:rowOff>66584</xdr:rowOff>
    </xdr:to>
    <xdr:sp macro="" textlink="">
      <xdr:nvSpPr>
        <xdr:cNvPr id="785" name="楕円 784">
          <a:extLst>
            <a:ext uri="{FF2B5EF4-FFF2-40B4-BE49-F238E27FC236}">
              <a16:creationId xmlns:a16="http://schemas.microsoft.com/office/drawing/2014/main" id="{D33C9578-04D9-4C68-90DF-A320AFCE43AB}"/>
            </a:ext>
          </a:extLst>
        </xdr:cNvPr>
        <xdr:cNvSpPr/>
      </xdr:nvSpPr>
      <xdr:spPr>
        <a:xfrm>
          <a:off x="12369800" y="18481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108</xdr:row>
      <xdr:rowOff>15784</xdr:rowOff>
    </xdr:from>
    <xdr:to>
      <xdr:col>81</xdr:col>
      <xdr:colOff>50800</xdr:colOff>
      <xdr:row>108</xdr:row>
      <xdr:rowOff>105592</xdr:rowOff>
    </xdr:to>
    <xdr:cxnSp macro="">
      <xdr:nvCxnSpPr>
        <xdr:cNvPr id="786" name="直線コネクタ 785">
          <a:extLst>
            <a:ext uri="{FF2B5EF4-FFF2-40B4-BE49-F238E27FC236}">
              <a16:creationId xmlns:a16="http://schemas.microsoft.com/office/drawing/2014/main" id="{8CEF9DB2-D47E-4B47-8D5E-E7B4483050AC}"/>
            </a:ext>
          </a:extLst>
        </xdr:cNvPr>
        <xdr:cNvCxnSpPr/>
      </xdr:nvCxnSpPr>
      <xdr:spPr>
        <a:xfrm>
          <a:off x="12420600" y="18532384"/>
          <a:ext cx="746125" cy="898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107</xdr:row>
      <xdr:rowOff>92348</xdr:rowOff>
    </xdr:from>
    <xdr:to>
      <xdr:col>72</xdr:col>
      <xdr:colOff>38100</xdr:colOff>
      <xdr:row>108</xdr:row>
      <xdr:rowOff>22498</xdr:rowOff>
    </xdr:to>
    <xdr:sp macro="" textlink="">
      <xdr:nvSpPr>
        <xdr:cNvPr id="787" name="楕円 786">
          <a:extLst>
            <a:ext uri="{FF2B5EF4-FFF2-40B4-BE49-F238E27FC236}">
              <a16:creationId xmlns:a16="http://schemas.microsoft.com/office/drawing/2014/main" id="{1A1E2E6A-FFE7-4C8A-9D4D-6D0F7D476D30}"/>
            </a:ext>
          </a:extLst>
        </xdr:cNvPr>
        <xdr:cNvSpPr/>
      </xdr:nvSpPr>
      <xdr:spPr>
        <a:xfrm>
          <a:off x="11623675" y="1843749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107</xdr:row>
      <xdr:rowOff>143148</xdr:rowOff>
    </xdr:from>
    <xdr:to>
      <xdr:col>76</xdr:col>
      <xdr:colOff>114300</xdr:colOff>
      <xdr:row>108</xdr:row>
      <xdr:rowOff>15784</xdr:rowOff>
    </xdr:to>
    <xdr:cxnSp macro="">
      <xdr:nvCxnSpPr>
        <xdr:cNvPr id="788" name="直線コネクタ 787">
          <a:extLst>
            <a:ext uri="{FF2B5EF4-FFF2-40B4-BE49-F238E27FC236}">
              <a16:creationId xmlns:a16="http://schemas.microsoft.com/office/drawing/2014/main" id="{A7679CF1-7DE5-40D0-9249-1A6F775767FD}"/>
            </a:ext>
          </a:extLst>
        </xdr:cNvPr>
        <xdr:cNvCxnSpPr/>
      </xdr:nvCxnSpPr>
      <xdr:spPr>
        <a:xfrm>
          <a:off x="11655425" y="18488298"/>
          <a:ext cx="765175" cy="44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107</xdr:row>
      <xdr:rowOff>105411</xdr:rowOff>
    </xdr:from>
    <xdr:to>
      <xdr:col>67</xdr:col>
      <xdr:colOff>101600</xdr:colOff>
      <xdr:row>108</xdr:row>
      <xdr:rowOff>35561</xdr:rowOff>
    </xdr:to>
    <xdr:sp macro="" textlink="">
      <xdr:nvSpPr>
        <xdr:cNvPr id="789" name="楕円 788">
          <a:extLst>
            <a:ext uri="{FF2B5EF4-FFF2-40B4-BE49-F238E27FC236}">
              <a16:creationId xmlns:a16="http://schemas.microsoft.com/office/drawing/2014/main" id="{60EA8D53-0F6F-4D52-9BFC-8E4360ED9CDA}"/>
            </a:ext>
          </a:extLst>
        </xdr:cNvPr>
        <xdr:cNvSpPr/>
      </xdr:nvSpPr>
      <xdr:spPr>
        <a:xfrm>
          <a:off x="10848975" y="18450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107</xdr:row>
      <xdr:rowOff>143148</xdr:rowOff>
    </xdr:from>
    <xdr:to>
      <xdr:col>71</xdr:col>
      <xdr:colOff>177800</xdr:colOff>
      <xdr:row>107</xdr:row>
      <xdr:rowOff>156211</xdr:rowOff>
    </xdr:to>
    <xdr:cxnSp macro="">
      <xdr:nvCxnSpPr>
        <xdr:cNvPr id="790" name="直線コネクタ 789">
          <a:extLst>
            <a:ext uri="{FF2B5EF4-FFF2-40B4-BE49-F238E27FC236}">
              <a16:creationId xmlns:a16="http://schemas.microsoft.com/office/drawing/2014/main" id="{32C92A12-0199-4270-AD64-70EF5976749D}"/>
            </a:ext>
          </a:extLst>
        </xdr:cNvPr>
        <xdr:cNvCxnSpPr/>
      </xdr:nvCxnSpPr>
      <xdr:spPr>
        <a:xfrm flipV="1">
          <a:off x="10899775" y="18488298"/>
          <a:ext cx="755650" cy="13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104</xdr:row>
      <xdr:rowOff>91276</xdr:rowOff>
    </xdr:from>
    <xdr:ext cx="405111" cy="259045"/>
    <xdr:sp macro="" textlink="">
      <xdr:nvSpPr>
        <xdr:cNvPr id="791" name="n_1aveValue【公民館】&#10;有形固定資産減価償却率">
          <a:extLst>
            <a:ext uri="{FF2B5EF4-FFF2-40B4-BE49-F238E27FC236}">
              <a16:creationId xmlns:a16="http://schemas.microsoft.com/office/drawing/2014/main" id="{B28D53D0-A6AC-4CB9-BB78-AE9FE6FB1B37}"/>
            </a:ext>
          </a:extLst>
        </xdr:cNvPr>
        <xdr:cNvSpPr txBox="1"/>
      </xdr:nvSpPr>
      <xdr:spPr>
        <a:xfrm>
          <a:off x="12980044" y="179220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104</xdr:row>
      <xdr:rowOff>88009</xdr:rowOff>
    </xdr:from>
    <xdr:ext cx="405111" cy="259045"/>
    <xdr:sp macro="" textlink="">
      <xdr:nvSpPr>
        <xdr:cNvPr id="792" name="n_2aveValue【公民館】&#10;有形固定資産減価償却率">
          <a:extLst>
            <a:ext uri="{FF2B5EF4-FFF2-40B4-BE49-F238E27FC236}">
              <a16:creationId xmlns:a16="http://schemas.microsoft.com/office/drawing/2014/main" id="{63C05D85-76A1-4F55-94FC-803F62FD67B3}"/>
            </a:ext>
          </a:extLst>
        </xdr:cNvPr>
        <xdr:cNvSpPr txBox="1"/>
      </xdr:nvSpPr>
      <xdr:spPr>
        <a:xfrm>
          <a:off x="12246619" y="179188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154957</xdr:rowOff>
    </xdr:from>
    <xdr:ext cx="405111" cy="259045"/>
    <xdr:sp macro="" textlink="">
      <xdr:nvSpPr>
        <xdr:cNvPr id="793" name="n_3aveValue【公民館】&#10;有形固定資産減価償却率">
          <a:extLst>
            <a:ext uri="{FF2B5EF4-FFF2-40B4-BE49-F238E27FC236}">
              <a16:creationId xmlns:a16="http://schemas.microsoft.com/office/drawing/2014/main" id="{0616D7A2-6A55-4F27-92CE-A0DF20BEDFD8}"/>
            </a:ext>
          </a:extLst>
        </xdr:cNvPr>
        <xdr:cNvSpPr txBox="1"/>
      </xdr:nvSpPr>
      <xdr:spPr>
        <a:xfrm>
          <a:off x="11500494" y="176428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104</xdr:row>
      <xdr:rowOff>24328</xdr:rowOff>
    </xdr:from>
    <xdr:ext cx="405111" cy="259045"/>
    <xdr:sp macro="" textlink="">
      <xdr:nvSpPr>
        <xdr:cNvPr id="794" name="n_4aveValue【公民館】&#10;有形固定資産減価償却率">
          <a:extLst>
            <a:ext uri="{FF2B5EF4-FFF2-40B4-BE49-F238E27FC236}">
              <a16:creationId xmlns:a16="http://schemas.microsoft.com/office/drawing/2014/main" id="{EEBEB384-EFFB-4C3D-BDBD-486791E4A7F2}"/>
            </a:ext>
          </a:extLst>
        </xdr:cNvPr>
        <xdr:cNvSpPr txBox="1"/>
      </xdr:nvSpPr>
      <xdr:spPr>
        <a:xfrm>
          <a:off x="10725794" y="178551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108</xdr:row>
      <xdr:rowOff>147519</xdr:rowOff>
    </xdr:from>
    <xdr:ext cx="405111" cy="259045"/>
    <xdr:sp macro="" textlink="">
      <xdr:nvSpPr>
        <xdr:cNvPr id="795" name="n_1mainValue【公民館】&#10;有形固定資産減価償却率">
          <a:extLst>
            <a:ext uri="{FF2B5EF4-FFF2-40B4-BE49-F238E27FC236}">
              <a16:creationId xmlns:a16="http://schemas.microsoft.com/office/drawing/2014/main" id="{D4B9FE85-1222-4061-8016-530D2FB17EDC}"/>
            </a:ext>
          </a:extLst>
        </xdr:cNvPr>
        <xdr:cNvSpPr txBox="1"/>
      </xdr:nvSpPr>
      <xdr:spPr>
        <a:xfrm>
          <a:off x="12980044" y="186641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108</xdr:row>
      <xdr:rowOff>57711</xdr:rowOff>
    </xdr:from>
    <xdr:ext cx="405111" cy="259045"/>
    <xdr:sp macro="" textlink="">
      <xdr:nvSpPr>
        <xdr:cNvPr id="796" name="n_2mainValue【公民館】&#10;有形固定資産減価償却率">
          <a:extLst>
            <a:ext uri="{FF2B5EF4-FFF2-40B4-BE49-F238E27FC236}">
              <a16:creationId xmlns:a16="http://schemas.microsoft.com/office/drawing/2014/main" id="{4D8596E8-8B46-4957-9DB4-56148EE680B6}"/>
            </a:ext>
          </a:extLst>
        </xdr:cNvPr>
        <xdr:cNvSpPr txBox="1"/>
      </xdr:nvSpPr>
      <xdr:spPr>
        <a:xfrm>
          <a:off x="12246619" y="185743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108</xdr:row>
      <xdr:rowOff>13625</xdr:rowOff>
    </xdr:from>
    <xdr:ext cx="405111" cy="259045"/>
    <xdr:sp macro="" textlink="">
      <xdr:nvSpPr>
        <xdr:cNvPr id="797" name="n_3mainValue【公民館】&#10;有形固定資産減価償却率">
          <a:extLst>
            <a:ext uri="{FF2B5EF4-FFF2-40B4-BE49-F238E27FC236}">
              <a16:creationId xmlns:a16="http://schemas.microsoft.com/office/drawing/2014/main" id="{874AC500-2E69-4CE7-8622-E174AD601010}"/>
            </a:ext>
          </a:extLst>
        </xdr:cNvPr>
        <xdr:cNvSpPr txBox="1"/>
      </xdr:nvSpPr>
      <xdr:spPr>
        <a:xfrm>
          <a:off x="11500494" y="185302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108</xdr:row>
      <xdr:rowOff>26688</xdr:rowOff>
    </xdr:from>
    <xdr:ext cx="405111" cy="259045"/>
    <xdr:sp macro="" textlink="">
      <xdr:nvSpPr>
        <xdr:cNvPr id="798" name="n_4mainValue【公民館】&#10;有形固定資産減価償却率">
          <a:extLst>
            <a:ext uri="{FF2B5EF4-FFF2-40B4-BE49-F238E27FC236}">
              <a16:creationId xmlns:a16="http://schemas.microsoft.com/office/drawing/2014/main" id="{23FD60A5-E82F-478A-BA3A-FDBE1E7D81E5}"/>
            </a:ext>
          </a:extLst>
        </xdr:cNvPr>
        <xdr:cNvSpPr txBox="1"/>
      </xdr:nvSpPr>
      <xdr:spPr>
        <a:xfrm>
          <a:off x="10725794" y="185432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99" name="正方形/長方形 798">
          <a:extLst>
            <a:ext uri="{FF2B5EF4-FFF2-40B4-BE49-F238E27FC236}">
              <a16:creationId xmlns:a16="http://schemas.microsoft.com/office/drawing/2014/main" id="{DB662434-8D1B-4DDD-9FB2-1D26DFE6E661}"/>
            </a:ext>
          </a:extLst>
        </xdr:cNvPr>
        <xdr:cNvSpPr/>
      </xdr:nvSpPr>
      <xdr:spPr>
        <a:xfrm>
          <a:off x="155448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800" name="正方形/長方形 799">
          <a:extLst>
            <a:ext uri="{FF2B5EF4-FFF2-40B4-BE49-F238E27FC236}">
              <a16:creationId xmlns:a16="http://schemas.microsoft.com/office/drawing/2014/main" id="{684EEB69-1094-4E5C-8A80-313E6DF49AD4}"/>
            </a:ext>
          </a:extLst>
        </xdr:cNvPr>
        <xdr:cNvSpPr/>
      </xdr:nvSpPr>
      <xdr:spPr>
        <a:xfrm>
          <a:off x="15671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801" name="正方形/長方形 800">
          <a:extLst>
            <a:ext uri="{FF2B5EF4-FFF2-40B4-BE49-F238E27FC236}">
              <a16:creationId xmlns:a16="http://schemas.microsoft.com/office/drawing/2014/main" id="{E00E3120-A84C-4E9D-8299-6096451D380F}"/>
            </a:ext>
          </a:extLst>
        </xdr:cNvPr>
        <xdr:cNvSpPr/>
      </xdr:nvSpPr>
      <xdr:spPr>
        <a:xfrm>
          <a:off x="15671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802" name="正方形/長方形 801">
          <a:extLst>
            <a:ext uri="{FF2B5EF4-FFF2-40B4-BE49-F238E27FC236}">
              <a16:creationId xmlns:a16="http://schemas.microsoft.com/office/drawing/2014/main" id="{C7DDCC96-5895-45EA-9BA8-0A648DB5DE4C}"/>
            </a:ext>
          </a:extLst>
        </xdr:cNvPr>
        <xdr:cNvSpPr/>
      </xdr:nvSpPr>
      <xdr:spPr>
        <a:xfrm>
          <a:off x="165163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803" name="正方形/長方形 802">
          <a:extLst>
            <a:ext uri="{FF2B5EF4-FFF2-40B4-BE49-F238E27FC236}">
              <a16:creationId xmlns:a16="http://schemas.microsoft.com/office/drawing/2014/main" id="{5EFDF11A-4112-4194-BC67-2548096FD833}"/>
            </a:ext>
          </a:extLst>
        </xdr:cNvPr>
        <xdr:cNvSpPr/>
      </xdr:nvSpPr>
      <xdr:spPr>
        <a:xfrm>
          <a:off x="165163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804" name="正方形/長方形 803">
          <a:extLst>
            <a:ext uri="{FF2B5EF4-FFF2-40B4-BE49-F238E27FC236}">
              <a16:creationId xmlns:a16="http://schemas.microsoft.com/office/drawing/2014/main" id="{D2A9FA99-53BA-4F9B-A5EB-F114CA048C21}"/>
            </a:ext>
          </a:extLst>
        </xdr:cNvPr>
        <xdr:cNvSpPr/>
      </xdr:nvSpPr>
      <xdr:spPr>
        <a:xfrm>
          <a:off x="174879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805" name="正方形/長方形 804">
          <a:extLst>
            <a:ext uri="{FF2B5EF4-FFF2-40B4-BE49-F238E27FC236}">
              <a16:creationId xmlns:a16="http://schemas.microsoft.com/office/drawing/2014/main" id="{72064B58-34FA-42AC-92EB-E64C1CF52803}"/>
            </a:ext>
          </a:extLst>
        </xdr:cNvPr>
        <xdr:cNvSpPr/>
      </xdr:nvSpPr>
      <xdr:spPr>
        <a:xfrm>
          <a:off x="174879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806" name="正方形/長方形 805">
          <a:extLst>
            <a:ext uri="{FF2B5EF4-FFF2-40B4-BE49-F238E27FC236}">
              <a16:creationId xmlns:a16="http://schemas.microsoft.com/office/drawing/2014/main" id="{5E586288-F37D-44F3-BE81-F219D3F66FA8}"/>
            </a:ext>
          </a:extLst>
        </xdr:cNvPr>
        <xdr:cNvSpPr/>
      </xdr:nvSpPr>
      <xdr:spPr>
        <a:xfrm>
          <a:off x="15544800" y="1676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807" name="テキスト ボックス 806">
          <a:extLst>
            <a:ext uri="{FF2B5EF4-FFF2-40B4-BE49-F238E27FC236}">
              <a16:creationId xmlns:a16="http://schemas.microsoft.com/office/drawing/2014/main" id="{72060C82-302A-4C8B-8080-27945163400D}"/>
            </a:ext>
          </a:extLst>
        </xdr:cNvPr>
        <xdr:cNvSpPr txBox="1"/>
      </xdr:nvSpPr>
      <xdr:spPr>
        <a:xfrm>
          <a:off x="15535275"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808" name="直線コネクタ 807">
          <a:extLst>
            <a:ext uri="{FF2B5EF4-FFF2-40B4-BE49-F238E27FC236}">
              <a16:creationId xmlns:a16="http://schemas.microsoft.com/office/drawing/2014/main" id="{A617686C-6053-4A14-B6D6-C8CCC97422B5}"/>
            </a:ext>
          </a:extLst>
        </xdr:cNvPr>
        <xdr:cNvCxnSpPr/>
      </xdr:nvCxnSpPr>
      <xdr:spPr>
        <a:xfrm>
          <a:off x="15544800" y="1905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109</xdr:row>
      <xdr:rowOff>35379</xdr:rowOff>
    </xdr:from>
    <xdr:to>
      <xdr:col>120</xdr:col>
      <xdr:colOff>114300</xdr:colOff>
      <xdr:row>109</xdr:row>
      <xdr:rowOff>35379</xdr:rowOff>
    </xdr:to>
    <xdr:cxnSp macro="">
      <xdr:nvCxnSpPr>
        <xdr:cNvPr id="809" name="直線コネクタ 808">
          <a:extLst>
            <a:ext uri="{FF2B5EF4-FFF2-40B4-BE49-F238E27FC236}">
              <a16:creationId xmlns:a16="http://schemas.microsoft.com/office/drawing/2014/main" id="{A34B4F21-CC6F-4EAC-BF02-9407F47A0A05}"/>
            </a:ext>
          </a:extLst>
        </xdr:cNvPr>
        <xdr:cNvCxnSpPr/>
      </xdr:nvCxnSpPr>
      <xdr:spPr>
        <a:xfrm>
          <a:off x="15544800" y="18723429"/>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64606</xdr:rowOff>
    </xdr:from>
    <xdr:ext cx="467179" cy="259045"/>
    <xdr:sp macro="" textlink="">
      <xdr:nvSpPr>
        <xdr:cNvPr id="810" name="テキスト ボックス 809">
          <a:extLst>
            <a:ext uri="{FF2B5EF4-FFF2-40B4-BE49-F238E27FC236}">
              <a16:creationId xmlns:a16="http://schemas.microsoft.com/office/drawing/2014/main" id="{8D2C1D51-D260-4591-A0DC-E35C355EEC44}"/>
            </a:ext>
          </a:extLst>
        </xdr:cNvPr>
        <xdr:cNvSpPr txBox="1"/>
      </xdr:nvSpPr>
      <xdr:spPr>
        <a:xfrm>
          <a:off x="15163346"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107</xdr:row>
      <xdr:rowOff>51707</xdr:rowOff>
    </xdr:from>
    <xdr:to>
      <xdr:col>120</xdr:col>
      <xdr:colOff>114300</xdr:colOff>
      <xdr:row>107</xdr:row>
      <xdr:rowOff>51707</xdr:rowOff>
    </xdr:to>
    <xdr:cxnSp macro="">
      <xdr:nvCxnSpPr>
        <xdr:cNvPr id="811" name="直線コネクタ 810">
          <a:extLst>
            <a:ext uri="{FF2B5EF4-FFF2-40B4-BE49-F238E27FC236}">
              <a16:creationId xmlns:a16="http://schemas.microsoft.com/office/drawing/2014/main" id="{1693BBAB-C85C-435B-A90A-BF82D32235C7}"/>
            </a:ext>
          </a:extLst>
        </xdr:cNvPr>
        <xdr:cNvCxnSpPr/>
      </xdr:nvCxnSpPr>
      <xdr:spPr>
        <a:xfrm>
          <a:off x="15544800" y="18396857"/>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106</xdr:row>
      <xdr:rowOff>80934</xdr:rowOff>
    </xdr:from>
    <xdr:ext cx="467179" cy="259045"/>
    <xdr:sp macro="" textlink="">
      <xdr:nvSpPr>
        <xdr:cNvPr id="812" name="テキスト ボックス 811">
          <a:extLst>
            <a:ext uri="{FF2B5EF4-FFF2-40B4-BE49-F238E27FC236}">
              <a16:creationId xmlns:a16="http://schemas.microsoft.com/office/drawing/2014/main" id="{89AC0686-8273-4558-B94F-0CFF5C45425C}"/>
            </a:ext>
          </a:extLst>
        </xdr:cNvPr>
        <xdr:cNvSpPr txBox="1"/>
      </xdr:nvSpPr>
      <xdr:spPr>
        <a:xfrm>
          <a:off x="15163346"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68036</xdr:rowOff>
    </xdr:from>
    <xdr:to>
      <xdr:col>120</xdr:col>
      <xdr:colOff>114300</xdr:colOff>
      <xdr:row>105</xdr:row>
      <xdr:rowOff>68036</xdr:rowOff>
    </xdr:to>
    <xdr:cxnSp macro="">
      <xdr:nvCxnSpPr>
        <xdr:cNvPr id="813" name="直線コネクタ 812">
          <a:extLst>
            <a:ext uri="{FF2B5EF4-FFF2-40B4-BE49-F238E27FC236}">
              <a16:creationId xmlns:a16="http://schemas.microsoft.com/office/drawing/2014/main" id="{C2F12F13-BABB-4086-BAD6-9CDF3E51DB26}"/>
            </a:ext>
          </a:extLst>
        </xdr:cNvPr>
        <xdr:cNvCxnSpPr/>
      </xdr:nvCxnSpPr>
      <xdr:spPr>
        <a:xfrm>
          <a:off x="15544800" y="18070286"/>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97263</xdr:rowOff>
    </xdr:from>
    <xdr:ext cx="467179" cy="259045"/>
    <xdr:sp macro="" textlink="">
      <xdr:nvSpPr>
        <xdr:cNvPr id="814" name="テキスト ボックス 813">
          <a:extLst>
            <a:ext uri="{FF2B5EF4-FFF2-40B4-BE49-F238E27FC236}">
              <a16:creationId xmlns:a16="http://schemas.microsoft.com/office/drawing/2014/main" id="{DA1B4FA9-AAD6-4948-AC70-A2A5F08E76CA}"/>
            </a:ext>
          </a:extLst>
        </xdr:cNvPr>
        <xdr:cNvSpPr txBox="1"/>
      </xdr:nvSpPr>
      <xdr:spPr>
        <a:xfrm>
          <a:off x="15163346"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84364</xdr:rowOff>
    </xdr:from>
    <xdr:to>
      <xdr:col>120</xdr:col>
      <xdr:colOff>114300</xdr:colOff>
      <xdr:row>103</xdr:row>
      <xdr:rowOff>84364</xdr:rowOff>
    </xdr:to>
    <xdr:cxnSp macro="">
      <xdr:nvCxnSpPr>
        <xdr:cNvPr id="815" name="直線コネクタ 814">
          <a:extLst>
            <a:ext uri="{FF2B5EF4-FFF2-40B4-BE49-F238E27FC236}">
              <a16:creationId xmlns:a16="http://schemas.microsoft.com/office/drawing/2014/main" id="{07B4924D-F8CA-4D50-8866-A8EDD4C70405}"/>
            </a:ext>
          </a:extLst>
        </xdr:cNvPr>
        <xdr:cNvCxnSpPr/>
      </xdr:nvCxnSpPr>
      <xdr:spPr>
        <a:xfrm>
          <a:off x="15544800" y="17743714"/>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113591</xdr:rowOff>
    </xdr:from>
    <xdr:ext cx="467179" cy="259045"/>
    <xdr:sp macro="" textlink="">
      <xdr:nvSpPr>
        <xdr:cNvPr id="816" name="テキスト ボックス 815">
          <a:extLst>
            <a:ext uri="{FF2B5EF4-FFF2-40B4-BE49-F238E27FC236}">
              <a16:creationId xmlns:a16="http://schemas.microsoft.com/office/drawing/2014/main" id="{FB17432E-0E24-4433-8C6D-836A43A73DE4}"/>
            </a:ext>
          </a:extLst>
        </xdr:cNvPr>
        <xdr:cNvSpPr txBox="1"/>
      </xdr:nvSpPr>
      <xdr:spPr>
        <a:xfrm>
          <a:off x="15163346"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100693</xdr:rowOff>
    </xdr:from>
    <xdr:to>
      <xdr:col>120</xdr:col>
      <xdr:colOff>114300</xdr:colOff>
      <xdr:row>101</xdr:row>
      <xdr:rowOff>100693</xdr:rowOff>
    </xdr:to>
    <xdr:cxnSp macro="">
      <xdr:nvCxnSpPr>
        <xdr:cNvPr id="817" name="直線コネクタ 816">
          <a:extLst>
            <a:ext uri="{FF2B5EF4-FFF2-40B4-BE49-F238E27FC236}">
              <a16:creationId xmlns:a16="http://schemas.microsoft.com/office/drawing/2014/main" id="{7AF24DAF-99C2-4485-9A5D-F39BB1F912EA}"/>
            </a:ext>
          </a:extLst>
        </xdr:cNvPr>
        <xdr:cNvCxnSpPr/>
      </xdr:nvCxnSpPr>
      <xdr:spPr>
        <a:xfrm>
          <a:off x="15544800" y="17417143"/>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100</xdr:row>
      <xdr:rowOff>129920</xdr:rowOff>
    </xdr:from>
    <xdr:ext cx="467179" cy="259045"/>
    <xdr:sp macro="" textlink="">
      <xdr:nvSpPr>
        <xdr:cNvPr id="818" name="テキスト ボックス 817">
          <a:extLst>
            <a:ext uri="{FF2B5EF4-FFF2-40B4-BE49-F238E27FC236}">
              <a16:creationId xmlns:a16="http://schemas.microsoft.com/office/drawing/2014/main" id="{E5F84F50-73A5-44E0-AC49-666D66DB71BF}"/>
            </a:ext>
          </a:extLst>
        </xdr:cNvPr>
        <xdr:cNvSpPr txBox="1"/>
      </xdr:nvSpPr>
      <xdr:spPr>
        <a:xfrm>
          <a:off x="15163346"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99</xdr:row>
      <xdr:rowOff>117021</xdr:rowOff>
    </xdr:from>
    <xdr:to>
      <xdr:col>120</xdr:col>
      <xdr:colOff>114300</xdr:colOff>
      <xdr:row>99</xdr:row>
      <xdr:rowOff>117021</xdr:rowOff>
    </xdr:to>
    <xdr:cxnSp macro="">
      <xdr:nvCxnSpPr>
        <xdr:cNvPr id="819" name="直線コネクタ 818">
          <a:extLst>
            <a:ext uri="{FF2B5EF4-FFF2-40B4-BE49-F238E27FC236}">
              <a16:creationId xmlns:a16="http://schemas.microsoft.com/office/drawing/2014/main" id="{202ACEC2-44EE-4C58-B6E0-B39E41959265}"/>
            </a:ext>
          </a:extLst>
        </xdr:cNvPr>
        <xdr:cNvCxnSpPr/>
      </xdr:nvCxnSpPr>
      <xdr:spPr>
        <a:xfrm>
          <a:off x="15544800" y="17090571"/>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98</xdr:row>
      <xdr:rowOff>146248</xdr:rowOff>
    </xdr:from>
    <xdr:ext cx="467179" cy="259045"/>
    <xdr:sp macro="" textlink="">
      <xdr:nvSpPr>
        <xdr:cNvPr id="820" name="テキスト ボックス 819">
          <a:extLst>
            <a:ext uri="{FF2B5EF4-FFF2-40B4-BE49-F238E27FC236}">
              <a16:creationId xmlns:a16="http://schemas.microsoft.com/office/drawing/2014/main" id="{1A554DA7-51C4-4624-A374-5E2AE2A69A03}"/>
            </a:ext>
          </a:extLst>
        </xdr:cNvPr>
        <xdr:cNvSpPr txBox="1"/>
      </xdr:nvSpPr>
      <xdr:spPr>
        <a:xfrm>
          <a:off x="15163346"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821" name="直線コネクタ 820">
          <a:extLst>
            <a:ext uri="{FF2B5EF4-FFF2-40B4-BE49-F238E27FC236}">
              <a16:creationId xmlns:a16="http://schemas.microsoft.com/office/drawing/2014/main" id="{774607C3-DB5A-4CEF-84D9-3609FF7DC47F}"/>
            </a:ext>
          </a:extLst>
        </xdr:cNvPr>
        <xdr:cNvCxnSpPr/>
      </xdr:nvCxnSpPr>
      <xdr:spPr>
        <a:xfrm>
          <a:off x="15544800" y="1676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822" name="テキスト ボックス 821">
          <a:extLst>
            <a:ext uri="{FF2B5EF4-FFF2-40B4-BE49-F238E27FC236}">
              <a16:creationId xmlns:a16="http://schemas.microsoft.com/office/drawing/2014/main" id="{459882D8-EE62-4505-AC18-0B7B51587497}"/>
            </a:ext>
          </a:extLst>
        </xdr:cNvPr>
        <xdr:cNvSpPr txBox="1"/>
      </xdr:nvSpPr>
      <xdr:spPr>
        <a:xfrm>
          <a:off x="15163346"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823" name="【公民館】&#10;一人当たり面積グラフ枠">
          <a:extLst>
            <a:ext uri="{FF2B5EF4-FFF2-40B4-BE49-F238E27FC236}">
              <a16:creationId xmlns:a16="http://schemas.microsoft.com/office/drawing/2014/main" id="{72255351-0852-429C-BC21-55A38DEB5061}"/>
            </a:ext>
          </a:extLst>
        </xdr:cNvPr>
        <xdr:cNvSpPr/>
      </xdr:nvSpPr>
      <xdr:spPr>
        <a:xfrm>
          <a:off x="15544800" y="1676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99</xdr:row>
      <xdr:rowOff>166007</xdr:rowOff>
    </xdr:from>
    <xdr:to>
      <xdr:col>116</xdr:col>
      <xdr:colOff>62864</xdr:colOff>
      <xdr:row>108</xdr:row>
      <xdr:rowOff>84364</xdr:rowOff>
    </xdr:to>
    <xdr:cxnSp macro="">
      <xdr:nvCxnSpPr>
        <xdr:cNvPr id="824" name="直線コネクタ 823">
          <a:extLst>
            <a:ext uri="{FF2B5EF4-FFF2-40B4-BE49-F238E27FC236}">
              <a16:creationId xmlns:a16="http://schemas.microsoft.com/office/drawing/2014/main" id="{30F50E6A-5CF8-4260-8047-59F424ED1B73}"/>
            </a:ext>
          </a:extLst>
        </xdr:cNvPr>
        <xdr:cNvCxnSpPr/>
      </xdr:nvCxnSpPr>
      <xdr:spPr>
        <a:xfrm flipV="1">
          <a:off x="18846164" y="17139557"/>
          <a:ext cx="0" cy="14614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88191</xdr:rowOff>
    </xdr:from>
    <xdr:ext cx="469744" cy="259045"/>
    <xdr:sp macro="" textlink="">
      <xdr:nvSpPr>
        <xdr:cNvPr id="825" name="【公民館】&#10;一人当たり面積最小値テキスト">
          <a:extLst>
            <a:ext uri="{FF2B5EF4-FFF2-40B4-BE49-F238E27FC236}">
              <a16:creationId xmlns:a16="http://schemas.microsoft.com/office/drawing/2014/main" id="{36057D4B-5A65-40EA-B012-581F799D10AF}"/>
            </a:ext>
          </a:extLst>
        </xdr:cNvPr>
        <xdr:cNvSpPr txBox="1"/>
      </xdr:nvSpPr>
      <xdr:spPr>
        <a:xfrm>
          <a:off x="18884900" y="18604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84364</xdr:rowOff>
    </xdr:from>
    <xdr:to>
      <xdr:col>116</xdr:col>
      <xdr:colOff>152400</xdr:colOff>
      <xdr:row>108</xdr:row>
      <xdr:rowOff>84364</xdr:rowOff>
    </xdr:to>
    <xdr:cxnSp macro="">
      <xdr:nvCxnSpPr>
        <xdr:cNvPr id="826" name="直線コネクタ 825">
          <a:extLst>
            <a:ext uri="{FF2B5EF4-FFF2-40B4-BE49-F238E27FC236}">
              <a16:creationId xmlns:a16="http://schemas.microsoft.com/office/drawing/2014/main" id="{320B5A6B-800C-4E06-83CD-5704CA07BB18}"/>
            </a:ext>
          </a:extLst>
        </xdr:cNvPr>
        <xdr:cNvCxnSpPr/>
      </xdr:nvCxnSpPr>
      <xdr:spPr>
        <a:xfrm>
          <a:off x="18786475" y="1860096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112684</xdr:rowOff>
    </xdr:from>
    <xdr:ext cx="469744" cy="259045"/>
    <xdr:sp macro="" textlink="">
      <xdr:nvSpPr>
        <xdr:cNvPr id="827" name="【公民館】&#10;一人当たり面積最大値テキスト">
          <a:extLst>
            <a:ext uri="{FF2B5EF4-FFF2-40B4-BE49-F238E27FC236}">
              <a16:creationId xmlns:a16="http://schemas.microsoft.com/office/drawing/2014/main" id="{5C136C02-B005-4311-A1F6-178B5B49B1E1}"/>
            </a:ext>
          </a:extLst>
        </xdr:cNvPr>
        <xdr:cNvSpPr txBox="1"/>
      </xdr:nvSpPr>
      <xdr:spPr>
        <a:xfrm>
          <a:off x="18884900" y="169147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99</xdr:row>
      <xdr:rowOff>166007</xdr:rowOff>
    </xdr:from>
    <xdr:to>
      <xdr:col>116</xdr:col>
      <xdr:colOff>152400</xdr:colOff>
      <xdr:row>99</xdr:row>
      <xdr:rowOff>166007</xdr:rowOff>
    </xdr:to>
    <xdr:cxnSp macro="">
      <xdr:nvCxnSpPr>
        <xdr:cNvPr id="828" name="直線コネクタ 827">
          <a:extLst>
            <a:ext uri="{FF2B5EF4-FFF2-40B4-BE49-F238E27FC236}">
              <a16:creationId xmlns:a16="http://schemas.microsoft.com/office/drawing/2014/main" id="{038605AB-3497-4A4D-AF6F-C9BB268D6BF8}"/>
            </a:ext>
          </a:extLst>
        </xdr:cNvPr>
        <xdr:cNvCxnSpPr/>
      </xdr:nvCxnSpPr>
      <xdr:spPr>
        <a:xfrm>
          <a:off x="18786475" y="17139557"/>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23784</xdr:rowOff>
    </xdr:from>
    <xdr:ext cx="469744" cy="259045"/>
    <xdr:sp macro="" textlink="">
      <xdr:nvSpPr>
        <xdr:cNvPr id="829" name="【公民館】&#10;一人当たり面積平均値テキスト">
          <a:extLst>
            <a:ext uri="{FF2B5EF4-FFF2-40B4-BE49-F238E27FC236}">
              <a16:creationId xmlns:a16="http://schemas.microsoft.com/office/drawing/2014/main" id="{1D409617-43F3-473C-B02F-306173C0055A}"/>
            </a:ext>
          </a:extLst>
        </xdr:cNvPr>
        <xdr:cNvSpPr txBox="1"/>
      </xdr:nvSpPr>
      <xdr:spPr>
        <a:xfrm>
          <a:off x="18884900" y="1802603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907</xdr:rowOff>
    </xdr:from>
    <xdr:to>
      <xdr:col>116</xdr:col>
      <xdr:colOff>114300</xdr:colOff>
      <xdr:row>106</xdr:row>
      <xdr:rowOff>102507</xdr:rowOff>
    </xdr:to>
    <xdr:sp macro="" textlink="">
      <xdr:nvSpPr>
        <xdr:cNvPr id="830" name="フローチャート: 判断 829">
          <a:extLst>
            <a:ext uri="{FF2B5EF4-FFF2-40B4-BE49-F238E27FC236}">
              <a16:creationId xmlns:a16="http://schemas.microsoft.com/office/drawing/2014/main" id="{3FD13E3E-7439-421A-B840-EF9B3340EA6C}"/>
            </a:ext>
          </a:extLst>
        </xdr:cNvPr>
        <xdr:cNvSpPr/>
      </xdr:nvSpPr>
      <xdr:spPr>
        <a:xfrm>
          <a:off x="18796000" y="181746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5806</xdr:rowOff>
    </xdr:from>
    <xdr:to>
      <xdr:col>112</xdr:col>
      <xdr:colOff>38100</xdr:colOff>
      <xdr:row>106</xdr:row>
      <xdr:rowOff>107406</xdr:rowOff>
    </xdr:to>
    <xdr:sp macro="" textlink="">
      <xdr:nvSpPr>
        <xdr:cNvPr id="831" name="フローチャート: 判断 830">
          <a:extLst>
            <a:ext uri="{FF2B5EF4-FFF2-40B4-BE49-F238E27FC236}">
              <a16:creationId xmlns:a16="http://schemas.microsoft.com/office/drawing/2014/main" id="{0FE1BF28-DA9E-4911-9B0A-1DB9BB957087}"/>
            </a:ext>
          </a:extLst>
        </xdr:cNvPr>
        <xdr:cNvSpPr/>
      </xdr:nvSpPr>
      <xdr:spPr>
        <a:xfrm>
          <a:off x="18100675" y="1817950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170724</xdr:rowOff>
    </xdr:from>
    <xdr:to>
      <xdr:col>107</xdr:col>
      <xdr:colOff>101600</xdr:colOff>
      <xdr:row>106</xdr:row>
      <xdr:rowOff>100874</xdr:rowOff>
    </xdr:to>
    <xdr:sp macro="" textlink="">
      <xdr:nvSpPr>
        <xdr:cNvPr id="832" name="フローチャート: 判断 831">
          <a:extLst>
            <a:ext uri="{FF2B5EF4-FFF2-40B4-BE49-F238E27FC236}">
              <a16:creationId xmlns:a16="http://schemas.microsoft.com/office/drawing/2014/main" id="{78A37A04-4F66-453B-9869-E3BE672A7685}"/>
            </a:ext>
          </a:extLst>
        </xdr:cNvPr>
        <xdr:cNvSpPr/>
      </xdr:nvSpPr>
      <xdr:spPr>
        <a:xfrm>
          <a:off x="17325975" y="18172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105</xdr:row>
      <xdr:rowOff>129902</xdr:rowOff>
    </xdr:from>
    <xdr:to>
      <xdr:col>102</xdr:col>
      <xdr:colOff>165100</xdr:colOff>
      <xdr:row>106</xdr:row>
      <xdr:rowOff>60052</xdr:rowOff>
    </xdr:to>
    <xdr:sp macro="" textlink="">
      <xdr:nvSpPr>
        <xdr:cNvPr id="833" name="フローチャート: 判断 832">
          <a:extLst>
            <a:ext uri="{FF2B5EF4-FFF2-40B4-BE49-F238E27FC236}">
              <a16:creationId xmlns:a16="http://schemas.microsoft.com/office/drawing/2014/main" id="{E2E1B08D-723F-4B62-BBF4-8FF8F7391A24}"/>
            </a:ext>
          </a:extLst>
        </xdr:cNvPr>
        <xdr:cNvSpPr/>
      </xdr:nvSpPr>
      <xdr:spPr>
        <a:xfrm>
          <a:off x="16579850" y="181321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105</xdr:row>
      <xdr:rowOff>165826</xdr:rowOff>
    </xdr:from>
    <xdr:to>
      <xdr:col>98</xdr:col>
      <xdr:colOff>38100</xdr:colOff>
      <xdr:row>106</xdr:row>
      <xdr:rowOff>95976</xdr:rowOff>
    </xdr:to>
    <xdr:sp macro="" textlink="">
      <xdr:nvSpPr>
        <xdr:cNvPr id="834" name="フローチャート: 判断 833">
          <a:extLst>
            <a:ext uri="{FF2B5EF4-FFF2-40B4-BE49-F238E27FC236}">
              <a16:creationId xmlns:a16="http://schemas.microsoft.com/office/drawing/2014/main" id="{F117CFBF-ADE2-41BD-9FCA-51A1D5112AE8}"/>
            </a:ext>
          </a:extLst>
        </xdr:cNvPr>
        <xdr:cNvSpPr/>
      </xdr:nvSpPr>
      <xdr:spPr>
        <a:xfrm>
          <a:off x="15833725" y="1816807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835" name="テキスト ボックス 834">
          <a:extLst>
            <a:ext uri="{FF2B5EF4-FFF2-40B4-BE49-F238E27FC236}">
              <a16:creationId xmlns:a16="http://schemas.microsoft.com/office/drawing/2014/main" id="{13460392-D20E-4591-B592-8AEBA7ACE6DB}"/>
            </a:ext>
          </a:extLst>
        </xdr:cNvPr>
        <xdr:cNvSpPr txBox="1"/>
      </xdr:nvSpPr>
      <xdr:spPr>
        <a:xfrm>
          <a:off x="186848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836" name="テキスト ボックス 835">
          <a:extLst>
            <a:ext uri="{FF2B5EF4-FFF2-40B4-BE49-F238E27FC236}">
              <a16:creationId xmlns:a16="http://schemas.microsoft.com/office/drawing/2014/main" id="{DE755FEC-E29A-4A58-A70B-FF3246899494}"/>
            </a:ext>
          </a:extLst>
        </xdr:cNvPr>
        <xdr:cNvSpPr txBox="1"/>
      </xdr:nvSpPr>
      <xdr:spPr>
        <a:xfrm>
          <a:off x="17970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837" name="テキスト ボックス 836">
          <a:extLst>
            <a:ext uri="{FF2B5EF4-FFF2-40B4-BE49-F238E27FC236}">
              <a16:creationId xmlns:a16="http://schemas.microsoft.com/office/drawing/2014/main" id="{46BD92A4-AAC0-4E75-B1B5-47E07C54AABF}"/>
            </a:ext>
          </a:extLst>
        </xdr:cNvPr>
        <xdr:cNvSpPr txBox="1"/>
      </xdr:nvSpPr>
      <xdr:spPr>
        <a:xfrm>
          <a:off x="17214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838" name="テキスト ボックス 837">
          <a:extLst>
            <a:ext uri="{FF2B5EF4-FFF2-40B4-BE49-F238E27FC236}">
              <a16:creationId xmlns:a16="http://schemas.microsoft.com/office/drawing/2014/main" id="{63D5FACE-8E23-481F-AB5A-0B4883803366}"/>
            </a:ext>
          </a:extLst>
        </xdr:cNvPr>
        <xdr:cNvSpPr txBox="1"/>
      </xdr:nvSpPr>
      <xdr:spPr>
        <a:xfrm>
          <a:off x="1646872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839" name="テキスト ボックス 838">
          <a:extLst>
            <a:ext uri="{FF2B5EF4-FFF2-40B4-BE49-F238E27FC236}">
              <a16:creationId xmlns:a16="http://schemas.microsoft.com/office/drawing/2014/main" id="{819A7C92-B9A7-416A-BA5A-AFB4DD95D7F2}"/>
            </a:ext>
          </a:extLst>
        </xdr:cNvPr>
        <xdr:cNvSpPr txBox="1"/>
      </xdr:nvSpPr>
      <xdr:spPr>
        <a:xfrm>
          <a:off x="157035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33564</xdr:rowOff>
    </xdr:from>
    <xdr:to>
      <xdr:col>116</xdr:col>
      <xdr:colOff>114300</xdr:colOff>
      <xdr:row>108</xdr:row>
      <xdr:rowOff>135164</xdr:rowOff>
    </xdr:to>
    <xdr:sp macro="" textlink="">
      <xdr:nvSpPr>
        <xdr:cNvPr id="840" name="楕円 839">
          <a:extLst>
            <a:ext uri="{FF2B5EF4-FFF2-40B4-BE49-F238E27FC236}">
              <a16:creationId xmlns:a16="http://schemas.microsoft.com/office/drawing/2014/main" id="{5552BE71-3E30-492A-8D4C-60558AC57C7A}"/>
            </a:ext>
          </a:extLst>
        </xdr:cNvPr>
        <xdr:cNvSpPr/>
      </xdr:nvSpPr>
      <xdr:spPr>
        <a:xfrm>
          <a:off x="18796000" y="18550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119941</xdr:rowOff>
    </xdr:from>
    <xdr:ext cx="469744" cy="259045"/>
    <xdr:sp macro="" textlink="">
      <xdr:nvSpPr>
        <xdr:cNvPr id="841" name="【公民館】&#10;一人当たり面積該当値テキスト">
          <a:extLst>
            <a:ext uri="{FF2B5EF4-FFF2-40B4-BE49-F238E27FC236}">
              <a16:creationId xmlns:a16="http://schemas.microsoft.com/office/drawing/2014/main" id="{024DE470-380A-4780-B37F-7701A4AB10F4}"/>
            </a:ext>
          </a:extLst>
        </xdr:cNvPr>
        <xdr:cNvSpPr txBox="1"/>
      </xdr:nvSpPr>
      <xdr:spPr>
        <a:xfrm>
          <a:off x="18884900" y="184650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33564</xdr:rowOff>
    </xdr:from>
    <xdr:to>
      <xdr:col>112</xdr:col>
      <xdr:colOff>38100</xdr:colOff>
      <xdr:row>108</xdr:row>
      <xdr:rowOff>135164</xdr:rowOff>
    </xdr:to>
    <xdr:sp macro="" textlink="">
      <xdr:nvSpPr>
        <xdr:cNvPr id="842" name="楕円 841">
          <a:extLst>
            <a:ext uri="{FF2B5EF4-FFF2-40B4-BE49-F238E27FC236}">
              <a16:creationId xmlns:a16="http://schemas.microsoft.com/office/drawing/2014/main" id="{293AFF9F-17D4-47FA-9215-E72662FDFA84}"/>
            </a:ext>
          </a:extLst>
        </xdr:cNvPr>
        <xdr:cNvSpPr/>
      </xdr:nvSpPr>
      <xdr:spPr>
        <a:xfrm>
          <a:off x="18100675" y="1855016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84364</xdr:rowOff>
    </xdr:from>
    <xdr:to>
      <xdr:col>116</xdr:col>
      <xdr:colOff>63500</xdr:colOff>
      <xdr:row>108</xdr:row>
      <xdr:rowOff>84364</xdr:rowOff>
    </xdr:to>
    <xdr:cxnSp macro="">
      <xdr:nvCxnSpPr>
        <xdr:cNvPr id="843" name="直線コネクタ 842">
          <a:extLst>
            <a:ext uri="{FF2B5EF4-FFF2-40B4-BE49-F238E27FC236}">
              <a16:creationId xmlns:a16="http://schemas.microsoft.com/office/drawing/2014/main" id="{34AE1A3C-A5C2-435B-8C72-E60262E63DB7}"/>
            </a:ext>
          </a:extLst>
        </xdr:cNvPr>
        <xdr:cNvCxnSpPr/>
      </xdr:nvCxnSpPr>
      <xdr:spPr>
        <a:xfrm>
          <a:off x="18132425" y="18600964"/>
          <a:ext cx="7143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35198</xdr:rowOff>
    </xdr:from>
    <xdr:to>
      <xdr:col>107</xdr:col>
      <xdr:colOff>101600</xdr:colOff>
      <xdr:row>108</xdr:row>
      <xdr:rowOff>136798</xdr:rowOff>
    </xdr:to>
    <xdr:sp macro="" textlink="">
      <xdr:nvSpPr>
        <xdr:cNvPr id="844" name="楕円 843">
          <a:extLst>
            <a:ext uri="{FF2B5EF4-FFF2-40B4-BE49-F238E27FC236}">
              <a16:creationId xmlns:a16="http://schemas.microsoft.com/office/drawing/2014/main" id="{E5627D13-392C-4BAE-B593-A3D02EE53ACD}"/>
            </a:ext>
          </a:extLst>
        </xdr:cNvPr>
        <xdr:cNvSpPr/>
      </xdr:nvSpPr>
      <xdr:spPr>
        <a:xfrm>
          <a:off x="17325975" y="18551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84364</xdr:rowOff>
    </xdr:from>
    <xdr:to>
      <xdr:col>111</xdr:col>
      <xdr:colOff>177800</xdr:colOff>
      <xdr:row>108</xdr:row>
      <xdr:rowOff>85998</xdr:rowOff>
    </xdr:to>
    <xdr:cxnSp macro="">
      <xdr:nvCxnSpPr>
        <xdr:cNvPr id="845" name="直線コネクタ 844">
          <a:extLst>
            <a:ext uri="{FF2B5EF4-FFF2-40B4-BE49-F238E27FC236}">
              <a16:creationId xmlns:a16="http://schemas.microsoft.com/office/drawing/2014/main" id="{3B4E51DE-7C95-4AED-BB0E-32B98FF7A28A}"/>
            </a:ext>
          </a:extLst>
        </xdr:cNvPr>
        <xdr:cNvCxnSpPr/>
      </xdr:nvCxnSpPr>
      <xdr:spPr>
        <a:xfrm flipV="1">
          <a:off x="17376775" y="18600964"/>
          <a:ext cx="755650" cy="16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35198</xdr:rowOff>
    </xdr:from>
    <xdr:to>
      <xdr:col>102</xdr:col>
      <xdr:colOff>165100</xdr:colOff>
      <xdr:row>108</xdr:row>
      <xdr:rowOff>136798</xdr:rowOff>
    </xdr:to>
    <xdr:sp macro="" textlink="">
      <xdr:nvSpPr>
        <xdr:cNvPr id="846" name="楕円 845">
          <a:extLst>
            <a:ext uri="{FF2B5EF4-FFF2-40B4-BE49-F238E27FC236}">
              <a16:creationId xmlns:a16="http://schemas.microsoft.com/office/drawing/2014/main" id="{A2CE7665-5BFC-4D3D-A403-83EBD1ED3326}"/>
            </a:ext>
          </a:extLst>
        </xdr:cNvPr>
        <xdr:cNvSpPr/>
      </xdr:nvSpPr>
      <xdr:spPr>
        <a:xfrm>
          <a:off x="16579850" y="185517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85998</xdr:rowOff>
    </xdr:from>
    <xdr:to>
      <xdr:col>107</xdr:col>
      <xdr:colOff>50800</xdr:colOff>
      <xdr:row>108</xdr:row>
      <xdr:rowOff>85998</xdr:rowOff>
    </xdr:to>
    <xdr:cxnSp macro="">
      <xdr:nvCxnSpPr>
        <xdr:cNvPr id="847" name="直線コネクタ 846">
          <a:extLst>
            <a:ext uri="{FF2B5EF4-FFF2-40B4-BE49-F238E27FC236}">
              <a16:creationId xmlns:a16="http://schemas.microsoft.com/office/drawing/2014/main" id="{2C3D203F-E2AB-4A7C-8012-33B004C0941E}"/>
            </a:ext>
          </a:extLst>
        </xdr:cNvPr>
        <xdr:cNvCxnSpPr/>
      </xdr:nvCxnSpPr>
      <xdr:spPr>
        <a:xfrm>
          <a:off x="16630650" y="18602598"/>
          <a:ext cx="74612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36830</xdr:rowOff>
    </xdr:from>
    <xdr:to>
      <xdr:col>98</xdr:col>
      <xdr:colOff>38100</xdr:colOff>
      <xdr:row>108</xdr:row>
      <xdr:rowOff>138430</xdr:rowOff>
    </xdr:to>
    <xdr:sp macro="" textlink="">
      <xdr:nvSpPr>
        <xdr:cNvPr id="848" name="楕円 847">
          <a:extLst>
            <a:ext uri="{FF2B5EF4-FFF2-40B4-BE49-F238E27FC236}">
              <a16:creationId xmlns:a16="http://schemas.microsoft.com/office/drawing/2014/main" id="{2DA4B6EF-3CBE-430D-8E41-9A2EADBF2F07}"/>
            </a:ext>
          </a:extLst>
        </xdr:cNvPr>
        <xdr:cNvSpPr/>
      </xdr:nvSpPr>
      <xdr:spPr>
        <a:xfrm>
          <a:off x="15833725" y="1855343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85998</xdr:rowOff>
    </xdr:from>
    <xdr:to>
      <xdr:col>102</xdr:col>
      <xdr:colOff>114300</xdr:colOff>
      <xdr:row>108</xdr:row>
      <xdr:rowOff>87630</xdr:rowOff>
    </xdr:to>
    <xdr:cxnSp macro="">
      <xdr:nvCxnSpPr>
        <xdr:cNvPr id="849" name="直線コネクタ 848">
          <a:extLst>
            <a:ext uri="{FF2B5EF4-FFF2-40B4-BE49-F238E27FC236}">
              <a16:creationId xmlns:a16="http://schemas.microsoft.com/office/drawing/2014/main" id="{7CAD7B66-FAAB-4600-A10A-97B8555E700F}"/>
            </a:ext>
          </a:extLst>
        </xdr:cNvPr>
        <xdr:cNvCxnSpPr/>
      </xdr:nvCxnSpPr>
      <xdr:spPr>
        <a:xfrm flipV="1">
          <a:off x="15865475" y="18602598"/>
          <a:ext cx="765175" cy="16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123933</xdr:rowOff>
    </xdr:from>
    <xdr:ext cx="469744" cy="259045"/>
    <xdr:sp macro="" textlink="">
      <xdr:nvSpPr>
        <xdr:cNvPr id="850" name="n_1aveValue【公民館】&#10;一人当たり面積">
          <a:extLst>
            <a:ext uri="{FF2B5EF4-FFF2-40B4-BE49-F238E27FC236}">
              <a16:creationId xmlns:a16="http://schemas.microsoft.com/office/drawing/2014/main" id="{C4EC219C-742B-4A25-86D3-4A7F874EA77B}"/>
            </a:ext>
          </a:extLst>
        </xdr:cNvPr>
        <xdr:cNvSpPr txBox="1"/>
      </xdr:nvSpPr>
      <xdr:spPr>
        <a:xfrm>
          <a:off x="17932477" y="179547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117401</xdr:rowOff>
    </xdr:from>
    <xdr:ext cx="469744" cy="259045"/>
    <xdr:sp macro="" textlink="">
      <xdr:nvSpPr>
        <xdr:cNvPr id="851" name="n_2aveValue【公民館】&#10;一人当たり面積">
          <a:extLst>
            <a:ext uri="{FF2B5EF4-FFF2-40B4-BE49-F238E27FC236}">
              <a16:creationId xmlns:a16="http://schemas.microsoft.com/office/drawing/2014/main" id="{DC9A6DB4-C485-4D88-8E90-25479CE6CCE4}"/>
            </a:ext>
          </a:extLst>
        </xdr:cNvPr>
        <xdr:cNvSpPr txBox="1"/>
      </xdr:nvSpPr>
      <xdr:spPr>
        <a:xfrm>
          <a:off x="17170477" y="179482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76579</xdr:rowOff>
    </xdr:from>
    <xdr:ext cx="469744" cy="259045"/>
    <xdr:sp macro="" textlink="">
      <xdr:nvSpPr>
        <xdr:cNvPr id="852" name="n_3aveValue【公民館】&#10;一人当たり面積">
          <a:extLst>
            <a:ext uri="{FF2B5EF4-FFF2-40B4-BE49-F238E27FC236}">
              <a16:creationId xmlns:a16="http://schemas.microsoft.com/office/drawing/2014/main" id="{E839E7B3-A6F4-4B1A-8D8E-481BF4A1F441}"/>
            </a:ext>
          </a:extLst>
        </xdr:cNvPr>
        <xdr:cNvSpPr txBox="1"/>
      </xdr:nvSpPr>
      <xdr:spPr>
        <a:xfrm>
          <a:off x="16424352" y="179073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104</xdr:row>
      <xdr:rowOff>112503</xdr:rowOff>
    </xdr:from>
    <xdr:ext cx="469744" cy="259045"/>
    <xdr:sp macro="" textlink="">
      <xdr:nvSpPr>
        <xdr:cNvPr id="853" name="n_4aveValue【公民館】&#10;一人当たり面積">
          <a:extLst>
            <a:ext uri="{FF2B5EF4-FFF2-40B4-BE49-F238E27FC236}">
              <a16:creationId xmlns:a16="http://schemas.microsoft.com/office/drawing/2014/main" id="{2D3DB65F-78A6-46B9-B63F-95CF66C8D6AC}"/>
            </a:ext>
          </a:extLst>
        </xdr:cNvPr>
        <xdr:cNvSpPr txBox="1"/>
      </xdr:nvSpPr>
      <xdr:spPr>
        <a:xfrm>
          <a:off x="15678227" y="179433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126291</xdr:rowOff>
    </xdr:from>
    <xdr:ext cx="469744" cy="259045"/>
    <xdr:sp macro="" textlink="">
      <xdr:nvSpPr>
        <xdr:cNvPr id="854" name="n_1mainValue【公民館】&#10;一人当たり面積">
          <a:extLst>
            <a:ext uri="{FF2B5EF4-FFF2-40B4-BE49-F238E27FC236}">
              <a16:creationId xmlns:a16="http://schemas.microsoft.com/office/drawing/2014/main" id="{6797C11F-00DA-4FED-9A43-2A1669909D51}"/>
            </a:ext>
          </a:extLst>
        </xdr:cNvPr>
        <xdr:cNvSpPr txBox="1"/>
      </xdr:nvSpPr>
      <xdr:spPr>
        <a:xfrm>
          <a:off x="17932477" y="18642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127925</xdr:rowOff>
    </xdr:from>
    <xdr:ext cx="469744" cy="259045"/>
    <xdr:sp macro="" textlink="">
      <xdr:nvSpPr>
        <xdr:cNvPr id="855" name="n_2mainValue【公民館】&#10;一人当たり面積">
          <a:extLst>
            <a:ext uri="{FF2B5EF4-FFF2-40B4-BE49-F238E27FC236}">
              <a16:creationId xmlns:a16="http://schemas.microsoft.com/office/drawing/2014/main" id="{04CA58FE-7398-483B-A9BE-82910EDA1E42}"/>
            </a:ext>
          </a:extLst>
        </xdr:cNvPr>
        <xdr:cNvSpPr txBox="1"/>
      </xdr:nvSpPr>
      <xdr:spPr>
        <a:xfrm>
          <a:off x="17170477" y="186445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127925</xdr:rowOff>
    </xdr:from>
    <xdr:ext cx="469744" cy="259045"/>
    <xdr:sp macro="" textlink="">
      <xdr:nvSpPr>
        <xdr:cNvPr id="856" name="n_3mainValue【公民館】&#10;一人当たり面積">
          <a:extLst>
            <a:ext uri="{FF2B5EF4-FFF2-40B4-BE49-F238E27FC236}">
              <a16:creationId xmlns:a16="http://schemas.microsoft.com/office/drawing/2014/main" id="{CB9B267F-C893-44C5-B8AB-1362996028A4}"/>
            </a:ext>
          </a:extLst>
        </xdr:cNvPr>
        <xdr:cNvSpPr txBox="1"/>
      </xdr:nvSpPr>
      <xdr:spPr>
        <a:xfrm>
          <a:off x="16424352" y="186445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129557</xdr:rowOff>
    </xdr:from>
    <xdr:ext cx="469744" cy="259045"/>
    <xdr:sp macro="" textlink="">
      <xdr:nvSpPr>
        <xdr:cNvPr id="857" name="n_4mainValue【公民館】&#10;一人当たり面積">
          <a:extLst>
            <a:ext uri="{FF2B5EF4-FFF2-40B4-BE49-F238E27FC236}">
              <a16:creationId xmlns:a16="http://schemas.microsoft.com/office/drawing/2014/main" id="{715E4951-E2B7-4DF8-B0D5-A9A4DC227147}"/>
            </a:ext>
          </a:extLst>
        </xdr:cNvPr>
        <xdr:cNvSpPr txBox="1"/>
      </xdr:nvSpPr>
      <xdr:spPr>
        <a:xfrm>
          <a:off x="15678227" y="186461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858" name="正方形/長方形 857">
          <a:extLst>
            <a:ext uri="{FF2B5EF4-FFF2-40B4-BE49-F238E27FC236}">
              <a16:creationId xmlns:a16="http://schemas.microsoft.com/office/drawing/2014/main" id="{B2A275F8-F8DA-4CD1-93E9-E2D54BDEB350}"/>
            </a:ext>
          </a:extLst>
        </xdr:cNvPr>
        <xdr:cNvSpPr/>
      </xdr:nvSpPr>
      <xdr:spPr>
        <a:xfrm>
          <a:off x="647700" y="19431000"/>
          <a:ext cx="189357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859" name="正方形/長方形 858">
          <a:extLst>
            <a:ext uri="{FF2B5EF4-FFF2-40B4-BE49-F238E27FC236}">
              <a16:creationId xmlns:a16="http://schemas.microsoft.com/office/drawing/2014/main" id="{E682D1A5-2C35-4BD6-A4AA-B5CD300ABDC5}"/>
            </a:ext>
          </a:extLst>
        </xdr:cNvPr>
        <xdr:cNvSpPr/>
      </xdr:nvSpPr>
      <xdr:spPr>
        <a:xfrm>
          <a:off x="647700" y="19494500"/>
          <a:ext cx="32766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860" name="テキスト ボックス 859">
          <a:extLst>
            <a:ext uri="{FF2B5EF4-FFF2-40B4-BE49-F238E27FC236}">
              <a16:creationId xmlns:a16="http://schemas.microsoft.com/office/drawing/2014/main" id="{4B9189AF-8B77-4528-B7FE-D9A6244A5FDC}"/>
            </a:ext>
          </a:extLst>
        </xdr:cNvPr>
        <xdr:cNvSpPr txBox="1"/>
      </xdr:nvSpPr>
      <xdr:spPr>
        <a:xfrm>
          <a:off x="723900" y="19748500"/>
          <a:ext cx="187706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学校施設・保育所について有形固定資産減価償却率について類似団体と比較すると高くなっている。現段階で対象施設については個別計画を策定しており、長寿命化を図っていく。公民館については施設更新を行っておらず、建物の老朽化が進んでいるため、有形固定資産減価償却率が高くなっている。今後は、隣接する体育館も含めて複合施設を検討・課題としている。</a:t>
          </a:r>
          <a:endParaRPr lang="ja-JP" altLang="ja-JP" sz="1400">
            <a:effectLs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D02BF8A5-6B57-4AB4-90E8-6F59A5A3AA7F}"/>
            </a:ext>
          </a:extLst>
        </xdr:cNvPr>
        <xdr:cNvSpPr/>
      </xdr:nvSpPr>
      <xdr:spPr>
        <a:xfrm>
          <a:off x="549275" y="127000"/>
          <a:ext cx="107854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FF2164CD-C980-49AF-BC87-83110D79937A}"/>
            </a:ext>
          </a:extLst>
        </xdr:cNvPr>
        <xdr:cNvSpPr/>
      </xdr:nvSpPr>
      <xdr:spPr>
        <a:xfrm>
          <a:off x="16192500" y="190500"/>
          <a:ext cx="33909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33ABE9E1-314D-47BB-94BA-9282B10D0897}"/>
            </a:ext>
          </a:extLst>
        </xdr:cNvPr>
        <xdr:cNvSpPr/>
      </xdr:nvSpPr>
      <xdr:spPr>
        <a:xfrm>
          <a:off x="16211550" y="215900"/>
          <a:ext cx="33464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E46EE676-5618-4A0E-825B-A4F0B04E045D}"/>
            </a:ext>
          </a:extLst>
        </xdr:cNvPr>
        <xdr:cNvSpPr/>
      </xdr:nvSpPr>
      <xdr:spPr>
        <a:xfrm>
          <a:off x="16236950" y="241300"/>
          <a:ext cx="32893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8EB71120-E287-433C-94BF-751DC2A0F6FE}"/>
            </a:ext>
          </a:extLst>
        </xdr:cNvPr>
        <xdr:cNvSpPr/>
      </xdr:nvSpPr>
      <xdr:spPr>
        <a:xfrm>
          <a:off x="13827125" y="190500"/>
          <a:ext cx="22606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2EF64FEC-FE64-4183-90FB-CD62CB39E017}"/>
            </a:ext>
          </a:extLst>
        </xdr:cNvPr>
        <xdr:cNvSpPr/>
      </xdr:nvSpPr>
      <xdr:spPr>
        <a:xfrm>
          <a:off x="13852525" y="215900"/>
          <a:ext cx="22161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252C071D-CB95-47FF-9418-40043AD4DBE4}"/>
            </a:ext>
          </a:extLst>
        </xdr:cNvPr>
        <xdr:cNvSpPr/>
      </xdr:nvSpPr>
      <xdr:spPr>
        <a:xfrm>
          <a:off x="13877925" y="241300"/>
          <a:ext cx="215900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2</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A3E1A14-95BB-4898-A001-518A5C232D84}"/>
            </a:ext>
          </a:extLst>
        </xdr:cNvPr>
        <xdr:cNvSpPr/>
      </xdr:nvSpPr>
      <xdr:spPr>
        <a:xfrm>
          <a:off x="647700" y="889000"/>
          <a:ext cx="8582025"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9CDB7552-CFCB-4CEE-9C32-45523EA4029C}"/>
            </a:ext>
          </a:extLst>
        </xdr:cNvPr>
        <xdr:cNvSpPr/>
      </xdr:nvSpPr>
      <xdr:spPr>
        <a:xfrm>
          <a:off x="774700" y="920750"/>
          <a:ext cx="1168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1675EC7D-FB36-4149-9434-2A26199F838E}"/>
            </a:ext>
          </a:extLst>
        </xdr:cNvPr>
        <xdr:cNvSpPr/>
      </xdr:nvSpPr>
      <xdr:spPr>
        <a:xfrm>
          <a:off x="1908175" y="920750"/>
          <a:ext cx="1133475"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15,378
15,208
40.91
8,366,331
8,145,296
196,809
4,389,865
5,335,497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2DDC8501-379D-439D-A825-051F17E6F452}"/>
            </a:ext>
          </a:extLst>
        </xdr:cNvPr>
        <xdr:cNvSpPr/>
      </xdr:nvSpPr>
      <xdr:spPr>
        <a:xfrm>
          <a:off x="3041650" y="920750"/>
          <a:ext cx="1295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(R3.1.1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B74412A1-E092-479C-B35C-FD338FC88A1B}"/>
            </a:ext>
          </a:extLst>
        </xdr:cNvPr>
        <xdr:cNvSpPr/>
      </xdr:nvSpPr>
      <xdr:spPr>
        <a:xfrm>
          <a:off x="4337050" y="939800"/>
          <a:ext cx="17176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5FCF8EF9-51BB-4E06-91A8-84188A4F1A48}"/>
            </a:ext>
          </a:extLst>
        </xdr:cNvPr>
        <xdr:cNvSpPr/>
      </xdr:nvSpPr>
      <xdr:spPr>
        <a:xfrm>
          <a:off x="6054725" y="939800"/>
          <a:ext cx="10699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6.9
44.7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4177B65B-3770-4336-B839-A277729DDFAD}"/>
            </a:ext>
          </a:extLst>
        </xdr:cNvPr>
        <xdr:cNvSpPr/>
      </xdr:nvSpPr>
      <xdr:spPr>
        <a:xfrm>
          <a:off x="7188200" y="952500"/>
          <a:ext cx="549275"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8DF70DAD-681F-45A2-8F30-107EE01D6D98}"/>
            </a:ext>
          </a:extLst>
        </xdr:cNvPr>
        <xdr:cNvSpPr/>
      </xdr:nvSpPr>
      <xdr:spPr>
        <a:xfrm>
          <a:off x="4337050" y="1714500"/>
          <a:ext cx="1717675"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448785BF-456B-4782-987A-255ACE8A9DBD}"/>
            </a:ext>
          </a:extLst>
        </xdr:cNvPr>
        <xdr:cNvSpPr/>
      </xdr:nvSpPr>
      <xdr:spPr>
        <a:xfrm>
          <a:off x="6118225" y="1714500"/>
          <a:ext cx="291465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H28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B9F0A6A8-9362-45F5-8004-B3EF09FC9AAE}"/>
            </a:ext>
          </a:extLst>
        </xdr:cNvPr>
        <xdr:cNvSpPr/>
      </xdr:nvSpPr>
      <xdr:spPr>
        <a:xfrm>
          <a:off x="9417050" y="889000"/>
          <a:ext cx="12954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93F27CFD-B4E7-4AB0-9D06-DE5F433E3AF1}"/>
            </a:ext>
          </a:extLst>
        </xdr:cNvPr>
        <xdr:cNvSpPr/>
      </xdr:nvSpPr>
      <xdr:spPr>
        <a:xfrm>
          <a:off x="9648825" y="9525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FC4FB9AE-F504-4F5F-82BB-C855FA58E7AF}"/>
            </a:ext>
          </a:extLst>
        </xdr:cNvPr>
        <xdr:cNvSpPr/>
      </xdr:nvSpPr>
      <xdr:spPr>
        <a:xfrm>
          <a:off x="9648825" y="1219200"/>
          <a:ext cx="1133475"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DB3DB067-BF85-4023-B9F1-DBF0C1EC570A}"/>
            </a:ext>
          </a:extLst>
        </xdr:cNvPr>
        <xdr:cNvSpPr/>
      </xdr:nvSpPr>
      <xdr:spPr>
        <a:xfrm>
          <a:off x="9648825" y="1549400"/>
          <a:ext cx="12319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CD522C4C-83FC-4ABD-923A-E48FF0C73E28}"/>
            </a:ext>
          </a:extLst>
        </xdr:cNvPr>
        <xdr:cNvCxnSpPr/>
      </xdr:nvCxnSpPr>
      <xdr:spPr>
        <a:xfrm flipH="1">
          <a:off x="9499600" y="1041400"/>
          <a:ext cx="1809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E07553F8-6290-44D7-9E1D-31DA51FCCC9B}"/>
            </a:ext>
          </a:extLst>
        </xdr:cNvPr>
        <xdr:cNvSpPr/>
      </xdr:nvSpPr>
      <xdr:spPr>
        <a:xfrm>
          <a:off x="9553575" y="9906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CC20FD61-58A9-4532-B84A-25BB01F47CAE}"/>
            </a:ext>
          </a:extLst>
        </xdr:cNvPr>
        <xdr:cNvSpPr/>
      </xdr:nvSpPr>
      <xdr:spPr>
        <a:xfrm>
          <a:off x="9553575" y="125730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D31A2A5E-EC4D-4D98-9394-CFB5265387B2}"/>
            </a:ext>
          </a:extLst>
        </xdr:cNvPr>
        <xdr:cNvCxnSpPr/>
      </xdr:nvCxnSpPr>
      <xdr:spPr>
        <a:xfrm>
          <a:off x="956945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3ACE714-652E-405F-BDE6-1DE8B5AB2F21}"/>
            </a:ext>
          </a:extLst>
        </xdr:cNvPr>
        <xdr:cNvCxnSpPr/>
      </xdr:nvCxnSpPr>
      <xdr:spPr>
        <a:xfrm>
          <a:off x="9518650" y="1524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89DCF732-4FA5-478B-A289-F6F33089A796}"/>
            </a:ext>
          </a:extLst>
        </xdr:cNvPr>
        <xdr:cNvCxnSpPr/>
      </xdr:nvCxnSpPr>
      <xdr:spPr>
        <a:xfrm flipV="1">
          <a:off x="956945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58E4F558-1524-4930-A73F-FE23E3258FD7}"/>
            </a:ext>
          </a:extLst>
        </xdr:cNvPr>
        <xdr:cNvCxnSpPr/>
      </xdr:nvCxnSpPr>
      <xdr:spPr>
        <a:xfrm>
          <a:off x="9518650" y="1905000"/>
          <a:ext cx="14287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6282EB94-E943-4635-BB21-58548EB123E6}"/>
            </a:ext>
          </a:extLst>
        </xdr:cNvPr>
        <xdr:cNvSpPr txBox="1"/>
      </xdr:nvSpPr>
      <xdr:spPr>
        <a:xfrm>
          <a:off x="612775"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2FE4A342-EFF1-48C1-ABCD-BB84235015D8}"/>
            </a:ext>
          </a:extLst>
        </xdr:cNvPr>
        <xdr:cNvSpPr txBox="1"/>
      </xdr:nvSpPr>
      <xdr:spPr>
        <a:xfrm>
          <a:off x="612775"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403F7E62-94AE-4C23-9C1D-375F731EF7C4}"/>
            </a:ext>
          </a:extLst>
        </xdr:cNvPr>
        <xdr:cNvSpPr txBox="1"/>
      </xdr:nvSpPr>
      <xdr:spPr>
        <a:xfrm>
          <a:off x="612775"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22755268-63BB-45E1-84FB-84797D45F009}"/>
            </a:ext>
          </a:extLst>
        </xdr:cNvPr>
        <xdr:cNvSpPr txBox="1"/>
      </xdr:nvSpPr>
      <xdr:spPr>
        <a:xfrm>
          <a:off x="612775"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EBCFBEDE-FED1-4FB1-ABCA-E1EFE734ABD0}"/>
            </a:ext>
          </a:extLst>
        </xdr:cNvPr>
        <xdr:cNvSpPr/>
      </xdr:nvSpPr>
      <xdr:spPr>
        <a:xfrm>
          <a:off x="6477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488050EB-0B0B-43EB-886C-FEE16D1C6584}"/>
            </a:ext>
          </a:extLst>
        </xdr:cNvPr>
        <xdr:cNvSpPr/>
      </xdr:nvSpPr>
      <xdr:spPr>
        <a:xfrm>
          <a:off x="7747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D5975511-66EA-444A-A673-358510F17960}"/>
            </a:ext>
          </a:extLst>
        </xdr:cNvPr>
        <xdr:cNvSpPr/>
      </xdr:nvSpPr>
      <xdr:spPr>
        <a:xfrm>
          <a:off x="7747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FE5F40F6-97D9-4967-A7ED-7F33732253A1}"/>
            </a:ext>
          </a:extLst>
        </xdr:cNvPr>
        <xdr:cNvSpPr/>
      </xdr:nvSpPr>
      <xdr:spPr>
        <a:xfrm>
          <a:off x="16192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A5EE53EE-B96D-4F8D-B39F-C68746B8882B}"/>
            </a:ext>
          </a:extLst>
        </xdr:cNvPr>
        <xdr:cNvSpPr/>
      </xdr:nvSpPr>
      <xdr:spPr>
        <a:xfrm>
          <a:off x="16192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695D1769-C819-48DC-8FFE-36010F15B1CC}"/>
            </a:ext>
          </a:extLst>
        </xdr:cNvPr>
        <xdr:cNvSpPr/>
      </xdr:nvSpPr>
      <xdr:spPr>
        <a:xfrm>
          <a:off x="2590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3C39FFA8-94A3-41E5-8008-F4BE703256FE}"/>
            </a:ext>
          </a:extLst>
        </xdr:cNvPr>
        <xdr:cNvSpPr/>
      </xdr:nvSpPr>
      <xdr:spPr>
        <a:xfrm>
          <a:off x="2590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46CCA7B5-BACF-4272-9C67-7E80AB26DEFB}"/>
            </a:ext>
          </a:extLst>
        </xdr:cNvPr>
        <xdr:cNvSpPr/>
      </xdr:nvSpPr>
      <xdr:spPr>
        <a:xfrm>
          <a:off x="647700" y="533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a:extLst>
            <a:ext uri="{FF2B5EF4-FFF2-40B4-BE49-F238E27FC236}">
              <a16:creationId xmlns:a16="http://schemas.microsoft.com/office/drawing/2014/main" id="{63199DC4-9B34-4F9D-BC6F-3B856C9787B5}"/>
            </a:ext>
          </a:extLst>
        </xdr:cNvPr>
        <xdr:cNvSpPr/>
      </xdr:nvSpPr>
      <xdr:spPr>
        <a:xfrm>
          <a:off x="5632450"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a:extLst>
            <a:ext uri="{FF2B5EF4-FFF2-40B4-BE49-F238E27FC236}">
              <a16:creationId xmlns:a16="http://schemas.microsoft.com/office/drawing/2014/main" id="{DF92A585-E951-4018-910B-1EA829AB7699}"/>
            </a:ext>
          </a:extLst>
        </xdr:cNvPr>
        <xdr:cNvSpPr/>
      </xdr:nvSpPr>
      <xdr:spPr>
        <a:xfrm>
          <a:off x="57308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a:extLst>
            <a:ext uri="{FF2B5EF4-FFF2-40B4-BE49-F238E27FC236}">
              <a16:creationId xmlns:a16="http://schemas.microsoft.com/office/drawing/2014/main" id="{898287B6-4641-4227-B9C4-8A6FFD31304A}"/>
            </a:ext>
          </a:extLst>
        </xdr:cNvPr>
        <xdr:cNvSpPr/>
      </xdr:nvSpPr>
      <xdr:spPr>
        <a:xfrm>
          <a:off x="57308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a:extLst>
            <a:ext uri="{FF2B5EF4-FFF2-40B4-BE49-F238E27FC236}">
              <a16:creationId xmlns:a16="http://schemas.microsoft.com/office/drawing/2014/main" id="{8A2723B4-12E5-4749-AF0B-D88A65D4D310}"/>
            </a:ext>
          </a:extLst>
        </xdr:cNvPr>
        <xdr:cNvSpPr/>
      </xdr:nvSpPr>
      <xdr:spPr>
        <a:xfrm>
          <a:off x="66040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a:extLst>
            <a:ext uri="{FF2B5EF4-FFF2-40B4-BE49-F238E27FC236}">
              <a16:creationId xmlns:a16="http://schemas.microsoft.com/office/drawing/2014/main" id="{5200C8E1-5CB5-4B00-B402-0F6E945FA66E}"/>
            </a:ext>
          </a:extLst>
        </xdr:cNvPr>
        <xdr:cNvSpPr/>
      </xdr:nvSpPr>
      <xdr:spPr>
        <a:xfrm>
          <a:off x="66040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a:extLst>
            <a:ext uri="{FF2B5EF4-FFF2-40B4-BE49-F238E27FC236}">
              <a16:creationId xmlns:a16="http://schemas.microsoft.com/office/drawing/2014/main" id="{6D5C8D0E-B970-4E2B-9F8D-193AD9C417D3}"/>
            </a:ext>
          </a:extLst>
        </xdr:cNvPr>
        <xdr:cNvSpPr/>
      </xdr:nvSpPr>
      <xdr:spPr>
        <a:xfrm>
          <a:off x="75755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a:extLst>
            <a:ext uri="{FF2B5EF4-FFF2-40B4-BE49-F238E27FC236}">
              <a16:creationId xmlns:a16="http://schemas.microsoft.com/office/drawing/2014/main" id="{9C4E91DB-1F72-4CA6-9FC3-6EE5CC764387}"/>
            </a:ext>
          </a:extLst>
        </xdr:cNvPr>
        <xdr:cNvSpPr/>
      </xdr:nvSpPr>
      <xdr:spPr>
        <a:xfrm>
          <a:off x="75755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a:extLst>
            <a:ext uri="{FF2B5EF4-FFF2-40B4-BE49-F238E27FC236}">
              <a16:creationId xmlns:a16="http://schemas.microsoft.com/office/drawing/2014/main" id="{0A00ED43-F0E8-496C-B957-F47A749BD4B2}"/>
            </a:ext>
          </a:extLst>
        </xdr:cNvPr>
        <xdr:cNvSpPr/>
      </xdr:nvSpPr>
      <xdr:spPr>
        <a:xfrm>
          <a:off x="5632450" y="533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a:extLst>
            <a:ext uri="{FF2B5EF4-FFF2-40B4-BE49-F238E27FC236}">
              <a16:creationId xmlns:a16="http://schemas.microsoft.com/office/drawing/2014/main" id="{BF535CE2-C612-4A9F-A8C5-D16714041526}"/>
            </a:ext>
          </a:extLst>
        </xdr:cNvPr>
        <xdr:cNvSpPr/>
      </xdr:nvSpPr>
      <xdr:spPr>
        <a:xfrm>
          <a:off x="6477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a:extLst>
            <a:ext uri="{FF2B5EF4-FFF2-40B4-BE49-F238E27FC236}">
              <a16:creationId xmlns:a16="http://schemas.microsoft.com/office/drawing/2014/main" id="{AAE5FB6B-B6B1-452E-BDF5-8B0854FE5464}"/>
            </a:ext>
          </a:extLst>
        </xdr:cNvPr>
        <xdr:cNvSpPr/>
      </xdr:nvSpPr>
      <xdr:spPr>
        <a:xfrm>
          <a:off x="7747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a:extLst>
            <a:ext uri="{FF2B5EF4-FFF2-40B4-BE49-F238E27FC236}">
              <a16:creationId xmlns:a16="http://schemas.microsoft.com/office/drawing/2014/main" id="{32A031FE-68E6-4A20-89C8-F30E65CDAC1C}"/>
            </a:ext>
          </a:extLst>
        </xdr:cNvPr>
        <xdr:cNvSpPr/>
      </xdr:nvSpPr>
      <xdr:spPr>
        <a:xfrm>
          <a:off x="7747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a:extLst>
            <a:ext uri="{FF2B5EF4-FFF2-40B4-BE49-F238E27FC236}">
              <a16:creationId xmlns:a16="http://schemas.microsoft.com/office/drawing/2014/main" id="{471118A2-3D2A-46EA-9BF6-314914BC6B81}"/>
            </a:ext>
          </a:extLst>
        </xdr:cNvPr>
        <xdr:cNvSpPr/>
      </xdr:nvSpPr>
      <xdr:spPr>
        <a:xfrm>
          <a:off x="16192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a:extLst>
            <a:ext uri="{FF2B5EF4-FFF2-40B4-BE49-F238E27FC236}">
              <a16:creationId xmlns:a16="http://schemas.microsoft.com/office/drawing/2014/main" id="{35944CC9-20C4-4829-A282-21906BD8DA6C}"/>
            </a:ext>
          </a:extLst>
        </xdr:cNvPr>
        <xdr:cNvSpPr/>
      </xdr:nvSpPr>
      <xdr:spPr>
        <a:xfrm>
          <a:off x="16192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a:extLst>
            <a:ext uri="{FF2B5EF4-FFF2-40B4-BE49-F238E27FC236}">
              <a16:creationId xmlns:a16="http://schemas.microsoft.com/office/drawing/2014/main" id="{4EFA2416-8B62-4361-B456-B15B60160A9A}"/>
            </a:ext>
          </a:extLst>
        </xdr:cNvPr>
        <xdr:cNvSpPr/>
      </xdr:nvSpPr>
      <xdr:spPr>
        <a:xfrm>
          <a:off x="2590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a:extLst>
            <a:ext uri="{FF2B5EF4-FFF2-40B4-BE49-F238E27FC236}">
              <a16:creationId xmlns:a16="http://schemas.microsoft.com/office/drawing/2014/main" id="{C30700F4-6FBA-41A7-921A-ECA5E69F32B7}"/>
            </a:ext>
          </a:extLst>
        </xdr:cNvPr>
        <xdr:cNvSpPr/>
      </xdr:nvSpPr>
      <xdr:spPr>
        <a:xfrm>
          <a:off x="2590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a:extLst>
            <a:ext uri="{FF2B5EF4-FFF2-40B4-BE49-F238E27FC236}">
              <a16:creationId xmlns:a16="http://schemas.microsoft.com/office/drawing/2014/main" id="{8782E202-3791-4726-8DB0-4F6A63F7BD2C}"/>
            </a:ext>
          </a:extLst>
        </xdr:cNvPr>
        <xdr:cNvSpPr/>
      </xdr:nvSpPr>
      <xdr:spPr>
        <a:xfrm>
          <a:off x="647700" y="914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7" name="テキスト ボックス 56">
          <a:extLst>
            <a:ext uri="{FF2B5EF4-FFF2-40B4-BE49-F238E27FC236}">
              <a16:creationId xmlns:a16="http://schemas.microsoft.com/office/drawing/2014/main" id="{FAC5BCC3-769C-4E39-84F0-71CEC7DF3C35}"/>
            </a:ext>
          </a:extLst>
        </xdr:cNvPr>
        <xdr:cNvSpPr txBox="1"/>
      </xdr:nvSpPr>
      <xdr:spPr>
        <a:xfrm>
          <a:off x="638175"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8" name="直線コネクタ 57">
          <a:extLst>
            <a:ext uri="{FF2B5EF4-FFF2-40B4-BE49-F238E27FC236}">
              <a16:creationId xmlns:a16="http://schemas.microsoft.com/office/drawing/2014/main" id="{8F388718-8207-4DB6-9FCA-7B8EF0D3082E}"/>
            </a:ext>
          </a:extLst>
        </xdr:cNvPr>
        <xdr:cNvCxnSpPr/>
      </xdr:nvCxnSpPr>
      <xdr:spPr>
        <a:xfrm>
          <a:off x="647700" y="1143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59" name="テキスト ボックス 58">
          <a:extLst>
            <a:ext uri="{FF2B5EF4-FFF2-40B4-BE49-F238E27FC236}">
              <a16:creationId xmlns:a16="http://schemas.microsoft.com/office/drawing/2014/main" id="{D0360B80-FCCB-46F2-8B5F-527875B8DA23}"/>
            </a:ext>
          </a:extLst>
        </xdr:cNvPr>
        <xdr:cNvSpPr txBox="1"/>
      </xdr:nvSpPr>
      <xdr:spPr>
        <a:xfrm>
          <a:off x="266246"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60" name="直線コネクタ 59">
          <a:extLst>
            <a:ext uri="{FF2B5EF4-FFF2-40B4-BE49-F238E27FC236}">
              <a16:creationId xmlns:a16="http://schemas.microsoft.com/office/drawing/2014/main" id="{61D36620-FC69-4490-B04A-3E4D11C37B55}"/>
            </a:ext>
          </a:extLst>
        </xdr:cNvPr>
        <xdr:cNvCxnSpPr/>
      </xdr:nvCxnSpPr>
      <xdr:spPr>
        <a:xfrm>
          <a:off x="647700" y="1104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61" name="テキスト ボックス 60">
          <a:extLst>
            <a:ext uri="{FF2B5EF4-FFF2-40B4-BE49-F238E27FC236}">
              <a16:creationId xmlns:a16="http://schemas.microsoft.com/office/drawing/2014/main" id="{D25C2EAC-1B7A-4DCB-9398-CDB163DF3824}"/>
            </a:ext>
          </a:extLst>
        </xdr:cNvPr>
        <xdr:cNvSpPr txBox="1"/>
      </xdr:nvSpPr>
      <xdr:spPr>
        <a:xfrm>
          <a:off x="266246"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62" name="直線コネクタ 61">
          <a:extLst>
            <a:ext uri="{FF2B5EF4-FFF2-40B4-BE49-F238E27FC236}">
              <a16:creationId xmlns:a16="http://schemas.microsoft.com/office/drawing/2014/main" id="{57E9ED28-075C-45DB-9F0D-FC522E585F52}"/>
            </a:ext>
          </a:extLst>
        </xdr:cNvPr>
        <xdr:cNvCxnSpPr/>
      </xdr:nvCxnSpPr>
      <xdr:spPr>
        <a:xfrm>
          <a:off x="647700" y="1066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63" name="テキスト ボックス 62">
          <a:extLst>
            <a:ext uri="{FF2B5EF4-FFF2-40B4-BE49-F238E27FC236}">
              <a16:creationId xmlns:a16="http://schemas.microsoft.com/office/drawing/2014/main" id="{EB27BDC6-AA56-4775-9CF2-7E0800039B93}"/>
            </a:ext>
          </a:extLst>
        </xdr:cNvPr>
        <xdr:cNvSpPr txBox="1"/>
      </xdr:nvSpPr>
      <xdr:spPr>
        <a:xfrm>
          <a:off x="3208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64" name="直線コネクタ 63">
          <a:extLst>
            <a:ext uri="{FF2B5EF4-FFF2-40B4-BE49-F238E27FC236}">
              <a16:creationId xmlns:a16="http://schemas.microsoft.com/office/drawing/2014/main" id="{49177D38-2344-43B4-B289-3D7FC1DE57B0}"/>
            </a:ext>
          </a:extLst>
        </xdr:cNvPr>
        <xdr:cNvCxnSpPr/>
      </xdr:nvCxnSpPr>
      <xdr:spPr>
        <a:xfrm>
          <a:off x="647700" y="1028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65" name="テキスト ボックス 64">
          <a:extLst>
            <a:ext uri="{FF2B5EF4-FFF2-40B4-BE49-F238E27FC236}">
              <a16:creationId xmlns:a16="http://schemas.microsoft.com/office/drawing/2014/main" id="{C68B637E-6B21-4459-87AD-8D1E46EABAA3}"/>
            </a:ext>
          </a:extLst>
        </xdr:cNvPr>
        <xdr:cNvSpPr txBox="1"/>
      </xdr:nvSpPr>
      <xdr:spPr>
        <a:xfrm>
          <a:off x="3208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66" name="直線コネクタ 65">
          <a:extLst>
            <a:ext uri="{FF2B5EF4-FFF2-40B4-BE49-F238E27FC236}">
              <a16:creationId xmlns:a16="http://schemas.microsoft.com/office/drawing/2014/main" id="{F517CE5E-A280-49C7-8C66-471742528730}"/>
            </a:ext>
          </a:extLst>
        </xdr:cNvPr>
        <xdr:cNvCxnSpPr/>
      </xdr:nvCxnSpPr>
      <xdr:spPr>
        <a:xfrm>
          <a:off x="647700" y="990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67" name="テキスト ボックス 66">
          <a:extLst>
            <a:ext uri="{FF2B5EF4-FFF2-40B4-BE49-F238E27FC236}">
              <a16:creationId xmlns:a16="http://schemas.microsoft.com/office/drawing/2014/main" id="{3925DF38-0BDF-4E11-A316-F0E12E854539}"/>
            </a:ext>
          </a:extLst>
        </xdr:cNvPr>
        <xdr:cNvSpPr txBox="1"/>
      </xdr:nvSpPr>
      <xdr:spPr>
        <a:xfrm>
          <a:off x="3208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68" name="直線コネクタ 67">
          <a:extLst>
            <a:ext uri="{FF2B5EF4-FFF2-40B4-BE49-F238E27FC236}">
              <a16:creationId xmlns:a16="http://schemas.microsoft.com/office/drawing/2014/main" id="{7B91311C-4C55-4DCA-AD9C-10CB6B47931E}"/>
            </a:ext>
          </a:extLst>
        </xdr:cNvPr>
        <xdr:cNvCxnSpPr/>
      </xdr:nvCxnSpPr>
      <xdr:spPr>
        <a:xfrm>
          <a:off x="647700" y="952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69" name="テキスト ボックス 68">
          <a:extLst>
            <a:ext uri="{FF2B5EF4-FFF2-40B4-BE49-F238E27FC236}">
              <a16:creationId xmlns:a16="http://schemas.microsoft.com/office/drawing/2014/main" id="{007BA1BF-46C1-4B27-8935-E12285B30F52}"/>
            </a:ext>
          </a:extLst>
        </xdr:cNvPr>
        <xdr:cNvSpPr txBox="1"/>
      </xdr:nvSpPr>
      <xdr:spPr>
        <a:xfrm>
          <a:off x="3208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70" name="直線コネクタ 69">
          <a:extLst>
            <a:ext uri="{FF2B5EF4-FFF2-40B4-BE49-F238E27FC236}">
              <a16:creationId xmlns:a16="http://schemas.microsoft.com/office/drawing/2014/main" id="{77CCFCA4-9433-4CAD-8636-F0B1AD5C8CCD}"/>
            </a:ext>
          </a:extLst>
        </xdr:cNvPr>
        <xdr:cNvCxnSpPr/>
      </xdr:nvCxnSpPr>
      <xdr:spPr>
        <a:xfrm>
          <a:off x="647700" y="914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macro="" textlink="">
      <xdr:nvSpPr>
        <xdr:cNvPr id="71" name="テキスト ボックス 70">
          <a:extLst>
            <a:ext uri="{FF2B5EF4-FFF2-40B4-BE49-F238E27FC236}">
              <a16:creationId xmlns:a16="http://schemas.microsoft.com/office/drawing/2014/main" id="{20464565-D531-48EF-8B54-E74708D950AB}"/>
            </a:ext>
          </a:extLst>
        </xdr:cNvPr>
        <xdr:cNvSpPr txBox="1"/>
      </xdr:nvSpPr>
      <xdr:spPr>
        <a:xfrm>
          <a:off x="36591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72" name="【体育館・プール】&#10;有形固定資産減価償却率グラフ枠">
          <a:extLst>
            <a:ext uri="{FF2B5EF4-FFF2-40B4-BE49-F238E27FC236}">
              <a16:creationId xmlns:a16="http://schemas.microsoft.com/office/drawing/2014/main" id="{E3E53CCF-8701-4B92-8C77-8C1BF09CA566}"/>
            </a:ext>
          </a:extLst>
        </xdr:cNvPr>
        <xdr:cNvSpPr/>
      </xdr:nvSpPr>
      <xdr:spPr>
        <a:xfrm>
          <a:off x="647700" y="914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99060</xdr:rowOff>
    </xdr:from>
    <xdr:to>
      <xdr:col>24</xdr:col>
      <xdr:colOff>62865</xdr:colOff>
      <xdr:row>64</xdr:row>
      <xdr:rowOff>55245</xdr:rowOff>
    </xdr:to>
    <xdr:cxnSp macro="">
      <xdr:nvCxnSpPr>
        <xdr:cNvPr id="73" name="直線コネクタ 72">
          <a:extLst>
            <a:ext uri="{FF2B5EF4-FFF2-40B4-BE49-F238E27FC236}">
              <a16:creationId xmlns:a16="http://schemas.microsoft.com/office/drawing/2014/main" id="{B7654DF3-3523-4449-BF2F-9CBE0F5FFD4C}"/>
            </a:ext>
          </a:extLst>
        </xdr:cNvPr>
        <xdr:cNvCxnSpPr/>
      </xdr:nvCxnSpPr>
      <xdr:spPr>
        <a:xfrm flipV="1">
          <a:off x="3949065" y="9700260"/>
          <a:ext cx="0" cy="13277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59072</xdr:rowOff>
    </xdr:from>
    <xdr:ext cx="405111" cy="259045"/>
    <xdr:sp macro="" textlink="">
      <xdr:nvSpPr>
        <xdr:cNvPr id="74" name="【体育館・プール】&#10;有形固定資産減価償却率最小値テキスト">
          <a:extLst>
            <a:ext uri="{FF2B5EF4-FFF2-40B4-BE49-F238E27FC236}">
              <a16:creationId xmlns:a16="http://schemas.microsoft.com/office/drawing/2014/main" id="{FEF24DFC-1684-4D08-B12C-E3EBBD28EBD8}"/>
            </a:ext>
          </a:extLst>
        </xdr:cNvPr>
        <xdr:cNvSpPr txBox="1"/>
      </xdr:nvSpPr>
      <xdr:spPr>
        <a:xfrm>
          <a:off x="3987800" y="11031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55245</xdr:rowOff>
    </xdr:from>
    <xdr:to>
      <xdr:col>24</xdr:col>
      <xdr:colOff>152400</xdr:colOff>
      <xdr:row>64</xdr:row>
      <xdr:rowOff>55245</xdr:rowOff>
    </xdr:to>
    <xdr:cxnSp macro="">
      <xdr:nvCxnSpPr>
        <xdr:cNvPr id="75" name="直線コネクタ 74">
          <a:extLst>
            <a:ext uri="{FF2B5EF4-FFF2-40B4-BE49-F238E27FC236}">
              <a16:creationId xmlns:a16="http://schemas.microsoft.com/office/drawing/2014/main" id="{363A9EA6-1906-4EED-8905-B37FAC1BCF92}"/>
            </a:ext>
          </a:extLst>
        </xdr:cNvPr>
        <xdr:cNvCxnSpPr/>
      </xdr:nvCxnSpPr>
      <xdr:spPr>
        <a:xfrm>
          <a:off x="3889375" y="1102804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55</xdr:row>
      <xdr:rowOff>45737</xdr:rowOff>
    </xdr:from>
    <xdr:ext cx="405111" cy="259045"/>
    <xdr:sp macro="" textlink="">
      <xdr:nvSpPr>
        <xdr:cNvPr id="76" name="【体育館・プール】&#10;有形固定資産減価償却率最大値テキスト">
          <a:extLst>
            <a:ext uri="{FF2B5EF4-FFF2-40B4-BE49-F238E27FC236}">
              <a16:creationId xmlns:a16="http://schemas.microsoft.com/office/drawing/2014/main" id="{0BDBD9BA-F109-4E35-87A1-CDD9765689E2}"/>
            </a:ext>
          </a:extLst>
        </xdr:cNvPr>
        <xdr:cNvSpPr txBox="1"/>
      </xdr:nvSpPr>
      <xdr:spPr>
        <a:xfrm>
          <a:off x="3987800" y="94754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99060</xdr:rowOff>
    </xdr:from>
    <xdr:to>
      <xdr:col>24</xdr:col>
      <xdr:colOff>152400</xdr:colOff>
      <xdr:row>56</xdr:row>
      <xdr:rowOff>99060</xdr:rowOff>
    </xdr:to>
    <xdr:cxnSp macro="">
      <xdr:nvCxnSpPr>
        <xdr:cNvPr id="77" name="直線コネクタ 76">
          <a:extLst>
            <a:ext uri="{FF2B5EF4-FFF2-40B4-BE49-F238E27FC236}">
              <a16:creationId xmlns:a16="http://schemas.microsoft.com/office/drawing/2014/main" id="{EE1D2ECF-3683-4659-9975-E31C76216E0B}"/>
            </a:ext>
          </a:extLst>
        </xdr:cNvPr>
        <xdr:cNvCxnSpPr/>
      </xdr:nvCxnSpPr>
      <xdr:spPr>
        <a:xfrm>
          <a:off x="3889375" y="970026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145432</xdr:rowOff>
    </xdr:from>
    <xdr:ext cx="405111" cy="259045"/>
    <xdr:sp macro="" textlink="">
      <xdr:nvSpPr>
        <xdr:cNvPr id="78" name="【体育館・プール】&#10;有形固定資産減価償却率平均値テキスト">
          <a:extLst>
            <a:ext uri="{FF2B5EF4-FFF2-40B4-BE49-F238E27FC236}">
              <a16:creationId xmlns:a16="http://schemas.microsoft.com/office/drawing/2014/main" id="{73C49627-03EF-45D2-9E0E-C82CED32DF1F}"/>
            </a:ext>
          </a:extLst>
        </xdr:cNvPr>
        <xdr:cNvSpPr txBox="1"/>
      </xdr:nvSpPr>
      <xdr:spPr>
        <a:xfrm>
          <a:off x="3987800" y="1026098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122555</xdr:rowOff>
    </xdr:from>
    <xdr:to>
      <xdr:col>24</xdr:col>
      <xdr:colOff>114300</xdr:colOff>
      <xdr:row>61</xdr:row>
      <xdr:rowOff>52705</xdr:rowOff>
    </xdr:to>
    <xdr:sp macro="" textlink="">
      <xdr:nvSpPr>
        <xdr:cNvPr id="79" name="フローチャート: 判断 78">
          <a:extLst>
            <a:ext uri="{FF2B5EF4-FFF2-40B4-BE49-F238E27FC236}">
              <a16:creationId xmlns:a16="http://schemas.microsoft.com/office/drawing/2014/main" id="{A2A2359F-8433-44FA-AE23-3E58A895186B}"/>
            </a:ext>
          </a:extLst>
        </xdr:cNvPr>
        <xdr:cNvSpPr/>
      </xdr:nvSpPr>
      <xdr:spPr>
        <a:xfrm>
          <a:off x="3898900" y="10409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143510</xdr:rowOff>
    </xdr:from>
    <xdr:to>
      <xdr:col>20</xdr:col>
      <xdr:colOff>38100</xdr:colOff>
      <xdr:row>61</xdr:row>
      <xdr:rowOff>73660</xdr:rowOff>
    </xdr:to>
    <xdr:sp macro="" textlink="">
      <xdr:nvSpPr>
        <xdr:cNvPr id="80" name="フローチャート: 判断 79">
          <a:extLst>
            <a:ext uri="{FF2B5EF4-FFF2-40B4-BE49-F238E27FC236}">
              <a16:creationId xmlns:a16="http://schemas.microsoft.com/office/drawing/2014/main" id="{AC8D369E-21B3-455C-B307-AE0C43A46BB6}"/>
            </a:ext>
          </a:extLst>
        </xdr:cNvPr>
        <xdr:cNvSpPr/>
      </xdr:nvSpPr>
      <xdr:spPr>
        <a:xfrm>
          <a:off x="3203575" y="1043051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111125</xdr:rowOff>
    </xdr:from>
    <xdr:to>
      <xdr:col>15</xdr:col>
      <xdr:colOff>101600</xdr:colOff>
      <xdr:row>61</xdr:row>
      <xdr:rowOff>41275</xdr:rowOff>
    </xdr:to>
    <xdr:sp macro="" textlink="">
      <xdr:nvSpPr>
        <xdr:cNvPr id="81" name="フローチャート: 判断 80">
          <a:extLst>
            <a:ext uri="{FF2B5EF4-FFF2-40B4-BE49-F238E27FC236}">
              <a16:creationId xmlns:a16="http://schemas.microsoft.com/office/drawing/2014/main" id="{7867F84D-2160-4D0E-BD7D-AFDBB15A0AAD}"/>
            </a:ext>
          </a:extLst>
        </xdr:cNvPr>
        <xdr:cNvSpPr/>
      </xdr:nvSpPr>
      <xdr:spPr>
        <a:xfrm>
          <a:off x="2428875" y="10398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78740</xdr:rowOff>
    </xdr:from>
    <xdr:to>
      <xdr:col>10</xdr:col>
      <xdr:colOff>165100</xdr:colOff>
      <xdr:row>61</xdr:row>
      <xdr:rowOff>8890</xdr:rowOff>
    </xdr:to>
    <xdr:sp macro="" textlink="">
      <xdr:nvSpPr>
        <xdr:cNvPr id="82" name="フローチャート: 判断 81">
          <a:extLst>
            <a:ext uri="{FF2B5EF4-FFF2-40B4-BE49-F238E27FC236}">
              <a16:creationId xmlns:a16="http://schemas.microsoft.com/office/drawing/2014/main" id="{7BF2A5D5-533F-4C05-8573-AE179E8EC959}"/>
            </a:ext>
          </a:extLst>
        </xdr:cNvPr>
        <xdr:cNvSpPr/>
      </xdr:nvSpPr>
      <xdr:spPr>
        <a:xfrm>
          <a:off x="1682750" y="10365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126365</xdr:rowOff>
    </xdr:from>
    <xdr:to>
      <xdr:col>6</xdr:col>
      <xdr:colOff>38100</xdr:colOff>
      <xdr:row>61</xdr:row>
      <xdr:rowOff>56515</xdr:rowOff>
    </xdr:to>
    <xdr:sp macro="" textlink="">
      <xdr:nvSpPr>
        <xdr:cNvPr id="83" name="フローチャート: 判断 82">
          <a:extLst>
            <a:ext uri="{FF2B5EF4-FFF2-40B4-BE49-F238E27FC236}">
              <a16:creationId xmlns:a16="http://schemas.microsoft.com/office/drawing/2014/main" id="{3F75918D-113F-41E7-BDEA-D5DCAD94C64A}"/>
            </a:ext>
          </a:extLst>
        </xdr:cNvPr>
        <xdr:cNvSpPr/>
      </xdr:nvSpPr>
      <xdr:spPr>
        <a:xfrm>
          <a:off x="936625" y="1041336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84" name="テキスト ボックス 83">
          <a:extLst>
            <a:ext uri="{FF2B5EF4-FFF2-40B4-BE49-F238E27FC236}">
              <a16:creationId xmlns:a16="http://schemas.microsoft.com/office/drawing/2014/main" id="{219C43C5-50C3-49FA-8FD6-21A552659858}"/>
            </a:ext>
          </a:extLst>
        </xdr:cNvPr>
        <xdr:cNvSpPr txBox="1"/>
      </xdr:nvSpPr>
      <xdr:spPr>
        <a:xfrm>
          <a:off x="37877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5" name="テキスト ボックス 84">
          <a:extLst>
            <a:ext uri="{FF2B5EF4-FFF2-40B4-BE49-F238E27FC236}">
              <a16:creationId xmlns:a16="http://schemas.microsoft.com/office/drawing/2014/main" id="{37E8F678-3179-403E-A585-6AD06969E96E}"/>
            </a:ext>
          </a:extLst>
        </xdr:cNvPr>
        <xdr:cNvSpPr txBox="1"/>
      </xdr:nvSpPr>
      <xdr:spPr>
        <a:xfrm>
          <a:off x="30734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6" name="テキスト ボックス 85">
          <a:extLst>
            <a:ext uri="{FF2B5EF4-FFF2-40B4-BE49-F238E27FC236}">
              <a16:creationId xmlns:a16="http://schemas.microsoft.com/office/drawing/2014/main" id="{BD8ED879-6035-4AEC-8A7C-AD0CD59A1D14}"/>
            </a:ext>
          </a:extLst>
        </xdr:cNvPr>
        <xdr:cNvSpPr txBox="1"/>
      </xdr:nvSpPr>
      <xdr:spPr>
        <a:xfrm>
          <a:off x="23177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7" name="テキスト ボックス 86">
          <a:extLst>
            <a:ext uri="{FF2B5EF4-FFF2-40B4-BE49-F238E27FC236}">
              <a16:creationId xmlns:a16="http://schemas.microsoft.com/office/drawing/2014/main" id="{8DA9E1F9-FC37-4719-A7C5-525C2FD18695}"/>
            </a:ext>
          </a:extLst>
        </xdr:cNvPr>
        <xdr:cNvSpPr txBox="1"/>
      </xdr:nvSpPr>
      <xdr:spPr>
        <a:xfrm>
          <a:off x="1571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8" name="テキスト ボックス 87">
          <a:extLst>
            <a:ext uri="{FF2B5EF4-FFF2-40B4-BE49-F238E27FC236}">
              <a16:creationId xmlns:a16="http://schemas.microsoft.com/office/drawing/2014/main" id="{07BF52E8-5134-4B0F-9F97-45695DCDF97C}"/>
            </a:ext>
          </a:extLst>
        </xdr:cNvPr>
        <xdr:cNvSpPr txBox="1"/>
      </xdr:nvSpPr>
      <xdr:spPr>
        <a:xfrm>
          <a:off x="806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151130</xdr:rowOff>
    </xdr:from>
    <xdr:to>
      <xdr:col>24</xdr:col>
      <xdr:colOff>114300</xdr:colOff>
      <xdr:row>62</xdr:row>
      <xdr:rowOff>81280</xdr:rowOff>
    </xdr:to>
    <xdr:sp macro="" textlink="">
      <xdr:nvSpPr>
        <xdr:cNvPr id="89" name="楕円 88">
          <a:extLst>
            <a:ext uri="{FF2B5EF4-FFF2-40B4-BE49-F238E27FC236}">
              <a16:creationId xmlns:a16="http://schemas.microsoft.com/office/drawing/2014/main" id="{9B783C2B-9312-4AAA-9F4F-73B40B0E00D0}"/>
            </a:ext>
          </a:extLst>
        </xdr:cNvPr>
        <xdr:cNvSpPr/>
      </xdr:nvSpPr>
      <xdr:spPr>
        <a:xfrm>
          <a:off x="3898900" y="10609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61</xdr:row>
      <xdr:rowOff>129557</xdr:rowOff>
    </xdr:from>
    <xdr:ext cx="405111" cy="259045"/>
    <xdr:sp macro="" textlink="">
      <xdr:nvSpPr>
        <xdr:cNvPr id="90" name="【体育館・プール】&#10;有形固定資産減価償却率該当値テキスト">
          <a:extLst>
            <a:ext uri="{FF2B5EF4-FFF2-40B4-BE49-F238E27FC236}">
              <a16:creationId xmlns:a16="http://schemas.microsoft.com/office/drawing/2014/main" id="{159F54E2-D372-44EA-89F1-531FDE32EFD0}"/>
            </a:ext>
          </a:extLst>
        </xdr:cNvPr>
        <xdr:cNvSpPr txBox="1"/>
      </xdr:nvSpPr>
      <xdr:spPr>
        <a:xfrm>
          <a:off x="3987800" y="105880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27305</xdr:rowOff>
    </xdr:from>
    <xdr:to>
      <xdr:col>20</xdr:col>
      <xdr:colOff>38100</xdr:colOff>
      <xdr:row>62</xdr:row>
      <xdr:rowOff>128905</xdr:rowOff>
    </xdr:to>
    <xdr:sp macro="" textlink="">
      <xdr:nvSpPr>
        <xdr:cNvPr id="91" name="楕円 90">
          <a:extLst>
            <a:ext uri="{FF2B5EF4-FFF2-40B4-BE49-F238E27FC236}">
              <a16:creationId xmlns:a16="http://schemas.microsoft.com/office/drawing/2014/main" id="{CC411460-33BF-49A1-BBC1-2C01D070FDB3}"/>
            </a:ext>
          </a:extLst>
        </xdr:cNvPr>
        <xdr:cNvSpPr/>
      </xdr:nvSpPr>
      <xdr:spPr>
        <a:xfrm>
          <a:off x="3203575" y="1065720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62</xdr:row>
      <xdr:rowOff>30480</xdr:rowOff>
    </xdr:from>
    <xdr:to>
      <xdr:col>24</xdr:col>
      <xdr:colOff>63500</xdr:colOff>
      <xdr:row>62</xdr:row>
      <xdr:rowOff>78105</xdr:rowOff>
    </xdr:to>
    <xdr:cxnSp macro="">
      <xdr:nvCxnSpPr>
        <xdr:cNvPr id="92" name="直線コネクタ 91">
          <a:extLst>
            <a:ext uri="{FF2B5EF4-FFF2-40B4-BE49-F238E27FC236}">
              <a16:creationId xmlns:a16="http://schemas.microsoft.com/office/drawing/2014/main" id="{2D9008D9-349E-459C-8DB8-BCB13EDC433F}"/>
            </a:ext>
          </a:extLst>
        </xdr:cNvPr>
        <xdr:cNvCxnSpPr/>
      </xdr:nvCxnSpPr>
      <xdr:spPr>
        <a:xfrm flipV="1">
          <a:off x="3235325" y="10660380"/>
          <a:ext cx="714375" cy="47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61</xdr:row>
      <xdr:rowOff>143510</xdr:rowOff>
    </xdr:from>
    <xdr:to>
      <xdr:col>15</xdr:col>
      <xdr:colOff>101600</xdr:colOff>
      <xdr:row>62</xdr:row>
      <xdr:rowOff>73660</xdr:rowOff>
    </xdr:to>
    <xdr:sp macro="" textlink="">
      <xdr:nvSpPr>
        <xdr:cNvPr id="93" name="楕円 92">
          <a:extLst>
            <a:ext uri="{FF2B5EF4-FFF2-40B4-BE49-F238E27FC236}">
              <a16:creationId xmlns:a16="http://schemas.microsoft.com/office/drawing/2014/main" id="{767C390B-0164-4A0C-9114-9C782055FB45}"/>
            </a:ext>
          </a:extLst>
        </xdr:cNvPr>
        <xdr:cNvSpPr/>
      </xdr:nvSpPr>
      <xdr:spPr>
        <a:xfrm>
          <a:off x="2428875" y="10601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62</xdr:row>
      <xdr:rowOff>22860</xdr:rowOff>
    </xdr:from>
    <xdr:to>
      <xdr:col>19</xdr:col>
      <xdr:colOff>177800</xdr:colOff>
      <xdr:row>62</xdr:row>
      <xdr:rowOff>78105</xdr:rowOff>
    </xdr:to>
    <xdr:cxnSp macro="">
      <xdr:nvCxnSpPr>
        <xdr:cNvPr id="94" name="直線コネクタ 93">
          <a:extLst>
            <a:ext uri="{FF2B5EF4-FFF2-40B4-BE49-F238E27FC236}">
              <a16:creationId xmlns:a16="http://schemas.microsoft.com/office/drawing/2014/main" id="{14DFCA1F-4B4E-4C66-A02B-4AF7B7E209EE}"/>
            </a:ext>
          </a:extLst>
        </xdr:cNvPr>
        <xdr:cNvCxnSpPr/>
      </xdr:nvCxnSpPr>
      <xdr:spPr>
        <a:xfrm>
          <a:off x="2479675" y="10652760"/>
          <a:ext cx="755650" cy="552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61</xdr:row>
      <xdr:rowOff>114935</xdr:rowOff>
    </xdr:from>
    <xdr:to>
      <xdr:col>10</xdr:col>
      <xdr:colOff>165100</xdr:colOff>
      <xdr:row>62</xdr:row>
      <xdr:rowOff>45085</xdr:rowOff>
    </xdr:to>
    <xdr:sp macro="" textlink="">
      <xdr:nvSpPr>
        <xdr:cNvPr id="95" name="楕円 94">
          <a:extLst>
            <a:ext uri="{FF2B5EF4-FFF2-40B4-BE49-F238E27FC236}">
              <a16:creationId xmlns:a16="http://schemas.microsoft.com/office/drawing/2014/main" id="{1D7EF476-047B-4204-B834-EA8447139853}"/>
            </a:ext>
          </a:extLst>
        </xdr:cNvPr>
        <xdr:cNvSpPr/>
      </xdr:nvSpPr>
      <xdr:spPr>
        <a:xfrm>
          <a:off x="1682750" y="10573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61</xdr:row>
      <xdr:rowOff>165735</xdr:rowOff>
    </xdr:from>
    <xdr:to>
      <xdr:col>15</xdr:col>
      <xdr:colOff>50800</xdr:colOff>
      <xdr:row>62</xdr:row>
      <xdr:rowOff>22860</xdr:rowOff>
    </xdr:to>
    <xdr:cxnSp macro="">
      <xdr:nvCxnSpPr>
        <xdr:cNvPr id="96" name="直線コネクタ 95">
          <a:extLst>
            <a:ext uri="{FF2B5EF4-FFF2-40B4-BE49-F238E27FC236}">
              <a16:creationId xmlns:a16="http://schemas.microsoft.com/office/drawing/2014/main" id="{D7F1BCAC-D0B4-4020-94A9-9A506CA75171}"/>
            </a:ext>
          </a:extLst>
        </xdr:cNvPr>
        <xdr:cNvCxnSpPr/>
      </xdr:nvCxnSpPr>
      <xdr:spPr>
        <a:xfrm>
          <a:off x="1733550" y="10624185"/>
          <a:ext cx="746125"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61</xdr:row>
      <xdr:rowOff>114935</xdr:rowOff>
    </xdr:from>
    <xdr:to>
      <xdr:col>6</xdr:col>
      <xdr:colOff>38100</xdr:colOff>
      <xdr:row>62</xdr:row>
      <xdr:rowOff>45085</xdr:rowOff>
    </xdr:to>
    <xdr:sp macro="" textlink="">
      <xdr:nvSpPr>
        <xdr:cNvPr id="97" name="楕円 96">
          <a:extLst>
            <a:ext uri="{FF2B5EF4-FFF2-40B4-BE49-F238E27FC236}">
              <a16:creationId xmlns:a16="http://schemas.microsoft.com/office/drawing/2014/main" id="{70261623-703D-4474-9070-78926EE22454}"/>
            </a:ext>
          </a:extLst>
        </xdr:cNvPr>
        <xdr:cNvSpPr/>
      </xdr:nvSpPr>
      <xdr:spPr>
        <a:xfrm>
          <a:off x="936625" y="1057338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61</xdr:row>
      <xdr:rowOff>165735</xdr:rowOff>
    </xdr:from>
    <xdr:to>
      <xdr:col>10</xdr:col>
      <xdr:colOff>114300</xdr:colOff>
      <xdr:row>61</xdr:row>
      <xdr:rowOff>165735</xdr:rowOff>
    </xdr:to>
    <xdr:cxnSp macro="">
      <xdr:nvCxnSpPr>
        <xdr:cNvPr id="98" name="直線コネクタ 97">
          <a:extLst>
            <a:ext uri="{FF2B5EF4-FFF2-40B4-BE49-F238E27FC236}">
              <a16:creationId xmlns:a16="http://schemas.microsoft.com/office/drawing/2014/main" id="{F4C67ABB-E5B4-4C4B-A141-E33B9DF4B2B9}"/>
            </a:ext>
          </a:extLst>
        </xdr:cNvPr>
        <xdr:cNvCxnSpPr/>
      </xdr:nvCxnSpPr>
      <xdr:spPr>
        <a:xfrm>
          <a:off x="968375" y="10624185"/>
          <a:ext cx="7651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90187</xdr:rowOff>
    </xdr:from>
    <xdr:ext cx="405111" cy="259045"/>
    <xdr:sp macro="" textlink="">
      <xdr:nvSpPr>
        <xdr:cNvPr id="99" name="n_1aveValue【体育館・プール】&#10;有形固定資産減価償却率">
          <a:extLst>
            <a:ext uri="{FF2B5EF4-FFF2-40B4-BE49-F238E27FC236}">
              <a16:creationId xmlns:a16="http://schemas.microsoft.com/office/drawing/2014/main" id="{321827BF-2E51-4980-86E4-1CAF2D782690}"/>
            </a:ext>
          </a:extLst>
        </xdr:cNvPr>
        <xdr:cNvSpPr txBox="1"/>
      </xdr:nvSpPr>
      <xdr:spPr>
        <a:xfrm>
          <a:off x="3067694" y="102057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57802</xdr:rowOff>
    </xdr:from>
    <xdr:ext cx="405111" cy="259045"/>
    <xdr:sp macro="" textlink="">
      <xdr:nvSpPr>
        <xdr:cNvPr id="100" name="n_2aveValue【体育館・プール】&#10;有形固定資産減価償却率">
          <a:extLst>
            <a:ext uri="{FF2B5EF4-FFF2-40B4-BE49-F238E27FC236}">
              <a16:creationId xmlns:a16="http://schemas.microsoft.com/office/drawing/2014/main" id="{5BAEB284-474C-47E8-B302-9CA2D3D55A12}"/>
            </a:ext>
          </a:extLst>
        </xdr:cNvPr>
        <xdr:cNvSpPr txBox="1"/>
      </xdr:nvSpPr>
      <xdr:spPr>
        <a:xfrm>
          <a:off x="2305694" y="101733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25417</xdr:rowOff>
    </xdr:from>
    <xdr:ext cx="405111" cy="259045"/>
    <xdr:sp macro="" textlink="">
      <xdr:nvSpPr>
        <xdr:cNvPr id="101" name="n_3aveValue【体育館・プール】&#10;有形固定資産減価償却率">
          <a:extLst>
            <a:ext uri="{FF2B5EF4-FFF2-40B4-BE49-F238E27FC236}">
              <a16:creationId xmlns:a16="http://schemas.microsoft.com/office/drawing/2014/main" id="{65E7DCA0-57E8-4A7A-8A02-431806557292}"/>
            </a:ext>
          </a:extLst>
        </xdr:cNvPr>
        <xdr:cNvSpPr txBox="1"/>
      </xdr:nvSpPr>
      <xdr:spPr>
        <a:xfrm>
          <a:off x="1559569" y="101409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73042</xdr:rowOff>
    </xdr:from>
    <xdr:ext cx="405111" cy="259045"/>
    <xdr:sp macro="" textlink="">
      <xdr:nvSpPr>
        <xdr:cNvPr id="102" name="n_4aveValue【体育館・プール】&#10;有形固定資産減価償却率">
          <a:extLst>
            <a:ext uri="{FF2B5EF4-FFF2-40B4-BE49-F238E27FC236}">
              <a16:creationId xmlns:a16="http://schemas.microsoft.com/office/drawing/2014/main" id="{098F3534-874B-481B-9BAB-FF5E706AE0F2}"/>
            </a:ext>
          </a:extLst>
        </xdr:cNvPr>
        <xdr:cNvSpPr txBox="1"/>
      </xdr:nvSpPr>
      <xdr:spPr>
        <a:xfrm>
          <a:off x="813444" y="101885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120032</xdr:rowOff>
    </xdr:from>
    <xdr:ext cx="405111" cy="259045"/>
    <xdr:sp macro="" textlink="">
      <xdr:nvSpPr>
        <xdr:cNvPr id="103" name="n_1mainValue【体育館・プール】&#10;有形固定資産減価償却率">
          <a:extLst>
            <a:ext uri="{FF2B5EF4-FFF2-40B4-BE49-F238E27FC236}">
              <a16:creationId xmlns:a16="http://schemas.microsoft.com/office/drawing/2014/main" id="{02D377EA-0DBB-4C73-8ECC-1AC599E315F9}"/>
            </a:ext>
          </a:extLst>
        </xdr:cNvPr>
        <xdr:cNvSpPr txBox="1"/>
      </xdr:nvSpPr>
      <xdr:spPr>
        <a:xfrm>
          <a:off x="3067694" y="107499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64787</xdr:rowOff>
    </xdr:from>
    <xdr:ext cx="405111" cy="259045"/>
    <xdr:sp macro="" textlink="">
      <xdr:nvSpPr>
        <xdr:cNvPr id="104" name="n_2mainValue【体育館・プール】&#10;有形固定資産減価償却率">
          <a:extLst>
            <a:ext uri="{FF2B5EF4-FFF2-40B4-BE49-F238E27FC236}">
              <a16:creationId xmlns:a16="http://schemas.microsoft.com/office/drawing/2014/main" id="{E8629460-5981-47BB-B321-5C549603CC23}"/>
            </a:ext>
          </a:extLst>
        </xdr:cNvPr>
        <xdr:cNvSpPr txBox="1"/>
      </xdr:nvSpPr>
      <xdr:spPr>
        <a:xfrm>
          <a:off x="2305694" y="106946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62</xdr:row>
      <xdr:rowOff>36212</xdr:rowOff>
    </xdr:from>
    <xdr:ext cx="405111" cy="259045"/>
    <xdr:sp macro="" textlink="">
      <xdr:nvSpPr>
        <xdr:cNvPr id="105" name="n_3mainValue【体育館・プール】&#10;有形固定資産減価償却率">
          <a:extLst>
            <a:ext uri="{FF2B5EF4-FFF2-40B4-BE49-F238E27FC236}">
              <a16:creationId xmlns:a16="http://schemas.microsoft.com/office/drawing/2014/main" id="{A68983E0-AE0F-4009-8017-534CE22FE46D}"/>
            </a:ext>
          </a:extLst>
        </xdr:cNvPr>
        <xdr:cNvSpPr txBox="1"/>
      </xdr:nvSpPr>
      <xdr:spPr>
        <a:xfrm>
          <a:off x="1559569" y="106661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36212</xdr:rowOff>
    </xdr:from>
    <xdr:ext cx="405111" cy="259045"/>
    <xdr:sp macro="" textlink="">
      <xdr:nvSpPr>
        <xdr:cNvPr id="106" name="n_4mainValue【体育館・プール】&#10;有形固定資産減価償却率">
          <a:extLst>
            <a:ext uri="{FF2B5EF4-FFF2-40B4-BE49-F238E27FC236}">
              <a16:creationId xmlns:a16="http://schemas.microsoft.com/office/drawing/2014/main" id="{9C6583B7-B434-4765-92D8-4DF08812EDF5}"/>
            </a:ext>
          </a:extLst>
        </xdr:cNvPr>
        <xdr:cNvSpPr txBox="1"/>
      </xdr:nvSpPr>
      <xdr:spPr>
        <a:xfrm>
          <a:off x="813444" y="106661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07" name="正方形/長方形 106">
          <a:extLst>
            <a:ext uri="{FF2B5EF4-FFF2-40B4-BE49-F238E27FC236}">
              <a16:creationId xmlns:a16="http://schemas.microsoft.com/office/drawing/2014/main" id="{5CB88E44-BEA5-493C-B49E-9DD8E6BB408E}"/>
            </a:ext>
          </a:extLst>
        </xdr:cNvPr>
        <xdr:cNvSpPr/>
      </xdr:nvSpPr>
      <xdr:spPr>
        <a:xfrm>
          <a:off x="5632450"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08" name="正方形/長方形 107">
          <a:extLst>
            <a:ext uri="{FF2B5EF4-FFF2-40B4-BE49-F238E27FC236}">
              <a16:creationId xmlns:a16="http://schemas.microsoft.com/office/drawing/2014/main" id="{DF8FFADA-D480-452A-9C56-41D7B1B9C809}"/>
            </a:ext>
          </a:extLst>
        </xdr:cNvPr>
        <xdr:cNvSpPr/>
      </xdr:nvSpPr>
      <xdr:spPr>
        <a:xfrm>
          <a:off x="57308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09" name="正方形/長方形 108">
          <a:extLst>
            <a:ext uri="{FF2B5EF4-FFF2-40B4-BE49-F238E27FC236}">
              <a16:creationId xmlns:a16="http://schemas.microsoft.com/office/drawing/2014/main" id="{9155ED71-6588-4637-83F5-2B5F169656F8}"/>
            </a:ext>
          </a:extLst>
        </xdr:cNvPr>
        <xdr:cNvSpPr/>
      </xdr:nvSpPr>
      <xdr:spPr>
        <a:xfrm>
          <a:off x="57308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10" name="正方形/長方形 109">
          <a:extLst>
            <a:ext uri="{FF2B5EF4-FFF2-40B4-BE49-F238E27FC236}">
              <a16:creationId xmlns:a16="http://schemas.microsoft.com/office/drawing/2014/main" id="{9AFF15E7-DD7D-49F8-B549-7031D69DFA49}"/>
            </a:ext>
          </a:extLst>
        </xdr:cNvPr>
        <xdr:cNvSpPr/>
      </xdr:nvSpPr>
      <xdr:spPr>
        <a:xfrm>
          <a:off x="66040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11" name="正方形/長方形 110">
          <a:extLst>
            <a:ext uri="{FF2B5EF4-FFF2-40B4-BE49-F238E27FC236}">
              <a16:creationId xmlns:a16="http://schemas.microsoft.com/office/drawing/2014/main" id="{6EBDC391-5810-49C7-A3AD-2FA5EF2FA80D}"/>
            </a:ext>
          </a:extLst>
        </xdr:cNvPr>
        <xdr:cNvSpPr/>
      </xdr:nvSpPr>
      <xdr:spPr>
        <a:xfrm>
          <a:off x="66040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12" name="正方形/長方形 111">
          <a:extLst>
            <a:ext uri="{FF2B5EF4-FFF2-40B4-BE49-F238E27FC236}">
              <a16:creationId xmlns:a16="http://schemas.microsoft.com/office/drawing/2014/main" id="{762CB357-AEE1-4C2C-B443-9CA922F14323}"/>
            </a:ext>
          </a:extLst>
        </xdr:cNvPr>
        <xdr:cNvSpPr/>
      </xdr:nvSpPr>
      <xdr:spPr>
        <a:xfrm>
          <a:off x="75755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13" name="正方形/長方形 112">
          <a:extLst>
            <a:ext uri="{FF2B5EF4-FFF2-40B4-BE49-F238E27FC236}">
              <a16:creationId xmlns:a16="http://schemas.microsoft.com/office/drawing/2014/main" id="{3A68F648-D4C8-44CA-BF07-14351F379277}"/>
            </a:ext>
          </a:extLst>
        </xdr:cNvPr>
        <xdr:cNvSpPr/>
      </xdr:nvSpPr>
      <xdr:spPr>
        <a:xfrm>
          <a:off x="75755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14" name="正方形/長方形 113">
          <a:extLst>
            <a:ext uri="{FF2B5EF4-FFF2-40B4-BE49-F238E27FC236}">
              <a16:creationId xmlns:a16="http://schemas.microsoft.com/office/drawing/2014/main" id="{7517F8A7-3FC3-4A17-8AAB-45C1E9846617}"/>
            </a:ext>
          </a:extLst>
        </xdr:cNvPr>
        <xdr:cNvSpPr/>
      </xdr:nvSpPr>
      <xdr:spPr>
        <a:xfrm>
          <a:off x="5632450" y="914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15" name="テキスト ボックス 114">
          <a:extLst>
            <a:ext uri="{FF2B5EF4-FFF2-40B4-BE49-F238E27FC236}">
              <a16:creationId xmlns:a16="http://schemas.microsoft.com/office/drawing/2014/main" id="{CE61E573-6301-4FFD-ADE2-88AC62FA9ADC}"/>
            </a:ext>
          </a:extLst>
        </xdr:cNvPr>
        <xdr:cNvSpPr txBox="1"/>
      </xdr:nvSpPr>
      <xdr:spPr>
        <a:xfrm>
          <a:off x="559435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16" name="直線コネクタ 115">
          <a:extLst>
            <a:ext uri="{FF2B5EF4-FFF2-40B4-BE49-F238E27FC236}">
              <a16:creationId xmlns:a16="http://schemas.microsoft.com/office/drawing/2014/main" id="{167C6367-7CD0-4533-9BF0-7BCD3CB67222}"/>
            </a:ext>
          </a:extLst>
        </xdr:cNvPr>
        <xdr:cNvCxnSpPr/>
      </xdr:nvCxnSpPr>
      <xdr:spPr>
        <a:xfrm>
          <a:off x="5632450" y="1143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65</xdr:row>
      <xdr:rowOff>0</xdr:rowOff>
    </xdr:from>
    <xdr:to>
      <xdr:col>59</xdr:col>
      <xdr:colOff>50800</xdr:colOff>
      <xdr:row>65</xdr:row>
      <xdr:rowOff>0</xdr:rowOff>
    </xdr:to>
    <xdr:cxnSp macro="">
      <xdr:nvCxnSpPr>
        <xdr:cNvPr id="117" name="直線コネクタ 116">
          <a:extLst>
            <a:ext uri="{FF2B5EF4-FFF2-40B4-BE49-F238E27FC236}">
              <a16:creationId xmlns:a16="http://schemas.microsoft.com/office/drawing/2014/main" id="{30459907-DFE0-4CFF-B9B1-07625469C5C5}"/>
            </a:ext>
          </a:extLst>
        </xdr:cNvPr>
        <xdr:cNvCxnSpPr/>
      </xdr:nvCxnSpPr>
      <xdr:spPr>
        <a:xfrm>
          <a:off x="5632450" y="1114425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64</xdr:row>
      <xdr:rowOff>29227</xdr:rowOff>
    </xdr:from>
    <xdr:ext cx="467179" cy="259045"/>
    <xdr:sp macro="" textlink="">
      <xdr:nvSpPr>
        <xdr:cNvPr id="118" name="テキスト ボックス 117">
          <a:extLst>
            <a:ext uri="{FF2B5EF4-FFF2-40B4-BE49-F238E27FC236}">
              <a16:creationId xmlns:a16="http://schemas.microsoft.com/office/drawing/2014/main" id="{0FBC9D92-A66F-4C03-AEDD-36D33C384052}"/>
            </a:ext>
          </a:extLst>
        </xdr:cNvPr>
        <xdr:cNvSpPr txBox="1"/>
      </xdr:nvSpPr>
      <xdr:spPr>
        <a:xfrm>
          <a:off x="5222421" y="110020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63</xdr:row>
      <xdr:rowOff>57150</xdr:rowOff>
    </xdr:to>
    <xdr:cxnSp macro="">
      <xdr:nvCxnSpPr>
        <xdr:cNvPr id="119" name="直線コネクタ 118">
          <a:extLst>
            <a:ext uri="{FF2B5EF4-FFF2-40B4-BE49-F238E27FC236}">
              <a16:creationId xmlns:a16="http://schemas.microsoft.com/office/drawing/2014/main" id="{43958697-FA13-4DB0-AA19-8819300074DF}"/>
            </a:ext>
          </a:extLst>
        </xdr:cNvPr>
        <xdr:cNvCxnSpPr/>
      </xdr:nvCxnSpPr>
      <xdr:spPr>
        <a:xfrm>
          <a:off x="5632450" y="108585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62</xdr:row>
      <xdr:rowOff>86377</xdr:rowOff>
    </xdr:from>
    <xdr:ext cx="467179" cy="259045"/>
    <xdr:sp macro="" textlink="">
      <xdr:nvSpPr>
        <xdr:cNvPr id="120" name="テキスト ボックス 119">
          <a:extLst>
            <a:ext uri="{FF2B5EF4-FFF2-40B4-BE49-F238E27FC236}">
              <a16:creationId xmlns:a16="http://schemas.microsoft.com/office/drawing/2014/main" id="{F58620E3-01F8-45CF-B2B9-83759F76AEFD}"/>
            </a:ext>
          </a:extLst>
        </xdr:cNvPr>
        <xdr:cNvSpPr txBox="1"/>
      </xdr:nvSpPr>
      <xdr:spPr>
        <a:xfrm>
          <a:off x="5222421" y="10716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114300</xdr:rowOff>
    </xdr:from>
    <xdr:to>
      <xdr:col>59</xdr:col>
      <xdr:colOff>50800</xdr:colOff>
      <xdr:row>61</xdr:row>
      <xdr:rowOff>114300</xdr:rowOff>
    </xdr:to>
    <xdr:cxnSp macro="">
      <xdr:nvCxnSpPr>
        <xdr:cNvPr id="121" name="直線コネクタ 120">
          <a:extLst>
            <a:ext uri="{FF2B5EF4-FFF2-40B4-BE49-F238E27FC236}">
              <a16:creationId xmlns:a16="http://schemas.microsoft.com/office/drawing/2014/main" id="{CCF92FC5-B185-4E8F-B012-86FB5104F39D}"/>
            </a:ext>
          </a:extLst>
        </xdr:cNvPr>
        <xdr:cNvCxnSpPr/>
      </xdr:nvCxnSpPr>
      <xdr:spPr>
        <a:xfrm>
          <a:off x="5632450" y="1057275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60</xdr:row>
      <xdr:rowOff>143527</xdr:rowOff>
    </xdr:from>
    <xdr:ext cx="467179" cy="259045"/>
    <xdr:sp macro="" textlink="">
      <xdr:nvSpPr>
        <xdr:cNvPr id="122" name="テキスト ボックス 121">
          <a:extLst>
            <a:ext uri="{FF2B5EF4-FFF2-40B4-BE49-F238E27FC236}">
              <a16:creationId xmlns:a16="http://schemas.microsoft.com/office/drawing/2014/main" id="{740B20CA-9D22-4489-96B4-CFD75C6372ED}"/>
            </a:ext>
          </a:extLst>
        </xdr:cNvPr>
        <xdr:cNvSpPr txBox="1"/>
      </xdr:nvSpPr>
      <xdr:spPr>
        <a:xfrm>
          <a:off x="5222421" y="104305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123" name="直線コネクタ 122">
          <a:extLst>
            <a:ext uri="{FF2B5EF4-FFF2-40B4-BE49-F238E27FC236}">
              <a16:creationId xmlns:a16="http://schemas.microsoft.com/office/drawing/2014/main" id="{132CCEA6-58E2-48D6-B6AE-1AF0BFBBCC19}"/>
            </a:ext>
          </a:extLst>
        </xdr:cNvPr>
        <xdr:cNvCxnSpPr/>
      </xdr:nvCxnSpPr>
      <xdr:spPr>
        <a:xfrm>
          <a:off x="5632450" y="10287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124" name="テキスト ボックス 123">
          <a:extLst>
            <a:ext uri="{FF2B5EF4-FFF2-40B4-BE49-F238E27FC236}">
              <a16:creationId xmlns:a16="http://schemas.microsoft.com/office/drawing/2014/main" id="{F83DF8C9-CC84-4BE4-9C85-DBB290A2375E}"/>
            </a:ext>
          </a:extLst>
        </xdr:cNvPr>
        <xdr:cNvSpPr txBox="1"/>
      </xdr:nvSpPr>
      <xdr:spPr>
        <a:xfrm>
          <a:off x="52224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58</xdr:row>
      <xdr:rowOff>57150</xdr:rowOff>
    </xdr:from>
    <xdr:to>
      <xdr:col>59</xdr:col>
      <xdr:colOff>50800</xdr:colOff>
      <xdr:row>58</xdr:row>
      <xdr:rowOff>57150</xdr:rowOff>
    </xdr:to>
    <xdr:cxnSp macro="">
      <xdr:nvCxnSpPr>
        <xdr:cNvPr id="125" name="直線コネクタ 124">
          <a:extLst>
            <a:ext uri="{FF2B5EF4-FFF2-40B4-BE49-F238E27FC236}">
              <a16:creationId xmlns:a16="http://schemas.microsoft.com/office/drawing/2014/main" id="{442FC792-E8BE-4AB0-9AE7-F3BE341FD188}"/>
            </a:ext>
          </a:extLst>
        </xdr:cNvPr>
        <xdr:cNvCxnSpPr/>
      </xdr:nvCxnSpPr>
      <xdr:spPr>
        <a:xfrm>
          <a:off x="5632450" y="1000125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57</xdr:row>
      <xdr:rowOff>86377</xdr:rowOff>
    </xdr:from>
    <xdr:ext cx="467179" cy="259045"/>
    <xdr:sp macro="" textlink="">
      <xdr:nvSpPr>
        <xdr:cNvPr id="126" name="テキスト ボックス 125">
          <a:extLst>
            <a:ext uri="{FF2B5EF4-FFF2-40B4-BE49-F238E27FC236}">
              <a16:creationId xmlns:a16="http://schemas.microsoft.com/office/drawing/2014/main" id="{A57F8EBE-0591-4DFD-A789-668064D55B2D}"/>
            </a:ext>
          </a:extLst>
        </xdr:cNvPr>
        <xdr:cNvSpPr txBox="1"/>
      </xdr:nvSpPr>
      <xdr:spPr>
        <a:xfrm>
          <a:off x="5222421" y="98590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114300</xdr:rowOff>
    </xdr:from>
    <xdr:to>
      <xdr:col>59</xdr:col>
      <xdr:colOff>50800</xdr:colOff>
      <xdr:row>56</xdr:row>
      <xdr:rowOff>114300</xdr:rowOff>
    </xdr:to>
    <xdr:cxnSp macro="">
      <xdr:nvCxnSpPr>
        <xdr:cNvPr id="127" name="直線コネクタ 126">
          <a:extLst>
            <a:ext uri="{FF2B5EF4-FFF2-40B4-BE49-F238E27FC236}">
              <a16:creationId xmlns:a16="http://schemas.microsoft.com/office/drawing/2014/main" id="{4602A525-3C4E-44BF-B83E-AAEB59D932FD}"/>
            </a:ext>
          </a:extLst>
        </xdr:cNvPr>
        <xdr:cNvCxnSpPr/>
      </xdr:nvCxnSpPr>
      <xdr:spPr>
        <a:xfrm>
          <a:off x="5632450" y="97155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55</xdr:row>
      <xdr:rowOff>143527</xdr:rowOff>
    </xdr:from>
    <xdr:ext cx="467179" cy="259045"/>
    <xdr:sp macro="" textlink="">
      <xdr:nvSpPr>
        <xdr:cNvPr id="128" name="テキスト ボックス 127">
          <a:extLst>
            <a:ext uri="{FF2B5EF4-FFF2-40B4-BE49-F238E27FC236}">
              <a16:creationId xmlns:a16="http://schemas.microsoft.com/office/drawing/2014/main" id="{B5F3722A-BF1B-4108-9AD4-24D5358A9544}"/>
            </a:ext>
          </a:extLst>
        </xdr:cNvPr>
        <xdr:cNvSpPr txBox="1"/>
      </xdr:nvSpPr>
      <xdr:spPr>
        <a:xfrm>
          <a:off x="5222421" y="95732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0</xdr:rowOff>
    </xdr:from>
    <xdr:to>
      <xdr:col>59</xdr:col>
      <xdr:colOff>50800</xdr:colOff>
      <xdr:row>55</xdr:row>
      <xdr:rowOff>0</xdr:rowOff>
    </xdr:to>
    <xdr:cxnSp macro="">
      <xdr:nvCxnSpPr>
        <xdr:cNvPr id="129" name="直線コネクタ 128">
          <a:extLst>
            <a:ext uri="{FF2B5EF4-FFF2-40B4-BE49-F238E27FC236}">
              <a16:creationId xmlns:a16="http://schemas.microsoft.com/office/drawing/2014/main" id="{EDEC6BDF-765D-4480-B10C-61E85F76BA9C}"/>
            </a:ext>
          </a:extLst>
        </xdr:cNvPr>
        <xdr:cNvCxnSpPr/>
      </xdr:nvCxnSpPr>
      <xdr:spPr>
        <a:xfrm>
          <a:off x="5632450" y="942975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29227</xdr:rowOff>
    </xdr:from>
    <xdr:ext cx="467179" cy="259045"/>
    <xdr:sp macro="" textlink="">
      <xdr:nvSpPr>
        <xdr:cNvPr id="130" name="テキスト ボックス 129">
          <a:extLst>
            <a:ext uri="{FF2B5EF4-FFF2-40B4-BE49-F238E27FC236}">
              <a16:creationId xmlns:a16="http://schemas.microsoft.com/office/drawing/2014/main" id="{A379A89E-B98A-4581-96FE-6578D0BAE83C}"/>
            </a:ext>
          </a:extLst>
        </xdr:cNvPr>
        <xdr:cNvSpPr txBox="1"/>
      </xdr:nvSpPr>
      <xdr:spPr>
        <a:xfrm>
          <a:off x="5222421" y="928752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31" name="直線コネクタ 130">
          <a:extLst>
            <a:ext uri="{FF2B5EF4-FFF2-40B4-BE49-F238E27FC236}">
              <a16:creationId xmlns:a16="http://schemas.microsoft.com/office/drawing/2014/main" id="{1AE3746E-E72F-4D63-9704-1196C88965CE}"/>
            </a:ext>
          </a:extLst>
        </xdr:cNvPr>
        <xdr:cNvCxnSpPr/>
      </xdr:nvCxnSpPr>
      <xdr:spPr>
        <a:xfrm>
          <a:off x="5632450" y="914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32" name="テキスト ボックス 131">
          <a:extLst>
            <a:ext uri="{FF2B5EF4-FFF2-40B4-BE49-F238E27FC236}">
              <a16:creationId xmlns:a16="http://schemas.microsoft.com/office/drawing/2014/main" id="{6C1A20DE-EE51-4DBD-BF1C-952698D2AA89}"/>
            </a:ext>
          </a:extLst>
        </xdr:cNvPr>
        <xdr:cNvSpPr txBox="1"/>
      </xdr:nvSpPr>
      <xdr:spPr>
        <a:xfrm>
          <a:off x="52224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33" name="【体育館・プール】&#10;一人当たり面積グラフ枠">
          <a:extLst>
            <a:ext uri="{FF2B5EF4-FFF2-40B4-BE49-F238E27FC236}">
              <a16:creationId xmlns:a16="http://schemas.microsoft.com/office/drawing/2014/main" id="{7B278B3B-31CF-405A-86A4-250CB24C6F45}"/>
            </a:ext>
          </a:extLst>
        </xdr:cNvPr>
        <xdr:cNvSpPr/>
      </xdr:nvSpPr>
      <xdr:spPr>
        <a:xfrm>
          <a:off x="5632450" y="914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14288</xdr:rowOff>
    </xdr:from>
    <xdr:to>
      <xdr:col>54</xdr:col>
      <xdr:colOff>189865</xdr:colOff>
      <xdr:row>64</xdr:row>
      <xdr:rowOff>50006</xdr:rowOff>
    </xdr:to>
    <xdr:cxnSp macro="">
      <xdr:nvCxnSpPr>
        <xdr:cNvPr id="134" name="直線コネクタ 133">
          <a:extLst>
            <a:ext uri="{FF2B5EF4-FFF2-40B4-BE49-F238E27FC236}">
              <a16:creationId xmlns:a16="http://schemas.microsoft.com/office/drawing/2014/main" id="{3A3E2F24-A375-462D-BA6B-0D123B861572}"/>
            </a:ext>
          </a:extLst>
        </xdr:cNvPr>
        <xdr:cNvCxnSpPr/>
      </xdr:nvCxnSpPr>
      <xdr:spPr>
        <a:xfrm flipV="1">
          <a:off x="8905240" y="9615488"/>
          <a:ext cx="0" cy="14073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53833</xdr:rowOff>
    </xdr:from>
    <xdr:ext cx="469744" cy="259045"/>
    <xdr:sp macro="" textlink="">
      <xdr:nvSpPr>
        <xdr:cNvPr id="135" name="【体育館・プール】&#10;一人当たり面積最小値テキスト">
          <a:extLst>
            <a:ext uri="{FF2B5EF4-FFF2-40B4-BE49-F238E27FC236}">
              <a16:creationId xmlns:a16="http://schemas.microsoft.com/office/drawing/2014/main" id="{BA838E8A-4812-4A3B-8530-B76B1EC95010}"/>
            </a:ext>
          </a:extLst>
        </xdr:cNvPr>
        <xdr:cNvSpPr txBox="1"/>
      </xdr:nvSpPr>
      <xdr:spPr>
        <a:xfrm>
          <a:off x="8943975" y="110266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50006</xdr:rowOff>
    </xdr:from>
    <xdr:to>
      <xdr:col>55</xdr:col>
      <xdr:colOff>88900</xdr:colOff>
      <xdr:row>64</xdr:row>
      <xdr:rowOff>50006</xdr:rowOff>
    </xdr:to>
    <xdr:cxnSp macro="">
      <xdr:nvCxnSpPr>
        <xdr:cNvPr id="136" name="直線コネクタ 135">
          <a:extLst>
            <a:ext uri="{FF2B5EF4-FFF2-40B4-BE49-F238E27FC236}">
              <a16:creationId xmlns:a16="http://schemas.microsoft.com/office/drawing/2014/main" id="{978CB3D5-B2D9-497D-B2CE-39A6579B557E}"/>
            </a:ext>
          </a:extLst>
        </xdr:cNvPr>
        <xdr:cNvCxnSpPr/>
      </xdr:nvCxnSpPr>
      <xdr:spPr>
        <a:xfrm>
          <a:off x="8845550" y="1102280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132415</xdr:rowOff>
    </xdr:from>
    <xdr:ext cx="469744" cy="259045"/>
    <xdr:sp macro="" textlink="">
      <xdr:nvSpPr>
        <xdr:cNvPr id="137" name="【体育館・プール】&#10;一人当たり面積最大値テキスト">
          <a:extLst>
            <a:ext uri="{FF2B5EF4-FFF2-40B4-BE49-F238E27FC236}">
              <a16:creationId xmlns:a16="http://schemas.microsoft.com/office/drawing/2014/main" id="{F816B0AC-6D7D-4D41-ACFE-184827E91752}"/>
            </a:ext>
          </a:extLst>
        </xdr:cNvPr>
        <xdr:cNvSpPr txBox="1"/>
      </xdr:nvSpPr>
      <xdr:spPr>
        <a:xfrm>
          <a:off x="8943975" y="93907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14288</xdr:rowOff>
    </xdr:from>
    <xdr:to>
      <xdr:col>55</xdr:col>
      <xdr:colOff>88900</xdr:colOff>
      <xdr:row>56</xdr:row>
      <xdr:rowOff>14288</xdr:rowOff>
    </xdr:to>
    <xdr:cxnSp macro="">
      <xdr:nvCxnSpPr>
        <xdr:cNvPr id="138" name="直線コネクタ 137">
          <a:extLst>
            <a:ext uri="{FF2B5EF4-FFF2-40B4-BE49-F238E27FC236}">
              <a16:creationId xmlns:a16="http://schemas.microsoft.com/office/drawing/2014/main" id="{6755300C-1068-464A-A533-0CA7370C79DE}"/>
            </a:ext>
          </a:extLst>
        </xdr:cNvPr>
        <xdr:cNvCxnSpPr/>
      </xdr:nvCxnSpPr>
      <xdr:spPr>
        <a:xfrm>
          <a:off x="8845550" y="9615488"/>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87806</xdr:rowOff>
    </xdr:from>
    <xdr:ext cx="469744" cy="259045"/>
    <xdr:sp macro="" textlink="">
      <xdr:nvSpPr>
        <xdr:cNvPr id="139" name="【体育館・プール】&#10;一人当たり面積平均値テキスト">
          <a:extLst>
            <a:ext uri="{FF2B5EF4-FFF2-40B4-BE49-F238E27FC236}">
              <a16:creationId xmlns:a16="http://schemas.microsoft.com/office/drawing/2014/main" id="{4582BE2D-60B3-43D6-95A8-1B4ED028FDCD}"/>
            </a:ext>
          </a:extLst>
        </xdr:cNvPr>
        <xdr:cNvSpPr txBox="1"/>
      </xdr:nvSpPr>
      <xdr:spPr>
        <a:xfrm>
          <a:off x="8943975" y="1037480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64929</xdr:rowOff>
    </xdr:from>
    <xdr:to>
      <xdr:col>55</xdr:col>
      <xdr:colOff>50800</xdr:colOff>
      <xdr:row>61</xdr:row>
      <xdr:rowOff>166529</xdr:rowOff>
    </xdr:to>
    <xdr:sp macro="" textlink="">
      <xdr:nvSpPr>
        <xdr:cNvPr id="140" name="フローチャート: 判断 139">
          <a:extLst>
            <a:ext uri="{FF2B5EF4-FFF2-40B4-BE49-F238E27FC236}">
              <a16:creationId xmlns:a16="http://schemas.microsoft.com/office/drawing/2014/main" id="{744B46FA-9093-4F1E-B0F9-BD0D458495B5}"/>
            </a:ext>
          </a:extLst>
        </xdr:cNvPr>
        <xdr:cNvSpPr/>
      </xdr:nvSpPr>
      <xdr:spPr>
        <a:xfrm>
          <a:off x="8883650" y="10523379"/>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116363</xdr:rowOff>
    </xdr:from>
    <xdr:to>
      <xdr:col>50</xdr:col>
      <xdr:colOff>165100</xdr:colOff>
      <xdr:row>62</xdr:row>
      <xdr:rowOff>46513</xdr:rowOff>
    </xdr:to>
    <xdr:sp macro="" textlink="">
      <xdr:nvSpPr>
        <xdr:cNvPr id="141" name="フローチャート: 判断 140">
          <a:extLst>
            <a:ext uri="{FF2B5EF4-FFF2-40B4-BE49-F238E27FC236}">
              <a16:creationId xmlns:a16="http://schemas.microsoft.com/office/drawing/2014/main" id="{32C05B0E-069B-4844-A55D-F707C857DAFB}"/>
            </a:ext>
          </a:extLst>
        </xdr:cNvPr>
        <xdr:cNvSpPr/>
      </xdr:nvSpPr>
      <xdr:spPr>
        <a:xfrm>
          <a:off x="8159750" y="105748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152082</xdr:rowOff>
    </xdr:from>
    <xdr:to>
      <xdr:col>46</xdr:col>
      <xdr:colOff>38100</xdr:colOff>
      <xdr:row>62</xdr:row>
      <xdr:rowOff>82232</xdr:rowOff>
    </xdr:to>
    <xdr:sp macro="" textlink="">
      <xdr:nvSpPr>
        <xdr:cNvPr id="142" name="フローチャート: 判断 141">
          <a:extLst>
            <a:ext uri="{FF2B5EF4-FFF2-40B4-BE49-F238E27FC236}">
              <a16:creationId xmlns:a16="http://schemas.microsoft.com/office/drawing/2014/main" id="{8F0AD5FA-E6BC-4D45-8FDF-56BD56D82C6D}"/>
            </a:ext>
          </a:extLst>
        </xdr:cNvPr>
        <xdr:cNvSpPr/>
      </xdr:nvSpPr>
      <xdr:spPr>
        <a:xfrm>
          <a:off x="7413625" y="10610532"/>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160655</xdr:rowOff>
    </xdr:from>
    <xdr:to>
      <xdr:col>41</xdr:col>
      <xdr:colOff>101600</xdr:colOff>
      <xdr:row>62</xdr:row>
      <xdr:rowOff>90805</xdr:rowOff>
    </xdr:to>
    <xdr:sp macro="" textlink="">
      <xdr:nvSpPr>
        <xdr:cNvPr id="143" name="フローチャート: 判断 142">
          <a:extLst>
            <a:ext uri="{FF2B5EF4-FFF2-40B4-BE49-F238E27FC236}">
              <a16:creationId xmlns:a16="http://schemas.microsoft.com/office/drawing/2014/main" id="{5FAF0504-FC38-4756-B7C8-8D639BDFCEA4}"/>
            </a:ext>
          </a:extLst>
        </xdr:cNvPr>
        <xdr:cNvSpPr/>
      </xdr:nvSpPr>
      <xdr:spPr>
        <a:xfrm>
          <a:off x="6638925" y="10619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19209</xdr:rowOff>
    </xdr:from>
    <xdr:to>
      <xdr:col>36</xdr:col>
      <xdr:colOff>165100</xdr:colOff>
      <xdr:row>62</xdr:row>
      <xdr:rowOff>120809</xdr:rowOff>
    </xdr:to>
    <xdr:sp macro="" textlink="">
      <xdr:nvSpPr>
        <xdr:cNvPr id="144" name="フローチャート: 判断 143">
          <a:extLst>
            <a:ext uri="{FF2B5EF4-FFF2-40B4-BE49-F238E27FC236}">
              <a16:creationId xmlns:a16="http://schemas.microsoft.com/office/drawing/2014/main" id="{BE362849-C212-4F35-B254-F7C1E9125AD0}"/>
            </a:ext>
          </a:extLst>
        </xdr:cNvPr>
        <xdr:cNvSpPr/>
      </xdr:nvSpPr>
      <xdr:spPr>
        <a:xfrm>
          <a:off x="5892800" y="106491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145" name="テキスト ボックス 144">
          <a:extLst>
            <a:ext uri="{FF2B5EF4-FFF2-40B4-BE49-F238E27FC236}">
              <a16:creationId xmlns:a16="http://schemas.microsoft.com/office/drawing/2014/main" id="{37DE0328-69C8-4A72-A8ED-A5F71F3E529F}"/>
            </a:ext>
          </a:extLst>
        </xdr:cNvPr>
        <xdr:cNvSpPr txBox="1"/>
      </xdr:nvSpPr>
      <xdr:spPr>
        <a:xfrm>
          <a:off x="87439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46" name="テキスト ボックス 145">
          <a:extLst>
            <a:ext uri="{FF2B5EF4-FFF2-40B4-BE49-F238E27FC236}">
              <a16:creationId xmlns:a16="http://schemas.microsoft.com/office/drawing/2014/main" id="{2F6CDD2D-2477-43F5-9349-BA534EA80301}"/>
            </a:ext>
          </a:extLst>
        </xdr:cNvPr>
        <xdr:cNvSpPr txBox="1"/>
      </xdr:nvSpPr>
      <xdr:spPr>
        <a:xfrm>
          <a:off x="804862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47" name="テキスト ボックス 146">
          <a:extLst>
            <a:ext uri="{FF2B5EF4-FFF2-40B4-BE49-F238E27FC236}">
              <a16:creationId xmlns:a16="http://schemas.microsoft.com/office/drawing/2014/main" id="{587CBD1A-D19D-4763-A697-EBC307DD168D}"/>
            </a:ext>
          </a:extLst>
        </xdr:cNvPr>
        <xdr:cNvSpPr txBox="1"/>
      </xdr:nvSpPr>
      <xdr:spPr>
        <a:xfrm>
          <a:off x="72834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48" name="テキスト ボックス 147">
          <a:extLst>
            <a:ext uri="{FF2B5EF4-FFF2-40B4-BE49-F238E27FC236}">
              <a16:creationId xmlns:a16="http://schemas.microsoft.com/office/drawing/2014/main" id="{F37D9BF6-141B-44EE-8A9D-1011969A4973}"/>
            </a:ext>
          </a:extLst>
        </xdr:cNvPr>
        <xdr:cNvSpPr txBox="1"/>
      </xdr:nvSpPr>
      <xdr:spPr>
        <a:xfrm>
          <a:off x="652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49" name="テキスト ボックス 148">
          <a:extLst>
            <a:ext uri="{FF2B5EF4-FFF2-40B4-BE49-F238E27FC236}">
              <a16:creationId xmlns:a16="http://schemas.microsoft.com/office/drawing/2014/main" id="{EB17E328-B210-4DD6-B55F-8ADDCB9A3A13}"/>
            </a:ext>
          </a:extLst>
        </xdr:cNvPr>
        <xdr:cNvSpPr txBox="1"/>
      </xdr:nvSpPr>
      <xdr:spPr>
        <a:xfrm>
          <a:off x="5781675"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74930</xdr:rowOff>
    </xdr:from>
    <xdr:to>
      <xdr:col>55</xdr:col>
      <xdr:colOff>50800</xdr:colOff>
      <xdr:row>64</xdr:row>
      <xdr:rowOff>5080</xdr:rowOff>
    </xdr:to>
    <xdr:sp macro="" textlink="">
      <xdr:nvSpPr>
        <xdr:cNvPr id="150" name="楕円 149">
          <a:extLst>
            <a:ext uri="{FF2B5EF4-FFF2-40B4-BE49-F238E27FC236}">
              <a16:creationId xmlns:a16="http://schemas.microsoft.com/office/drawing/2014/main" id="{04230800-5B2E-4FFE-AE51-78EC14B52924}"/>
            </a:ext>
          </a:extLst>
        </xdr:cNvPr>
        <xdr:cNvSpPr/>
      </xdr:nvSpPr>
      <xdr:spPr>
        <a:xfrm>
          <a:off x="8883650" y="1087628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161307</xdr:rowOff>
    </xdr:from>
    <xdr:ext cx="469744" cy="259045"/>
    <xdr:sp macro="" textlink="">
      <xdr:nvSpPr>
        <xdr:cNvPr id="151" name="【体育館・プール】&#10;一人当たり面積該当値テキスト">
          <a:extLst>
            <a:ext uri="{FF2B5EF4-FFF2-40B4-BE49-F238E27FC236}">
              <a16:creationId xmlns:a16="http://schemas.microsoft.com/office/drawing/2014/main" id="{7EBD882D-E0DC-42FA-BCFB-AFA0784580DF}"/>
            </a:ext>
          </a:extLst>
        </xdr:cNvPr>
        <xdr:cNvSpPr txBox="1"/>
      </xdr:nvSpPr>
      <xdr:spPr>
        <a:xfrm>
          <a:off x="8943975" y="10791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76359</xdr:rowOff>
    </xdr:from>
    <xdr:to>
      <xdr:col>50</xdr:col>
      <xdr:colOff>165100</xdr:colOff>
      <xdr:row>64</xdr:row>
      <xdr:rowOff>6509</xdr:rowOff>
    </xdr:to>
    <xdr:sp macro="" textlink="">
      <xdr:nvSpPr>
        <xdr:cNvPr id="152" name="楕円 151">
          <a:extLst>
            <a:ext uri="{FF2B5EF4-FFF2-40B4-BE49-F238E27FC236}">
              <a16:creationId xmlns:a16="http://schemas.microsoft.com/office/drawing/2014/main" id="{851B7684-B513-4A62-88C3-396C9E444C78}"/>
            </a:ext>
          </a:extLst>
        </xdr:cNvPr>
        <xdr:cNvSpPr/>
      </xdr:nvSpPr>
      <xdr:spPr>
        <a:xfrm>
          <a:off x="8159750" y="10877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125730</xdr:rowOff>
    </xdr:from>
    <xdr:to>
      <xdr:col>55</xdr:col>
      <xdr:colOff>0</xdr:colOff>
      <xdr:row>63</xdr:row>
      <xdr:rowOff>127159</xdr:rowOff>
    </xdr:to>
    <xdr:cxnSp macro="">
      <xdr:nvCxnSpPr>
        <xdr:cNvPr id="153" name="直線コネクタ 152">
          <a:extLst>
            <a:ext uri="{FF2B5EF4-FFF2-40B4-BE49-F238E27FC236}">
              <a16:creationId xmlns:a16="http://schemas.microsoft.com/office/drawing/2014/main" id="{EF8AE42E-64EC-4AAB-BCEB-18A5BA4AE6EE}"/>
            </a:ext>
          </a:extLst>
        </xdr:cNvPr>
        <xdr:cNvCxnSpPr/>
      </xdr:nvCxnSpPr>
      <xdr:spPr>
        <a:xfrm flipV="1">
          <a:off x="8210550" y="10927080"/>
          <a:ext cx="695325" cy="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77788</xdr:rowOff>
    </xdr:from>
    <xdr:to>
      <xdr:col>46</xdr:col>
      <xdr:colOff>38100</xdr:colOff>
      <xdr:row>64</xdr:row>
      <xdr:rowOff>7938</xdr:rowOff>
    </xdr:to>
    <xdr:sp macro="" textlink="">
      <xdr:nvSpPr>
        <xdr:cNvPr id="154" name="楕円 153">
          <a:extLst>
            <a:ext uri="{FF2B5EF4-FFF2-40B4-BE49-F238E27FC236}">
              <a16:creationId xmlns:a16="http://schemas.microsoft.com/office/drawing/2014/main" id="{CAD3BC95-4E76-4A08-9FF3-4CA6E94AE12E}"/>
            </a:ext>
          </a:extLst>
        </xdr:cNvPr>
        <xdr:cNvSpPr/>
      </xdr:nvSpPr>
      <xdr:spPr>
        <a:xfrm>
          <a:off x="7413625" y="1087913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127159</xdr:rowOff>
    </xdr:from>
    <xdr:to>
      <xdr:col>50</xdr:col>
      <xdr:colOff>114300</xdr:colOff>
      <xdr:row>63</xdr:row>
      <xdr:rowOff>128588</xdr:rowOff>
    </xdr:to>
    <xdr:cxnSp macro="">
      <xdr:nvCxnSpPr>
        <xdr:cNvPr id="155" name="直線コネクタ 154">
          <a:extLst>
            <a:ext uri="{FF2B5EF4-FFF2-40B4-BE49-F238E27FC236}">
              <a16:creationId xmlns:a16="http://schemas.microsoft.com/office/drawing/2014/main" id="{AD9976B1-1F77-4C01-A518-9B53CA0C7BD8}"/>
            </a:ext>
          </a:extLst>
        </xdr:cNvPr>
        <xdr:cNvCxnSpPr/>
      </xdr:nvCxnSpPr>
      <xdr:spPr>
        <a:xfrm flipV="1">
          <a:off x="7445375" y="10928509"/>
          <a:ext cx="765175" cy="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79216</xdr:rowOff>
    </xdr:from>
    <xdr:to>
      <xdr:col>41</xdr:col>
      <xdr:colOff>101600</xdr:colOff>
      <xdr:row>64</xdr:row>
      <xdr:rowOff>9366</xdr:rowOff>
    </xdr:to>
    <xdr:sp macro="" textlink="">
      <xdr:nvSpPr>
        <xdr:cNvPr id="156" name="楕円 155">
          <a:extLst>
            <a:ext uri="{FF2B5EF4-FFF2-40B4-BE49-F238E27FC236}">
              <a16:creationId xmlns:a16="http://schemas.microsoft.com/office/drawing/2014/main" id="{2AAD885E-4827-449B-9EE9-18AD2B01E8F7}"/>
            </a:ext>
          </a:extLst>
        </xdr:cNvPr>
        <xdr:cNvSpPr/>
      </xdr:nvSpPr>
      <xdr:spPr>
        <a:xfrm>
          <a:off x="6638925" y="108805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128588</xdr:rowOff>
    </xdr:from>
    <xdr:to>
      <xdr:col>45</xdr:col>
      <xdr:colOff>177800</xdr:colOff>
      <xdr:row>63</xdr:row>
      <xdr:rowOff>130016</xdr:rowOff>
    </xdr:to>
    <xdr:cxnSp macro="">
      <xdr:nvCxnSpPr>
        <xdr:cNvPr id="157" name="直線コネクタ 156">
          <a:extLst>
            <a:ext uri="{FF2B5EF4-FFF2-40B4-BE49-F238E27FC236}">
              <a16:creationId xmlns:a16="http://schemas.microsoft.com/office/drawing/2014/main" id="{39FA57EE-D4FD-4E13-BA30-7843B81C59DC}"/>
            </a:ext>
          </a:extLst>
        </xdr:cNvPr>
        <xdr:cNvCxnSpPr/>
      </xdr:nvCxnSpPr>
      <xdr:spPr>
        <a:xfrm flipV="1">
          <a:off x="6689725" y="10929938"/>
          <a:ext cx="755650" cy="14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80645</xdr:rowOff>
    </xdr:from>
    <xdr:to>
      <xdr:col>36</xdr:col>
      <xdr:colOff>165100</xdr:colOff>
      <xdr:row>64</xdr:row>
      <xdr:rowOff>10795</xdr:rowOff>
    </xdr:to>
    <xdr:sp macro="" textlink="">
      <xdr:nvSpPr>
        <xdr:cNvPr id="158" name="楕円 157">
          <a:extLst>
            <a:ext uri="{FF2B5EF4-FFF2-40B4-BE49-F238E27FC236}">
              <a16:creationId xmlns:a16="http://schemas.microsoft.com/office/drawing/2014/main" id="{FD8100AB-9F91-4830-8DEF-E098710A387A}"/>
            </a:ext>
          </a:extLst>
        </xdr:cNvPr>
        <xdr:cNvSpPr/>
      </xdr:nvSpPr>
      <xdr:spPr>
        <a:xfrm>
          <a:off x="5892800" y="10881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130016</xdr:rowOff>
    </xdr:from>
    <xdr:to>
      <xdr:col>41</xdr:col>
      <xdr:colOff>50800</xdr:colOff>
      <xdr:row>63</xdr:row>
      <xdr:rowOff>131445</xdr:rowOff>
    </xdr:to>
    <xdr:cxnSp macro="">
      <xdr:nvCxnSpPr>
        <xdr:cNvPr id="159" name="直線コネクタ 158">
          <a:extLst>
            <a:ext uri="{FF2B5EF4-FFF2-40B4-BE49-F238E27FC236}">
              <a16:creationId xmlns:a16="http://schemas.microsoft.com/office/drawing/2014/main" id="{0A0CFB68-A342-45C0-84C0-CEBA0573B224}"/>
            </a:ext>
          </a:extLst>
        </xdr:cNvPr>
        <xdr:cNvCxnSpPr/>
      </xdr:nvCxnSpPr>
      <xdr:spPr>
        <a:xfrm flipV="1">
          <a:off x="5943600" y="10931366"/>
          <a:ext cx="746125" cy="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60</xdr:row>
      <xdr:rowOff>63040</xdr:rowOff>
    </xdr:from>
    <xdr:ext cx="469744" cy="259045"/>
    <xdr:sp macro="" textlink="">
      <xdr:nvSpPr>
        <xdr:cNvPr id="160" name="n_1aveValue【体育館・プール】&#10;一人当たり面積">
          <a:extLst>
            <a:ext uri="{FF2B5EF4-FFF2-40B4-BE49-F238E27FC236}">
              <a16:creationId xmlns:a16="http://schemas.microsoft.com/office/drawing/2014/main" id="{7A4AEA05-B541-44E4-A948-77778446E5ED}"/>
            </a:ext>
          </a:extLst>
        </xdr:cNvPr>
        <xdr:cNvSpPr txBox="1"/>
      </xdr:nvSpPr>
      <xdr:spPr>
        <a:xfrm>
          <a:off x="7991552" y="103500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60</xdr:row>
      <xdr:rowOff>98759</xdr:rowOff>
    </xdr:from>
    <xdr:ext cx="469744" cy="259045"/>
    <xdr:sp macro="" textlink="">
      <xdr:nvSpPr>
        <xdr:cNvPr id="161" name="n_2aveValue【体育館・プール】&#10;一人当たり面積">
          <a:extLst>
            <a:ext uri="{FF2B5EF4-FFF2-40B4-BE49-F238E27FC236}">
              <a16:creationId xmlns:a16="http://schemas.microsoft.com/office/drawing/2014/main" id="{F1D8996E-4D8F-47D7-8780-DAFA17DAF1D9}"/>
            </a:ext>
          </a:extLst>
        </xdr:cNvPr>
        <xdr:cNvSpPr txBox="1"/>
      </xdr:nvSpPr>
      <xdr:spPr>
        <a:xfrm>
          <a:off x="7258127" y="103857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60</xdr:row>
      <xdr:rowOff>107332</xdr:rowOff>
    </xdr:from>
    <xdr:ext cx="469744" cy="259045"/>
    <xdr:sp macro="" textlink="">
      <xdr:nvSpPr>
        <xdr:cNvPr id="162" name="n_3aveValue【体育館・プール】&#10;一人当たり面積">
          <a:extLst>
            <a:ext uri="{FF2B5EF4-FFF2-40B4-BE49-F238E27FC236}">
              <a16:creationId xmlns:a16="http://schemas.microsoft.com/office/drawing/2014/main" id="{11DD3014-9071-485A-8D0D-936F3DDF7698}"/>
            </a:ext>
          </a:extLst>
        </xdr:cNvPr>
        <xdr:cNvSpPr txBox="1"/>
      </xdr:nvSpPr>
      <xdr:spPr>
        <a:xfrm>
          <a:off x="6483427" y="103943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137336</xdr:rowOff>
    </xdr:from>
    <xdr:ext cx="469744" cy="259045"/>
    <xdr:sp macro="" textlink="">
      <xdr:nvSpPr>
        <xdr:cNvPr id="163" name="n_4aveValue【体育館・プール】&#10;一人当たり面積">
          <a:extLst>
            <a:ext uri="{FF2B5EF4-FFF2-40B4-BE49-F238E27FC236}">
              <a16:creationId xmlns:a16="http://schemas.microsoft.com/office/drawing/2014/main" id="{4820BFD1-8B17-4DC6-B402-E0A28B79B6EA}"/>
            </a:ext>
          </a:extLst>
        </xdr:cNvPr>
        <xdr:cNvSpPr txBox="1"/>
      </xdr:nvSpPr>
      <xdr:spPr>
        <a:xfrm>
          <a:off x="5737302" y="104243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169086</xdr:rowOff>
    </xdr:from>
    <xdr:ext cx="469744" cy="259045"/>
    <xdr:sp macro="" textlink="">
      <xdr:nvSpPr>
        <xdr:cNvPr id="164" name="n_1mainValue【体育館・プール】&#10;一人当たり面積">
          <a:extLst>
            <a:ext uri="{FF2B5EF4-FFF2-40B4-BE49-F238E27FC236}">
              <a16:creationId xmlns:a16="http://schemas.microsoft.com/office/drawing/2014/main" id="{097B2EE0-1BF9-4855-A2B9-D4B69F5A9870}"/>
            </a:ext>
          </a:extLst>
        </xdr:cNvPr>
        <xdr:cNvSpPr txBox="1"/>
      </xdr:nvSpPr>
      <xdr:spPr>
        <a:xfrm>
          <a:off x="7991552" y="109704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170515</xdr:rowOff>
    </xdr:from>
    <xdr:ext cx="469744" cy="259045"/>
    <xdr:sp macro="" textlink="">
      <xdr:nvSpPr>
        <xdr:cNvPr id="165" name="n_2mainValue【体育館・プール】&#10;一人当たり面積">
          <a:extLst>
            <a:ext uri="{FF2B5EF4-FFF2-40B4-BE49-F238E27FC236}">
              <a16:creationId xmlns:a16="http://schemas.microsoft.com/office/drawing/2014/main" id="{96FCF44A-C3F0-4A9D-9535-A32CEA748DF9}"/>
            </a:ext>
          </a:extLst>
        </xdr:cNvPr>
        <xdr:cNvSpPr txBox="1"/>
      </xdr:nvSpPr>
      <xdr:spPr>
        <a:xfrm>
          <a:off x="7258127" y="109718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64</xdr:row>
      <xdr:rowOff>493</xdr:rowOff>
    </xdr:from>
    <xdr:ext cx="469744" cy="259045"/>
    <xdr:sp macro="" textlink="">
      <xdr:nvSpPr>
        <xdr:cNvPr id="166" name="n_3mainValue【体育館・プール】&#10;一人当たり面積">
          <a:extLst>
            <a:ext uri="{FF2B5EF4-FFF2-40B4-BE49-F238E27FC236}">
              <a16:creationId xmlns:a16="http://schemas.microsoft.com/office/drawing/2014/main" id="{718F682F-7380-4341-889F-CEB781CFE039}"/>
            </a:ext>
          </a:extLst>
        </xdr:cNvPr>
        <xdr:cNvSpPr txBox="1"/>
      </xdr:nvSpPr>
      <xdr:spPr>
        <a:xfrm>
          <a:off x="6483427" y="109732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64</xdr:row>
      <xdr:rowOff>1922</xdr:rowOff>
    </xdr:from>
    <xdr:ext cx="469744" cy="259045"/>
    <xdr:sp macro="" textlink="">
      <xdr:nvSpPr>
        <xdr:cNvPr id="167" name="n_4mainValue【体育館・プール】&#10;一人当たり面積">
          <a:extLst>
            <a:ext uri="{FF2B5EF4-FFF2-40B4-BE49-F238E27FC236}">
              <a16:creationId xmlns:a16="http://schemas.microsoft.com/office/drawing/2014/main" id="{9B5AF7D8-960F-420F-8318-88BFF3EB3B4A}"/>
            </a:ext>
          </a:extLst>
        </xdr:cNvPr>
        <xdr:cNvSpPr txBox="1"/>
      </xdr:nvSpPr>
      <xdr:spPr>
        <a:xfrm>
          <a:off x="5737302" y="109747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68" name="正方形/長方形 167">
          <a:extLst>
            <a:ext uri="{FF2B5EF4-FFF2-40B4-BE49-F238E27FC236}">
              <a16:creationId xmlns:a16="http://schemas.microsoft.com/office/drawing/2014/main" id="{5D111B43-C53D-48C8-8BB2-20425F87A4D6}"/>
            </a:ext>
          </a:extLst>
        </xdr:cNvPr>
        <xdr:cNvSpPr/>
      </xdr:nvSpPr>
      <xdr:spPr>
        <a:xfrm>
          <a:off x="6477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69" name="正方形/長方形 168">
          <a:extLst>
            <a:ext uri="{FF2B5EF4-FFF2-40B4-BE49-F238E27FC236}">
              <a16:creationId xmlns:a16="http://schemas.microsoft.com/office/drawing/2014/main" id="{6CF30B4A-5BAC-42F2-AFCF-A0616BA6DC49}"/>
            </a:ext>
          </a:extLst>
        </xdr:cNvPr>
        <xdr:cNvSpPr/>
      </xdr:nvSpPr>
      <xdr:spPr>
        <a:xfrm>
          <a:off x="7747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70" name="正方形/長方形 169">
          <a:extLst>
            <a:ext uri="{FF2B5EF4-FFF2-40B4-BE49-F238E27FC236}">
              <a16:creationId xmlns:a16="http://schemas.microsoft.com/office/drawing/2014/main" id="{50B82011-679C-413C-95BF-705CD11B6ABA}"/>
            </a:ext>
          </a:extLst>
        </xdr:cNvPr>
        <xdr:cNvSpPr/>
      </xdr:nvSpPr>
      <xdr:spPr>
        <a:xfrm>
          <a:off x="7747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71" name="正方形/長方形 170">
          <a:extLst>
            <a:ext uri="{FF2B5EF4-FFF2-40B4-BE49-F238E27FC236}">
              <a16:creationId xmlns:a16="http://schemas.microsoft.com/office/drawing/2014/main" id="{9812DA28-3751-4535-8EBF-4DF8E3FC1914}"/>
            </a:ext>
          </a:extLst>
        </xdr:cNvPr>
        <xdr:cNvSpPr/>
      </xdr:nvSpPr>
      <xdr:spPr>
        <a:xfrm>
          <a:off x="16192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72" name="正方形/長方形 171">
          <a:extLst>
            <a:ext uri="{FF2B5EF4-FFF2-40B4-BE49-F238E27FC236}">
              <a16:creationId xmlns:a16="http://schemas.microsoft.com/office/drawing/2014/main" id="{9667693F-1915-4FEB-88E2-C4D73161B4A1}"/>
            </a:ext>
          </a:extLst>
        </xdr:cNvPr>
        <xdr:cNvSpPr/>
      </xdr:nvSpPr>
      <xdr:spPr>
        <a:xfrm>
          <a:off x="16192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73" name="正方形/長方形 172">
          <a:extLst>
            <a:ext uri="{FF2B5EF4-FFF2-40B4-BE49-F238E27FC236}">
              <a16:creationId xmlns:a16="http://schemas.microsoft.com/office/drawing/2014/main" id="{FD990FC6-A930-4DE4-A51D-3B69163005ED}"/>
            </a:ext>
          </a:extLst>
        </xdr:cNvPr>
        <xdr:cNvSpPr/>
      </xdr:nvSpPr>
      <xdr:spPr>
        <a:xfrm>
          <a:off x="2590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74" name="正方形/長方形 173">
          <a:extLst>
            <a:ext uri="{FF2B5EF4-FFF2-40B4-BE49-F238E27FC236}">
              <a16:creationId xmlns:a16="http://schemas.microsoft.com/office/drawing/2014/main" id="{91506C2D-8DF6-48C9-A29E-08C9961C5399}"/>
            </a:ext>
          </a:extLst>
        </xdr:cNvPr>
        <xdr:cNvSpPr/>
      </xdr:nvSpPr>
      <xdr:spPr>
        <a:xfrm>
          <a:off x="2590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75" name="正方形/長方形 174">
          <a:extLst>
            <a:ext uri="{FF2B5EF4-FFF2-40B4-BE49-F238E27FC236}">
              <a16:creationId xmlns:a16="http://schemas.microsoft.com/office/drawing/2014/main" id="{1DE6E42F-5454-49D2-B01A-995085CF49C7}"/>
            </a:ext>
          </a:extLst>
        </xdr:cNvPr>
        <xdr:cNvSpPr/>
      </xdr:nvSpPr>
      <xdr:spPr>
        <a:xfrm>
          <a:off x="6477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176" name="テキスト ボックス 175">
          <a:extLst>
            <a:ext uri="{FF2B5EF4-FFF2-40B4-BE49-F238E27FC236}">
              <a16:creationId xmlns:a16="http://schemas.microsoft.com/office/drawing/2014/main" id="{BB94B8B2-2BF8-48ED-886A-32AB8CC0681D}"/>
            </a:ext>
          </a:extLst>
        </xdr:cNvPr>
        <xdr:cNvSpPr txBox="1"/>
      </xdr:nvSpPr>
      <xdr:spPr>
        <a:xfrm>
          <a:off x="63817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177" name="直線コネクタ 176">
          <a:extLst>
            <a:ext uri="{FF2B5EF4-FFF2-40B4-BE49-F238E27FC236}">
              <a16:creationId xmlns:a16="http://schemas.microsoft.com/office/drawing/2014/main" id="{B53DFA37-C22A-4A2A-B20E-D18ADCB89183}"/>
            </a:ext>
          </a:extLst>
        </xdr:cNvPr>
        <xdr:cNvCxnSpPr/>
      </xdr:nvCxnSpPr>
      <xdr:spPr>
        <a:xfrm>
          <a:off x="6477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178" name="テキスト ボックス 177">
          <a:extLst>
            <a:ext uri="{FF2B5EF4-FFF2-40B4-BE49-F238E27FC236}">
              <a16:creationId xmlns:a16="http://schemas.microsoft.com/office/drawing/2014/main" id="{8A1A6CDB-778D-4B30-B0DB-F4B0A5834388}"/>
            </a:ext>
          </a:extLst>
        </xdr:cNvPr>
        <xdr:cNvSpPr txBox="1"/>
      </xdr:nvSpPr>
      <xdr:spPr>
        <a:xfrm>
          <a:off x="266246"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179" name="直線コネクタ 178">
          <a:extLst>
            <a:ext uri="{FF2B5EF4-FFF2-40B4-BE49-F238E27FC236}">
              <a16:creationId xmlns:a16="http://schemas.microsoft.com/office/drawing/2014/main" id="{85060C14-743E-4948-ABB8-F345DF2326BB}"/>
            </a:ext>
          </a:extLst>
        </xdr:cNvPr>
        <xdr:cNvCxnSpPr/>
      </xdr:nvCxnSpPr>
      <xdr:spPr>
        <a:xfrm>
          <a:off x="647700" y="1485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180" name="テキスト ボックス 179">
          <a:extLst>
            <a:ext uri="{FF2B5EF4-FFF2-40B4-BE49-F238E27FC236}">
              <a16:creationId xmlns:a16="http://schemas.microsoft.com/office/drawing/2014/main" id="{AA9AFF5C-2F35-4F3E-BB3E-B4B7009C2B5D}"/>
            </a:ext>
          </a:extLst>
        </xdr:cNvPr>
        <xdr:cNvSpPr txBox="1"/>
      </xdr:nvSpPr>
      <xdr:spPr>
        <a:xfrm>
          <a:off x="2662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181" name="直線コネクタ 180">
          <a:extLst>
            <a:ext uri="{FF2B5EF4-FFF2-40B4-BE49-F238E27FC236}">
              <a16:creationId xmlns:a16="http://schemas.microsoft.com/office/drawing/2014/main" id="{1E5C969F-CA03-4762-89F0-86B0B55DC771}"/>
            </a:ext>
          </a:extLst>
        </xdr:cNvPr>
        <xdr:cNvCxnSpPr/>
      </xdr:nvCxnSpPr>
      <xdr:spPr>
        <a:xfrm>
          <a:off x="647700" y="1447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182" name="テキスト ボックス 181">
          <a:extLst>
            <a:ext uri="{FF2B5EF4-FFF2-40B4-BE49-F238E27FC236}">
              <a16:creationId xmlns:a16="http://schemas.microsoft.com/office/drawing/2014/main" id="{6D9F3A3F-EBD3-42C0-8631-3F3D9842803C}"/>
            </a:ext>
          </a:extLst>
        </xdr:cNvPr>
        <xdr:cNvSpPr txBox="1"/>
      </xdr:nvSpPr>
      <xdr:spPr>
        <a:xfrm>
          <a:off x="3208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183" name="直線コネクタ 182">
          <a:extLst>
            <a:ext uri="{FF2B5EF4-FFF2-40B4-BE49-F238E27FC236}">
              <a16:creationId xmlns:a16="http://schemas.microsoft.com/office/drawing/2014/main" id="{5FC53A7B-298F-42B0-B159-D95ED9869123}"/>
            </a:ext>
          </a:extLst>
        </xdr:cNvPr>
        <xdr:cNvCxnSpPr/>
      </xdr:nvCxnSpPr>
      <xdr:spPr>
        <a:xfrm>
          <a:off x="647700" y="1409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184" name="テキスト ボックス 183">
          <a:extLst>
            <a:ext uri="{FF2B5EF4-FFF2-40B4-BE49-F238E27FC236}">
              <a16:creationId xmlns:a16="http://schemas.microsoft.com/office/drawing/2014/main" id="{7EFC7756-DDBC-4972-AE26-4AF5F5F9396E}"/>
            </a:ext>
          </a:extLst>
        </xdr:cNvPr>
        <xdr:cNvSpPr txBox="1"/>
      </xdr:nvSpPr>
      <xdr:spPr>
        <a:xfrm>
          <a:off x="3208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185" name="直線コネクタ 184">
          <a:extLst>
            <a:ext uri="{FF2B5EF4-FFF2-40B4-BE49-F238E27FC236}">
              <a16:creationId xmlns:a16="http://schemas.microsoft.com/office/drawing/2014/main" id="{AFDE11A0-E47A-4654-AF11-6430CE60EAFE}"/>
            </a:ext>
          </a:extLst>
        </xdr:cNvPr>
        <xdr:cNvCxnSpPr/>
      </xdr:nvCxnSpPr>
      <xdr:spPr>
        <a:xfrm>
          <a:off x="647700" y="1371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186" name="テキスト ボックス 185">
          <a:extLst>
            <a:ext uri="{FF2B5EF4-FFF2-40B4-BE49-F238E27FC236}">
              <a16:creationId xmlns:a16="http://schemas.microsoft.com/office/drawing/2014/main" id="{2E38DEA4-9418-4342-B732-7DF65C0E6407}"/>
            </a:ext>
          </a:extLst>
        </xdr:cNvPr>
        <xdr:cNvSpPr txBox="1"/>
      </xdr:nvSpPr>
      <xdr:spPr>
        <a:xfrm>
          <a:off x="3208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187" name="直線コネクタ 186">
          <a:extLst>
            <a:ext uri="{FF2B5EF4-FFF2-40B4-BE49-F238E27FC236}">
              <a16:creationId xmlns:a16="http://schemas.microsoft.com/office/drawing/2014/main" id="{1A8B63E6-315C-4659-88CB-7E4C8CED0DFC}"/>
            </a:ext>
          </a:extLst>
        </xdr:cNvPr>
        <xdr:cNvCxnSpPr/>
      </xdr:nvCxnSpPr>
      <xdr:spPr>
        <a:xfrm>
          <a:off x="647700" y="1333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188" name="テキスト ボックス 187">
          <a:extLst>
            <a:ext uri="{FF2B5EF4-FFF2-40B4-BE49-F238E27FC236}">
              <a16:creationId xmlns:a16="http://schemas.microsoft.com/office/drawing/2014/main" id="{5ECA4D8A-334C-4BB5-B593-DCF96A9C06E7}"/>
            </a:ext>
          </a:extLst>
        </xdr:cNvPr>
        <xdr:cNvSpPr txBox="1"/>
      </xdr:nvSpPr>
      <xdr:spPr>
        <a:xfrm>
          <a:off x="3208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189" name="直線コネクタ 188">
          <a:extLst>
            <a:ext uri="{FF2B5EF4-FFF2-40B4-BE49-F238E27FC236}">
              <a16:creationId xmlns:a16="http://schemas.microsoft.com/office/drawing/2014/main" id="{7F49B087-E8A8-4708-8B1D-629C80DE1E03}"/>
            </a:ext>
          </a:extLst>
        </xdr:cNvPr>
        <xdr:cNvCxnSpPr/>
      </xdr:nvCxnSpPr>
      <xdr:spPr>
        <a:xfrm>
          <a:off x="6477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190" name="テキスト ボックス 189">
          <a:extLst>
            <a:ext uri="{FF2B5EF4-FFF2-40B4-BE49-F238E27FC236}">
              <a16:creationId xmlns:a16="http://schemas.microsoft.com/office/drawing/2014/main" id="{49CBF5B1-04C5-4C30-927B-BA65AD1CF22C}"/>
            </a:ext>
          </a:extLst>
        </xdr:cNvPr>
        <xdr:cNvSpPr txBox="1"/>
      </xdr:nvSpPr>
      <xdr:spPr>
        <a:xfrm>
          <a:off x="36591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191" name="【福祉施設】&#10;有形固定資産減価償却率グラフ枠">
          <a:extLst>
            <a:ext uri="{FF2B5EF4-FFF2-40B4-BE49-F238E27FC236}">
              <a16:creationId xmlns:a16="http://schemas.microsoft.com/office/drawing/2014/main" id="{15C708C0-6B5D-425B-B930-C88D6E2CAF44}"/>
            </a:ext>
          </a:extLst>
        </xdr:cNvPr>
        <xdr:cNvSpPr/>
      </xdr:nvSpPr>
      <xdr:spPr>
        <a:xfrm>
          <a:off x="6477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36195</xdr:rowOff>
    </xdr:from>
    <xdr:to>
      <xdr:col>24</xdr:col>
      <xdr:colOff>62865</xdr:colOff>
      <xdr:row>85</xdr:row>
      <xdr:rowOff>95250</xdr:rowOff>
    </xdr:to>
    <xdr:cxnSp macro="">
      <xdr:nvCxnSpPr>
        <xdr:cNvPr id="192" name="直線コネクタ 191">
          <a:extLst>
            <a:ext uri="{FF2B5EF4-FFF2-40B4-BE49-F238E27FC236}">
              <a16:creationId xmlns:a16="http://schemas.microsoft.com/office/drawing/2014/main" id="{A3861AA1-E30F-4EA5-A93E-6A96397FACCA}"/>
            </a:ext>
          </a:extLst>
        </xdr:cNvPr>
        <xdr:cNvCxnSpPr/>
      </xdr:nvCxnSpPr>
      <xdr:spPr>
        <a:xfrm flipV="1">
          <a:off x="3949065" y="13409295"/>
          <a:ext cx="0" cy="12592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85</xdr:row>
      <xdr:rowOff>99077</xdr:rowOff>
    </xdr:from>
    <xdr:ext cx="405111" cy="259045"/>
    <xdr:sp macro="" textlink="">
      <xdr:nvSpPr>
        <xdr:cNvPr id="193" name="【福祉施設】&#10;有形固定資産減価償却率最小値テキスト">
          <a:extLst>
            <a:ext uri="{FF2B5EF4-FFF2-40B4-BE49-F238E27FC236}">
              <a16:creationId xmlns:a16="http://schemas.microsoft.com/office/drawing/2014/main" id="{8B465222-E42F-485D-B957-5EED3E035A97}"/>
            </a:ext>
          </a:extLst>
        </xdr:cNvPr>
        <xdr:cNvSpPr txBox="1"/>
      </xdr:nvSpPr>
      <xdr:spPr>
        <a:xfrm>
          <a:off x="3987800" y="146723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85</xdr:row>
      <xdr:rowOff>95250</xdr:rowOff>
    </xdr:from>
    <xdr:to>
      <xdr:col>24</xdr:col>
      <xdr:colOff>152400</xdr:colOff>
      <xdr:row>85</xdr:row>
      <xdr:rowOff>95250</xdr:rowOff>
    </xdr:to>
    <xdr:cxnSp macro="">
      <xdr:nvCxnSpPr>
        <xdr:cNvPr id="194" name="直線コネクタ 193">
          <a:extLst>
            <a:ext uri="{FF2B5EF4-FFF2-40B4-BE49-F238E27FC236}">
              <a16:creationId xmlns:a16="http://schemas.microsoft.com/office/drawing/2014/main" id="{C5546F24-BD01-45D4-8406-3ACF0804A2B1}"/>
            </a:ext>
          </a:extLst>
        </xdr:cNvPr>
        <xdr:cNvCxnSpPr/>
      </xdr:nvCxnSpPr>
      <xdr:spPr>
        <a:xfrm>
          <a:off x="3889375" y="1466850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154322</xdr:rowOff>
    </xdr:from>
    <xdr:ext cx="405111" cy="259045"/>
    <xdr:sp macro="" textlink="">
      <xdr:nvSpPr>
        <xdr:cNvPr id="195" name="【福祉施設】&#10;有形固定資産減価償却率最大値テキスト">
          <a:extLst>
            <a:ext uri="{FF2B5EF4-FFF2-40B4-BE49-F238E27FC236}">
              <a16:creationId xmlns:a16="http://schemas.microsoft.com/office/drawing/2014/main" id="{4BDABDF1-6FCE-4DE2-976F-614BFD881FB7}"/>
            </a:ext>
          </a:extLst>
        </xdr:cNvPr>
        <xdr:cNvSpPr txBox="1"/>
      </xdr:nvSpPr>
      <xdr:spPr>
        <a:xfrm>
          <a:off x="3987800" y="131845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36195</xdr:rowOff>
    </xdr:from>
    <xdr:to>
      <xdr:col>24</xdr:col>
      <xdr:colOff>152400</xdr:colOff>
      <xdr:row>78</xdr:row>
      <xdr:rowOff>36195</xdr:rowOff>
    </xdr:to>
    <xdr:cxnSp macro="">
      <xdr:nvCxnSpPr>
        <xdr:cNvPr id="196" name="直線コネクタ 195">
          <a:extLst>
            <a:ext uri="{FF2B5EF4-FFF2-40B4-BE49-F238E27FC236}">
              <a16:creationId xmlns:a16="http://schemas.microsoft.com/office/drawing/2014/main" id="{F60DF7CA-AEEB-48E9-ACC2-E3549E2D18DA}"/>
            </a:ext>
          </a:extLst>
        </xdr:cNvPr>
        <xdr:cNvCxnSpPr/>
      </xdr:nvCxnSpPr>
      <xdr:spPr>
        <a:xfrm>
          <a:off x="3889375" y="1340929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80027</xdr:rowOff>
    </xdr:from>
    <xdr:ext cx="405111" cy="259045"/>
    <xdr:sp macro="" textlink="">
      <xdr:nvSpPr>
        <xdr:cNvPr id="197" name="【福祉施設】&#10;有形固定資産減価償却率平均値テキスト">
          <a:extLst>
            <a:ext uri="{FF2B5EF4-FFF2-40B4-BE49-F238E27FC236}">
              <a16:creationId xmlns:a16="http://schemas.microsoft.com/office/drawing/2014/main" id="{DCEEEB4D-1E05-4C8E-8170-EFBBF10CB2E2}"/>
            </a:ext>
          </a:extLst>
        </xdr:cNvPr>
        <xdr:cNvSpPr txBox="1"/>
      </xdr:nvSpPr>
      <xdr:spPr>
        <a:xfrm>
          <a:off x="3987800" y="139674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101600</xdr:rowOff>
    </xdr:from>
    <xdr:to>
      <xdr:col>24</xdr:col>
      <xdr:colOff>114300</xdr:colOff>
      <xdr:row>82</xdr:row>
      <xdr:rowOff>31750</xdr:rowOff>
    </xdr:to>
    <xdr:sp macro="" textlink="">
      <xdr:nvSpPr>
        <xdr:cNvPr id="198" name="フローチャート: 判断 197">
          <a:extLst>
            <a:ext uri="{FF2B5EF4-FFF2-40B4-BE49-F238E27FC236}">
              <a16:creationId xmlns:a16="http://schemas.microsoft.com/office/drawing/2014/main" id="{F9891133-C69F-4F4E-8821-0B174AA40C0D}"/>
            </a:ext>
          </a:extLst>
        </xdr:cNvPr>
        <xdr:cNvSpPr/>
      </xdr:nvSpPr>
      <xdr:spPr>
        <a:xfrm>
          <a:off x="3898900" y="13989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133986</xdr:rowOff>
    </xdr:from>
    <xdr:to>
      <xdr:col>20</xdr:col>
      <xdr:colOff>38100</xdr:colOff>
      <xdr:row>82</xdr:row>
      <xdr:rowOff>64136</xdr:rowOff>
    </xdr:to>
    <xdr:sp macro="" textlink="">
      <xdr:nvSpPr>
        <xdr:cNvPr id="199" name="フローチャート: 判断 198">
          <a:extLst>
            <a:ext uri="{FF2B5EF4-FFF2-40B4-BE49-F238E27FC236}">
              <a16:creationId xmlns:a16="http://schemas.microsoft.com/office/drawing/2014/main" id="{A19064D2-978F-4349-A4B3-4F98CEE30480}"/>
            </a:ext>
          </a:extLst>
        </xdr:cNvPr>
        <xdr:cNvSpPr/>
      </xdr:nvSpPr>
      <xdr:spPr>
        <a:xfrm>
          <a:off x="3203575" y="1402143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80645</xdr:rowOff>
    </xdr:from>
    <xdr:to>
      <xdr:col>15</xdr:col>
      <xdr:colOff>101600</xdr:colOff>
      <xdr:row>82</xdr:row>
      <xdr:rowOff>10795</xdr:rowOff>
    </xdr:to>
    <xdr:sp macro="" textlink="">
      <xdr:nvSpPr>
        <xdr:cNvPr id="200" name="フローチャート: 判断 199">
          <a:extLst>
            <a:ext uri="{FF2B5EF4-FFF2-40B4-BE49-F238E27FC236}">
              <a16:creationId xmlns:a16="http://schemas.microsoft.com/office/drawing/2014/main" id="{D888490E-50D2-4907-918B-3465283FFF22}"/>
            </a:ext>
          </a:extLst>
        </xdr:cNvPr>
        <xdr:cNvSpPr/>
      </xdr:nvSpPr>
      <xdr:spPr>
        <a:xfrm>
          <a:off x="2428875" y="13968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81</xdr:row>
      <xdr:rowOff>50164</xdr:rowOff>
    </xdr:from>
    <xdr:to>
      <xdr:col>10</xdr:col>
      <xdr:colOff>165100</xdr:colOff>
      <xdr:row>81</xdr:row>
      <xdr:rowOff>151764</xdr:rowOff>
    </xdr:to>
    <xdr:sp macro="" textlink="">
      <xdr:nvSpPr>
        <xdr:cNvPr id="201" name="フローチャート: 判断 200">
          <a:extLst>
            <a:ext uri="{FF2B5EF4-FFF2-40B4-BE49-F238E27FC236}">
              <a16:creationId xmlns:a16="http://schemas.microsoft.com/office/drawing/2014/main" id="{D198D9C2-A826-4E6F-83B8-A4AC445E7ECF}"/>
            </a:ext>
          </a:extLst>
        </xdr:cNvPr>
        <xdr:cNvSpPr/>
      </xdr:nvSpPr>
      <xdr:spPr>
        <a:xfrm>
          <a:off x="1682750" y="139376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21589</xdr:rowOff>
    </xdr:from>
    <xdr:to>
      <xdr:col>6</xdr:col>
      <xdr:colOff>38100</xdr:colOff>
      <xdr:row>81</xdr:row>
      <xdr:rowOff>123189</xdr:rowOff>
    </xdr:to>
    <xdr:sp macro="" textlink="">
      <xdr:nvSpPr>
        <xdr:cNvPr id="202" name="フローチャート: 判断 201">
          <a:extLst>
            <a:ext uri="{FF2B5EF4-FFF2-40B4-BE49-F238E27FC236}">
              <a16:creationId xmlns:a16="http://schemas.microsoft.com/office/drawing/2014/main" id="{AE742F3E-D728-44EE-A15A-7F02B8821175}"/>
            </a:ext>
          </a:extLst>
        </xdr:cNvPr>
        <xdr:cNvSpPr/>
      </xdr:nvSpPr>
      <xdr:spPr>
        <a:xfrm>
          <a:off x="936625" y="13909039"/>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03" name="テキスト ボックス 202">
          <a:extLst>
            <a:ext uri="{FF2B5EF4-FFF2-40B4-BE49-F238E27FC236}">
              <a16:creationId xmlns:a16="http://schemas.microsoft.com/office/drawing/2014/main" id="{CCDE0BEF-745D-4D00-9FA0-56292F8802F8}"/>
            </a:ext>
          </a:extLst>
        </xdr:cNvPr>
        <xdr:cNvSpPr txBox="1"/>
      </xdr:nvSpPr>
      <xdr:spPr>
        <a:xfrm>
          <a:off x="37877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04" name="テキスト ボックス 203">
          <a:extLst>
            <a:ext uri="{FF2B5EF4-FFF2-40B4-BE49-F238E27FC236}">
              <a16:creationId xmlns:a16="http://schemas.microsoft.com/office/drawing/2014/main" id="{EBAC6D81-DC85-4D2D-9754-58DF6743E225}"/>
            </a:ext>
          </a:extLst>
        </xdr:cNvPr>
        <xdr:cNvSpPr txBox="1"/>
      </xdr:nvSpPr>
      <xdr:spPr>
        <a:xfrm>
          <a:off x="30734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05" name="テキスト ボックス 204">
          <a:extLst>
            <a:ext uri="{FF2B5EF4-FFF2-40B4-BE49-F238E27FC236}">
              <a16:creationId xmlns:a16="http://schemas.microsoft.com/office/drawing/2014/main" id="{A8951979-577C-4043-97EC-2F9FDEA6F750}"/>
            </a:ext>
          </a:extLst>
        </xdr:cNvPr>
        <xdr:cNvSpPr txBox="1"/>
      </xdr:nvSpPr>
      <xdr:spPr>
        <a:xfrm>
          <a:off x="23177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06" name="テキスト ボックス 205">
          <a:extLst>
            <a:ext uri="{FF2B5EF4-FFF2-40B4-BE49-F238E27FC236}">
              <a16:creationId xmlns:a16="http://schemas.microsoft.com/office/drawing/2014/main" id="{65AC65CF-3E45-482E-9A44-D44680A9874F}"/>
            </a:ext>
          </a:extLst>
        </xdr:cNvPr>
        <xdr:cNvSpPr txBox="1"/>
      </xdr:nvSpPr>
      <xdr:spPr>
        <a:xfrm>
          <a:off x="1571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07" name="テキスト ボックス 206">
          <a:extLst>
            <a:ext uri="{FF2B5EF4-FFF2-40B4-BE49-F238E27FC236}">
              <a16:creationId xmlns:a16="http://schemas.microsoft.com/office/drawing/2014/main" id="{CCE3D58B-4718-4E18-8275-88F8082A2527}"/>
            </a:ext>
          </a:extLst>
        </xdr:cNvPr>
        <xdr:cNvSpPr txBox="1"/>
      </xdr:nvSpPr>
      <xdr:spPr>
        <a:xfrm>
          <a:off x="806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80</xdr:row>
      <xdr:rowOff>143511</xdr:rowOff>
    </xdr:from>
    <xdr:to>
      <xdr:col>24</xdr:col>
      <xdr:colOff>114300</xdr:colOff>
      <xdr:row>81</xdr:row>
      <xdr:rowOff>73661</xdr:rowOff>
    </xdr:to>
    <xdr:sp macro="" textlink="">
      <xdr:nvSpPr>
        <xdr:cNvPr id="208" name="楕円 207">
          <a:extLst>
            <a:ext uri="{FF2B5EF4-FFF2-40B4-BE49-F238E27FC236}">
              <a16:creationId xmlns:a16="http://schemas.microsoft.com/office/drawing/2014/main" id="{ADB9DAA2-194A-4E15-A315-AF2934307EDF}"/>
            </a:ext>
          </a:extLst>
        </xdr:cNvPr>
        <xdr:cNvSpPr/>
      </xdr:nvSpPr>
      <xdr:spPr>
        <a:xfrm>
          <a:off x="3898900" y="138595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79</xdr:row>
      <xdr:rowOff>166388</xdr:rowOff>
    </xdr:from>
    <xdr:ext cx="405111" cy="259045"/>
    <xdr:sp macro="" textlink="">
      <xdr:nvSpPr>
        <xdr:cNvPr id="209" name="【福祉施設】&#10;有形固定資産減価償却率該当値テキスト">
          <a:extLst>
            <a:ext uri="{FF2B5EF4-FFF2-40B4-BE49-F238E27FC236}">
              <a16:creationId xmlns:a16="http://schemas.microsoft.com/office/drawing/2014/main" id="{6601597C-286F-458D-9862-66FCE7C0D193}"/>
            </a:ext>
          </a:extLst>
        </xdr:cNvPr>
        <xdr:cNvSpPr txBox="1"/>
      </xdr:nvSpPr>
      <xdr:spPr>
        <a:xfrm>
          <a:off x="3987800" y="137109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80</xdr:row>
      <xdr:rowOff>97789</xdr:rowOff>
    </xdr:from>
    <xdr:to>
      <xdr:col>20</xdr:col>
      <xdr:colOff>38100</xdr:colOff>
      <xdr:row>81</xdr:row>
      <xdr:rowOff>27939</xdr:rowOff>
    </xdr:to>
    <xdr:sp macro="" textlink="">
      <xdr:nvSpPr>
        <xdr:cNvPr id="210" name="楕円 209">
          <a:extLst>
            <a:ext uri="{FF2B5EF4-FFF2-40B4-BE49-F238E27FC236}">
              <a16:creationId xmlns:a16="http://schemas.microsoft.com/office/drawing/2014/main" id="{C8B0EE4E-7EBC-4F8E-A87A-C9F1114E8E7D}"/>
            </a:ext>
          </a:extLst>
        </xdr:cNvPr>
        <xdr:cNvSpPr/>
      </xdr:nvSpPr>
      <xdr:spPr>
        <a:xfrm>
          <a:off x="3203575" y="1381378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80</xdr:row>
      <xdr:rowOff>148589</xdr:rowOff>
    </xdr:from>
    <xdr:to>
      <xdr:col>24</xdr:col>
      <xdr:colOff>63500</xdr:colOff>
      <xdr:row>81</xdr:row>
      <xdr:rowOff>22861</xdr:rowOff>
    </xdr:to>
    <xdr:cxnSp macro="">
      <xdr:nvCxnSpPr>
        <xdr:cNvPr id="211" name="直線コネクタ 210">
          <a:extLst>
            <a:ext uri="{FF2B5EF4-FFF2-40B4-BE49-F238E27FC236}">
              <a16:creationId xmlns:a16="http://schemas.microsoft.com/office/drawing/2014/main" id="{3D36D6DF-0C6B-4D81-85EF-E4A0A4007F4B}"/>
            </a:ext>
          </a:extLst>
        </xdr:cNvPr>
        <xdr:cNvCxnSpPr/>
      </xdr:nvCxnSpPr>
      <xdr:spPr>
        <a:xfrm>
          <a:off x="3235325" y="13864589"/>
          <a:ext cx="714375" cy="457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80</xdr:row>
      <xdr:rowOff>10161</xdr:rowOff>
    </xdr:from>
    <xdr:to>
      <xdr:col>15</xdr:col>
      <xdr:colOff>101600</xdr:colOff>
      <xdr:row>80</xdr:row>
      <xdr:rowOff>111761</xdr:rowOff>
    </xdr:to>
    <xdr:sp macro="" textlink="">
      <xdr:nvSpPr>
        <xdr:cNvPr id="212" name="楕円 211">
          <a:extLst>
            <a:ext uri="{FF2B5EF4-FFF2-40B4-BE49-F238E27FC236}">
              <a16:creationId xmlns:a16="http://schemas.microsoft.com/office/drawing/2014/main" id="{FF940A00-11D2-4437-B34E-12E424B46803}"/>
            </a:ext>
          </a:extLst>
        </xdr:cNvPr>
        <xdr:cNvSpPr/>
      </xdr:nvSpPr>
      <xdr:spPr>
        <a:xfrm>
          <a:off x="2428875" y="13726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80</xdr:row>
      <xdr:rowOff>60961</xdr:rowOff>
    </xdr:from>
    <xdr:to>
      <xdr:col>19</xdr:col>
      <xdr:colOff>177800</xdr:colOff>
      <xdr:row>80</xdr:row>
      <xdr:rowOff>148589</xdr:rowOff>
    </xdr:to>
    <xdr:cxnSp macro="">
      <xdr:nvCxnSpPr>
        <xdr:cNvPr id="213" name="直線コネクタ 212">
          <a:extLst>
            <a:ext uri="{FF2B5EF4-FFF2-40B4-BE49-F238E27FC236}">
              <a16:creationId xmlns:a16="http://schemas.microsoft.com/office/drawing/2014/main" id="{9A8105F0-9E29-47FB-8916-7695C8C55B30}"/>
            </a:ext>
          </a:extLst>
        </xdr:cNvPr>
        <xdr:cNvCxnSpPr/>
      </xdr:nvCxnSpPr>
      <xdr:spPr>
        <a:xfrm>
          <a:off x="2479675" y="13776961"/>
          <a:ext cx="755650" cy="87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79</xdr:row>
      <xdr:rowOff>135889</xdr:rowOff>
    </xdr:from>
    <xdr:to>
      <xdr:col>10</xdr:col>
      <xdr:colOff>165100</xdr:colOff>
      <xdr:row>80</xdr:row>
      <xdr:rowOff>66039</xdr:rowOff>
    </xdr:to>
    <xdr:sp macro="" textlink="">
      <xdr:nvSpPr>
        <xdr:cNvPr id="214" name="楕円 213">
          <a:extLst>
            <a:ext uri="{FF2B5EF4-FFF2-40B4-BE49-F238E27FC236}">
              <a16:creationId xmlns:a16="http://schemas.microsoft.com/office/drawing/2014/main" id="{90725025-645E-4B8E-90F7-81B3B13C2884}"/>
            </a:ext>
          </a:extLst>
        </xdr:cNvPr>
        <xdr:cNvSpPr/>
      </xdr:nvSpPr>
      <xdr:spPr>
        <a:xfrm>
          <a:off x="1682750" y="13680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80</xdr:row>
      <xdr:rowOff>15239</xdr:rowOff>
    </xdr:from>
    <xdr:to>
      <xdr:col>15</xdr:col>
      <xdr:colOff>50800</xdr:colOff>
      <xdr:row>80</xdr:row>
      <xdr:rowOff>60961</xdr:rowOff>
    </xdr:to>
    <xdr:cxnSp macro="">
      <xdr:nvCxnSpPr>
        <xdr:cNvPr id="215" name="直線コネクタ 214">
          <a:extLst>
            <a:ext uri="{FF2B5EF4-FFF2-40B4-BE49-F238E27FC236}">
              <a16:creationId xmlns:a16="http://schemas.microsoft.com/office/drawing/2014/main" id="{E010F31A-E895-42F0-A14B-D4B46115F2BD}"/>
            </a:ext>
          </a:extLst>
        </xdr:cNvPr>
        <xdr:cNvCxnSpPr/>
      </xdr:nvCxnSpPr>
      <xdr:spPr>
        <a:xfrm>
          <a:off x="1733550" y="13731239"/>
          <a:ext cx="746125" cy="457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79</xdr:row>
      <xdr:rowOff>168275</xdr:rowOff>
    </xdr:from>
    <xdr:to>
      <xdr:col>6</xdr:col>
      <xdr:colOff>38100</xdr:colOff>
      <xdr:row>80</xdr:row>
      <xdr:rowOff>98425</xdr:rowOff>
    </xdr:to>
    <xdr:sp macro="" textlink="">
      <xdr:nvSpPr>
        <xdr:cNvPr id="216" name="楕円 215">
          <a:extLst>
            <a:ext uri="{FF2B5EF4-FFF2-40B4-BE49-F238E27FC236}">
              <a16:creationId xmlns:a16="http://schemas.microsoft.com/office/drawing/2014/main" id="{551F5C03-1BC5-4F8F-8D27-4975590795D9}"/>
            </a:ext>
          </a:extLst>
        </xdr:cNvPr>
        <xdr:cNvSpPr/>
      </xdr:nvSpPr>
      <xdr:spPr>
        <a:xfrm>
          <a:off x="936625" y="13712825"/>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80</xdr:row>
      <xdr:rowOff>15239</xdr:rowOff>
    </xdr:from>
    <xdr:to>
      <xdr:col>10</xdr:col>
      <xdr:colOff>114300</xdr:colOff>
      <xdr:row>80</xdr:row>
      <xdr:rowOff>47625</xdr:rowOff>
    </xdr:to>
    <xdr:cxnSp macro="">
      <xdr:nvCxnSpPr>
        <xdr:cNvPr id="217" name="直線コネクタ 216">
          <a:extLst>
            <a:ext uri="{FF2B5EF4-FFF2-40B4-BE49-F238E27FC236}">
              <a16:creationId xmlns:a16="http://schemas.microsoft.com/office/drawing/2014/main" id="{F7AFCF49-F3D6-44AD-B466-D2163F0D0158}"/>
            </a:ext>
          </a:extLst>
        </xdr:cNvPr>
        <xdr:cNvCxnSpPr/>
      </xdr:nvCxnSpPr>
      <xdr:spPr>
        <a:xfrm flipV="1">
          <a:off x="968375" y="13731239"/>
          <a:ext cx="765175" cy="323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82</xdr:row>
      <xdr:rowOff>55263</xdr:rowOff>
    </xdr:from>
    <xdr:ext cx="405111" cy="259045"/>
    <xdr:sp macro="" textlink="">
      <xdr:nvSpPr>
        <xdr:cNvPr id="218" name="n_1aveValue【福祉施設】&#10;有形固定資産減価償却率">
          <a:extLst>
            <a:ext uri="{FF2B5EF4-FFF2-40B4-BE49-F238E27FC236}">
              <a16:creationId xmlns:a16="http://schemas.microsoft.com/office/drawing/2014/main" id="{D0F53BD5-C1EA-4F4A-8FF9-823A802E1CCF}"/>
            </a:ext>
          </a:extLst>
        </xdr:cNvPr>
        <xdr:cNvSpPr txBox="1"/>
      </xdr:nvSpPr>
      <xdr:spPr>
        <a:xfrm>
          <a:off x="3067694" y="141141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82</xdr:row>
      <xdr:rowOff>1922</xdr:rowOff>
    </xdr:from>
    <xdr:ext cx="405111" cy="259045"/>
    <xdr:sp macro="" textlink="">
      <xdr:nvSpPr>
        <xdr:cNvPr id="219" name="n_2aveValue【福祉施設】&#10;有形固定資産減価償却率">
          <a:extLst>
            <a:ext uri="{FF2B5EF4-FFF2-40B4-BE49-F238E27FC236}">
              <a16:creationId xmlns:a16="http://schemas.microsoft.com/office/drawing/2014/main" id="{C7DA271D-ACDE-4899-9E04-E734587D6657}"/>
            </a:ext>
          </a:extLst>
        </xdr:cNvPr>
        <xdr:cNvSpPr txBox="1"/>
      </xdr:nvSpPr>
      <xdr:spPr>
        <a:xfrm>
          <a:off x="2305694" y="140608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81</xdr:row>
      <xdr:rowOff>142891</xdr:rowOff>
    </xdr:from>
    <xdr:ext cx="405111" cy="259045"/>
    <xdr:sp macro="" textlink="">
      <xdr:nvSpPr>
        <xdr:cNvPr id="220" name="n_3aveValue【福祉施設】&#10;有形固定資産減価償却率">
          <a:extLst>
            <a:ext uri="{FF2B5EF4-FFF2-40B4-BE49-F238E27FC236}">
              <a16:creationId xmlns:a16="http://schemas.microsoft.com/office/drawing/2014/main" id="{486EBDE9-3D26-4FB0-9D61-7DC27859FD80}"/>
            </a:ext>
          </a:extLst>
        </xdr:cNvPr>
        <xdr:cNvSpPr txBox="1"/>
      </xdr:nvSpPr>
      <xdr:spPr>
        <a:xfrm>
          <a:off x="1559569" y="140303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81</xdr:row>
      <xdr:rowOff>114316</xdr:rowOff>
    </xdr:from>
    <xdr:ext cx="405111" cy="259045"/>
    <xdr:sp macro="" textlink="">
      <xdr:nvSpPr>
        <xdr:cNvPr id="221" name="n_4aveValue【福祉施設】&#10;有形固定資産減価償却率">
          <a:extLst>
            <a:ext uri="{FF2B5EF4-FFF2-40B4-BE49-F238E27FC236}">
              <a16:creationId xmlns:a16="http://schemas.microsoft.com/office/drawing/2014/main" id="{0924F62C-36EA-4C39-8CBD-067492A433EC}"/>
            </a:ext>
          </a:extLst>
        </xdr:cNvPr>
        <xdr:cNvSpPr txBox="1"/>
      </xdr:nvSpPr>
      <xdr:spPr>
        <a:xfrm>
          <a:off x="813444" y="140017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79</xdr:row>
      <xdr:rowOff>44466</xdr:rowOff>
    </xdr:from>
    <xdr:ext cx="405111" cy="259045"/>
    <xdr:sp macro="" textlink="">
      <xdr:nvSpPr>
        <xdr:cNvPr id="222" name="n_1mainValue【福祉施設】&#10;有形固定資産減価償却率">
          <a:extLst>
            <a:ext uri="{FF2B5EF4-FFF2-40B4-BE49-F238E27FC236}">
              <a16:creationId xmlns:a16="http://schemas.microsoft.com/office/drawing/2014/main" id="{6CA2D393-48E5-47FE-B15B-8212C553AA68}"/>
            </a:ext>
          </a:extLst>
        </xdr:cNvPr>
        <xdr:cNvSpPr txBox="1"/>
      </xdr:nvSpPr>
      <xdr:spPr>
        <a:xfrm>
          <a:off x="3067694" y="135890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78</xdr:row>
      <xdr:rowOff>128288</xdr:rowOff>
    </xdr:from>
    <xdr:ext cx="405111" cy="259045"/>
    <xdr:sp macro="" textlink="">
      <xdr:nvSpPr>
        <xdr:cNvPr id="223" name="n_2mainValue【福祉施設】&#10;有形固定資産減価償却率">
          <a:extLst>
            <a:ext uri="{FF2B5EF4-FFF2-40B4-BE49-F238E27FC236}">
              <a16:creationId xmlns:a16="http://schemas.microsoft.com/office/drawing/2014/main" id="{E87AF915-7BD7-4385-9AD3-4208798CCD4E}"/>
            </a:ext>
          </a:extLst>
        </xdr:cNvPr>
        <xdr:cNvSpPr txBox="1"/>
      </xdr:nvSpPr>
      <xdr:spPr>
        <a:xfrm>
          <a:off x="2305694" y="135013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78</xdr:row>
      <xdr:rowOff>82566</xdr:rowOff>
    </xdr:from>
    <xdr:ext cx="405111" cy="259045"/>
    <xdr:sp macro="" textlink="">
      <xdr:nvSpPr>
        <xdr:cNvPr id="224" name="n_3mainValue【福祉施設】&#10;有形固定資産減価償却率">
          <a:extLst>
            <a:ext uri="{FF2B5EF4-FFF2-40B4-BE49-F238E27FC236}">
              <a16:creationId xmlns:a16="http://schemas.microsoft.com/office/drawing/2014/main" id="{AC6A2B86-D18A-4E96-B280-B984C97088C1}"/>
            </a:ext>
          </a:extLst>
        </xdr:cNvPr>
        <xdr:cNvSpPr txBox="1"/>
      </xdr:nvSpPr>
      <xdr:spPr>
        <a:xfrm>
          <a:off x="1559569" y="134556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78</xdr:row>
      <xdr:rowOff>114952</xdr:rowOff>
    </xdr:from>
    <xdr:ext cx="405111" cy="259045"/>
    <xdr:sp macro="" textlink="">
      <xdr:nvSpPr>
        <xdr:cNvPr id="225" name="n_4mainValue【福祉施設】&#10;有形固定資産減価償却率">
          <a:extLst>
            <a:ext uri="{FF2B5EF4-FFF2-40B4-BE49-F238E27FC236}">
              <a16:creationId xmlns:a16="http://schemas.microsoft.com/office/drawing/2014/main" id="{DE6460B0-542D-4FC5-9F86-DF3146BF586C}"/>
            </a:ext>
          </a:extLst>
        </xdr:cNvPr>
        <xdr:cNvSpPr txBox="1"/>
      </xdr:nvSpPr>
      <xdr:spPr>
        <a:xfrm>
          <a:off x="813444" y="13488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26" name="正方形/長方形 225">
          <a:extLst>
            <a:ext uri="{FF2B5EF4-FFF2-40B4-BE49-F238E27FC236}">
              <a16:creationId xmlns:a16="http://schemas.microsoft.com/office/drawing/2014/main" id="{036DAA59-61F8-4A15-A86F-CA7751A9579E}"/>
            </a:ext>
          </a:extLst>
        </xdr:cNvPr>
        <xdr:cNvSpPr/>
      </xdr:nvSpPr>
      <xdr:spPr>
        <a:xfrm>
          <a:off x="5632450"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27" name="正方形/長方形 226">
          <a:extLst>
            <a:ext uri="{FF2B5EF4-FFF2-40B4-BE49-F238E27FC236}">
              <a16:creationId xmlns:a16="http://schemas.microsoft.com/office/drawing/2014/main" id="{6BB835E4-EB63-4312-B229-ABCFE44B3840}"/>
            </a:ext>
          </a:extLst>
        </xdr:cNvPr>
        <xdr:cNvSpPr/>
      </xdr:nvSpPr>
      <xdr:spPr>
        <a:xfrm>
          <a:off x="57308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28" name="正方形/長方形 227">
          <a:extLst>
            <a:ext uri="{FF2B5EF4-FFF2-40B4-BE49-F238E27FC236}">
              <a16:creationId xmlns:a16="http://schemas.microsoft.com/office/drawing/2014/main" id="{EDA5AC5C-7439-4315-A60F-FF2211BFB5A1}"/>
            </a:ext>
          </a:extLst>
        </xdr:cNvPr>
        <xdr:cNvSpPr/>
      </xdr:nvSpPr>
      <xdr:spPr>
        <a:xfrm>
          <a:off x="57308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29" name="正方形/長方形 228">
          <a:extLst>
            <a:ext uri="{FF2B5EF4-FFF2-40B4-BE49-F238E27FC236}">
              <a16:creationId xmlns:a16="http://schemas.microsoft.com/office/drawing/2014/main" id="{67547446-BA22-45EE-A14E-3D53D910AEF8}"/>
            </a:ext>
          </a:extLst>
        </xdr:cNvPr>
        <xdr:cNvSpPr/>
      </xdr:nvSpPr>
      <xdr:spPr>
        <a:xfrm>
          <a:off x="66040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30" name="正方形/長方形 229">
          <a:extLst>
            <a:ext uri="{FF2B5EF4-FFF2-40B4-BE49-F238E27FC236}">
              <a16:creationId xmlns:a16="http://schemas.microsoft.com/office/drawing/2014/main" id="{6E7DA1A1-AA8E-4301-8336-DC20C352ADE0}"/>
            </a:ext>
          </a:extLst>
        </xdr:cNvPr>
        <xdr:cNvSpPr/>
      </xdr:nvSpPr>
      <xdr:spPr>
        <a:xfrm>
          <a:off x="66040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31" name="正方形/長方形 230">
          <a:extLst>
            <a:ext uri="{FF2B5EF4-FFF2-40B4-BE49-F238E27FC236}">
              <a16:creationId xmlns:a16="http://schemas.microsoft.com/office/drawing/2014/main" id="{BA3F9280-92C3-427C-B1CE-7705FA152BDB}"/>
            </a:ext>
          </a:extLst>
        </xdr:cNvPr>
        <xdr:cNvSpPr/>
      </xdr:nvSpPr>
      <xdr:spPr>
        <a:xfrm>
          <a:off x="75755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32" name="正方形/長方形 231">
          <a:extLst>
            <a:ext uri="{FF2B5EF4-FFF2-40B4-BE49-F238E27FC236}">
              <a16:creationId xmlns:a16="http://schemas.microsoft.com/office/drawing/2014/main" id="{D3414E8A-BA0A-45F0-922D-AF2B553869C6}"/>
            </a:ext>
          </a:extLst>
        </xdr:cNvPr>
        <xdr:cNvSpPr/>
      </xdr:nvSpPr>
      <xdr:spPr>
        <a:xfrm>
          <a:off x="75755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33" name="正方形/長方形 232">
          <a:extLst>
            <a:ext uri="{FF2B5EF4-FFF2-40B4-BE49-F238E27FC236}">
              <a16:creationId xmlns:a16="http://schemas.microsoft.com/office/drawing/2014/main" id="{997557EC-0C3E-4C77-8940-80BA85C5C255}"/>
            </a:ext>
          </a:extLst>
        </xdr:cNvPr>
        <xdr:cNvSpPr/>
      </xdr:nvSpPr>
      <xdr:spPr>
        <a:xfrm>
          <a:off x="5632450"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34" name="テキスト ボックス 233">
          <a:extLst>
            <a:ext uri="{FF2B5EF4-FFF2-40B4-BE49-F238E27FC236}">
              <a16:creationId xmlns:a16="http://schemas.microsoft.com/office/drawing/2014/main" id="{5FFFB816-DECC-4DE9-B06E-8D34FC38ED10}"/>
            </a:ext>
          </a:extLst>
        </xdr:cNvPr>
        <xdr:cNvSpPr txBox="1"/>
      </xdr:nvSpPr>
      <xdr:spPr>
        <a:xfrm>
          <a:off x="559435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35" name="直線コネクタ 234">
          <a:extLst>
            <a:ext uri="{FF2B5EF4-FFF2-40B4-BE49-F238E27FC236}">
              <a16:creationId xmlns:a16="http://schemas.microsoft.com/office/drawing/2014/main" id="{6B0A384F-E244-4081-AB11-B4B568A79744}"/>
            </a:ext>
          </a:extLst>
        </xdr:cNvPr>
        <xdr:cNvCxnSpPr/>
      </xdr:nvCxnSpPr>
      <xdr:spPr>
        <a:xfrm>
          <a:off x="5632450" y="15240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168729</xdr:rowOff>
    </xdr:from>
    <xdr:to>
      <xdr:col>59</xdr:col>
      <xdr:colOff>50800</xdr:colOff>
      <xdr:row>86</xdr:row>
      <xdr:rowOff>168729</xdr:rowOff>
    </xdr:to>
    <xdr:cxnSp macro="">
      <xdr:nvCxnSpPr>
        <xdr:cNvPr id="236" name="直線コネクタ 235">
          <a:extLst>
            <a:ext uri="{FF2B5EF4-FFF2-40B4-BE49-F238E27FC236}">
              <a16:creationId xmlns:a16="http://schemas.microsoft.com/office/drawing/2014/main" id="{4DA7B929-4E01-410E-8EF9-21EBC9D5527D}"/>
            </a:ext>
          </a:extLst>
        </xdr:cNvPr>
        <xdr:cNvCxnSpPr/>
      </xdr:nvCxnSpPr>
      <xdr:spPr>
        <a:xfrm>
          <a:off x="5632450" y="14913429"/>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86</xdr:row>
      <xdr:rowOff>26506</xdr:rowOff>
    </xdr:from>
    <xdr:ext cx="467179" cy="259045"/>
    <xdr:sp macro="" textlink="">
      <xdr:nvSpPr>
        <xdr:cNvPr id="237" name="テキスト ボックス 236">
          <a:extLst>
            <a:ext uri="{FF2B5EF4-FFF2-40B4-BE49-F238E27FC236}">
              <a16:creationId xmlns:a16="http://schemas.microsoft.com/office/drawing/2014/main" id="{49D309A1-504F-4851-8834-F90285548114}"/>
            </a:ext>
          </a:extLst>
        </xdr:cNvPr>
        <xdr:cNvSpPr txBox="1"/>
      </xdr:nvSpPr>
      <xdr:spPr>
        <a:xfrm>
          <a:off x="52224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85</xdr:row>
      <xdr:rowOff>13607</xdr:rowOff>
    </xdr:from>
    <xdr:to>
      <xdr:col>59</xdr:col>
      <xdr:colOff>50800</xdr:colOff>
      <xdr:row>85</xdr:row>
      <xdr:rowOff>13607</xdr:rowOff>
    </xdr:to>
    <xdr:cxnSp macro="">
      <xdr:nvCxnSpPr>
        <xdr:cNvPr id="238" name="直線コネクタ 237">
          <a:extLst>
            <a:ext uri="{FF2B5EF4-FFF2-40B4-BE49-F238E27FC236}">
              <a16:creationId xmlns:a16="http://schemas.microsoft.com/office/drawing/2014/main" id="{3E6F1717-6B9D-429E-9CF0-10AEF41F0FD8}"/>
            </a:ext>
          </a:extLst>
        </xdr:cNvPr>
        <xdr:cNvCxnSpPr/>
      </xdr:nvCxnSpPr>
      <xdr:spPr>
        <a:xfrm>
          <a:off x="5632450" y="14586857"/>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42834</xdr:rowOff>
    </xdr:from>
    <xdr:ext cx="467179" cy="259045"/>
    <xdr:sp macro="" textlink="">
      <xdr:nvSpPr>
        <xdr:cNvPr id="239" name="テキスト ボックス 238">
          <a:extLst>
            <a:ext uri="{FF2B5EF4-FFF2-40B4-BE49-F238E27FC236}">
              <a16:creationId xmlns:a16="http://schemas.microsoft.com/office/drawing/2014/main" id="{D6A0C599-5FEA-4A96-B81E-7D12AE0CEB19}"/>
            </a:ext>
          </a:extLst>
        </xdr:cNvPr>
        <xdr:cNvSpPr txBox="1"/>
      </xdr:nvSpPr>
      <xdr:spPr>
        <a:xfrm>
          <a:off x="5222421"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29936</xdr:rowOff>
    </xdr:from>
    <xdr:to>
      <xdr:col>59</xdr:col>
      <xdr:colOff>50800</xdr:colOff>
      <xdr:row>83</xdr:row>
      <xdr:rowOff>29936</xdr:rowOff>
    </xdr:to>
    <xdr:cxnSp macro="">
      <xdr:nvCxnSpPr>
        <xdr:cNvPr id="240" name="直線コネクタ 239">
          <a:extLst>
            <a:ext uri="{FF2B5EF4-FFF2-40B4-BE49-F238E27FC236}">
              <a16:creationId xmlns:a16="http://schemas.microsoft.com/office/drawing/2014/main" id="{B476161A-CB16-4531-A30F-AB37D356C568}"/>
            </a:ext>
          </a:extLst>
        </xdr:cNvPr>
        <xdr:cNvCxnSpPr/>
      </xdr:nvCxnSpPr>
      <xdr:spPr>
        <a:xfrm>
          <a:off x="5632450" y="14260286"/>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59163</xdr:rowOff>
    </xdr:from>
    <xdr:ext cx="467179" cy="259045"/>
    <xdr:sp macro="" textlink="">
      <xdr:nvSpPr>
        <xdr:cNvPr id="241" name="テキスト ボックス 240">
          <a:extLst>
            <a:ext uri="{FF2B5EF4-FFF2-40B4-BE49-F238E27FC236}">
              <a16:creationId xmlns:a16="http://schemas.microsoft.com/office/drawing/2014/main" id="{DFB171A7-5462-4C1C-BE61-EAFDE1526056}"/>
            </a:ext>
          </a:extLst>
        </xdr:cNvPr>
        <xdr:cNvSpPr txBox="1"/>
      </xdr:nvSpPr>
      <xdr:spPr>
        <a:xfrm>
          <a:off x="5222421"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46264</xdr:rowOff>
    </xdr:from>
    <xdr:to>
      <xdr:col>59</xdr:col>
      <xdr:colOff>50800</xdr:colOff>
      <xdr:row>81</xdr:row>
      <xdr:rowOff>46264</xdr:rowOff>
    </xdr:to>
    <xdr:cxnSp macro="">
      <xdr:nvCxnSpPr>
        <xdr:cNvPr id="242" name="直線コネクタ 241">
          <a:extLst>
            <a:ext uri="{FF2B5EF4-FFF2-40B4-BE49-F238E27FC236}">
              <a16:creationId xmlns:a16="http://schemas.microsoft.com/office/drawing/2014/main" id="{751DE8AE-AF3E-478C-8A24-77051880A261}"/>
            </a:ext>
          </a:extLst>
        </xdr:cNvPr>
        <xdr:cNvCxnSpPr/>
      </xdr:nvCxnSpPr>
      <xdr:spPr>
        <a:xfrm>
          <a:off x="5632450" y="13933714"/>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75491</xdr:rowOff>
    </xdr:from>
    <xdr:ext cx="467179" cy="259045"/>
    <xdr:sp macro="" textlink="">
      <xdr:nvSpPr>
        <xdr:cNvPr id="243" name="テキスト ボックス 242">
          <a:extLst>
            <a:ext uri="{FF2B5EF4-FFF2-40B4-BE49-F238E27FC236}">
              <a16:creationId xmlns:a16="http://schemas.microsoft.com/office/drawing/2014/main" id="{E8494B77-FEEA-48E7-B34A-3EB2A03DBF2C}"/>
            </a:ext>
          </a:extLst>
        </xdr:cNvPr>
        <xdr:cNvSpPr txBox="1"/>
      </xdr:nvSpPr>
      <xdr:spPr>
        <a:xfrm>
          <a:off x="52224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79</xdr:row>
      <xdr:rowOff>62593</xdr:rowOff>
    </xdr:from>
    <xdr:to>
      <xdr:col>59</xdr:col>
      <xdr:colOff>50800</xdr:colOff>
      <xdr:row>79</xdr:row>
      <xdr:rowOff>62593</xdr:rowOff>
    </xdr:to>
    <xdr:cxnSp macro="">
      <xdr:nvCxnSpPr>
        <xdr:cNvPr id="244" name="直線コネクタ 243">
          <a:extLst>
            <a:ext uri="{FF2B5EF4-FFF2-40B4-BE49-F238E27FC236}">
              <a16:creationId xmlns:a16="http://schemas.microsoft.com/office/drawing/2014/main" id="{C28DDA95-3364-4A04-B252-6317E35562A1}"/>
            </a:ext>
          </a:extLst>
        </xdr:cNvPr>
        <xdr:cNvCxnSpPr/>
      </xdr:nvCxnSpPr>
      <xdr:spPr>
        <a:xfrm>
          <a:off x="5632450" y="13607143"/>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91820</xdr:rowOff>
    </xdr:from>
    <xdr:ext cx="467179" cy="259045"/>
    <xdr:sp macro="" textlink="">
      <xdr:nvSpPr>
        <xdr:cNvPr id="245" name="テキスト ボックス 244">
          <a:extLst>
            <a:ext uri="{FF2B5EF4-FFF2-40B4-BE49-F238E27FC236}">
              <a16:creationId xmlns:a16="http://schemas.microsoft.com/office/drawing/2014/main" id="{B7590701-D9C4-4A2F-8C8F-7213000E4A19}"/>
            </a:ext>
          </a:extLst>
        </xdr:cNvPr>
        <xdr:cNvSpPr txBox="1"/>
      </xdr:nvSpPr>
      <xdr:spPr>
        <a:xfrm>
          <a:off x="5222421" y="1346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78921</xdr:rowOff>
    </xdr:from>
    <xdr:to>
      <xdr:col>59</xdr:col>
      <xdr:colOff>50800</xdr:colOff>
      <xdr:row>77</xdr:row>
      <xdr:rowOff>78921</xdr:rowOff>
    </xdr:to>
    <xdr:cxnSp macro="">
      <xdr:nvCxnSpPr>
        <xdr:cNvPr id="246" name="直線コネクタ 245">
          <a:extLst>
            <a:ext uri="{FF2B5EF4-FFF2-40B4-BE49-F238E27FC236}">
              <a16:creationId xmlns:a16="http://schemas.microsoft.com/office/drawing/2014/main" id="{F51D3C61-F7D7-4239-A868-26A458A46F4E}"/>
            </a:ext>
          </a:extLst>
        </xdr:cNvPr>
        <xdr:cNvCxnSpPr/>
      </xdr:nvCxnSpPr>
      <xdr:spPr>
        <a:xfrm>
          <a:off x="5632450" y="13280571"/>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108148</xdr:rowOff>
    </xdr:from>
    <xdr:ext cx="467179" cy="259045"/>
    <xdr:sp macro="" textlink="">
      <xdr:nvSpPr>
        <xdr:cNvPr id="247" name="テキスト ボックス 246">
          <a:extLst>
            <a:ext uri="{FF2B5EF4-FFF2-40B4-BE49-F238E27FC236}">
              <a16:creationId xmlns:a16="http://schemas.microsoft.com/office/drawing/2014/main" id="{9FF94438-F294-4460-9F65-AB1649040117}"/>
            </a:ext>
          </a:extLst>
        </xdr:cNvPr>
        <xdr:cNvSpPr txBox="1"/>
      </xdr:nvSpPr>
      <xdr:spPr>
        <a:xfrm>
          <a:off x="5222421"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48" name="直線コネクタ 247">
          <a:extLst>
            <a:ext uri="{FF2B5EF4-FFF2-40B4-BE49-F238E27FC236}">
              <a16:creationId xmlns:a16="http://schemas.microsoft.com/office/drawing/2014/main" id="{46E29A64-ACB9-444F-B31F-686D4CB7A47A}"/>
            </a:ext>
          </a:extLst>
        </xdr:cNvPr>
        <xdr:cNvCxnSpPr/>
      </xdr:nvCxnSpPr>
      <xdr:spPr>
        <a:xfrm>
          <a:off x="5632450" y="12954000"/>
          <a:ext cx="397192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49" name="テキスト ボックス 248">
          <a:extLst>
            <a:ext uri="{FF2B5EF4-FFF2-40B4-BE49-F238E27FC236}">
              <a16:creationId xmlns:a16="http://schemas.microsoft.com/office/drawing/2014/main" id="{27FB9664-333F-4717-876B-5B1AD8C7C84A}"/>
            </a:ext>
          </a:extLst>
        </xdr:cNvPr>
        <xdr:cNvSpPr txBox="1"/>
      </xdr:nvSpPr>
      <xdr:spPr>
        <a:xfrm>
          <a:off x="52224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50" name="【福祉施設】&#10;一人当たり面積グラフ枠">
          <a:extLst>
            <a:ext uri="{FF2B5EF4-FFF2-40B4-BE49-F238E27FC236}">
              <a16:creationId xmlns:a16="http://schemas.microsoft.com/office/drawing/2014/main" id="{145899A6-7B14-4B30-9E2A-8CD97E757718}"/>
            </a:ext>
          </a:extLst>
        </xdr:cNvPr>
        <xdr:cNvSpPr/>
      </xdr:nvSpPr>
      <xdr:spPr>
        <a:xfrm>
          <a:off x="5632450"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150768</xdr:rowOff>
    </xdr:from>
    <xdr:to>
      <xdr:col>54</xdr:col>
      <xdr:colOff>189865</xdr:colOff>
      <xdr:row>86</xdr:row>
      <xdr:rowOff>113212</xdr:rowOff>
    </xdr:to>
    <xdr:cxnSp macro="">
      <xdr:nvCxnSpPr>
        <xdr:cNvPr id="251" name="直線コネクタ 250">
          <a:extLst>
            <a:ext uri="{FF2B5EF4-FFF2-40B4-BE49-F238E27FC236}">
              <a16:creationId xmlns:a16="http://schemas.microsoft.com/office/drawing/2014/main" id="{D26C738A-FC03-45EB-BA65-786F0C557C88}"/>
            </a:ext>
          </a:extLst>
        </xdr:cNvPr>
        <xdr:cNvCxnSpPr/>
      </xdr:nvCxnSpPr>
      <xdr:spPr>
        <a:xfrm flipV="1">
          <a:off x="8905240" y="13352418"/>
          <a:ext cx="0" cy="150549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117039</xdr:rowOff>
    </xdr:from>
    <xdr:ext cx="469744" cy="259045"/>
    <xdr:sp macro="" textlink="">
      <xdr:nvSpPr>
        <xdr:cNvPr id="252" name="【福祉施設】&#10;一人当たり面積最小値テキスト">
          <a:extLst>
            <a:ext uri="{FF2B5EF4-FFF2-40B4-BE49-F238E27FC236}">
              <a16:creationId xmlns:a16="http://schemas.microsoft.com/office/drawing/2014/main" id="{5097AA6F-EE9E-40D5-B81E-2CA72BE377FC}"/>
            </a:ext>
          </a:extLst>
        </xdr:cNvPr>
        <xdr:cNvSpPr txBox="1"/>
      </xdr:nvSpPr>
      <xdr:spPr>
        <a:xfrm>
          <a:off x="8943975" y="148617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113212</xdr:rowOff>
    </xdr:from>
    <xdr:to>
      <xdr:col>55</xdr:col>
      <xdr:colOff>88900</xdr:colOff>
      <xdr:row>86</xdr:row>
      <xdr:rowOff>113212</xdr:rowOff>
    </xdr:to>
    <xdr:cxnSp macro="">
      <xdr:nvCxnSpPr>
        <xdr:cNvPr id="253" name="直線コネクタ 252">
          <a:extLst>
            <a:ext uri="{FF2B5EF4-FFF2-40B4-BE49-F238E27FC236}">
              <a16:creationId xmlns:a16="http://schemas.microsoft.com/office/drawing/2014/main" id="{F6DA9F06-8362-44A5-ADF7-876ACCAC9E8C}"/>
            </a:ext>
          </a:extLst>
        </xdr:cNvPr>
        <xdr:cNvCxnSpPr/>
      </xdr:nvCxnSpPr>
      <xdr:spPr>
        <a:xfrm>
          <a:off x="8845550" y="1485791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97445</xdr:rowOff>
    </xdr:from>
    <xdr:ext cx="469744" cy="259045"/>
    <xdr:sp macro="" textlink="">
      <xdr:nvSpPr>
        <xdr:cNvPr id="254" name="【福祉施設】&#10;一人当たり面積最大値テキスト">
          <a:extLst>
            <a:ext uri="{FF2B5EF4-FFF2-40B4-BE49-F238E27FC236}">
              <a16:creationId xmlns:a16="http://schemas.microsoft.com/office/drawing/2014/main" id="{E59F1025-D090-475E-B78B-27D8160B2383}"/>
            </a:ext>
          </a:extLst>
        </xdr:cNvPr>
        <xdr:cNvSpPr txBox="1"/>
      </xdr:nvSpPr>
      <xdr:spPr>
        <a:xfrm>
          <a:off x="8943975" y="131276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150768</xdr:rowOff>
    </xdr:from>
    <xdr:to>
      <xdr:col>55</xdr:col>
      <xdr:colOff>88900</xdr:colOff>
      <xdr:row>77</xdr:row>
      <xdr:rowOff>150768</xdr:rowOff>
    </xdr:to>
    <xdr:cxnSp macro="">
      <xdr:nvCxnSpPr>
        <xdr:cNvPr id="255" name="直線コネクタ 254">
          <a:extLst>
            <a:ext uri="{FF2B5EF4-FFF2-40B4-BE49-F238E27FC236}">
              <a16:creationId xmlns:a16="http://schemas.microsoft.com/office/drawing/2014/main" id="{BFB08DEA-2656-4F38-A1B2-4EAEB65778ED}"/>
            </a:ext>
          </a:extLst>
        </xdr:cNvPr>
        <xdr:cNvCxnSpPr/>
      </xdr:nvCxnSpPr>
      <xdr:spPr>
        <a:xfrm>
          <a:off x="8845550" y="13352418"/>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81</xdr:row>
      <xdr:rowOff>170197</xdr:rowOff>
    </xdr:from>
    <xdr:ext cx="469744" cy="259045"/>
    <xdr:sp macro="" textlink="">
      <xdr:nvSpPr>
        <xdr:cNvPr id="256" name="【福祉施設】&#10;一人当たり面積平均値テキスト">
          <a:extLst>
            <a:ext uri="{FF2B5EF4-FFF2-40B4-BE49-F238E27FC236}">
              <a16:creationId xmlns:a16="http://schemas.microsoft.com/office/drawing/2014/main" id="{E3FCE08A-DAAA-48B9-99ED-20B284DDF84C}"/>
            </a:ext>
          </a:extLst>
        </xdr:cNvPr>
        <xdr:cNvSpPr txBox="1"/>
      </xdr:nvSpPr>
      <xdr:spPr>
        <a:xfrm>
          <a:off x="8943975" y="140576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147320</xdr:rowOff>
    </xdr:from>
    <xdr:to>
      <xdr:col>55</xdr:col>
      <xdr:colOff>50800</xdr:colOff>
      <xdr:row>83</xdr:row>
      <xdr:rowOff>77470</xdr:rowOff>
    </xdr:to>
    <xdr:sp macro="" textlink="">
      <xdr:nvSpPr>
        <xdr:cNvPr id="257" name="フローチャート: 判断 256">
          <a:extLst>
            <a:ext uri="{FF2B5EF4-FFF2-40B4-BE49-F238E27FC236}">
              <a16:creationId xmlns:a16="http://schemas.microsoft.com/office/drawing/2014/main" id="{20CB230A-CD02-4FE0-B25E-DFDD8310A912}"/>
            </a:ext>
          </a:extLst>
        </xdr:cNvPr>
        <xdr:cNvSpPr/>
      </xdr:nvSpPr>
      <xdr:spPr>
        <a:xfrm>
          <a:off x="8883650" y="1420622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82</xdr:row>
      <xdr:rowOff>150586</xdr:rowOff>
    </xdr:from>
    <xdr:to>
      <xdr:col>50</xdr:col>
      <xdr:colOff>165100</xdr:colOff>
      <xdr:row>83</xdr:row>
      <xdr:rowOff>80736</xdr:rowOff>
    </xdr:to>
    <xdr:sp macro="" textlink="">
      <xdr:nvSpPr>
        <xdr:cNvPr id="258" name="フローチャート: 判断 257">
          <a:extLst>
            <a:ext uri="{FF2B5EF4-FFF2-40B4-BE49-F238E27FC236}">
              <a16:creationId xmlns:a16="http://schemas.microsoft.com/office/drawing/2014/main" id="{3E19E989-67AC-48FF-8785-A596472A295E}"/>
            </a:ext>
          </a:extLst>
        </xdr:cNvPr>
        <xdr:cNvSpPr/>
      </xdr:nvSpPr>
      <xdr:spPr>
        <a:xfrm>
          <a:off x="8159750" y="14209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83</xdr:row>
      <xdr:rowOff>37919</xdr:rowOff>
    </xdr:from>
    <xdr:to>
      <xdr:col>46</xdr:col>
      <xdr:colOff>38100</xdr:colOff>
      <xdr:row>83</xdr:row>
      <xdr:rowOff>139519</xdr:rowOff>
    </xdr:to>
    <xdr:sp macro="" textlink="">
      <xdr:nvSpPr>
        <xdr:cNvPr id="259" name="フローチャート: 判断 258">
          <a:extLst>
            <a:ext uri="{FF2B5EF4-FFF2-40B4-BE49-F238E27FC236}">
              <a16:creationId xmlns:a16="http://schemas.microsoft.com/office/drawing/2014/main" id="{89A99F2D-9B07-4C43-8C6B-24D88EB85971}"/>
            </a:ext>
          </a:extLst>
        </xdr:cNvPr>
        <xdr:cNvSpPr/>
      </xdr:nvSpPr>
      <xdr:spPr>
        <a:xfrm>
          <a:off x="7413625" y="14268269"/>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82</xdr:row>
      <xdr:rowOff>170180</xdr:rowOff>
    </xdr:from>
    <xdr:to>
      <xdr:col>41</xdr:col>
      <xdr:colOff>101600</xdr:colOff>
      <xdr:row>83</xdr:row>
      <xdr:rowOff>100330</xdr:rowOff>
    </xdr:to>
    <xdr:sp macro="" textlink="">
      <xdr:nvSpPr>
        <xdr:cNvPr id="260" name="フローチャート: 判断 259">
          <a:extLst>
            <a:ext uri="{FF2B5EF4-FFF2-40B4-BE49-F238E27FC236}">
              <a16:creationId xmlns:a16="http://schemas.microsoft.com/office/drawing/2014/main" id="{E57FCED1-B187-4040-A37E-445C23EE3CFC}"/>
            </a:ext>
          </a:extLst>
        </xdr:cNvPr>
        <xdr:cNvSpPr/>
      </xdr:nvSpPr>
      <xdr:spPr>
        <a:xfrm>
          <a:off x="6638925" y="1422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83</xdr:row>
      <xdr:rowOff>11793</xdr:rowOff>
    </xdr:from>
    <xdr:to>
      <xdr:col>36</xdr:col>
      <xdr:colOff>165100</xdr:colOff>
      <xdr:row>83</xdr:row>
      <xdr:rowOff>113393</xdr:rowOff>
    </xdr:to>
    <xdr:sp macro="" textlink="">
      <xdr:nvSpPr>
        <xdr:cNvPr id="261" name="フローチャート: 判断 260">
          <a:extLst>
            <a:ext uri="{FF2B5EF4-FFF2-40B4-BE49-F238E27FC236}">
              <a16:creationId xmlns:a16="http://schemas.microsoft.com/office/drawing/2014/main" id="{6E0E9121-8E0F-4170-9242-7D202E4A478A}"/>
            </a:ext>
          </a:extLst>
        </xdr:cNvPr>
        <xdr:cNvSpPr/>
      </xdr:nvSpPr>
      <xdr:spPr>
        <a:xfrm>
          <a:off x="5892800" y="1424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262" name="テキスト ボックス 261">
          <a:extLst>
            <a:ext uri="{FF2B5EF4-FFF2-40B4-BE49-F238E27FC236}">
              <a16:creationId xmlns:a16="http://schemas.microsoft.com/office/drawing/2014/main" id="{D4A90D0D-7D10-4BD9-90D8-ACECC8E98A5C}"/>
            </a:ext>
          </a:extLst>
        </xdr:cNvPr>
        <xdr:cNvSpPr txBox="1"/>
      </xdr:nvSpPr>
      <xdr:spPr>
        <a:xfrm>
          <a:off x="87439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63" name="テキスト ボックス 262">
          <a:extLst>
            <a:ext uri="{FF2B5EF4-FFF2-40B4-BE49-F238E27FC236}">
              <a16:creationId xmlns:a16="http://schemas.microsoft.com/office/drawing/2014/main" id="{319BA34C-B5D8-4283-9277-108058C34A37}"/>
            </a:ext>
          </a:extLst>
        </xdr:cNvPr>
        <xdr:cNvSpPr txBox="1"/>
      </xdr:nvSpPr>
      <xdr:spPr>
        <a:xfrm>
          <a:off x="80486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64" name="テキスト ボックス 263">
          <a:extLst>
            <a:ext uri="{FF2B5EF4-FFF2-40B4-BE49-F238E27FC236}">
              <a16:creationId xmlns:a16="http://schemas.microsoft.com/office/drawing/2014/main" id="{E657D99B-986D-4807-8E0E-0C3F43FC1A6A}"/>
            </a:ext>
          </a:extLst>
        </xdr:cNvPr>
        <xdr:cNvSpPr txBox="1"/>
      </xdr:nvSpPr>
      <xdr:spPr>
        <a:xfrm>
          <a:off x="72834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65" name="テキスト ボックス 264">
          <a:extLst>
            <a:ext uri="{FF2B5EF4-FFF2-40B4-BE49-F238E27FC236}">
              <a16:creationId xmlns:a16="http://schemas.microsoft.com/office/drawing/2014/main" id="{E9397EF6-68B8-41EE-A559-9DDAC70CAFAA}"/>
            </a:ext>
          </a:extLst>
        </xdr:cNvPr>
        <xdr:cNvSpPr txBox="1"/>
      </xdr:nvSpPr>
      <xdr:spPr>
        <a:xfrm>
          <a:off x="652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66" name="テキスト ボックス 265">
          <a:extLst>
            <a:ext uri="{FF2B5EF4-FFF2-40B4-BE49-F238E27FC236}">
              <a16:creationId xmlns:a16="http://schemas.microsoft.com/office/drawing/2014/main" id="{7E5B1681-CD34-438F-9080-3AB59B01BA8F}"/>
            </a:ext>
          </a:extLst>
        </xdr:cNvPr>
        <xdr:cNvSpPr txBox="1"/>
      </xdr:nvSpPr>
      <xdr:spPr>
        <a:xfrm>
          <a:off x="5781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157118</xdr:rowOff>
    </xdr:from>
    <xdr:to>
      <xdr:col>55</xdr:col>
      <xdr:colOff>50800</xdr:colOff>
      <xdr:row>83</xdr:row>
      <xdr:rowOff>87268</xdr:rowOff>
    </xdr:to>
    <xdr:sp macro="" textlink="">
      <xdr:nvSpPr>
        <xdr:cNvPr id="267" name="楕円 266">
          <a:extLst>
            <a:ext uri="{FF2B5EF4-FFF2-40B4-BE49-F238E27FC236}">
              <a16:creationId xmlns:a16="http://schemas.microsoft.com/office/drawing/2014/main" id="{C711A86B-F6CB-4D77-8644-DB9BDC04434A}"/>
            </a:ext>
          </a:extLst>
        </xdr:cNvPr>
        <xdr:cNvSpPr/>
      </xdr:nvSpPr>
      <xdr:spPr>
        <a:xfrm>
          <a:off x="8883650" y="14216018"/>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82</xdr:row>
      <xdr:rowOff>135545</xdr:rowOff>
    </xdr:from>
    <xdr:ext cx="469744" cy="259045"/>
    <xdr:sp macro="" textlink="">
      <xdr:nvSpPr>
        <xdr:cNvPr id="268" name="【福祉施設】&#10;一人当たり面積該当値テキスト">
          <a:extLst>
            <a:ext uri="{FF2B5EF4-FFF2-40B4-BE49-F238E27FC236}">
              <a16:creationId xmlns:a16="http://schemas.microsoft.com/office/drawing/2014/main" id="{0985C37F-AE37-4A16-9804-ACB501299AA9}"/>
            </a:ext>
          </a:extLst>
        </xdr:cNvPr>
        <xdr:cNvSpPr txBox="1"/>
      </xdr:nvSpPr>
      <xdr:spPr>
        <a:xfrm>
          <a:off x="8943975" y="141944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82</xdr:row>
      <xdr:rowOff>160382</xdr:rowOff>
    </xdr:from>
    <xdr:to>
      <xdr:col>50</xdr:col>
      <xdr:colOff>165100</xdr:colOff>
      <xdr:row>83</xdr:row>
      <xdr:rowOff>90532</xdr:rowOff>
    </xdr:to>
    <xdr:sp macro="" textlink="">
      <xdr:nvSpPr>
        <xdr:cNvPr id="269" name="楕円 268">
          <a:extLst>
            <a:ext uri="{FF2B5EF4-FFF2-40B4-BE49-F238E27FC236}">
              <a16:creationId xmlns:a16="http://schemas.microsoft.com/office/drawing/2014/main" id="{14058702-BBAF-4B7C-8D95-9CAE7883D831}"/>
            </a:ext>
          </a:extLst>
        </xdr:cNvPr>
        <xdr:cNvSpPr/>
      </xdr:nvSpPr>
      <xdr:spPr>
        <a:xfrm>
          <a:off x="8159750" y="14219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83</xdr:row>
      <xdr:rowOff>36468</xdr:rowOff>
    </xdr:from>
    <xdr:to>
      <xdr:col>55</xdr:col>
      <xdr:colOff>0</xdr:colOff>
      <xdr:row>83</xdr:row>
      <xdr:rowOff>39732</xdr:rowOff>
    </xdr:to>
    <xdr:cxnSp macro="">
      <xdr:nvCxnSpPr>
        <xdr:cNvPr id="270" name="直線コネクタ 269">
          <a:extLst>
            <a:ext uri="{FF2B5EF4-FFF2-40B4-BE49-F238E27FC236}">
              <a16:creationId xmlns:a16="http://schemas.microsoft.com/office/drawing/2014/main" id="{9FF4D9C3-A9B3-4E08-AC6D-8EE330284507}"/>
            </a:ext>
          </a:extLst>
        </xdr:cNvPr>
        <xdr:cNvCxnSpPr/>
      </xdr:nvCxnSpPr>
      <xdr:spPr>
        <a:xfrm flipV="1">
          <a:off x="8210550" y="14266818"/>
          <a:ext cx="695325" cy="32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82</xdr:row>
      <xdr:rowOff>163649</xdr:rowOff>
    </xdr:from>
    <xdr:to>
      <xdr:col>46</xdr:col>
      <xdr:colOff>38100</xdr:colOff>
      <xdr:row>83</xdr:row>
      <xdr:rowOff>93799</xdr:rowOff>
    </xdr:to>
    <xdr:sp macro="" textlink="">
      <xdr:nvSpPr>
        <xdr:cNvPr id="271" name="楕円 270">
          <a:extLst>
            <a:ext uri="{FF2B5EF4-FFF2-40B4-BE49-F238E27FC236}">
              <a16:creationId xmlns:a16="http://schemas.microsoft.com/office/drawing/2014/main" id="{68C40B20-0DD0-4822-8D5F-1FC5F910E9CA}"/>
            </a:ext>
          </a:extLst>
        </xdr:cNvPr>
        <xdr:cNvSpPr/>
      </xdr:nvSpPr>
      <xdr:spPr>
        <a:xfrm>
          <a:off x="7413625" y="1422254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83</xdr:row>
      <xdr:rowOff>39732</xdr:rowOff>
    </xdr:from>
    <xdr:to>
      <xdr:col>50</xdr:col>
      <xdr:colOff>114300</xdr:colOff>
      <xdr:row>83</xdr:row>
      <xdr:rowOff>42999</xdr:rowOff>
    </xdr:to>
    <xdr:cxnSp macro="">
      <xdr:nvCxnSpPr>
        <xdr:cNvPr id="272" name="直線コネクタ 271">
          <a:extLst>
            <a:ext uri="{FF2B5EF4-FFF2-40B4-BE49-F238E27FC236}">
              <a16:creationId xmlns:a16="http://schemas.microsoft.com/office/drawing/2014/main" id="{68CA5D3B-865D-4690-BC68-0E6104FB77F9}"/>
            </a:ext>
          </a:extLst>
        </xdr:cNvPr>
        <xdr:cNvCxnSpPr/>
      </xdr:nvCxnSpPr>
      <xdr:spPr>
        <a:xfrm flipV="1">
          <a:off x="7445375" y="14270082"/>
          <a:ext cx="765175" cy="3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82</xdr:row>
      <xdr:rowOff>166914</xdr:rowOff>
    </xdr:from>
    <xdr:to>
      <xdr:col>41</xdr:col>
      <xdr:colOff>101600</xdr:colOff>
      <xdr:row>83</xdr:row>
      <xdr:rowOff>97064</xdr:rowOff>
    </xdr:to>
    <xdr:sp macro="" textlink="">
      <xdr:nvSpPr>
        <xdr:cNvPr id="273" name="楕円 272">
          <a:extLst>
            <a:ext uri="{FF2B5EF4-FFF2-40B4-BE49-F238E27FC236}">
              <a16:creationId xmlns:a16="http://schemas.microsoft.com/office/drawing/2014/main" id="{670DB078-7B3A-4A66-A95B-D4C6D6443941}"/>
            </a:ext>
          </a:extLst>
        </xdr:cNvPr>
        <xdr:cNvSpPr/>
      </xdr:nvSpPr>
      <xdr:spPr>
        <a:xfrm>
          <a:off x="6638925" y="142258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83</xdr:row>
      <xdr:rowOff>42999</xdr:rowOff>
    </xdr:from>
    <xdr:to>
      <xdr:col>45</xdr:col>
      <xdr:colOff>177800</xdr:colOff>
      <xdr:row>83</xdr:row>
      <xdr:rowOff>46264</xdr:rowOff>
    </xdr:to>
    <xdr:cxnSp macro="">
      <xdr:nvCxnSpPr>
        <xdr:cNvPr id="274" name="直線コネクタ 273">
          <a:extLst>
            <a:ext uri="{FF2B5EF4-FFF2-40B4-BE49-F238E27FC236}">
              <a16:creationId xmlns:a16="http://schemas.microsoft.com/office/drawing/2014/main" id="{5804D90C-CED5-4C96-BD60-C0BD47BCDCB7}"/>
            </a:ext>
          </a:extLst>
        </xdr:cNvPr>
        <xdr:cNvCxnSpPr/>
      </xdr:nvCxnSpPr>
      <xdr:spPr>
        <a:xfrm flipV="1">
          <a:off x="6689725" y="14273349"/>
          <a:ext cx="75565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82</xdr:row>
      <xdr:rowOff>170180</xdr:rowOff>
    </xdr:from>
    <xdr:to>
      <xdr:col>36</xdr:col>
      <xdr:colOff>165100</xdr:colOff>
      <xdr:row>83</xdr:row>
      <xdr:rowOff>100330</xdr:rowOff>
    </xdr:to>
    <xdr:sp macro="" textlink="">
      <xdr:nvSpPr>
        <xdr:cNvPr id="275" name="楕円 274">
          <a:extLst>
            <a:ext uri="{FF2B5EF4-FFF2-40B4-BE49-F238E27FC236}">
              <a16:creationId xmlns:a16="http://schemas.microsoft.com/office/drawing/2014/main" id="{552846DE-4673-4C3C-B922-38E7A3AF8274}"/>
            </a:ext>
          </a:extLst>
        </xdr:cNvPr>
        <xdr:cNvSpPr/>
      </xdr:nvSpPr>
      <xdr:spPr>
        <a:xfrm>
          <a:off x="5892800" y="14229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83</xdr:row>
      <xdr:rowOff>46264</xdr:rowOff>
    </xdr:from>
    <xdr:to>
      <xdr:col>41</xdr:col>
      <xdr:colOff>50800</xdr:colOff>
      <xdr:row>83</xdr:row>
      <xdr:rowOff>49530</xdr:rowOff>
    </xdr:to>
    <xdr:cxnSp macro="">
      <xdr:nvCxnSpPr>
        <xdr:cNvPr id="276" name="直線コネクタ 275">
          <a:extLst>
            <a:ext uri="{FF2B5EF4-FFF2-40B4-BE49-F238E27FC236}">
              <a16:creationId xmlns:a16="http://schemas.microsoft.com/office/drawing/2014/main" id="{DFC3C350-303A-4872-9180-8789EF1A14EE}"/>
            </a:ext>
          </a:extLst>
        </xdr:cNvPr>
        <xdr:cNvCxnSpPr/>
      </xdr:nvCxnSpPr>
      <xdr:spPr>
        <a:xfrm flipV="1">
          <a:off x="5943600" y="14276614"/>
          <a:ext cx="746125"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81</xdr:row>
      <xdr:rowOff>97263</xdr:rowOff>
    </xdr:from>
    <xdr:ext cx="469744" cy="259045"/>
    <xdr:sp macro="" textlink="">
      <xdr:nvSpPr>
        <xdr:cNvPr id="277" name="n_1aveValue【福祉施設】&#10;一人当たり面積">
          <a:extLst>
            <a:ext uri="{FF2B5EF4-FFF2-40B4-BE49-F238E27FC236}">
              <a16:creationId xmlns:a16="http://schemas.microsoft.com/office/drawing/2014/main" id="{E39B7CF4-B668-42FE-8A45-D90BE7E725E1}"/>
            </a:ext>
          </a:extLst>
        </xdr:cNvPr>
        <xdr:cNvSpPr txBox="1"/>
      </xdr:nvSpPr>
      <xdr:spPr>
        <a:xfrm>
          <a:off x="7991552" y="139847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130646</xdr:rowOff>
    </xdr:from>
    <xdr:ext cx="469744" cy="259045"/>
    <xdr:sp macro="" textlink="">
      <xdr:nvSpPr>
        <xdr:cNvPr id="278" name="n_2aveValue【福祉施設】&#10;一人当たり面積">
          <a:extLst>
            <a:ext uri="{FF2B5EF4-FFF2-40B4-BE49-F238E27FC236}">
              <a16:creationId xmlns:a16="http://schemas.microsoft.com/office/drawing/2014/main" id="{7D1B63E1-93FE-4658-A4FF-81F0937B9163}"/>
            </a:ext>
          </a:extLst>
        </xdr:cNvPr>
        <xdr:cNvSpPr txBox="1"/>
      </xdr:nvSpPr>
      <xdr:spPr>
        <a:xfrm>
          <a:off x="7258127" y="143609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91457</xdr:rowOff>
    </xdr:from>
    <xdr:ext cx="469744" cy="259045"/>
    <xdr:sp macro="" textlink="">
      <xdr:nvSpPr>
        <xdr:cNvPr id="279" name="n_3aveValue【福祉施設】&#10;一人当たり面積">
          <a:extLst>
            <a:ext uri="{FF2B5EF4-FFF2-40B4-BE49-F238E27FC236}">
              <a16:creationId xmlns:a16="http://schemas.microsoft.com/office/drawing/2014/main" id="{4A5C069B-3D1D-414C-929F-624DAC81A6D6}"/>
            </a:ext>
          </a:extLst>
        </xdr:cNvPr>
        <xdr:cNvSpPr txBox="1"/>
      </xdr:nvSpPr>
      <xdr:spPr>
        <a:xfrm>
          <a:off x="6483427" y="143218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104520</xdr:rowOff>
    </xdr:from>
    <xdr:ext cx="469744" cy="259045"/>
    <xdr:sp macro="" textlink="">
      <xdr:nvSpPr>
        <xdr:cNvPr id="280" name="n_4aveValue【福祉施設】&#10;一人当たり面積">
          <a:extLst>
            <a:ext uri="{FF2B5EF4-FFF2-40B4-BE49-F238E27FC236}">
              <a16:creationId xmlns:a16="http://schemas.microsoft.com/office/drawing/2014/main" id="{DE06EDC0-70A1-4C35-A175-F37A809E4F2B}"/>
            </a:ext>
          </a:extLst>
        </xdr:cNvPr>
        <xdr:cNvSpPr txBox="1"/>
      </xdr:nvSpPr>
      <xdr:spPr>
        <a:xfrm>
          <a:off x="5737302" y="143348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83</xdr:row>
      <xdr:rowOff>81659</xdr:rowOff>
    </xdr:from>
    <xdr:ext cx="469744" cy="259045"/>
    <xdr:sp macro="" textlink="">
      <xdr:nvSpPr>
        <xdr:cNvPr id="281" name="n_1mainValue【福祉施設】&#10;一人当たり面積">
          <a:extLst>
            <a:ext uri="{FF2B5EF4-FFF2-40B4-BE49-F238E27FC236}">
              <a16:creationId xmlns:a16="http://schemas.microsoft.com/office/drawing/2014/main" id="{915D4B2F-0F0E-47E7-BCB8-1CAEA311A632}"/>
            </a:ext>
          </a:extLst>
        </xdr:cNvPr>
        <xdr:cNvSpPr txBox="1"/>
      </xdr:nvSpPr>
      <xdr:spPr>
        <a:xfrm>
          <a:off x="7991552" y="143120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81</xdr:row>
      <xdr:rowOff>110326</xdr:rowOff>
    </xdr:from>
    <xdr:ext cx="469744" cy="259045"/>
    <xdr:sp macro="" textlink="">
      <xdr:nvSpPr>
        <xdr:cNvPr id="282" name="n_2mainValue【福祉施設】&#10;一人当たり面積">
          <a:extLst>
            <a:ext uri="{FF2B5EF4-FFF2-40B4-BE49-F238E27FC236}">
              <a16:creationId xmlns:a16="http://schemas.microsoft.com/office/drawing/2014/main" id="{EBF8E9E8-BAF7-491F-BEEB-77271F687BC2}"/>
            </a:ext>
          </a:extLst>
        </xdr:cNvPr>
        <xdr:cNvSpPr txBox="1"/>
      </xdr:nvSpPr>
      <xdr:spPr>
        <a:xfrm>
          <a:off x="7258127" y="139977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81</xdr:row>
      <xdr:rowOff>113591</xdr:rowOff>
    </xdr:from>
    <xdr:ext cx="469744" cy="259045"/>
    <xdr:sp macro="" textlink="">
      <xdr:nvSpPr>
        <xdr:cNvPr id="283" name="n_3mainValue【福祉施設】&#10;一人当たり面積">
          <a:extLst>
            <a:ext uri="{FF2B5EF4-FFF2-40B4-BE49-F238E27FC236}">
              <a16:creationId xmlns:a16="http://schemas.microsoft.com/office/drawing/2014/main" id="{905BBE90-7C39-4344-9E50-B9D1B005FC12}"/>
            </a:ext>
          </a:extLst>
        </xdr:cNvPr>
        <xdr:cNvSpPr txBox="1"/>
      </xdr:nvSpPr>
      <xdr:spPr>
        <a:xfrm>
          <a:off x="6483427" y="140010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116857</xdr:rowOff>
    </xdr:from>
    <xdr:ext cx="469744" cy="259045"/>
    <xdr:sp macro="" textlink="">
      <xdr:nvSpPr>
        <xdr:cNvPr id="284" name="n_4mainValue【福祉施設】&#10;一人当たり面積">
          <a:extLst>
            <a:ext uri="{FF2B5EF4-FFF2-40B4-BE49-F238E27FC236}">
              <a16:creationId xmlns:a16="http://schemas.microsoft.com/office/drawing/2014/main" id="{ADC62AEB-4F26-47F1-8D52-88963539A383}"/>
            </a:ext>
          </a:extLst>
        </xdr:cNvPr>
        <xdr:cNvSpPr txBox="1"/>
      </xdr:nvSpPr>
      <xdr:spPr>
        <a:xfrm>
          <a:off x="5737302" y="140043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85" name="正方形/長方形 284">
          <a:extLst>
            <a:ext uri="{FF2B5EF4-FFF2-40B4-BE49-F238E27FC236}">
              <a16:creationId xmlns:a16="http://schemas.microsoft.com/office/drawing/2014/main" id="{D4AE2D50-692C-4E7A-BAB9-F5EE9A171D46}"/>
            </a:ext>
          </a:extLst>
        </xdr:cNvPr>
        <xdr:cNvSpPr/>
      </xdr:nvSpPr>
      <xdr:spPr>
        <a:xfrm>
          <a:off x="6477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86" name="正方形/長方形 285">
          <a:extLst>
            <a:ext uri="{FF2B5EF4-FFF2-40B4-BE49-F238E27FC236}">
              <a16:creationId xmlns:a16="http://schemas.microsoft.com/office/drawing/2014/main" id="{6A50BEC4-3BA5-41E7-855E-F11AF99572BE}"/>
            </a:ext>
          </a:extLst>
        </xdr:cNvPr>
        <xdr:cNvSpPr/>
      </xdr:nvSpPr>
      <xdr:spPr>
        <a:xfrm>
          <a:off x="7747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87" name="正方形/長方形 286">
          <a:extLst>
            <a:ext uri="{FF2B5EF4-FFF2-40B4-BE49-F238E27FC236}">
              <a16:creationId xmlns:a16="http://schemas.microsoft.com/office/drawing/2014/main" id="{25DA08B0-1EBA-469E-83B6-770CEA4BEC55}"/>
            </a:ext>
          </a:extLst>
        </xdr:cNvPr>
        <xdr:cNvSpPr/>
      </xdr:nvSpPr>
      <xdr:spPr>
        <a:xfrm>
          <a:off x="7747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288" name="正方形/長方形 287">
          <a:extLst>
            <a:ext uri="{FF2B5EF4-FFF2-40B4-BE49-F238E27FC236}">
              <a16:creationId xmlns:a16="http://schemas.microsoft.com/office/drawing/2014/main" id="{406D08A8-28E0-4033-8ABD-DEB59F6460A1}"/>
            </a:ext>
          </a:extLst>
        </xdr:cNvPr>
        <xdr:cNvSpPr/>
      </xdr:nvSpPr>
      <xdr:spPr>
        <a:xfrm>
          <a:off x="16192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289" name="正方形/長方形 288">
          <a:extLst>
            <a:ext uri="{FF2B5EF4-FFF2-40B4-BE49-F238E27FC236}">
              <a16:creationId xmlns:a16="http://schemas.microsoft.com/office/drawing/2014/main" id="{973FC45D-DB50-47FC-A219-16867AFF4F37}"/>
            </a:ext>
          </a:extLst>
        </xdr:cNvPr>
        <xdr:cNvSpPr/>
      </xdr:nvSpPr>
      <xdr:spPr>
        <a:xfrm>
          <a:off x="16192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290" name="正方形/長方形 289">
          <a:extLst>
            <a:ext uri="{FF2B5EF4-FFF2-40B4-BE49-F238E27FC236}">
              <a16:creationId xmlns:a16="http://schemas.microsoft.com/office/drawing/2014/main" id="{61A78064-E683-4688-8F82-9766E08ADC04}"/>
            </a:ext>
          </a:extLst>
        </xdr:cNvPr>
        <xdr:cNvSpPr/>
      </xdr:nvSpPr>
      <xdr:spPr>
        <a:xfrm>
          <a:off x="2590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291" name="正方形/長方形 290">
          <a:extLst>
            <a:ext uri="{FF2B5EF4-FFF2-40B4-BE49-F238E27FC236}">
              <a16:creationId xmlns:a16="http://schemas.microsoft.com/office/drawing/2014/main" id="{DD85A74F-FBF3-49A2-9F32-5CDEA27AAC7E}"/>
            </a:ext>
          </a:extLst>
        </xdr:cNvPr>
        <xdr:cNvSpPr/>
      </xdr:nvSpPr>
      <xdr:spPr>
        <a:xfrm>
          <a:off x="2590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292" name="正方形/長方形 291">
          <a:extLst>
            <a:ext uri="{FF2B5EF4-FFF2-40B4-BE49-F238E27FC236}">
              <a16:creationId xmlns:a16="http://schemas.microsoft.com/office/drawing/2014/main" id="{58A08ED6-A6D0-4DB6-B6B2-02DA0D804D2C}"/>
            </a:ext>
          </a:extLst>
        </xdr:cNvPr>
        <xdr:cNvSpPr/>
      </xdr:nvSpPr>
      <xdr:spPr>
        <a:xfrm>
          <a:off x="647700" y="1676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293" name="正方形/長方形 292">
          <a:extLst>
            <a:ext uri="{FF2B5EF4-FFF2-40B4-BE49-F238E27FC236}">
              <a16:creationId xmlns:a16="http://schemas.microsoft.com/office/drawing/2014/main" id="{4307F177-EDF0-4279-A656-9BF969E6A1CB}"/>
            </a:ext>
          </a:extLst>
        </xdr:cNvPr>
        <xdr:cNvSpPr/>
      </xdr:nvSpPr>
      <xdr:spPr>
        <a:xfrm>
          <a:off x="5632450"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294" name="正方形/長方形 293">
          <a:extLst>
            <a:ext uri="{FF2B5EF4-FFF2-40B4-BE49-F238E27FC236}">
              <a16:creationId xmlns:a16="http://schemas.microsoft.com/office/drawing/2014/main" id="{CCC36A0D-920A-4D4C-8E14-BBF21F13ACAA}"/>
            </a:ext>
          </a:extLst>
        </xdr:cNvPr>
        <xdr:cNvSpPr/>
      </xdr:nvSpPr>
      <xdr:spPr>
        <a:xfrm>
          <a:off x="57308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295" name="正方形/長方形 294">
          <a:extLst>
            <a:ext uri="{FF2B5EF4-FFF2-40B4-BE49-F238E27FC236}">
              <a16:creationId xmlns:a16="http://schemas.microsoft.com/office/drawing/2014/main" id="{19FB40DE-99DF-464D-B725-2ABDC9E54332}"/>
            </a:ext>
          </a:extLst>
        </xdr:cNvPr>
        <xdr:cNvSpPr/>
      </xdr:nvSpPr>
      <xdr:spPr>
        <a:xfrm>
          <a:off x="57308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296" name="正方形/長方形 295">
          <a:extLst>
            <a:ext uri="{FF2B5EF4-FFF2-40B4-BE49-F238E27FC236}">
              <a16:creationId xmlns:a16="http://schemas.microsoft.com/office/drawing/2014/main" id="{2A92447C-792A-41E6-AEE3-E6C42402E98E}"/>
            </a:ext>
          </a:extLst>
        </xdr:cNvPr>
        <xdr:cNvSpPr/>
      </xdr:nvSpPr>
      <xdr:spPr>
        <a:xfrm>
          <a:off x="66040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297" name="正方形/長方形 296">
          <a:extLst>
            <a:ext uri="{FF2B5EF4-FFF2-40B4-BE49-F238E27FC236}">
              <a16:creationId xmlns:a16="http://schemas.microsoft.com/office/drawing/2014/main" id="{CAE4466D-550D-4FF1-8135-C54BC0E1971D}"/>
            </a:ext>
          </a:extLst>
        </xdr:cNvPr>
        <xdr:cNvSpPr/>
      </xdr:nvSpPr>
      <xdr:spPr>
        <a:xfrm>
          <a:off x="66040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298" name="正方形/長方形 297">
          <a:extLst>
            <a:ext uri="{FF2B5EF4-FFF2-40B4-BE49-F238E27FC236}">
              <a16:creationId xmlns:a16="http://schemas.microsoft.com/office/drawing/2014/main" id="{A436CAD5-93E3-47F8-9D0D-AA1310437283}"/>
            </a:ext>
          </a:extLst>
        </xdr:cNvPr>
        <xdr:cNvSpPr/>
      </xdr:nvSpPr>
      <xdr:spPr>
        <a:xfrm>
          <a:off x="75755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299" name="正方形/長方形 298">
          <a:extLst>
            <a:ext uri="{FF2B5EF4-FFF2-40B4-BE49-F238E27FC236}">
              <a16:creationId xmlns:a16="http://schemas.microsoft.com/office/drawing/2014/main" id="{2A753A2A-8ED5-46F8-A261-224040F3A134}"/>
            </a:ext>
          </a:extLst>
        </xdr:cNvPr>
        <xdr:cNvSpPr/>
      </xdr:nvSpPr>
      <xdr:spPr>
        <a:xfrm>
          <a:off x="75755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00" name="正方形/長方形 299">
          <a:extLst>
            <a:ext uri="{FF2B5EF4-FFF2-40B4-BE49-F238E27FC236}">
              <a16:creationId xmlns:a16="http://schemas.microsoft.com/office/drawing/2014/main" id="{CF62DB52-ACD0-4961-B28E-AF3D4583D326}"/>
            </a:ext>
          </a:extLst>
        </xdr:cNvPr>
        <xdr:cNvSpPr/>
      </xdr:nvSpPr>
      <xdr:spPr>
        <a:xfrm>
          <a:off x="5632450" y="1676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01" name="正方形/長方形 300">
          <a:extLst>
            <a:ext uri="{FF2B5EF4-FFF2-40B4-BE49-F238E27FC236}">
              <a16:creationId xmlns:a16="http://schemas.microsoft.com/office/drawing/2014/main" id="{BF12A30C-0316-4311-9831-DC326F5EC562}"/>
            </a:ext>
          </a:extLst>
        </xdr:cNvPr>
        <xdr:cNvSpPr/>
      </xdr:nvSpPr>
      <xdr:spPr>
        <a:xfrm>
          <a:off x="10588625" y="419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02" name="正方形/長方形 301">
          <a:extLst>
            <a:ext uri="{FF2B5EF4-FFF2-40B4-BE49-F238E27FC236}">
              <a16:creationId xmlns:a16="http://schemas.microsoft.com/office/drawing/2014/main" id="{91E4BD3D-C27D-4B0E-9C44-1C82AD0130BD}"/>
            </a:ext>
          </a:extLst>
        </xdr:cNvPr>
        <xdr:cNvSpPr/>
      </xdr:nvSpPr>
      <xdr:spPr>
        <a:xfrm>
          <a:off x="106870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03" name="正方形/長方形 302">
          <a:extLst>
            <a:ext uri="{FF2B5EF4-FFF2-40B4-BE49-F238E27FC236}">
              <a16:creationId xmlns:a16="http://schemas.microsoft.com/office/drawing/2014/main" id="{CD40F7B0-F894-4E1B-8C78-A9E5B96555F7}"/>
            </a:ext>
          </a:extLst>
        </xdr:cNvPr>
        <xdr:cNvSpPr/>
      </xdr:nvSpPr>
      <xdr:spPr>
        <a:xfrm>
          <a:off x="106870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04" name="正方形/長方形 303">
          <a:extLst>
            <a:ext uri="{FF2B5EF4-FFF2-40B4-BE49-F238E27FC236}">
              <a16:creationId xmlns:a16="http://schemas.microsoft.com/office/drawing/2014/main" id="{3D671E86-3BB6-4662-B904-4B9D1D942D78}"/>
            </a:ext>
          </a:extLst>
        </xdr:cNvPr>
        <xdr:cNvSpPr/>
      </xdr:nvSpPr>
      <xdr:spPr>
        <a:xfrm>
          <a:off x="1156017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05" name="正方形/長方形 304">
          <a:extLst>
            <a:ext uri="{FF2B5EF4-FFF2-40B4-BE49-F238E27FC236}">
              <a16:creationId xmlns:a16="http://schemas.microsoft.com/office/drawing/2014/main" id="{69CBEF01-E5DA-48A0-B220-394AC897FEC5}"/>
            </a:ext>
          </a:extLst>
        </xdr:cNvPr>
        <xdr:cNvSpPr/>
      </xdr:nvSpPr>
      <xdr:spPr>
        <a:xfrm>
          <a:off x="1156017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06" name="正方形/長方形 305">
          <a:extLst>
            <a:ext uri="{FF2B5EF4-FFF2-40B4-BE49-F238E27FC236}">
              <a16:creationId xmlns:a16="http://schemas.microsoft.com/office/drawing/2014/main" id="{DF5EB55A-7863-4C00-96A9-5B61D79FD58F}"/>
            </a:ext>
          </a:extLst>
        </xdr:cNvPr>
        <xdr:cNvSpPr/>
      </xdr:nvSpPr>
      <xdr:spPr>
        <a:xfrm>
          <a:off x="12531725"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07" name="正方形/長方形 306">
          <a:extLst>
            <a:ext uri="{FF2B5EF4-FFF2-40B4-BE49-F238E27FC236}">
              <a16:creationId xmlns:a16="http://schemas.microsoft.com/office/drawing/2014/main" id="{F9E5647F-15D9-40EB-81C4-17B2A49A4D48}"/>
            </a:ext>
          </a:extLst>
        </xdr:cNvPr>
        <xdr:cNvSpPr/>
      </xdr:nvSpPr>
      <xdr:spPr>
        <a:xfrm>
          <a:off x="12531725"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08" name="正方形/長方形 307">
          <a:extLst>
            <a:ext uri="{FF2B5EF4-FFF2-40B4-BE49-F238E27FC236}">
              <a16:creationId xmlns:a16="http://schemas.microsoft.com/office/drawing/2014/main" id="{7C8B2423-0BEC-4826-9780-B74CE1EE06F8}"/>
            </a:ext>
          </a:extLst>
        </xdr:cNvPr>
        <xdr:cNvSpPr/>
      </xdr:nvSpPr>
      <xdr:spPr>
        <a:xfrm>
          <a:off x="10588625" y="533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09" name="テキスト ボックス 308">
          <a:extLst>
            <a:ext uri="{FF2B5EF4-FFF2-40B4-BE49-F238E27FC236}">
              <a16:creationId xmlns:a16="http://schemas.microsoft.com/office/drawing/2014/main" id="{20E5E019-BB7B-45BE-8573-F469C5C3875A}"/>
            </a:ext>
          </a:extLst>
        </xdr:cNvPr>
        <xdr:cNvSpPr txBox="1"/>
      </xdr:nvSpPr>
      <xdr:spPr>
        <a:xfrm>
          <a:off x="10550525"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10" name="直線コネクタ 309">
          <a:extLst>
            <a:ext uri="{FF2B5EF4-FFF2-40B4-BE49-F238E27FC236}">
              <a16:creationId xmlns:a16="http://schemas.microsoft.com/office/drawing/2014/main" id="{246F68DA-EF9D-455A-99C2-9516B911B11D}"/>
            </a:ext>
          </a:extLst>
        </xdr:cNvPr>
        <xdr:cNvCxnSpPr/>
      </xdr:nvCxnSpPr>
      <xdr:spPr>
        <a:xfrm>
          <a:off x="10588625" y="762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311" name="テキスト ボックス 310">
          <a:extLst>
            <a:ext uri="{FF2B5EF4-FFF2-40B4-BE49-F238E27FC236}">
              <a16:creationId xmlns:a16="http://schemas.microsoft.com/office/drawing/2014/main" id="{3443079F-3195-44E4-91FC-BF044771B9B5}"/>
            </a:ext>
          </a:extLst>
        </xdr:cNvPr>
        <xdr:cNvSpPr txBox="1"/>
      </xdr:nvSpPr>
      <xdr:spPr>
        <a:xfrm>
          <a:off x="10197646"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312" name="直線コネクタ 311">
          <a:extLst>
            <a:ext uri="{FF2B5EF4-FFF2-40B4-BE49-F238E27FC236}">
              <a16:creationId xmlns:a16="http://schemas.microsoft.com/office/drawing/2014/main" id="{3881808F-0944-4DF0-AC1E-F35C010C0C71}"/>
            </a:ext>
          </a:extLst>
        </xdr:cNvPr>
        <xdr:cNvCxnSpPr/>
      </xdr:nvCxnSpPr>
      <xdr:spPr>
        <a:xfrm>
          <a:off x="10588625" y="7293428"/>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313" name="テキスト ボックス 312">
          <a:extLst>
            <a:ext uri="{FF2B5EF4-FFF2-40B4-BE49-F238E27FC236}">
              <a16:creationId xmlns:a16="http://schemas.microsoft.com/office/drawing/2014/main" id="{56A1639F-72B9-4AF0-B18B-BC29E1EAC5C8}"/>
            </a:ext>
          </a:extLst>
        </xdr:cNvPr>
        <xdr:cNvSpPr txBox="1"/>
      </xdr:nvSpPr>
      <xdr:spPr>
        <a:xfrm>
          <a:off x="10197646"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314" name="直線コネクタ 313">
          <a:extLst>
            <a:ext uri="{FF2B5EF4-FFF2-40B4-BE49-F238E27FC236}">
              <a16:creationId xmlns:a16="http://schemas.microsoft.com/office/drawing/2014/main" id="{300E13C3-A633-4BCF-9355-F02FD7D68A81}"/>
            </a:ext>
          </a:extLst>
        </xdr:cNvPr>
        <xdr:cNvCxnSpPr/>
      </xdr:nvCxnSpPr>
      <xdr:spPr>
        <a:xfrm>
          <a:off x="10588625" y="696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315" name="テキスト ボックス 314">
          <a:extLst>
            <a:ext uri="{FF2B5EF4-FFF2-40B4-BE49-F238E27FC236}">
              <a16:creationId xmlns:a16="http://schemas.microsoft.com/office/drawing/2014/main" id="{46A61F74-722F-48F5-8EEB-EDCAE7EEBE48}"/>
            </a:ext>
          </a:extLst>
        </xdr:cNvPr>
        <xdr:cNvSpPr txBox="1"/>
      </xdr:nvSpPr>
      <xdr:spPr>
        <a:xfrm>
          <a:off x="10242716"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316" name="直線コネクタ 315">
          <a:extLst>
            <a:ext uri="{FF2B5EF4-FFF2-40B4-BE49-F238E27FC236}">
              <a16:creationId xmlns:a16="http://schemas.microsoft.com/office/drawing/2014/main" id="{17FC1740-0C93-48EF-99AC-355628DB5054}"/>
            </a:ext>
          </a:extLst>
        </xdr:cNvPr>
        <xdr:cNvCxnSpPr/>
      </xdr:nvCxnSpPr>
      <xdr:spPr>
        <a:xfrm>
          <a:off x="10588625" y="6640285"/>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317" name="テキスト ボックス 316">
          <a:extLst>
            <a:ext uri="{FF2B5EF4-FFF2-40B4-BE49-F238E27FC236}">
              <a16:creationId xmlns:a16="http://schemas.microsoft.com/office/drawing/2014/main" id="{2B7AAD3F-8478-4A93-98A9-32AF38C28BAA}"/>
            </a:ext>
          </a:extLst>
        </xdr:cNvPr>
        <xdr:cNvSpPr txBox="1"/>
      </xdr:nvSpPr>
      <xdr:spPr>
        <a:xfrm>
          <a:off x="10242716"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318" name="直線コネクタ 317">
          <a:extLst>
            <a:ext uri="{FF2B5EF4-FFF2-40B4-BE49-F238E27FC236}">
              <a16:creationId xmlns:a16="http://schemas.microsoft.com/office/drawing/2014/main" id="{6834D3FB-37D5-4003-8DBB-8C6A40F5CF0D}"/>
            </a:ext>
          </a:extLst>
        </xdr:cNvPr>
        <xdr:cNvCxnSpPr/>
      </xdr:nvCxnSpPr>
      <xdr:spPr>
        <a:xfrm>
          <a:off x="10588625" y="6313714"/>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319" name="テキスト ボックス 318">
          <a:extLst>
            <a:ext uri="{FF2B5EF4-FFF2-40B4-BE49-F238E27FC236}">
              <a16:creationId xmlns:a16="http://schemas.microsoft.com/office/drawing/2014/main" id="{C59C6824-1C80-4CE8-B826-EC13D9C72D4F}"/>
            </a:ext>
          </a:extLst>
        </xdr:cNvPr>
        <xdr:cNvSpPr txBox="1"/>
      </xdr:nvSpPr>
      <xdr:spPr>
        <a:xfrm>
          <a:off x="10242716"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320" name="直線コネクタ 319">
          <a:extLst>
            <a:ext uri="{FF2B5EF4-FFF2-40B4-BE49-F238E27FC236}">
              <a16:creationId xmlns:a16="http://schemas.microsoft.com/office/drawing/2014/main" id="{6A23BB41-B025-4221-B27E-13342E2920D3}"/>
            </a:ext>
          </a:extLst>
        </xdr:cNvPr>
        <xdr:cNvCxnSpPr/>
      </xdr:nvCxnSpPr>
      <xdr:spPr>
        <a:xfrm>
          <a:off x="10588625" y="598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321" name="テキスト ボックス 320">
          <a:extLst>
            <a:ext uri="{FF2B5EF4-FFF2-40B4-BE49-F238E27FC236}">
              <a16:creationId xmlns:a16="http://schemas.microsoft.com/office/drawing/2014/main" id="{965DA673-4ECF-492F-92A9-BBA7E5948609}"/>
            </a:ext>
          </a:extLst>
        </xdr:cNvPr>
        <xdr:cNvSpPr txBox="1"/>
      </xdr:nvSpPr>
      <xdr:spPr>
        <a:xfrm>
          <a:off x="10242716"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322" name="直線コネクタ 321">
          <a:extLst>
            <a:ext uri="{FF2B5EF4-FFF2-40B4-BE49-F238E27FC236}">
              <a16:creationId xmlns:a16="http://schemas.microsoft.com/office/drawing/2014/main" id="{9CF7AADD-450D-47B3-B017-1E858601BEF7}"/>
            </a:ext>
          </a:extLst>
        </xdr:cNvPr>
        <xdr:cNvCxnSpPr/>
      </xdr:nvCxnSpPr>
      <xdr:spPr>
        <a:xfrm>
          <a:off x="10588625" y="5660572"/>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323" name="テキスト ボックス 322">
          <a:extLst>
            <a:ext uri="{FF2B5EF4-FFF2-40B4-BE49-F238E27FC236}">
              <a16:creationId xmlns:a16="http://schemas.microsoft.com/office/drawing/2014/main" id="{3A83122D-CDA7-447F-8A9A-9A29B4F7D98F}"/>
            </a:ext>
          </a:extLst>
        </xdr:cNvPr>
        <xdr:cNvSpPr txBox="1"/>
      </xdr:nvSpPr>
      <xdr:spPr>
        <a:xfrm>
          <a:off x="10306836"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24" name="直線コネクタ 323">
          <a:extLst>
            <a:ext uri="{FF2B5EF4-FFF2-40B4-BE49-F238E27FC236}">
              <a16:creationId xmlns:a16="http://schemas.microsoft.com/office/drawing/2014/main" id="{5869ABE9-B2C1-4E6A-9920-53A1BF421A5E}"/>
            </a:ext>
          </a:extLst>
        </xdr:cNvPr>
        <xdr:cNvCxnSpPr/>
      </xdr:nvCxnSpPr>
      <xdr:spPr>
        <a:xfrm>
          <a:off x="10588625" y="533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325" name="【一般廃棄物処理施設】&#10;有形固定資産減価償却率グラフ枠">
          <a:extLst>
            <a:ext uri="{FF2B5EF4-FFF2-40B4-BE49-F238E27FC236}">
              <a16:creationId xmlns:a16="http://schemas.microsoft.com/office/drawing/2014/main" id="{7AD21F72-7E4C-4188-8F2C-DB6FE4F61C08}"/>
            </a:ext>
          </a:extLst>
        </xdr:cNvPr>
        <xdr:cNvSpPr/>
      </xdr:nvSpPr>
      <xdr:spPr>
        <a:xfrm>
          <a:off x="10588625" y="533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128451</xdr:rowOff>
    </xdr:from>
    <xdr:to>
      <xdr:col>85</xdr:col>
      <xdr:colOff>126364</xdr:colOff>
      <xdr:row>42</xdr:row>
      <xdr:rowOff>45176</xdr:rowOff>
    </xdr:to>
    <xdr:cxnSp macro="">
      <xdr:nvCxnSpPr>
        <xdr:cNvPr id="326" name="直線コネクタ 325">
          <a:extLst>
            <a:ext uri="{FF2B5EF4-FFF2-40B4-BE49-F238E27FC236}">
              <a16:creationId xmlns:a16="http://schemas.microsoft.com/office/drawing/2014/main" id="{2B035F46-5459-47DB-A8E1-6C881A791ECC}"/>
            </a:ext>
          </a:extLst>
        </xdr:cNvPr>
        <xdr:cNvCxnSpPr/>
      </xdr:nvCxnSpPr>
      <xdr:spPr>
        <a:xfrm flipV="1">
          <a:off x="13889989" y="5786301"/>
          <a:ext cx="0" cy="14597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49003</xdr:rowOff>
    </xdr:from>
    <xdr:ext cx="405111" cy="259045"/>
    <xdr:sp macro="" textlink="">
      <xdr:nvSpPr>
        <xdr:cNvPr id="327" name="【一般廃棄物処理施設】&#10;有形固定資産減価償却率最小値テキスト">
          <a:extLst>
            <a:ext uri="{FF2B5EF4-FFF2-40B4-BE49-F238E27FC236}">
              <a16:creationId xmlns:a16="http://schemas.microsoft.com/office/drawing/2014/main" id="{48A9D4A7-38B5-45E3-896D-3485018662AE}"/>
            </a:ext>
          </a:extLst>
        </xdr:cNvPr>
        <xdr:cNvSpPr txBox="1"/>
      </xdr:nvSpPr>
      <xdr:spPr>
        <a:xfrm>
          <a:off x="13928725" y="72499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45176</xdr:rowOff>
    </xdr:from>
    <xdr:to>
      <xdr:col>86</xdr:col>
      <xdr:colOff>25400</xdr:colOff>
      <xdr:row>42</xdr:row>
      <xdr:rowOff>45176</xdr:rowOff>
    </xdr:to>
    <xdr:cxnSp macro="">
      <xdr:nvCxnSpPr>
        <xdr:cNvPr id="328" name="直線コネクタ 327">
          <a:extLst>
            <a:ext uri="{FF2B5EF4-FFF2-40B4-BE49-F238E27FC236}">
              <a16:creationId xmlns:a16="http://schemas.microsoft.com/office/drawing/2014/main" id="{8A01433E-D8A4-4A7F-BC04-D2FA74E8FAD3}"/>
            </a:ext>
          </a:extLst>
        </xdr:cNvPr>
        <xdr:cNvCxnSpPr/>
      </xdr:nvCxnSpPr>
      <xdr:spPr>
        <a:xfrm>
          <a:off x="13801725" y="7246076"/>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75128</xdr:rowOff>
    </xdr:from>
    <xdr:ext cx="340478" cy="259045"/>
    <xdr:sp macro="" textlink="">
      <xdr:nvSpPr>
        <xdr:cNvPr id="329" name="【一般廃棄物処理施設】&#10;有形固定資産減価償却率最大値テキスト">
          <a:extLst>
            <a:ext uri="{FF2B5EF4-FFF2-40B4-BE49-F238E27FC236}">
              <a16:creationId xmlns:a16="http://schemas.microsoft.com/office/drawing/2014/main" id="{4FBDE614-5A14-4C8E-9ABB-60551E799D95}"/>
            </a:ext>
          </a:extLst>
        </xdr:cNvPr>
        <xdr:cNvSpPr txBox="1"/>
      </xdr:nvSpPr>
      <xdr:spPr>
        <a:xfrm>
          <a:off x="13928725" y="5561528"/>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128451</xdr:rowOff>
    </xdr:from>
    <xdr:to>
      <xdr:col>86</xdr:col>
      <xdr:colOff>25400</xdr:colOff>
      <xdr:row>33</xdr:row>
      <xdr:rowOff>128451</xdr:rowOff>
    </xdr:to>
    <xdr:cxnSp macro="">
      <xdr:nvCxnSpPr>
        <xdr:cNvPr id="330" name="直線コネクタ 329">
          <a:extLst>
            <a:ext uri="{FF2B5EF4-FFF2-40B4-BE49-F238E27FC236}">
              <a16:creationId xmlns:a16="http://schemas.microsoft.com/office/drawing/2014/main" id="{48D4161B-AD04-4F84-BE57-4C5E2B92F4EA}"/>
            </a:ext>
          </a:extLst>
        </xdr:cNvPr>
        <xdr:cNvCxnSpPr/>
      </xdr:nvCxnSpPr>
      <xdr:spPr>
        <a:xfrm>
          <a:off x="13801725" y="578630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59707</xdr:rowOff>
    </xdr:from>
    <xdr:ext cx="405111" cy="259045"/>
    <xdr:sp macro="" textlink="">
      <xdr:nvSpPr>
        <xdr:cNvPr id="331" name="【一般廃棄物処理施設】&#10;有形固定資産減価償却率平均値テキスト">
          <a:extLst>
            <a:ext uri="{FF2B5EF4-FFF2-40B4-BE49-F238E27FC236}">
              <a16:creationId xmlns:a16="http://schemas.microsoft.com/office/drawing/2014/main" id="{749074E0-C36B-48C0-AD00-F44DFFE3D240}"/>
            </a:ext>
          </a:extLst>
        </xdr:cNvPr>
        <xdr:cNvSpPr txBox="1"/>
      </xdr:nvSpPr>
      <xdr:spPr>
        <a:xfrm>
          <a:off x="13928725" y="64033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36830</xdr:rowOff>
    </xdr:from>
    <xdr:to>
      <xdr:col>85</xdr:col>
      <xdr:colOff>177800</xdr:colOff>
      <xdr:row>38</xdr:row>
      <xdr:rowOff>138430</xdr:rowOff>
    </xdr:to>
    <xdr:sp macro="" textlink="">
      <xdr:nvSpPr>
        <xdr:cNvPr id="332" name="フローチャート: 判断 331">
          <a:extLst>
            <a:ext uri="{FF2B5EF4-FFF2-40B4-BE49-F238E27FC236}">
              <a16:creationId xmlns:a16="http://schemas.microsoft.com/office/drawing/2014/main" id="{59F9E3D2-595B-4318-959F-BC8B52C4AB1E}"/>
            </a:ext>
          </a:extLst>
        </xdr:cNvPr>
        <xdr:cNvSpPr/>
      </xdr:nvSpPr>
      <xdr:spPr>
        <a:xfrm>
          <a:off x="13839825" y="6551930"/>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141333</xdr:rowOff>
    </xdr:from>
    <xdr:to>
      <xdr:col>81</xdr:col>
      <xdr:colOff>101600</xdr:colOff>
      <xdr:row>39</xdr:row>
      <xdr:rowOff>71483</xdr:rowOff>
    </xdr:to>
    <xdr:sp macro="" textlink="">
      <xdr:nvSpPr>
        <xdr:cNvPr id="333" name="フローチャート: 判断 332">
          <a:extLst>
            <a:ext uri="{FF2B5EF4-FFF2-40B4-BE49-F238E27FC236}">
              <a16:creationId xmlns:a16="http://schemas.microsoft.com/office/drawing/2014/main" id="{F27E1BD0-158F-492E-9323-EBE535AD73A5}"/>
            </a:ext>
          </a:extLst>
        </xdr:cNvPr>
        <xdr:cNvSpPr/>
      </xdr:nvSpPr>
      <xdr:spPr>
        <a:xfrm>
          <a:off x="13115925" y="66564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95613</xdr:rowOff>
    </xdr:from>
    <xdr:to>
      <xdr:col>76</xdr:col>
      <xdr:colOff>165100</xdr:colOff>
      <xdr:row>39</xdr:row>
      <xdr:rowOff>25763</xdr:rowOff>
    </xdr:to>
    <xdr:sp macro="" textlink="">
      <xdr:nvSpPr>
        <xdr:cNvPr id="334" name="フローチャート: 判断 333">
          <a:extLst>
            <a:ext uri="{FF2B5EF4-FFF2-40B4-BE49-F238E27FC236}">
              <a16:creationId xmlns:a16="http://schemas.microsoft.com/office/drawing/2014/main" id="{9F2E5443-F64F-4535-9F9F-FE25AB665D54}"/>
            </a:ext>
          </a:extLst>
        </xdr:cNvPr>
        <xdr:cNvSpPr/>
      </xdr:nvSpPr>
      <xdr:spPr>
        <a:xfrm>
          <a:off x="12369800" y="6610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110309</xdr:rowOff>
    </xdr:from>
    <xdr:to>
      <xdr:col>72</xdr:col>
      <xdr:colOff>38100</xdr:colOff>
      <xdr:row>39</xdr:row>
      <xdr:rowOff>40459</xdr:rowOff>
    </xdr:to>
    <xdr:sp macro="" textlink="">
      <xdr:nvSpPr>
        <xdr:cNvPr id="335" name="フローチャート: 判断 334">
          <a:extLst>
            <a:ext uri="{FF2B5EF4-FFF2-40B4-BE49-F238E27FC236}">
              <a16:creationId xmlns:a16="http://schemas.microsoft.com/office/drawing/2014/main" id="{92F987D1-8C8C-4928-889E-99C4116643D6}"/>
            </a:ext>
          </a:extLst>
        </xdr:cNvPr>
        <xdr:cNvSpPr/>
      </xdr:nvSpPr>
      <xdr:spPr>
        <a:xfrm>
          <a:off x="11623675" y="6625409"/>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54791</xdr:rowOff>
    </xdr:from>
    <xdr:to>
      <xdr:col>67</xdr:col>
      <xdr:colOff>101600</xdr:colOff>
      <xdr:row>38</xdr:row>
      <xdr:rowOff>156391</xdr:rowOff>
    </xdr:to>
    <xdr:sp macro="" textlink="">
      <xdr:nvSpPr>
        <xdr:cNvPr id="336" name="フローチャート: 判断 335">
          <a:extLst>
            <a:ext uri="{FF2B5EF4-FFF2-40B4-BE49-F238E27FC236}">
              <a16:creationId xmlns:a16="http://schemas.microsoft.com/office/drawing/2014/main" id="{7C64E603-F132-4D7B-8D6B-B06D9E74A6AD}"/>
            </a:ext>
          </a:extLst>
        </xdr:cNvPr>
        <xdr:cNvSpPr/>
      </xdr:nvSpPr>
      <xdr:spPr>
        <a:xfrm>
          <a:off x="10848975" y="6569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337" name="テキスト ボックス 336">
          <a:extLst>
            <a:ext uri="{FF2B5EF4-FFF2-40B4-BE49-F238E27FC236}">
              <a16:creationId xmlns:a16="http://schemas.microsoft.com/office/drawing/2014/main" id="{37807792-53BD-45D8-9DFE-D83C6361FBAD}"/>
            </a:ext>
          </a:extLst>
        </xdr:cNvPr>
        <xdr:cNvSpPr txBox="1"/>
      </xdr:nvSpPr>
      <xdr:spPr>
        <a:xfrm>
          <a:off x="137287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338" name="テキスト ボックス 337">
          <a:extLst>
            <a:ext uri="{FF2B5EF4-FFF2-40B4-BE49-F238E27FC236}">
              <a16:creationId xmlns:a16="http://schemas.microsoft.com/office/drawing/2014/main" id="{BC117C15-38C2-406B-9049-B3687F404E09}"/>
            </a:ext>
          </a:extLst>
        </xdr:cNvPr>
        <xdr:cNvSpPr txBox="1"/>
      </xdr:nvSpPr>
      <xdr:spPr>
        <a:xfrm>
          <a:off x="1300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339" name="テキスト ボックス 338">
          <a:extLst>
            <a:ext uri="{FF2B5EF4-FFF2-40B4-BE49-F238E27FC236}">
              <a16:creationId xmlns:a16="http://schemas.microsoft.com/office/drawing/2014/main" id="{14A36C03-BB4C-4975-A305-8D24DE30A0D9}"/>
            </a:ext>
          </a:extLst>
        </xdr:cNvPr>
        <xdr:cNvSpPr txBox="1"/>
      </xdr:nvSpPr>
      <xdr:spPr>
        <a:xfrm>
          <a:off x="122586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340" name="テキスト ボックス 339">
          <a:extLst>
            <a:ext uri="{FF2B5EF4-FFF2-40B4-BE49-F238E27FC236}">
              <a16:creationId xmlns:a16="http://schemas.microsoft.com/office/drawing/2014/main" id="{6F756DE5-CAE7-4E57-8A79-691990C12EDE}"/>
            </a:ext>
          </a:extLst>
        </xdr:cNvPr>
        <xdr:cNvSpPr txBox="1"/>
      </xdr:nvSpPr>
      <xdr:spPr>
        <a:xfrm>
          <a:off x="11493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341" name="テキスト ボックス 340">
          <a:extLst>
            <a:ext uri="{FF2B5EF4-FFF2-40B4-BE49-F238E27FC236}">
              <a16:creationId xmlns:a16="http://schemas.microsoft.com/office/drawing/2014/main" id="{325D8F8D-4613-47C8-8A4E-09CCF15A61D8}"/>
            </a:ext>
          </a:extLst>
        </xdr:cNvPr>
        <xdr:cNvSpPr txBox="1"/>
      </xdr:nvSpPr>
      <xdr:spPr>
        <a:xfrm>
          <a:off x="10737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165826</xdr:rowOff>
    </xdr:from>
    <xdr:to>
      <xdr:col>85</xdr:col>
      <xdr:colOff>177800</xdr:colOff>
      <xdr:row>42</xdr:row>
      <xdr:rowOff>95976</xdr:rowOff>
    </xdr:to>
    <xdr:sp macro="" textlink="">
      <xdr:nvSpPr>
        <xdr:cNvPr id="342" name="楕円 341">
          <a:extLst>
            <a:ext uri="{FF2B5EF4-FFF2-40B4-BE49-F238E27FC236}">
              <a16:creationId xmlns:a16="http://schemas.microsoft.com/office/drawing/2014/main" id="{F18629FA-43F0-491A-9783-2274FEF68937}"/>
            </a:ext>
          </a:extLst>
        </xdr:cNvPr>
        <xdr:cNvSpPr/>
      </xdr:nvSpPr>
      <xdr:spPr>
        <a:xfrm>
          <a:off x="13839825" y="7195276"/>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41</xdr:row>
      <xdr:rowOff>80753</xdr:rowOff>
    </xdr:from>
    <xdr:ext cx="405111" cy="259045"/>
    <xdr:sp macro="" textlink="">
      <xdr:nvSpPr>
        <xdr:cNvPr id="343" name="【一般廃棄物処理施設】&#10;有形固定資産減価償却率該当値テキスト">
          <a:extLst>
            <a:ext uri="{FF2B5EF4-FFF2-40B4-BE49-F238E27FC236}">
              <a16:creationId xmlns:a16="http://schemas.microsoft.com/office/drawing/2014/main" id="{16D7D286-08E3-486F-842A-0FC5E29F2056}"/>
            </a:ext>
          </a:extLst>
        </xdr:cNvPr>
        <xdr:cNvSpPr txBox="1"/>
      </xdr:nvSpPr>
      <xdr:spPr>
        <a:xfrm>
          <a:off x="13928725" y="71102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156028</xdr:rowOff>
    </xdr:from>
    <xdr:to>
      <xdr:col>81</xdr:col>
      <xdr:colOff>101600</xdr:colOff>
      <xdr:row>42</xdr:row>
      <xdr:rowOff>86178</xdr:rowOff>
    </xdr:to>
    <xdr:sp macro="" textlink="">
      <xdr:nvSpPr>
        <xdr:cNvPr id="344" name="楕円 343">
          <a:extLst>
            <a:ext uri="{FF2B5EF4-FFF2-40B4-BE49-F238E27FC236}">
              <a16:creationId xmlns:a16="http://schemas.microsoft.com/office/drawing/2014/main" id="{E021AE73-2E0F-4F53-8570-C22FC6BE8F14}"/>
            </a:ext>
          </a:extLst>
        </xdr:cNvPr>
        <xdr:cNvSpPr/>
      </xdr:nvSpPr>
      <xdr:spPr>
        <a:xfrm>
          <a:off x="13115925" y="7185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42</xdr:row>
      <xdr:rowOff>35378</xdr:rowOff>
    </xdr:from>
    <xdr:to>
      <xdr:col>85</xdr:col>
      <xdr:colOff>127000</xdr:colOff>
      <xdr:row>42</xdr:row>
      <xdr:rowOff>45176</xdr:rowOff>
    </xdr:to>
    <xdr:cxnSp macro="">
      <xdr:nvCxnSpPr>
        <xdr:cNvPr id="345" name="直線コネクタ 344">
          <a:extLst>
            <a:ext uri="{FF2B5EF4-FFF2-40B4-BE49-F238E27FC236}">
              <a16:creationId xmlns:a16="http://schemas.microsoft.com/office/drawing/2014/main" id="{6B0DFA39-A682-41E1-BE93-407259599DED}"/>
            </a:ext>
          </a:extLst>
        </xdr:cNvPr>
        <xdr:cNvCxnSpPr/>
      </xdr:nvCxnSpPr>
      <xdr:spPr>
        <a:xfrm>
          <a:off x="13166725" y="7236278"/>
          <a:ext cx="723900"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144599</xdr:rowOff>
    </xdr:from>
    <xdr:to>
      <xdr:col>76</xdr:col>
      <xdr:colOff>165100</xdr:colOff>
      <xdr:row>42</xdr:row>
      <xdr:rowOff>74749</xdr:rowOff>
    </xdr:to>
    <xdr:sp macro="" textlink="">
      <xdr:nvSpPr>
        <xdr:cNvPr id="346" name="楕円 345">
          <a:extLst>
            <a:ext uri="{FF2B5EF4-FFF2-40B4-BE49-F238E27FC236}">
              <a16:creationId xmlns:a16="http://schemas.microsoft.com/office/drawing/2014/main" id="{52AE235E-0740-455C-BE12-F1ED0C914BCC}"/>
            </a:ext>
          </a:extLst>
        </xdr:cNvPr>
        <xdr:cNvSpPr/>
      </xdr:nvSpPr>
      <xdr:spPr>
        <a:xfrm>
          <a:off x="12369800" y="71740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42</xdr:row>
      <xdr:rowOff>23949</xdr:rowOff>
    </xdr:from>
    <xdr:to>
      <xdr:col>81</xdr:col>
      <xdr:colOff>50800</xdr:colOff>
      <xdr:row>42</xdr:row>
      <xdr:rowOff>35378</xdr:rowOff>
    </xdr:to>
    <xdr:cxnSp macro="">
      <xdr:nvCxnSpPr>
        <xdr:cNvPr id="347" name="直線コネクタ 346">
          <a:extLst>
            <a:ext uri="{FF2B5EF4-FFF2-40B4-BE49-F238E27FC236}">
              <a16:creationId xmlns:a16="http://schemas.microsoft.com/office/drawing/2014/main" id="{868F1654-B198-421B-8038-6FF491672AF4}"/>
            </a:ext>
          </a:extLst>
        </xdr:cNvPr>
        <xdr:cNvCxnSpPr/>
      </xdr:nvCxnSpPr>
      <xdr:spPr>
        <a:xfrm>
          <a:off x="12420600" y="7224849"/>
          <a:ext cx="746125" cy="11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133169</xdr:rowOff>
    </xdr:from>
    <xdr:to>
      <xdr:col>72</xdr:col>
      <xdr:colOff>38100</xdr:colOff>
      <xdr:row>42</xdr:row>
      <xdr:rowOff>63319</xdr:rowOff>
    </xdr:to>
    <xdr:sp macro="" textlink="">
      <xdr:nvSpPr>
        <xdr:cNvPr id="348" name="楕円 347">
          <a:extLst>
            <a:ext uri="{FF2B5EF4-FFF2-40B4-BE49-F238E27FC236}">
              <a16:creationId xmlns:a16="http://schemas.microsoft.com/office/drawing/2014/main" id="{501BFBE9-E433-4753-A3D2-502D22796581}"/>
            </a:ext>
          </a:extLst>
        </xdr:cNvPr>
        <xdr:cNvSpPr/>
      </xdr:nvSpPr>
      <xdr:spPr>
        <a:xfrm>
          <a:off x="11623675" y="7162619"/>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42</xdr:row>
      <xdr:rowOff>12519</xdr:rowOff>
    </xdr:from>
    <xdr:to>
      <xdr:col>76</xdr:col>
      <xdr:colOff>114300</xdr:colOff>
      <xdr:row>42</xdr:row>
      <xdr:rowOff>23949</xdr:rowOff>
    </xdr:to>
    <xdr:cxnSp macro="">
      <xdr:nvCxnSpPr>
        <xdr:cNvPr id="349" name="直線コネクタ 348">
          <a:extLst>
            <a:ext uri="{FF2B5EF4-FFF2-40B4-BE49-F238E27FC236}">
              <a16:creationId xmlns:a16="http://schemas.microsoft.com/office/drawing/2014/main" id="{7A246E1D-26F7-41C6-9A5A-A4D08B6D936F}"/>
            </a:ext>
          </a:extLst>
        </xdr:cNvPr>
        <xdr:cNvCxnSpPr/>
      </xdr:nvCxnSpPr>
      <xdr:spPr>
        <a:xfrm>
          <a:off x="11655425" y="7213419"/>
          <a:ext cx="765175"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41</xdr:row>
      <xdr:rowOff>121738</xdr:rowOff>
    </xdr:from>
    <xdr:to>
      <xdr:col>67</xdr:col>
      <xdr:colOff>101600</xdr:colOff>
      <xdr:row>42</xdr:row>
      <xdr:rowOff>51888</xdr:rowOff>
    </xdr:to>
    <xdr:sp macro="" textlink="">
      <xdr:nvSpPr>
        <xdr:cNvPr id="350" name="楕円 349">
          <a:extLst>
            <a:ext uri="{FF2B5EF4-FFF2-40B4-BE49-F238E27FC236}">
              <a16:creationId xmlns:a16="http://schemas.microsoft.com/office/drawing/2014/main" id="{29354904-5F23-468E-85A7-E1B1F4DC5BB7}"/>
            </a:ext>
          </a:extLst>
        </xdr:cNvPr>
        <xdr:cNvSpPr/>
      </xdr:nvSpPr>
      <xdr:spPr>
        <a:xfrm>
          <a:off x="10848975" y="71511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42</xdr:row>
      <xdr:rowOff>1088</xdr:rowOff>
    </xdr:from>
    <xdr:to>
      <xdr:col>71</xdr:col>
      <xdr:colOff>177800</xdr:colOff>
      <xdr:row>42</xdr:row>
      <xdr:rowOff>12519</xdr:rowOff>
    </xdr:to>
    <xdr:cxnSp macro="">
      <xdr:nvCxnSpPr>
        <xdr:cNvPr id="351" name="直線コネクタ 350">
          <a:extLst>
            <a:ext uri="{FF2B5EF4-FFF2-40B4-BE49-F238E27FC236}">
              <a16:creationId xmlns:a16="http://schemas.microsoft.com/office/drawing/2014/main" id="{0E6F16DB-5E9C-43E3-B35E-334640995733}"/>
            </a:ext>
          </a:extLst>
        </xdr:cNvPr>
        <xdr:cNvCxnSpPr/>
      </xdr:nvCxnSpPr>
      <xdr:spPr>
        <a:xfrm>
          <a:off x="10899775" y="7201988"/>
          <a:ext cx="755650" cy="114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37</xdr:row>
      <xdr:rowOff>88010</xdr:rowOff>
    </xdr:from>
    <xdr:ext cx="405111" cy="259045"/>
    <xdr:sp macro="" textlink="">
      <xdr:nvSpPr>
        <xdr:cNvPr id="352" name="n_1aveValue【一般廃棄物処理施設】&#10;有形固定資産減価償却率">
          <a:extLst>
            <a:ext uri="{FF2B5EF4-FFF2-40B4-BE49-F238E27FC236}">
              <a16:creationId xmlns:a16="http://schemas.microsoft.com/office/drawing/2014/main" id="{AA0D60AE-5029-47F6-80F6-73766766C2BD}"/>
            </a:ext>
          </a:extLst>
        </xdr:cNvPr>
        <xdr:cNvSpPr txBox="1"/>
      </xdr:nvSpPr>
      <xdr:spPr>
        <a:xfrm>
          <a:off x="12980044" y="64316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37</xdr:row>
      <xdr:rowOff>42290</xdr:rowOff>
    </xdr:from>
    <xdr:ext cx="405111" cy="259045"/>
    <xdr:sp macro="" textlink="">
      <xdr:nvSpPr>
        <xdr:cNvPr id="353" name="n_2aveValue【一般廃棄物処理施設】&#10;有形固定資産減価償却率">
          <a:extLst>
            <a:ext uri="{FF2B5EF4-FFF2-40B4-BE49-F238E27FC236}">
              <a16:creationId xmlns:a16="http://schemas.microsoft.com/office/drawing/2014/main" id="{E7372A24-04DC-41E9-9806-E8660D162914}"/>
            </a:ext>
          </a:extLst>
        </xdr:cNvPr>
        <xdr:cNvSpPr txBox="1"/>
      </xdr:nvSpPr>
      <xdr:spPr>
        <a:xfrm>
          <a:off x="12246619" y="63859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37</xdr:row>
      <xdr:rowOff>56985</xdr:rowOff>
    </xdr:from>
    <xdr:ext cx="405111" cy="259045"/>
    <xdr:sp macro="" textlink="">
      <xdr:nvSpPr>
        <xdr:cNvPr id="354" name="n_3aveValue【一般廃棄物処理施設】&#10;有形固定資産減価償却率">
          <a:extLst>
            <a:ext uri="{FF2B5EF4-FFF2-40B4-BE49-F238E27FC236}">
              <a16:creationId xmlns:a16="http://schemas.microsoft.com/office/drawing/2014/main" id="{9B68E012-DF5E-4E35-B439-3CBC89878DE5}"/>
            </a:ext>
          </a:extLst>
        </xdr:cNvPr>
        <xdr:cNvSpPr txBox="1"/>
      </xdr:nvSpPr>
      <xdr:spPr>
        <a:xfrm>
          <a:off x="11500494" y="64006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37</xdr:row>
      <xdr:rowOff>1469</xdr:rowOff>
    </xdr:from>
    <xdr:ext cx="405111" cy="259045"/>
    <xdr:sp macro="" textlink="">
      <xdr:nvSpPr>
        <xdr:cNvPr id="355" name="n_4aveValue【一般廃棄物処理施設】&#10;有形固定資産減価償却率">
          <a:extLst>
            <a:ext uri="{FF2B5EF4-FFF2-40B4-BE49-F238E27FC236}">
              <a16:creationId xmlns:a16="http://schemas.microsoft.com/office/drawing/2014/main" id="{4B8E8152-6048-4699-8CF1-3CD58B59451E}"/>
            </a:ext>
          </a:extLst>
        </xdr:cNvPr>
        <xdr:cNvSpPr txBox="1"/>
      </xdr:nvSpPr>
      <xdr:spPr>
        <a:xfrm>
          <a:off x="10725794" y="63451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42</xdr:row>
      <xdr:rowOff>77305</xdr:rowOff>
    </xdr:from>
    <xdr:ext cx="405111" cy="259045"/>
    <xdr:sp macro="" textlink="">
      <xdr:nvSpPr>
        <xdr:cNvPr id="356" name="n_1mainValue【一般廃棄物処理施設】&#10;有形固定資産減価償却率">
          <a:extLst>
            <a:ext uri="{FF2B5EF4-FFF2-40B4-BE49-F238E27FC236}">
              <a16:creationId xmlns:a16="http://schemas.microsoft.com/office/drawing/2014/main" id="{7E366834-D6CC-425D-8790-E0867A2DC59C}"/>
            </a:ext>
          </a:extLst>
        </xdr:cNvPr>
        <xdr:cNvSpPr txBox="1"/>
      </xdr:nvSpPr>
      <xdr:spPr>
        <a:xfrm>
          <a:off x="12980044" y="72782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42</xdr:row>
      <xdr:rowOff>65876</xdr:rowOff>
    </xdr:from>
    <xdr:ext cx="405111" cy="259045"/>
    <xdr:sp macro="" textlink="">
      <xdr:nvSpPr>
        <xdr:cNvPr id="357" name="n_2mainValue【一般廃棄物処理施設】&#10;有形固定資産減価償却率">
          <a:extLst>
            <a:ext uri="{FF2B5EF4-FFF2-40B4-BE49-F238E27FC236}">
              <a16:creationId xmlns:a16="http://schemas.microsoft.com/office/drawing/2014/main" id="{E8E85D2E-B77B-4B46-9F67-65352E83B439}"/>
            </a:ext>
          </a:extLst>
        </xdr:cNvPr>
        <xdr:cNvSpPr txBox="1"/>
      </xdr:nvSpPr>
      <xdr:spPr>
        <a:xfrm>
          <a:off x="12246619" y="72667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42</xdr:row>
      <xdr:rowOff>54446</xdr:rowOff>
    </xdr:from>
    <xdr:ext cx="405111" cy="259045"/>
    <xdr:sp macro="" textlink="">
      <xdr:nvSpPr>
        <xdr:cNvPr id="358" name="n_3mainValue【一般廃棄物処理施設】&#10;有形固定資産減価償却率">
          <a:extLst>
            <a:ext uri="{FF2B5EF4-FFF2-40B4-BE49-F238E27FC236}">
              <a16:creationId xmlns:a16="http://schemas.microsoft.com/office/drawing/2014/main" id="{26B87C40-6A4E-42B0-8569-B5B8ED599988}"/>
            </a:ext>
          </a:extLst>
        </xdr:cNvPr>
        <xdr:cNvSpPr txBox="1"/>
      </xdr:nvSpPr>
      <xdr:spPr>
        <a:xfrm>
          <a:off x="11500494" y="72553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42</xdr:row>
      <xdr:rowOff>43015</xdr:rowOff>
    </xdr:from>
    <xdr:ext cx="405111" cy="259045"/>
    <xdr:sp macro="" textlink="">
      <xdr:nvSpPr>
        <xdr:cNvPr id="359" name="n_4mainValue【一般廃棄物処理施設】&#10;有形固定資産減価償却率">
          <a:extLst>
            <a:ext uri="{FF2B5EF4-FFF2-40B4-BE49-F238E27FC236}">
              <a16:creationId xmlns:a16="http://schemas.microsoft.com/office/drawing/2014/main" id="{C61F1CD6-7CC1-4F31-88A6-894880558C23}"/>
            </a:ext>
          </a:extLst>
        </xdr:cNvPr>
        <xdr:cNvSpPr txBox="1"/>
      </xdr:nvSpPr>
      <xdr:spPr>
        <a:xfrm>
          <a:off x="10725794" y="72439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360" name="正方形/長方形 359">
          <a:extLst>
            <a:ext uri="{FF2B5EF4-FFF2-40B4-BE49-F238E27FC236}">
              <a16:creationId xmlns:a16="http://schemas.microsoft.com/office/drawing/2014/main" id="{A4B9937D-2813-4675-B93A-06E2AF702581}"/>
            </a:ext>
          </a:extLst>
        </xdr:cNvPr>
        <xdr:cNvSpPr/>
      </xdr:nvSpPr>
      <xdr:spPr>
        <a:xfrm>
          <a:off x="15544800" y="419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361" name="正方形/長方形 360">
          <a:extLst>
            <a:ext uri="{FF2B5EF4-FFF2-40B4-BE49-F238E27FC236}">
              <a16:creationId xmlns:a16="http://schemas.microsoft.com/office/drawing/2014/main" id="{8AE96780-319E-4313-A656-7DC4931AAE09}"/>
            </a:ext>
          </a:extLst>
        </xdr:cNvPr>
        <xdr:cNvSpPr/>
      </xdr:nvSpPr>
      <xdr:spPr>
        <a:xfrm>
          <a:off x="156718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362" name="正方形/長方形 361">
          <a:extLst>
            <a:ext uri="{FF2B5EF4-FFF2-40B4-BE49-F238E27FC236}">
              <a16:creationId xmlns:a16="http://schemas.microsoft.com/office/drawing/2014/main" id="{2562779A-9403-4690-9ABD-51A39FF60BFC}"/>
            </a:ext>
          </a:extLst>
        </xdr:cNvPr>
        <xdr:cNvSpPr/>
      </xdr:nvSpPr>
      <xdr:spPr>
        <a:xfrm>
          <a:off x="156718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363" name="正方形/長方形 362">
          <a:extLst>
            <a:ext uri="{FF2B5EF4-FFF2-40B4-BE49-F238E27FC236}">
              <a16:creationId xmlns:a16="http://schemas.microsoft.com/office/drawing/2014/main" id="{0FF0EA7F-481B-4D7D-B6B5-924879B550F6}"/>
            </a:ext>
          </a:extLst>
        </xdr:cNvPr>
        <xdr:cNvSpPr/>
      </xdr:nvSpPr>
      <xdr:spPr>
        <a:xfrm>
          <a:off x="1651635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364" name="正方形/長方形 363">
          <a:extLst>
            <a:ext uri="{FF2B5EF4-FFF2-40B4-BE49-F238E27FC236}">
              <a16:creationId xmlns:a16="http://schemas.microsoft.com/office/drawing/2014/main" id="{113D3EB5-6594-4493-9AE4-82459C53C2B3}"/>
            </a:ext>
          </a:extLst>
        </xdr:cNvPr>
        <xdr:cNvSpPr/>
      </xdr:nvSpPr>
      <xdr:spPr>
        <a:xfrm>
          <a:off x="1651635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74,840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365" name="正方形/長方形 364">
          <a:extLst>
            <a:ext uri="{FF2B5EF4-FFF2-40B4-BE49-F238E27FC236}">
              <a16:creationId xmlns:a16="http://schemas.microsoft.com/office/drawing/2014/main" id="{0E6348E4-3117-4ADB-B036-B447734CAD75}"/>
            </a:ext>
          </a:extLst>
        </xdr:cNvPr>
        <xdr:cNvSpPr/>
      </xdr:nvSpPr>
      <xdr:spPr>
        <a:xfrm>
          <a:off x="17487900" y="485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366" name="正方形/長方形 365">
          <a:extLst>
            <a:ext uri="{FF2B5EF4-FFF2-40B4-BE49-F238E27FC236}">
              <a16:creationId xmlns:a16="http://schemas.microsoft.com/office/drawing/2014/main" id="{A73003D7-5EE4-45C6-8636-511F21D10D21}"/>
            </a:ext>
          </a:extLst>
        </xdr:cNvPr>
        <xdr:cNvSpPr/>
      </xdr:nvSpPr>
      <xdr:spPr>
        <a:xfrm>
          <a:off x="17487900" y="505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89,925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367" name="正方形/長方形 366">
          <a:extLst>
            <a:ext uri="{FF2B5EF4-FFF2-40B4-BE49-F238E27FC236}">
              <a16:creationId xmlns:a16="http://schemas.microsoft.com/office/drawing/2014/main" id="{674AC90C-AF3A-4FD8-B666-E76FD3C0CEAD}"/>
            </a:ext>
          </a:extLst>
        </xdr:cNvPr>
        <xdr:cNvSpPr/>
      </xdr:nvSpPr>
      <xdr:spPr>
        <a:xfrm>
          <a:off x="15544800" y="533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368" name="テキスト ボックス 367">
          <a:extLst>
            <a:ext uri="{FF2B5EF4-FFF2-40B4-BE49-F238E27FC236}">
              <a16:creationId xmlns:a16="http://schemas.microsoft.com/office/drawing/2014/main" id="{410EFE3D-1D65-400A-90BB-53150F70C9CA}"/>
            </a:ext>
          </a:extLst>
        </xdr:cNvPr>
        <xdr:cNvSpPr txBox="1"/>
      </xdr:nvSpPr>
      <xdr:spPr>
        <a:xfrm>
          <a:off x="15535275"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369" name="直線コネクタ 368">
          <a:extLst>
            <a:ext uri="{FF2B5EF4-FFF2-40B4-BE49-F238E27FC236}">
              <a16:creationId xmlns:a16="http://schemas.microsoft.com/office/drawing/2014/main" id="{B6C91BAF-D57E-4990-A579-6A8C7894902A}"/>
            </a:ext>
          </a:extLst>
        </xdr:cNvPr>
        <xdr:cNvCxnSpPr/>
      </xdr:nvCxnSpPr>
      <xdr:spPr>
        <a:xfrm>
          <a:off x="15544800" y="762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370" name="直線コネクタ 369">
          <a:extLst>
            <a:ext uri="{FF2B5EF4-FFF2-40B4-BE49-F238E27FC236}">
              <a16:creationId xmlns:a16="http://schemas.microsoft.com/office/drawing/2014/main" id="{4A1497FC-34C2-4EA5-B3F7-1F325A037CA7}"/>
            </a:ext>
          </a:extLst>
        </xdr:cNvPr>
        <xdr:cNvCxnSpPr/>
      </xdr:nvCxnSpPr>
      <xdr:spPr>
        <a:xfrm>
          <a:off x="15544800" y="71628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40</xdr:row>
      <xdr:rowOff>162577</xdr:rowOff>
    </xdr:from>
    <xdr:ext cx="248786" cy="259045"/>
    <xdr:sp macro="" textlink="">
      <xdr:nvSpPr>
        <xdr:cNvPr id="371" name="テキスト ボックス 370">
          <a:extLst>
            <a:ext uri="{FF2B5EF4-FFF2-40B4-BE49-F238E27FC236}">
              <a16:creationId xmlns:a16="http://schemas.microsoft.com/office/drawing/2014/main" id="{3A7DEEB1-7CA3-4AE1-8B4F-D4582FA9009E}"/>
            </a:ext>
          </a:extLst>
        </xdr:cNvPr>
        <xdr:cNvSpPr txBox="1"/>
      </xdr:nvSpPr>
      <xdr:spPr>
        <a:xfrm>
          <a:off x="15353164" y="702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372" name="直線コネクタ 371">
          <a:extLst>
            <a:ext uri="{FF2B5EF4-FFF2-40B4-BE49-F238E27FC236}">
              <a16:creationId xmlns:a16="http://schemas.microsoft.com/office/drawing/2014/main" id="{89186A0C-2466-4C1E-B130-2352627A6182}"/>
            </a:ext>
          </a:extLst>
        </xdr:cNvPr>
        <xdr:cNvCxnSpPr/>
      </xdr:nvCxnSpPr>
      <xdr:spPr>
        <a:xfrm>
          <a:off x="15544800" y="67056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38</xdr:row>
      <xdr:rowOff>48277</xdr:rowOff>
    </xdr:from>
    <xdr:ext cx="595419" cy="259045"/>
    <xdr:sp macro="" textlink="">
      <xdr:nvSpPr>
        <xdr:cNvPr id="373" name="テキスト ボックス 372">
          <a:extLst>
            <a:ext uri="{FF2B5EF4-FFF2-40B4-BE49-F238E27FC236}">
              <a16:creationId xmlns:a16="http://schemas.microsoft.com/office/drawing/2014/main" id="{BE4C66B8-B73F-4EFA-BEF9-62772BB61CDF}"/>
            </a:ext>
          </a:extLst>
        </xdr:cNvPr>
        <xdr:cNvSpPr txBox="1"/>
      </xdr:nvSpPr>
      <xdr:spPr>
        <a:xfrm>
          <a:off x="15063681" y="656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374" name="直線コネクタ 373">
          <a:extLst>
            <a:ext uri="{FF2B5EF4-FFF2-40B4-BE49-F238E27FC236}">
              <a16:creationId xmlns:a16="http://schemas.microsoft.com/office/drawing/2014/main" id="{6388BB87-D0A7-4FD8-BCD8-E076BE73DACA}"/>
            </a:ext>
          </a:extLst>
        </xdr:cNvPr>
        <xdr:cNvCxnSpPr/>
      </xdr:nvCxnSpPr>
      <xdr:spPr>
        <a:xfrm>
          <a:off x="15544800" y="62484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35</xdr:row>
      <xdr:rowOff>105427</xdr:rowOff>
    </xdr:from>
    <xdr:ext cx="595419" cy="259045"/>
    <xdr:sp macro="" textlink="">
      <xdr:nvSpPr>
        <xdr:cNvPr id="375" name="テキスト ボックス 374">
          <a:extLst>
            <a:ext uri="{FF2B5EF4-FFF2-40B4-BE49-F238E27FC236}">
              <a16:creationId xmlns:a16="http://schemas.microsoft.com/office/drawing/2014/main" id="{6E748208-0378-49B9-9BCA-A93D86B6D298}"/>
            </a:ext>
          </a:extLst>
        </xdr:cNvPr>
        <xdr:cNvSpPr txBox="1"/>
      </xdr:nvSpPr>
      <xdr:spPr>
        <a:xfrm>
          <a:off x="15063681" y="610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376" name="直線コネクタ 375">
          <a:extLst>
            <a:ext uri="{FF2B5EF4-FFF2-40B4-BE49-F238E27FC236}">
              <a16:creationId xmlns:a16="http://schemas.microsoft.com/office/drawing/2014/main" id="{C226CA9B-55E4-4AED-A250-D6942B1E5823}"/>
            </a:ext>
          </a:extLst>
        </xdr:cNvPr>
        <xdr:cNvCxnSpPr/>
      </xdr:nvCxnSpPr>
      <xdr:spPr>
        <a:xfrm>
          <a:off x="15544800" y="57912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162577</xdr:rowOff>
    </xdr:from>
    <xdr:ext cx="595419" cy="259045"/>
    <xdr:sp macro="" textlink="">
      <xdr:nvSpPr>
        <xdr:cNvPr id="377" name="テキスト ボックス 376">
          <a:extLst>
            <a:ext uri="{FF2B5EF4-FFF2-40B4-BE49-F238E27FC236}">
              <a16:creationId xmlns:a16="http://schemas.microsoft.com/office/drawing/2014/main" id="{CAE2F21A-EF89-48C5-B40E-C0DEB4A4688A}"/>
            </a:ext>
          </a:extLst>
        </xdr:cNvPr>
        <xdr:cNvSpPr txBox="1"/>
      </xdr:nvSpPr>
      <xdr:spPr>
        <a:xfrm>
          <a:off x="15063681" y="564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378" name="直線コネクタ 377">
          <a:extLst>
            <a:ext uri="{FF2B5EF4-FFF2-40B4-BE49-F238E27FC236}">
              <a16:creationId xmlns:a16="http://schemas.microsoft.com/office/drawing/2014/main" id="{2249740B-C075-4B33-8016-80EE73F37239}"/>
            </a:ext>
          </a:extLst>
        </xdr:cNvPr>
        <xdr:cNvCxnSpPr/>
      </xdr:nvCxnSpPr>
      <xdr:spPr>
        <a:xfrm>
          <a:off x="15544800" y="533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379" name="テキスト ボックス 378">
          <a:extLst>
            <a:ext uri="{FF2B5EF4-FFF2-40B4-BE49-F238E27FC236}">
              <a16:creationId xmlns:a16="http://schemas.microsoft.com/office/drawing/2014/main" id="{B8990A82-7D39-43F7-BC1A-34C628264B13}"/>
            </a:ext>
          </a:extLst>
        </xdr:cNvPr>
        <xdr:cNvSpPr txBox="1"/>
      </xdr:nvSpPr>
      <xdr:spPr>
        <a:xfrm>
          <a:off x="150636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380" name="【一般廃棄物処理施設】&#10;一人当たり有形固定資産（償却資産）額グラフ枠">
          <a:extLst>
            <a:ext uri="{FF2B5EF4-FFF2-40B4-BE49-F238E27FC236}">
              <a16:creationId xmlns:a16="http://schemas.microsoft.com/office/drawing/2014/main" id="{50899473-4B73-48C0-91AD-4BD6BBDD3BE4}"/>
            </a:ext>
          </a:extLst>
        </xdr:cNvPr>
        <xdr:cNvSpPr/>
      </xdr:nvSpPr>
      <xdr:spPr>
        <a:xfrm>
          <a:off x="15544800" y="533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35</xdr:row>
      <xdr:rowOff>49591</xdr:rowOff>
    </xdr:from>
    <xdr:to>
      <xdr:col>116</xdr:col>
      <xdr:colOff>62864</xdr:colOff>
      <xdr:row>41</xdr:row>
      <xdr:rowOff>126264</xdr:rowOff>
    </xdr:to>
    <xdr:cxnSp macro="">
      <xdr:nvCxnSpPr>
        <xdr:cNvPr id="381" name="直線コネクタ 380">
          <a:extLst>
            <a:ext uri="{FF2B5EF4-FFF2-40B4-BE49-F238E27FC236}">
              <a16:creationId xmlns:a16="http://schemas.microsoft.com/office/drawing/2014/main" id="{069F3E9A-0358-48AF-98C0-E781DE33A653}"/>
            </a:ext>
          </a:extLst>
        </xdr:cNvPr>
        <xdr:cNvCxnSpPr/>
      </xdr:nvCxnSpPr>
      <xdr:spPr>
        <a:xfrm flipV="1">
          <a:off x="18846164" y="6050341"/>
          <a:ext cx="0" cy="11053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130091</xdr:rowOff>
    </xdr:from>
    <xdr:ext cx="469744" cy="259045"/>
    <xdr:sp macro="" textlink="">
      <xdr:nvSpPr>
        <xdr:cNvPr id="382" name="【一般廃棄物処理施設】&#10;一人当たり有形固定資産（償却資産）額最小値テキスト">
          <a:extLst>
            <a:ext uri="{FF2B5EF4-FFF2-40B4-BE49-F238E27FC236}">
              <a16:creationId xmlns:a16="http://schemas.microsoft.com/office/drawing/2014/main" id="{D8B24D21-A4D3-44B5-A780-41A18D346548}"/>
            </a:ext>
          </a:extLst>
        </xdr:cNvPr>
        <xdr:cNvSpPr txBox="1"/>
      </xdr:nvSpPr>
      <xdr:spPr>
        <a:xfrm>
          <a:off x="18884900" y="71595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126264</xdr:rowOff>
    </xdr:from>
    <xdr:to>
      <xdr:col>116</xdr:col>
      <xdr:colOff>152400</xdr:colOff>
      <xdr:row>41</xdr:row>
      <xdr:rowOff>126264</xdr:rowOff>
    </xdr:to>
    <xdr:cxnSp macro="">
      <xdr:nvCxnSpPr>
        <xdr:cNvPr id="383" name="直線コネクタ 382">
          <a:extLst>
            <a:ext uri="{FF2B5EF4-FFF2-40B4-BE49-F238E27FC236}">
              <a16:creationId xmlns:a16="http://schemas.microsoft.com/office/drawing/2014/main" id="{6ABF7D10-E2FC-4731-BD2B-D14FA465FCA3}"/>
            </a:ext>
          </a:extLst>
        </xdr:cNvPr>
        <xdr:cNvCxnSpPr/>
      </xdr:nvCxnSpPr>
      <xdr:spPr>
        <a:xfrm>
          <a:off x="18786475" y="715571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167718</xdr:rowOff>
    </xdr:from>
    <xdr:ext cx="599010" cy="259045"/>
    <xdr:sp macro="" textlink="">
      <xdr:nvSpPr>
        <xdr:cNvPr id="384" name="【一般廃棄物処理施設】&#10;一人当たり有形固定資産（償却資産）額最大値テキスト">
          <a:extLst>
            <a:ext uri="{FF2B5EF4-FFF2-40B4-BE49-F238E27FC236}">
              <a16:creationId xmlns:a16="http://schemas.microsoft.com/office/drawing/2014/main" id="{F49C2CB0-0B35-499C-B40A-FA930D68D3FB}"/>
            </a:ext>
          </a:extLst>
        </xdr:cNvPr>
        <xdr:cNvSpPr txBox="1"/>
      </xdr:nvSpPr>
      <xdr:spPr>
        <a:xfrm>
          <a:off x="18884900" y="58255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243,320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35</xdr:row>
      <xdr:rowOff>49591</xdr:rowOff>
    </xdr:from>
    <xdr:to>
      <xdr:col>116</xdr:col>
      <xdr:colOff>152400</xdr:colOff>
      <xdr:row>35</xdr:row>
      <xdr:rowOff>49591</xdr:rowOff>
    </xdr:to>
    <xdr:cxnSp macro="">
      <xdr:nvCxnSpPr>
        <xdr:cNvPr id="385" name="直線コネクタ 384">
          <a:extLst>
            <a:ext uri="{FF2B5EF4-FFF2-40B4-BE49-F238E27FC236}">
              <a16:creationId xmlns:a16="http://schemas.microsoft.com/office/drawing/2014/main" id="{44015151-D5B1-4F63-87BE-5787ED2EC51B}"/>
            </a:ext>
          </a:extLst>
        </xdr:cNvPr>
        <xdr:cNvCxnSpPr/>
      </xdr:nvCxnSpPr>
      <xdr:spPr>
        <a:xfrm>
          <a:off x="18786475" y="6050341"/>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76057</xdr:rowOff>
    </xdr:from>
    <xdr:ext cx="534377" cy="259045"/>
    <xdr:sp macro="" textlink="">
      <xdr:nvSpPr>
        <xdr:cNvPr id="386" name="【一般廃棄物処理施設】&#10;一人当たり有形固定資産（償却資産）額平均値テキスト">
          <a:extLst>
            <a:ext uri="{FF2B5EF4-FFF2-40B4-BE49-F238E27FC236}">
              <a16:creationId xmlns:a16="http://schemas.microsoft.com/office/drawing/2014/main" id="{F6AF1D01-BD1A-47E6-89D7-47D59E0E855D}"/>
            </a:ext>
          </a:extLst>
        </xdr:cNvPr>
        <xdr:cNvSpPr txBox="1"/>
      </xdr:nvSpPr>
      <xdr:spPr>
        <a:xfrm>
          <a:off x="18884900" y="65911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81,424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53180</xdr:rowOff>
    </xdr:from>
    <xdr:to>
      <xdr:col>116</xdr:col>
      <xdr:colOff>114300</xdr:colOff>
      <xdr:row>39</xdr:row>
      <xdr:rowOff>154780</xdr:rowOff>
    </xdr:to>
    <xdr:sp macro="" textlink="">
      <xdr:nvSpPr>
        <xdr:cNvPr id="387" name="フローチャート: 判断 386">
          <a:extLst>
            <a:ext uri="{FF2B5EF4-FFF2-40B4-BE49-F238E27FC236}">
              <a16:creationId xmlns:a16="http://schemas.microsoft.com/office/drawing/2014/main" id="{4A460D67-1D64-4866-8B9F-B42FCBA21497}"/>
            </a:ext>
          </a:extLst>
        </xdr:cNvPr>
        <xdr:cNvSpPr/>
      </xdr:nvSpPr>
      <xdr:spPr>
        <a:xfrm>
          <a:off x="18796000" y="6739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38</xdr:row>
      <xdr:rowOff>71586</xdr:rowOff>
    </xdr:from>
    <xdr:to>
      <xdr:col>112</xdr:col>
      <xdr:colOff>38100</xdr:colOff>
      <xdr:row>39</xdr:row>
      <xdr:rowOff>1736</xdr:rowOff>
    </xdr:to>
    <xdr:sp macro="" textlink="">
      <xdr:nvSpPr>
        <xdr:cNvPr id="388" name="フローチャート: 判断 387">
          <a:extLst>
            <a:ext uri="{FF2B5EF4-FFF2-40B4-BE49-F238E27FC236}">
              <a16:creationId xmlns:a16="http://schemas.microsoft.com/office/drawing/2014/main" id="{68CC216E-951F-4CE4-A063-83D11AABC1ED}"/>
            </a:ext>
          </a:extLst>
        </xdr:cNvPr>
        <xdr:cNvSpPr/>
      </xdr:nvSpPr>
      <xdr:spPr>
        <a:xfrm>
          <a:off x="18100675" y="6586686"/>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38</xdr:row>
      <xdr:rowOff>103750</xdr:rowOff>
    </xdr:from>
    <xdr:to>
      <xdr:col>107</xdr:col>
      <xdr:colOff>101600</xdr:colOff>
      <xdr:row>39</xdr:row>
      <xdr:rowOff>33900</xdr:rowOff>
    </xdr:to>
    <xdr:sp macro="" textlink="">
      <xdr:nvSpPr>
        <xdr:cNvPr id="389" name="フローチャート: 判断 388">
          <a:extLst>
            <a:ext uri="{FF2B5EF4-FFF2-40B4-BE49-F238E27FC236}">
              <a16:creationId xmlns:a16="http://schemas.microsoft.com/office/drawing/2014/main" id="{DD9F7194-2A9F-4C78-8F91-94187B07F64B}"/>
            </a:ext>
          </a:extLst>
        </xdr:cNvPr>
        <xdr:cNvSpPr/>
      </xdr:nvSpPr>
      <xdr:spPr>
        <a:xfrm>
          <a:off x="17325975" y="6618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147523</xdr:rowOff>
    </xdr:from>
    <xdr:to>
      <xdr:col>102</xdr:col>
      <xdr:colOff>165100</xdr:colOff>
      <xdr:row>39</xdr:row>
      <xdr:rowOff>77673</xdr:rowOff>
    </xdr:to>
    <xdr:sp macro="" textlink="">
      <xdr:nvSpPr>
        <xdr:cNvPr id="390" name="フローチャート: 判断 389">
          <a:extLst>
            <a:ext uri="{FF2B5EF4-FFF2-40B4-BE49-F238E27FC236}">
              <a16:creationId xmlns:a16="http://schemas.microsoft.com/office/drawing/2014/main" id="{EDEAF262-3269-4DB5-8242-9C9E454F91FB}"/>
            </a:ext>
          </a:extLst>
        </xdr:cNvPr>
        <xdr:cNvSpPr/>
      </xdr:nvSpPr>
      <xdr:spPr>
        <a:xfrm>
          <a:off x="16579850" y="6662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113854</xdr:rowOff>
    </xdr:from>
    <xdr:to>
      <xdr:col>98</xdr:col>
      <xdr:colOff>38100</xdr:colOff>
      <xdr:row>39</xdr:row>
      <xdr:rowOff>44004</xdr:rowOff>
    </xdr:to>
    <xdr:sp macro="" textlink="">
      <xdr:nvSpPr>
        <xdr:cNvPr id="391" name="フローチャート: 判断 390">
          <a:extLst>
            <a:ext uri="{FF2B5EF4-FFF2-40B4-BE49-F238E27FC236}">
              <a16:creationId xmlns:a16="http://schemas.microsoft.com/office/drawing/2014/main" id="{2A8CFA3E-EDFF-4AF3-A4EC-253172E58476}"/>
            </a:ext>
          </a:extLst>
        </xdr:cNvPr>
        <xdr:cNvSpPr/>
      </xdr:nvSpPr>
      <xdr:spPr>
        <a:xfrm>
          <a:off x="15833725" y="662895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392" name="テキスト ボックス 391">
          <a:extLst>
            <a:ext uri="{FF2B5EF4-FFF2-40B4-BE49-F238E27FC236}">
              <a16:creationId xmlns:a16="http://schemas.microsoft.com/office/drawing/2014/main" id="{7A20E22C-56E9-4288-AB6F-2EA563A574D7}"/>
            </a:ext>
          </a:extLst>
        </xdr:cNvPr>
        <xdr:cNvSpPr txBox="1"/>
      </xdr:nvSpPr>
      <xdr:spPr>
        <a:xfrm>
          <a:off x="1868487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393" name="テキスト ボックス 392">
          <a:extLst>
            <a:ext uri="{FF2B5EF4-FFF2-40B4-BE49-F238E27FC236}">
              <a16:creationId xmlns:a16="http://schemas.microsoft.com/office/drawing/2014/main" id="{0A4AFFD6-28BD-4E66-913E-EA870911E095}"/>
            </a:ext>
          </a:extLst>
        </xdr:cNvPr>
        <xdr:cNvSpPr txBox="1"/>
      </xdr:nvSpPr>
      <xdr:spPr>
        <a:xfrm>
          <a:off x="179705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394" name="テキスト ボックス 393">
          <a:extLst>
            <a:ext uri="{FF2B5EF4-FFF2-40B4-BE49-F238E27FC236}">
              <a16:creationId xmlns:a16="http://schemas.microsoft.com/office/drawing/2014/main" id="{4F273286-4800-43E0-AB03-BE8D808622AD}"/>
            </a:ext>
          </a:extLst>
        </xdr:cNvPr>
        <xdr:cNvSpPr txBox="1"/>
      </xdr:nvSpPr>
      <xdr:spPr>
        <a:xfrm>
          <a:off x="172148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395" name="テキスト ボックス 394">
          <a:extLst>
            <a:ext uri="{FF2B5EF4-FFF2-40B4-BE49-F238E27FC236}">
              <a16:creationId xmlns:a16="http://schemas.microsoft.com/office/drawing/2014/main" id="{DC270BD6-1EA9-4E94-A037-8EDF3788AA4B}"/>
            </a:ext>
          </a:extLst>
        </xdr:cNvPr>
        <xdr:cNvSpPr txBox="1"/>
      </xdr:nvSpPr>
      <xdr:spPr>
        <a:xfrm>
          <a:off x="16468725"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396" name="テキスト ボックス 395">
          <a:extLst>
            <a:ext uri="{FF2B5EF4-FFF2-40B4-BE49-F238E27FC236}">
              <a16:creationId xmlns:a16="http://schemas.microsoft.com/office/drawing/2014/main" id="{FF46B4BD-688E-47B9-92A1-B3BE83B37DA4}"/>
            </a:ext>
          </a:extLst>
        </xdr:cNvPr>
        <xdr:cNvSpPr txBox="1"/>
      </xdr:nvSpPr>
      <xdr:spPr>
        <a:xfrm>
          <a:off x="157035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65003</xdr:rowOff>
    </xdr:from>
    <xdr:to>
      <xdr:col>116</xdr:col>
      <xdr:colOff>114300</xdr:colOff>
      <xdr:row>39</xdr:row>
      <xdr:rowOff>166603</xdr:rowOff>
    </xdr:to>
    <xdr:sp macro="" textlink="">
      <xdr:nvSpPr>
        <xdr:cNvPr id="397" name="楕円 396">
          <a:extLst>
            <a:ext uri="{FF2B5EF4-FFF2-40B4-BE49-F238E27FC236}">
              <a16:creationId xmlns:a16="http://schemas.microsoft.com/office/drawing/2014/main" id="{E58A69CF-B558-487F-965B-45D49AC9DEF3}"/>
            </a:ext>
          </a:extLst>
        </xdr:cNvPr>
        <xdr:cNvSpPr/>
      </xdr:nvSpPr>
      <xdr:spPr>
        <a:xfrm>
          <a:off x="18796000" y="67515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39</xdr:row>
      <xdr:rowOff>43430</xdr:rowOff>
    </xdr:from>
    <xdr:ext cx="534377" cy="259045"/>
    <xdr:sp macro="" textlink="">
      <xdr:nvSpPr>
        <xdr:cNvPr id="398" name="【一般廃棄物処理施設】&#10;一人当たり有形固定資産（償却資産）額該当値テキスト">
          <a:extLst>
            <a:ext uri="{FF2B5EF4-FFF2-40B4-BE49-F238E27FC236}">
              <a16:creationId xmlns:a16="http://schemas.microsoft.com/office/drawing/2014/main" id="{8ED3C50A-4B4F-4694-9B64-E3512C4DAF80}"/>
            </a:ext>
          </a:extLst>
        </xdr:cNvPr>
        <xdr:cNvSpPr txBox="1"/>
      </xdr:nvSpPr>
      <xdr:spPr>
        <a:xfrm>
          <a:off x="18884900" y="67299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60792</xdr:rowOff>
    </xdr:from>
    <xdr:to>
      <xdr:col>112</xdr:col>
      <xdr:colOff>38100</xdr:colOff>
      <xdr:row>39</xdr:row>
      <xdr:rowOff>162392</xdr:rowOff>
    </xdr:to>
    <xdr:sp macro="" textlink="">
      <xdr:nvSpPr>
        <xdr:cNvPr id="399" name="楕円 398">
          <a:extLst>
            <a:ext uri="{FF2B5EF4-FFF2-40B4-BE49-F238E27FC236}">
              <a16:creationId xmlns:a16="http://schemas.microsoft.com/office/drawing/2014/main" id="{2200F34E-F22E-4F11-B78B-64DE2D7ADE53}"/>
            </a:ext>
          </a:extLst>
        </xdr:cNvPr>
        <xdr:cNvSpPr/>
      </xdr:nvSpPr>
      <xdr:spPr>
        <a:xfrm>
          <a:off x="18100675" y="6747342"/>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111592</xdr:rowOff>
    </xdr:from>
    <xdr:to>
      <xdr:col>116</xdr:col>
      <xdr:colOff>63500</xdr:colOff>
      <xdr:row>39</xdr:row>
      <xdr:rowOff>115803</xdr:rowOff>
    </xdr:to>
    <xdr:cxnSp macro="">
      <xdr:nvCxnSpPr>
        <xdr:cNvPr id="400" name="直線コネクタ 399">
          <a:extLst>
            <a:ext uri="{FF2B5EF4-FFF2-40B4-BE49-F238E27FC236}">
              <a16:creationId xmlns:a16="http://schemas.microsoft.com/office/drawing/2014/main" id="{3E87E8B5-69BC-4665-816F-DABAA1302617}"/>
            </a:ext>
          </a:extLst>
        </xdr:cNvPr>
        <xdr:cNvCxnSpPr/>
      </xdr:nvCxnSpPr>
      <xdr:spPr>
        <a:xfrm>
          <a:off x="18132425" y="6798142"/>
          <a:ext cx="714375" cy="4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71061</xdr:rowOff>
    </xdr:from>
    <xdr:to>
      <xdr:col>107</xdr:col>
      <xdr:colOff>101600</xdr:colOff>
      <xdr:row>40</xdr:row>
      <xdr:rowOff>1211</xdr:rowOff>
    </xdr:to>
    <xdr:sp macro="" textlink="">
      <xdr:nvSpPr>
        <xdr:cNvPr id="401" name="楕円 400">
          <a:extLst>
            <a:ext uri="{FF2B5EF4-FFF2-40B4-BE49-F238E27FC236}">
              <a16:creationId xmlns:a16="http://schemas.microsoft.com/office/drawing/2014/main" id="{0AD6C592-67F3-4FB4-B163-7BA1502304F7}"/>
            </a:ext>
          </a:extLst>
        </xdr:cNvPr>
        <xdr:cNvSpPr/>
      </xdr:nvSpPr>
      <xdr:spPr>
        <a:xfrm>
          <a:off x="17325975" y="6757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111592</xdr:rowOff>
    </xdr:from>
    <xdr:to>
      <xdr:col>111</xdr:col>
      <xdr:colOff>177800</xdr:colOff>
      <xdr:row>39</xdr:row>
      <xdr:rowOff>121861</xdr:rowOff>
    </xdr:to>
    <xdr:cxnSp macro="">
      <xdr:nvCxnSpPr>
        <xdr:cNvPr id="402" name="直線コネクタ 401">
          <a:extLst>
            <a:ext uri="{FF2B5EF4-FFF2-40B4-BE49-F238E27FC236}">
              <a16:creationId xmlns:a16="http://schemas.microsoft.com/office/drawing/2014/main" id="{B819C7E0-7A25-4DC2-A992-1A5598F32B3F}"/>
            </a:ext>
          </a:extLst>
        </xdr:cNvPr>
        <xdr:cNvCxnSpPr/>
      </xdr:nvCxnSpPr>
      <xdr:spPr>
        <a:xfrm flipV="1">
          <a:off x="17376775" y="6798142"/>
          <a:ext cx="755650" cy="102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41082</xdr:rowOff>
    </xdr:from>
    <xdr:to>
      <xdr:col>102</xdr:col>
      <xdr:colOff>165100</xdr:colOff>
      <xdr:row>39</xdr:row>
      <xdr:rowOff>142682</xdr:rowOff>
    </xdr:to>
    <xdr:sp macro="" textlink="">
      <xdr:nvSpPr>
        <xdr:cNvPr id="403" name="楕円 402">
          <a:extLst>
            <a:ext uri="{FF2B5EF4-FFF2-40B4-BE49-F238E27FC236}">
              <a16:creationId xmlns:a16="http://schemas.microsoft.com/office/drawing/2014/main" id="{3DDC9DA1-7AC9-4021-9517-2255CECDDFAD}"/>
            </a:ext>
          </a:extLst>
        </xdr:cNvPr>
        <xdr:cNvSpPr/>
      </xdr:nvSpPr>
      <xdr:spPr>
        <a:xfrm>
          <a:off x="16579850" y="67276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91882</xdr:rowOff>
    </xdr:from>
    <xdr:to>
      <xdr:col>107</xdr:col>
      <xdr:colOff>50800</xdr:colOff>
      <xdr:row>39</xdr:row>
      <xdr:rowOff>121861</xdr:rowOff>
    </xdr:to>
    <xdr:cxnSp macro="">
      <xdr:nvCxnSpPr>
        <xdr:cNvPr id="404" name="直線コネクタ 403">
          <a:extLst>
            <a:ext uri="{FF2B5EF4-FFF2-40B4-BE49-F238E27FC236}">
              <a16:creationId xmlns:a16="http://schemas.microsoft.com/office/drawing/2014/main" id="{D0D6FF1D-FAD5-4EB8-B5A5-3962A544E9DF}"/>
            </a:ext>
          </a:extLst>
        </xdr:cNvPr>
        <xdr:cNvCxnSpPr/>
      </xdr:nvCxnSpPr>
      <xdr:spPr>
        <a:xfrm>
          <a:off x="16630650" y="6778432"/>
          <a:ext cx="746125" cy="299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132874</xdr:rowOff>
    </xdr:from>
    <xdr:to>
      <xdr:col>98</xdr:col>
      <xdr:colOff>38100</xdr:colOff>
      <xdr:row>40</xdr:row>
      <xdr:rowOff>63024</xdr:rowOff>
    </xdr:to>
    <xdr:sp macro="" textlink="">
      <xdr:nvSpPr>
        <xdr:cNvPr id="405" name="楕円 404">
          <a:extLst>
            <a:ext uri="{FF2B5EF4-FFF2-40B4-BE49-F238E27FC236}">
              <a16:creationId xmlns:a16="http://schemas.microsoft.com/office/drawing/2014/main" id="{53D564A1-3DBA-4C7E-8FB5-1AD6223D9AEC}"/>
            </a:ext>
          </a:extLst>
        </xdr:cNvPr>
        <xdr:cNvSpPr/>
      </xdr:nvSpPr>
      <xdr:spPr>
        <a:xfrm>
          <a:off x="15833725" y="681942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91882</xdr:rowOff>
    </xdr:from>
    <xdr:to>
      <xdr:col>102</xdr:col>
      <xdr:colOff>114300</xdr:colOff>
      <xdr:row>40</xdr:row>
      <xdr:rowOff>12224</xdr:rowOff>
    </xdr:to>
    <xdr:cxnSp macro="">
      <xdr:nvCxnSpPr>
        <xdr:cNvPr id="406" name="直線コネクタ 405">
          <a:extLst>
            <a:ext uri="{FF2B5EF4-FFF2-40B4-BE49-F238E27FC236}">
              <a16:creationId xmlns:a16="http://schemas.microsoft.com/office/drawing/2014/main" id="{4DD9CDFA-D2CF-4D52-B53A-7184442EC8F3}"/>
            </a:ext>
          </a:extLst>
        </xdr:cNvPr>
        <xdr:cNvCxnSpPr/>
      </xdr:nvCxnSpPr>
      <xdr:spPr>
        <a:xfrm flipV="1">
          <a:off x="15865475" y="6778432"/>
          <a:ext cx="765175" cy="917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56095</xdr:colOff>
      <xdr:row>37</xdr:row>
      <xdr:rowOff>18263</xdr:rowOff>
    </xdr:from>
    <xdr:ext cx="599010" cy="259045"/>
    <xdr:sp macro="" textlink="">
      <xdr:nvSpPr>
        <xdr:cNvPr id="407" name="n_1aveValue【一般廃棄物処理施設】&#10;一人当たり有形固定資産（償却資産）額">
          <a:extLst>
            <a:ext uri="{FF2B5EF4-FFF2-40B4-BE49-F238E27FC236}">
              <a16:creationId xmlns:a16="http://schemas.microsoft.com/office/drawing/2014/main" id="{DF5A9DD0-BB18-4F60-8071-C65F9AC24BE6}"/>
            </a:ext>
          </a:extLst>
        </xdr:cNvPr>
        <xdr:cNvSpPr txBox="1"/>
      </xdr:nvSpPr>
      <xdr:spPr>
        <a:xfrm>
          <a:off x="17867845" y="63619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114,898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37</xdr:row>
      <xdr:rowOff>50427</xdr:rowOff>
    </xdr:from>
    <xdr:ext cx="599010" cy="259045"/>
    <xdr:sp macro="" textlink="">
      <xdr:nvSpPr>
        <xdr:cNvPr id="408" name="n_2aveValue【一般廃棄物処理施設】&#10;一人当たり有形固定資産（償却資産）額">
          <a:extLst>
            <a:ext uri="{FF2B5EF4-FFF2-40B4-BE49-F238E27FC236}">
              <a16:creationId xmlns:a16="http://schemas.microsoft.com/office/drawing/2014/main" id="{BD0B140C-BC13-4896-8756-74C224C97A54}"/>
            </a:ext>
          </a:extLst>
        </xdr:cNvPr>
        <xdr:cNvSpPr txBox="1"/>
      </xdr:nvSpPr>
      <xdr:spPr>
        <a:xfrm>
          <a:off x="17134420" y="63940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107,863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37</xdr:row>
      <xdr:rowOff>94200</xdr:rowOff>
    </xdr:from>
    <xdr:ext cx="534377" cy="259045"/>
    <xdr:sp macro="" textlink="">
      <xdr:nvSpPr>
        <xdr:cNvPr id="409" name="n_3aveValue【一般廃棄物処理施設】&#10;一人当たり有形固定資産（償却資産）額">
          <a:extLst>
            <a:ext uri="{FF2B5EF4-FFF2-40B4-BE49-F238E27FC236}">
              <a16:creationId xmlns:a16="http://schemas.microsoft.com/office/drawing/2014/main" id="{CA452733-CDC5-4410-8B66-436DFE1C4D1D}"/>
            </a:ext>
          </a:extLst>
        </xdr:cNvPr>
        <xdr:cNvSpPr txBox="1"/>
      </xdr:nvSpPr>
      <xdr:spPr>
        <a:xfrm>
          <a:off x="16392036" y="64378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37</xdr:row>
      <xdr:rowOff>60531</xdr:rowOff>
    </xdr:from>
    <xdr:ext cx="599010" cy="259045"/>
    <xdr:sp macro="" textlink="">
      <xdr:nvSpPr>
        <xdr:cNvPr id="410" name="n_4aveValue【一般廃棄物処理施設】&#10;一人当たり有形固定資産（償却資産）額">
          <a:extLst>
            <a:ext uri="{FF2B5EF4-FFF2-40B4-BE49-F238E27FC236}">
              <a16:creationId xmlns:a16="http://schemas.microsoft.com/office/drawing/2014/main" id="{8491DFFE-565D-4FD1-915E-FBD355D8A0BA}"/>
            </a:ext>
          </a:extLst>
        </xdr:cNvPr>
        <xdr:cNvSpPr txBox="1"/>
      </xdr:nvSpPr>
      <xdr:spPr>
        <a:xfrm>
          <a:off x="15613595" y="64041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88411</xdr:colOff>
      <xdr:row>39</xdr:row>
      <xdr:rowOff>153519</xdr:rowOff>
    </xdr:from>
    <xdr:ext cx="534377" cy="259045"/>
    <xdr:sp macro="" textlink="">
      <xdr:nvSpPr>
        <xdr:cNvPr id="411" name="n_1mainValue【一般廃棄物処理施設】&#10;一人当たり有形固定資産（償却資産）額">
          <a:extLst>
            <a:ext uri="{FF2B5EF4-FFF2-40B4-BE49-F238E27FC236}">
              <a16:creationId xmlns:a16="http://schemas.microsoft.com/office/drawing/2014/main" id="{F93ECC8A-EED3-4753-ADC3-C9E6E35CEC36}"/>
            </a:ext>
          </a:extLst>
        </xdr:cNvPr>
        <xdr:cNvSpPr txBox="1"/>
      </xdr:nvSpPr>
      <xdr:spPr>
        <a:xfrm>
          <a:off x="17900161" y="6840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79,759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39</xdr:row>
      <xdr:rowOff>163788</xdr:rowOff>
    </xdr:from>
    <xdr:ext cx="534377" cy="259045"/>
    <xdr:sp macro="" textlink="">
      <xdr:nvSpPr>
        <xdr:cNvPr id="412" name="n_2mainValue【一般廃棄物処理施設】&#10;一人当たり有形固定資産（償却資産）額">
          <a:extLst>
            <a:ext uri="{FF2B5EF4-FFF2-40B4-BE49-F238E27FC236}">
              <a16:creationId xmlns:a16="http://schemas.microsoft.com/office/drawing/2014/main" id="{60C6ECD7-AB91-4981-8A48-76EC49B8BFA6}"/>
            </a:ext>
          </a:extLst>
        </xdr:cNvPr>
        <xdr:cNvSpPr txBox="1"/>
      </xdr:nvSpPr>
      <xdr:spPr>
        <a:xfrm>
          <a:off x="17166736" y="68503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39</xdr:row>
      <xdr:rowOff>133809</xdr:rowOff>
    </xdr:from>
    <xdr:ext cx="534377" cy="259045"/>
    <xdr:sp macro="" textlink="">
      <xdr:nvSpPr>
        <xdr:cNvPr id="413" name="n_3mainValue【一般廃棄物処理施設】&#10;一人当たり有形固定資産（償却資産）額">
          <a:extLst>
            <a:ext uri="{FF2B5EF4-FFF2-40B4-BE49-F238E27FC236}">
              <a16:creationId xmlns:a16="http://schemas.microsoft.com/office/drawing/2014/main" id="{D8FB1D8E-4A6A-43B1-96F3-1821BB70370A}"/>
            </a:ext>
          </a:extLst>
        </xdr:cNvPr>
        <xdr:cNvSpPr txBox="1"/>
      </xdr:nvSpPr>
      <xdr:spPr>
        <a:xfrm>
          <a:off x="16392036" y="68203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40</xdr:row>
      <xdr:rowOff>54151</xdr:rowOff>
    </xdr:from>
    <xdr:ext cx="534377" cy="259045"/>
    <xdr:sp macro="" textlink="">
      <xdr:nvSpPr>
        <xdr:cNvPr id="414" name="n_4mainValue【一般廃棄物処理施設】&#10;一人当たり有形固定資産（償却資産）額">
          <a:extLst>
            <a:ext uri="{FF2B5EF4-FFF2-40B4-BE49-F238E27FC236}">
              <a16:creationId xmlns:a16="http://schemas.microsoft.com/office/drawing/2014/main" id="{7CCD3EA8-DFBB-4056-94F8-DBAC4DF28747}"/>
            </a:ext>
          </a:extLst>
        </xdr:cNvPr>
        <xdr:cNvSpPr txBox="1"/>
      </xdr:nvSpPr>
      <xdr:spPr>
        <a:xfrm>
          <a:off x="15645911" y="69121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63,993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415" name="正方形/長方形 414">
          <a:extLst>
            <a:ext uri="{FF2B5EF4-FFF2-40B4-BE49-F238E27FC236}">
              <a16:creationId xmlns:a16="http://schemas.microsoft.com/office/drawing/2014/main" id="{939FDE3C-6B9C-4961-AB55-ABDE2AA858A8}"/>
            </a:ext>
          </a:extLst>
        </xdr:cNvPr>
        <xdr:cNvSpPr/>
      </xdr:nvSpPr>
      <xdr:spPr>
        <a:xfrm>
          <a:off x="10588625" y="800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416" name="正方形/長方形 415">
          <a:extLst>
            <a:ext uri="{FF2B5EF4-FFF2-40B4-BE49-F238E27FC236}">
              <a16:creationId xmlns:a16="http://schemas.microsoft.com/office/drawing/2014/main" id="{AD78546F-76BA-490D-B0CA-8A5566B917FA}"/>
            </a:ext>
          </a:extLst>
        </xdr:cNvPr>
        <xdr:cNvSpPr/>
      </xdr:nvSpPr>
      <xdr:spPr>
        <a:xfrm>
          <a:off x="106870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417" name="正方形/長方形 416">
          <a:extLst>
            <a:ext uri="{FF2B5EF4-FFF2-40B4-BE49-F238E27FC236}">
              <a16:creationId xmlns:a16="http://schemas.microsoft.com/office/drawing/2014/main" id="{0ACBA157-A6F3-4E86-8137-37C4F7D5285B}"/>
            </a:ext>
          </a:extLst>
        </xdr:cNvPr>
        <xdr:cNvSpPr/>
      </xdr:nvSpPr>
      <xdr:spPr>
        <a:xfrm>
          <a:off x="106870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418" name="正方形/長方形 417">
          <a:extLst>
            <a:ext uri="{FF2B5EF4-FFF2-40B4-BE49-F238E27FC236}">
              <a16:creationId xmlns:a16="http://schemas.microsoft.com/office/drawing/2014/main" id="{EE9255FB-550B-4E8F-ACA8-CE3F7FB53B45}"/>
            </a:ext>
          </a:extLst>
        </xdr:cNvPr>
        <xdr:cNvSpPr/>
      </xdr:nvSpPr>
      <xdr:spPr>
        <a:xfrm>
          <a:off x="1156017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419" name="正方形/長方形 418">
          <a:extLst>
            <a:ext uri="{FF2B5EF4-FFF2-40B4-BE49-F238E27FC236}">
              <a16:creationId xmlns:a16="http://schemas.microsoft.com/office/drawing/2014/main" id="{AB108A8A-7EAD-474B-8B64-A48793CE1BA7}"/>
            </a:ext>
          </a:extLst>
        </xdr:cNvPr>
        <xdr:cNvSpPr/>
      </xdr:nvSpPr>
      <xdr:spPr>
        <a:xfrm>
          <a:off x="1156017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420" name="正方形/長方形 419">
          <a:extLst>
            <a:ext uri="{FF2B5EF4-FFF2-40B4-BE49-F238E27FC236}">
              <a16:creationId xmlns:a16="http://schemas.microsoft.com/office/drawing/2014/main" id="{4914D78B-E0DF-4F71-9140-AAFE371B15A5}"/>
            </a:ext>
          </a:extLst>
        </xdr:cNvPr>
        <xdr:cNvSpPr/>
      </xdr:nvSpPr>
      <xdr:spPr>
        <a:xfrm>
          <a:off x="12531725"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421" name="正方形/長方形 420">
          <a:extLst>
            <a:ext uri="{FF2B5EF4-FFF2-40B4-BE49-F238E27FC236}">
              <a16:creationId xmlns:a16="http://schemas.microsoft.com/office/drawing/2014/main" id="{1A8BA207-C1F9-4015-9885-BCDB28E7E145}"/>
            </a:ext>
          </a:extLst>
        </xdr:cNvPr>
        <xdr:cNvSpPr/>
      </xdr:nvSpPr>
      <xdr:spPr>
        <a:xfrm>
          <a:off x="12531725"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422" name="正方形/長方形 421">
          <a:extLst>
            <a:ext uri="{FF2B5EF4-FFF2-40B4-BE49-F238E27FC236}">
              <a16:creationId xmlns:a16="http://schemas.microsoft.com/office/drawing/2014/main" id="{9E75B8C4-99C0-49B6-A9BD-00E3C34EBA15}"/>
            </a:ext>
          </a:extLst>
        </xdr:cNvPr>
        <xdr:cNvSpPr/>
      </xdr:nvSpPr>
      <xdr:spPr>
        <a:xfrm>
          <a:off x="10588625" y="9144000"/>
          <a:ext cx="4010025"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423" name="正方形/長方形 422">
          <a:extLst>
            <a:ext uri="{FF2B5EF4-FFF2-40B4-BE49-F238E27FC236}">
              <a16:creationId xmlns:a16="http://schemas.microsoft.com/office/drawing/2014/main" id="{63896B57-8DDD-4946-95BE-DB74D8BB15C7}"/>
            </a:ext>
          </a:extLst>
        </xdr:cNvPr>
        <xdr:cNvSpPr/>
      </xdr:nvSpPr>
      <xdr:spPr>
        <a:xfrm>
          <a:off x="15544800" y="800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424" name="正方形/長方形 423">
          <a:extLst>
            <a:ext uri="{FF2B5EF4-FFF2-40B4-BE49-F238E27FC236}">
              <a16:creationId xmlns:a16="http://schemas.microsoft.com/office/drawing/2014/main" id="{864E7A8A-FF4D-4B67-87B0-9AA1D08EFF40}"/>
            </a:ext>
          </a:extLst>
        </xdr:cNvPr>
        <xdr:cNvSpPr/>
      </xdr:nvSpPr>
      <xdr:spPr>
        <a:xfrm>
          <a:off x="156718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425" name="正方形/長方形 424">
          <a:extLst>
            <a:ext uri="{FF2B5EF4-FFF2-40B4-BE49-F238E27FC236}">
              <a16:creationId xmlns:a16="http://schemas.microsoft.com/office/drawing/2014/main" id="{E5489EC8-F929-43A3-9B97-D23D6E53117E}"/>
            </a:ext>
          </a:extLst>
        </xdr:cNvPr>
        <xdr:cNvSpPr/>
      </xdr:nvSpPr>
      <xdr:spPr>
        <a:xfrm>
          <a:off x="156718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426" name="正方形/長方形 425">
          <a:extLst>
            <a:ext uri="{FF2B5EF4-FFF2-40B4-BE49-F238E27FC236}">
              <a16:creationId xmlns:a16="http://schemas.microsoft.com/office/drawing/2014/main" id="{AB8DF9C7-AC69-423D-BE16-A78B0725412D}"/>
            </a:ext>
          </a:extLst>
        </xdr:cNvPr>
        <xdr:cNvSpPr/>
      </xdr:nvSpPr>
      <xdr:spPr>
        <a:xfrm>
          <a:off x="1651635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427" name="正方形/長方形 426">
          <a:extLst>
            <a:ext uri="{FF2B5EF4-FFF2-40B4-BE49-F238E27FC236}">
              <a16:creationId xmlns:a16="http://schemas.microsoft.com/office/drawing/2014/main" id="{F3A0C537-BAD2-4F94-9D02-08653D5A8897}"/>
            </a:ext>
          </a:extLst>
        </xdr:cNvPr>
        <xdr:cNvSpPr/>
      </xdr:nvSpPr>
      <xdr:spPr>
        <a:xfrm>
          <a:off x="1651635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428" name="正方形/長方形 427">
          <a:extLst>
            <a:ext uri="{FF2B5EF4-FFF2-40B4-BE49-F238E27FC236}">
              <a16:creationId xmlns:a16="http://schemas.microsoft.com/office/drawing/2014/main" id="{3B05577C-F0D6-4DD2-852E-BC41028652FE}"/>
            </a:ext>
          </a:extLst>
        </xdr:cNvPr>
        <xdr:cNvSpPr/>
      </xdr:nvSpPr>
      <xdr:spPr>
        <a:xfrm>
          <a:off x="17487900" y="866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429" name="正方形/長方形 428">
          <a:extLst>
            <a:ext uri="{FF2B5EF4-FFF2-40B4-BE49-F238E27FC236}">
              <a16:creationId xmlns:a16="http://schemas.microsoft.com/office/drawing/2014/main" id="{3C733C28-4557-4FAD-A61D-D6C7935E76B6}"/>
            </a:ext>
          </a:extLst>
        </xdr:cNvPr>
        <xdr:cNvSpPr/>
      </xdr:nvSpPr>
      <xdr:spPr>
        <a:xfrm>
          <a:off x="17487900" y="886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430" name="正方形/長方形 429">
          <a:extLst>
            <a:ext uri="{FF2B5EF4-FFF2-40B4-BE49-F238E27FC236}">
              <a16:creationId xmlns:a16="http://schemas.microsoft.com/office/drawing/2014/main" id="{5737532A-9D91-4625-A840-A4F7851A4BB2}"/>
            </a:ext>
          </a:extLst>
        </xdr:cNvPr>
        <xdr:cNvSpPr/>
      </xdr:nvSpPr>
      <xdr:spPr>
        <a:xfrm>
          <a:off x="15544800" y="9144000"/>
          <a:ext cx="40386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431" name="正方形/長方形 430">
          <a:extLst>
            <a:ext uri="{FF2B5EF4-FFF2-40B4-BE49-F238E27FC236}">
              <a16:creationId xmlns:a16="http://schemas.microsoft.com/office/drawing/2014/main" id="{87345DF0-6031-456B-89CB-C2D86988453A}"/>
            </a:ext>
          </a:extLst>
        </xdr:cNvPr>
        <xdr:cNvSpPr/>
      </xdr:nvSpPr>
      <xdr:spPr>
        <a:xfrm>
          <a:off x="10588625" y="1181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432" name="正方形/長方形 431">
          <a:extLst>
            <a:ext uri="{FF2B5EF4-FFF2-40B4-BE49-F238E27FC236}">
              <a16:creationId xmlns:a16="http://schemas.microsoft.com/office/drawing/2014/main" id="{4789A186-3582-4EC1-A914-DBBB217C5A27}"/>
            </a:ext>
          </a:extLst>
        </xdr:cNvPr>
        <xdr:cNvSpPr/>
      </xdr:nvSpPr>
      <xdr:spPr>
        <a:xfrm>
          <a:off x="106870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433" name="正方形/長方形 432">
          <a:extLst>
            <a:ext uri="{FF2B5EF4-FFF2-40B4-BE49-F238E27FC236}">
              <a16:creationId xmlns:a16="http://schemas.microsoft.com/office/drawing/2014/main" id="{10405C60-7B88-4E06-9261-75E83C5F66BF}"/>
            </a:ext>
          </a:extLst>
        </xdr:cNvPr>
        <xdr:cNvSpPr/>
      </xdr:nvSpPr>
      <xdr:spPr>
        <a:xfrm>
          <a:off x="106870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434" name="正方形/長方形 433">
          <a:extLst>
            <a:ext uri="{FF2B5EF4-FFF2-40B4-BE49-F238E27FC236}">
              <a16:creationId xmlns:a16="http://schemas.microsoft.com/office/drawing/2014/main" id="{71831DC2-AFE7-4860-970A-418D5191789D}"/>
            </a:ext>
          </a:extLst>
        </xdr:cNvPr>
        <xdr:cNvSpPr/>
      </xdr:nvSpPr>
      <xdr:spPr>
        <a:xfrm>
          <a:off x="1156017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435" name="正方形/長方形 434">
          <a:extLst>
            <a:ext uri="{FF2B5EF4-FFF2-40B4-BE49-F238E27FC236}">
              <a16:creationId xmlns:a16="http://schemas.microsoft.com/office/drawing/2014/main" id="{73E019FC-9FCF-484D-918D-51473DCB0CEB}"/>
            </a:ext>
          </a:extLst>
        </xdr:cNvPr>
        <xdr:cNvSpPr/>
      </xdr:nvSpPr>
      <xdr:spPr>
        <a:xfrm>
          <a:off x="1156017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436" name="正方形/長方形 435">
          <a:extLst>
            <a:ext uri="{FF2B5EF4-FFF2-40B4-BE49-F238E27FC236}">
              <a16:creationId xmlns:a16="http://schemas.microsoft.com/office/drawing/2014/main" id="{19EA10DD-0CF7-4019-8439-10675114DF6D}"/>
            </a:ext>
          </a:extLst>
        </xdr:cNvPr>
        <xdr:cNvSpPr/>
      </xdr:nvSpPr>
      <xdr:spPr>
        <a:xfrm>
          <a:off x="12531725"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437" name="正方形/長方形 436">
          <a:extLst>
            <a:ext uri="{FF2B5EF4-FFF2-40B4-BE49-F238E27FC236}">
              <a16:creationId xmlns:a16="http://schemas.microsoft.com/office/drawing/2014/main" id="{ECE9FC88-8DF1-41D4-A53C-2397E24094DE}"/>
            </a:ext>
          </a:extLst>
        </xdr:cNvPr>
        <xdr:cNvSpPr/>
      </xdr:nvSpPr>
      <xdr:spPr>
        <a:xfrm>
          <a:off x="12531725"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438" name="正方形/長方形 437">
          <a:extLst>
            <a:ext uri="{FF2B5EF4-FFF2-40B4-BE49-F238E27FC236}">
              <a16:creationId xmlns:a16="http://schemas.microsoft.com/office/drawing/2014/main" id="{BF74C9DE-4A83-459E-8D7C-362F52E27EC3}"/>
            </a:ext>
          </a:extLst>
        </xdr:cNvPr>
        <xdr:cNvSpPr/>
      </xdr:nvSpPr>
      <xdr:spPr>
        <a:xfrm>
          <a:off x="10588625" y="1295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439" name="テキスト ボックス 438">
          <a:extLst>
            <a:ext uri="{FF2B5EF4-FFF2-40B4-BE49-F238E27FC236}">
              <a16:creationId xmlns:a16="http://schemas.microsoft.com/office/drawing/2014/main" id="{27876474-D98D-4ADF-9A53-940AB33FD817}"/>
            </a:ext>
          </a:extLst>
        </xdr:cNvPr>
        <xdr:cNvSpPr txBox="1"/>
      </xdr:nvSpPr>
      <xdr:spPr>
        <a:xfrm>
          <a:off x="10550525"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440" name="直線コネクタ 439">
          <a:extLst>
            <a:ext uri="{FF2B5EF4-FFF2-40B4-BE49-F238E27FC236}">
              <a16:creationId xmlns:a16="http://schemas.microsoft.com/office/drawing/2014/main" id="{8011A2C0-460B-4004-918D-1E4CB6D882ED}"/>
            </a:ext>
          </a:extLst>
        </xdr:cNvPr>
        <xdr:cNvCxnSpPr/>
      </xdr:nvCxnSpPr>
      <xdr:spPr>
        <a:xfrm>
          <a:off x="10588625" y="1524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441" name="テキスト ボックス 440">
          <a:extLst>
            <a:ext uri="{FF2B5EF4-FFF2-40B4-BE49-F238E27FC236}">
              <a16:creationId xmlns:a16="http://schemas.microsoft.com/office/drawing/2014/main" id="{3B608C5D-84D8-406E-82CD-9487C8BEC3A5}"/>
            </a:ext>
          </a:extLst>
        </xdr:cNvPr>
        <xdr:cNvSpPr txBox="1"/>
      </xdr:nvSpPr>
      <xdr:spPr>
        <a:xfrm>
          <a:off x="10197646"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442" name="直線コネクタ 441">
          <a:extLst>
            <a:ext uri="{FF2B5EF4-FFF2-40B4-BE49-F238E27FC236}">
              <a16:creationId xmlns:a16="http://schemas.microsoft.com/office/drawing/2014/main" id="{AC29CF80-67C8-446F-8BE4-691D056E3A66}"/>
            </a:ext>
          </a:extLst>
        </xdr:cNvPr>
        <xdr:cNvCxnSpPr/>
      </xdr:nvCxnSpPr>
      <xdr:spPr>
        <a:xfrm>
          <a:off x="10588625" y="14859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443" name="テキスト ボックス 442">
          <a:extLst>
            <a:ext uri="{FF2B5EF4-FFF2-40B4-BE49-F238E27FC236}">
              <a16:creationId xmlns:a16="http://schemas.microsoft.com/office/drawing/2014/main" id="{24E5979C-5B16-45EC-B1E4-6866974CDA9E}"/>
            </a:ext>
          </a:extLst>
        </xdr:cNvPr>
        <xdr:cNvSpPr txBox="1"/>
      </xdr:nvSpPr>
      <xdr:spPr>
        <a:xfrm>
          <a:off x="101976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444" name="直線コネクタ 443">
          <a:extLst>
            <a:ext uri="{FF2B5EF4-FFF2-40B4-BE49-F238E27FC236}">
              <a16:creationId xmlns:a16="http://schemas.microsoft.com/office/drawing/2014/main" id="{07B1839D-2A57-409B-87E4-FA7CAAD27900}"/>
            </a:ext>
          </a:extLst>
        </xdr:cNvPr>
        <xdr:cNvCxnSpPr/>
      </xdr:nvCxnSpPr>
      <xdr:spPr>
        <a:xfrm>
          <a:off x="10588625" y="14478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445" name="テキスト ボックス 444">
          <a:extLst>
            <a:ext uri="{FF2B5EF4-FFF2-40B4-BE49-F238E27FC236}">
              <a16:creationId xmlns:a16="http://schemas.microsoft.com/office/drawing/2014/main" id="{D1738F3D-66DF-451E-8B5B-E8D2A3F97B8F}"/>
            </a:ext>
          </a:extLst>
        </xdr:cNvPr>
        <xdr:cNvSpPr txBox="1"/>
      </xdr:nvSpPr>
      <xdr:spPr>
        <a:xfrm>
          <a:off x="10242716"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446" name="直線コネクタ 445">
          <a:extLst>
            <a:ext uri="{FF2B5EF4-FFF2-40B4-BE49-F238E27FC236}">
              <a16:creationId xmlns:a16="http://schemas.microsoft.com/office/drawing/2014/main" id="{C0160521-0840-473A-BC7D-9A57842531B8}"/>
            </a:ext>
          </a:extLst>
        </xdr:cNvPr>
        <xdr:cNvCxnSpPr/>
      </xdr:nvCxnSpPr>
      <xdr:spPr>
        <a:xfrm>
          <a:off x="10588625" y="14097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447" name="テキスト ボックス 446">
          <a:extLst>
            <a:ext uri="{FF2B5EF4-FFF2-40B4-BE49-F238E27FC236}">
              <a16:creationId xmlns:a16="http://schemas.microsoft.com/office/drawing/2014/main" id="{B5A5FCD5-020B-4744-8815-53EB817817E2}"/>
            </a:ext>
          </a:extLst>
        </xdr:cNvPr>
        <xdr:cNvSpPr txBox="1"/>
      </xdr:nvSpPr>
      <xdr:spPr>
        <a:xfrm>
          <a:off x="10242716"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448" name="直線コネクタ 447">
          <a:extLst>
            <a:ext uri="{FF2B5EF4-FFF2-40B4-BE49-F238E27FC236}">
              <a16:creationId xmlns:a16="http://schemas.microsoft.com/office/drawing/2014/main" id="{BFA40432-73D6-4E25-A9F5-841E36E05DC7}"/>
            </a:ext>
          </a:extLst>
        </xdr:cNvPr>
        <xdr:cNvCxnSpPr/>
      </xdr:nvCxnSpPr>
      <xdr:spPr>
        <a:xfrm>
          <a:off x="10588625" y="13716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449" name="テキスト ボックス 448">
          <a:extLst>
            <a:ext uri="{FF2B5EF4-FFF2-40B4-BE49-F238E27FC236}">
              <a16:creationId xmlns:a16="http://schemas.microsoft.com/office/drawing/2014/main" id="{04C27A5E-2C86-4CA7-8F5F-7656E99B51A6}"/>
            </a:ext>
          </a:extLst>
        </xdr:cNvPr>
        <xdr:cNvSpPr txBox="1"/>
      </xdr:nvSpPr>
      <xdr:spPr>
        <a:xfrm>
          <a:off x="10242716"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450" name="直線コネクタ 449">
          <a:extLst>
            <a:ext uri="{FF2B5EF4-FFF2-40B4-BE49-F238E27FC236}">
              <a16:creationId xmlns:a16="http://schemas.microsoft.com/office/drawing/2014/main" id="{501FDA80-0E8B-423C-9630-58261CB31A66}"/>
            </a:ext>
          </a:extLst>
        </xdr:cNvPr>
        <xdr:cNvCxnSpPr/>
      </xdr:nvCxnSpPr>
      <xdr:spPr>
        <a:xfrm>
          <a:off x="10588625" y="13335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451" name="テキスト ボックス 450">
          <a:extLst>
            <a:ext uri="{FF2B5EF4-FFF2-40B4-BE49-F238E27FC236}">
              <a16:creationId xmlns:a16="http://schemas.microsoft.com/office/drawing/2014/main" id="{5FE5FA74-09E9-403A-BDC8-678CA43356CB}"/>
            </a:ext>
          </a:extLst>
        </xdr:cNvPr>
        <xdr:cNvSpPr txBox="1"/>
      </xdr:nvSpPr>
      <xdr:spPr>
        <a:xfrm>
          <a:off x="10242716"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452" name="直線コネクタ 451">
          <a:extLst>
            <a:ext uri="{FF2B5EF4-FFF2-40B4-BE49-F238E27FC236}">
              <a16:creationId xmlns:a16="http://schemas.microsoft.com/office/drawing/2014/main" id="{161337B0-9E84-404E-A34B-15E59F1B5CDF}"/>
            </a:ext>
          </a:extLst>
        </xdr:cNvPr>
        <xdr:cNvCxnSpPr/>
      </xdr:nvCxnSpPr>
      <xdr:spPr>
        <a:xfrm>
          <a:off x="10588625" y="1295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453" name="テキスト ボックス 452">
          <a:extLst>
            <a:ext uri="{FF2B5EF4-FFF2-40B4-BE49-F238E27FC236}">
              <a16:creationId xmlns:a16="http://schemas.microsoft.com/office/drawing/2014/main" id="{1AA38C78-9BFE-4BEB-9C44-4093444D8CB1}"/>
            </a:ext>
          </a:extLst>
        </xdr:cNvPr>
        <xdr:cNvSpPr txBox="1"/>
      </xdr:nvSpPr>
      <xdr:spPr>
        <a:xfrm>
          <a:off x="10306836"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454" name="【消防施設】&#10;有形固定資産減価償却率グラフ枠">
          <a:extLst>
            <a:ext uri="{FF2B5EF4-FFF2-40B4-BE49-F238E27FC236}">
              <a16:creationId xmlns:a16="http://schemas.microsoft.com/office/drawing/2014/main" id="{B91B6B4E-5C1F-4C50-90A7-AE10875039CE}"/>
            </a:ext>
          </a:extLst>
        </xdr:cNvPr>
        <xdr:cNvSpPr/>
      </xdr:nvSpPr>
      <xdr:spPr>
        <a:xfrm>
          <a:off x="10588625" y="1295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43814</xdr:rowOff>
    </xdr:from>
    <xdr:to>
      <xdr:col>85</xdr:col>
      <xdr:colOff>126364</xdr:colOff>
      <xdr:row>85</xdr:row>
      <xdr:rowOff>140970</xdr:rowOff>
    </xdr:to>
    <xdr:cxnSp macro="">
      <xdr:nvCxnSpPr>
        <xdr:cNvPr id="455" name="直線コネクタ 454">
          <a:extLst>
            <a:ext uri="{FF2B5EF4-FFF2-40B4-BE49-F238E27FC236}">
              <a16:creationId xmlns:a16="http://schemas.microsoft.com/office/drawing/2014/main" id="{769012C1-0693-42E5-8559-1FCBE042B9FD}"/>
            </a:ext>
          </a:extLst>
        </xdr:cNvPr>
        <xdr:cNvCxnSpPr/>
      </xdr:nvCxnSpPr>
      <xdr:spPr>
        <a:xfrm flipV="1">
          <a:off x="13889989" y="13245464"/>
          <a:ext cx="0" cy="146875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85</xdr:row>
      <xdr:rowOff>144797</xdr:rowOff>
    </xdr:from>
    <xdr:ext cx="405111" cy="259045"/>
    <xdr:sp macro="" textlink="">
      <xdr:nvSpPr>
        <xdr:cNvPr id="456" name="【消防施設】&#10;有形固定資産減価償却率最小値テキスト">
          <a:extLst>
            <a:ext uri="{FF2B5EF4-FFF2-40B4-BE49-F238E27FC236}">
              <a16:creationId xmlns:a16="http://schemas.microsoft.com/office/drawing/2014/main" id="{C05D3E7F-48B3-4253-8B05-E5904B914E6B}"/>
            </a:ext>
          </a:extLst>
        </xdr:cNvPr>
        <xdr:cNvSpPr txBox="1"/>
      </xdr:nvSpPr>
      <xdr:spPr>
        <a:xfrm>
          <a:off x="13928725" y="147180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85</xdr:row>
      <xdr:rowOff>140970</xdr:rowOff>
    </xdr:from>
    <xdr:to>
      <xdr:col>86</xdr:col>
      <xdr:colOff>25400</xdr:colOff>
      <xdr:row>85</xdr:row>
      <xdr:rowOff>140970</xdr:rowOff>
    </xdr:to>
    <xdr:cxnSp macro="">
      <xdr:nvCxnSpPr>
        <xdr:cNvPr id="457" name="直線コネクタ 456">
          <a:extLst>
            <a:ext uri="{FF2B5EF4-FFF2-40B4-BE49-F238E27FC236}">
              <a16:creationId xmlns:a16="http://schemas.microsoft.com/office/drawing/2014/main" id="{E50705B9-31B8-4945-9794-0EC1F37BF7BD}"/>
            </a:ext>
          </a:extLst>
        </xdr:cNvPr>
        <xdr:cNvCxnSpPr/>
      </xdr:nvCxnSpPr>
      <xdr:spPr>
        <a:xfrm>
          <a:off x="13801725" y="147142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75</xdr:row>
      <xdr:rowOff>161941</xdr:rowOff>
    </xdr:from>
    <xdr:ext cx="405111" cy="259045"/>
    <xdr:sp macro="" textlink="">
      <xdr:nvSpPr>
        <xdr:cNvPr id="458" name="【消防施設】&#10;有形固定資産減価償却率最大値テキスト">
          <a:extLst>
            <a:ext uri="{FF2B5EF4-FFF2-40B4-BE49-F238E27FC236}">
              <a16:creationId xmlns:a16="http://schemas.microsoft.com/office/drawing/2014/main" id="{00501103-DA72-4B4C-A691-19DAA838B12E}"/>
            </a:ext>
          </a:extLst>
        </xdr:cNvPr>
        <xdr:cNvSpPr txBox="1"/>
      </xdr:nvSpPr>
      <xdr:spPr>
        <a:xfrm>
          <a:off x="13928725" y="130206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43814</xdr:rowOff>
    </xdr:from>
    <xdr:to>
      <xdr:col>86</xdr:col>
      <xdr:colOff>25400</xdr:colOff>
      <xdr:row>77</xdr:row>
      <xdr:rowOff>43814</xdr:rowOff>
    </xdr:to>
    <xdr:cxnSp macro="">
      <xdr:nvCxnSpPr>
        <xdr:cNvPr id="459" name="直線コネクタ 458">
          <a:extLst>
            <a:ext uri="{FF2B5EF4-FFF2-40B4-BE49-F238E27FC236}">
              <a16:creationId xmlns:a16="http://schemas.microsoft.com/office/drawing/2014/main" id="{2C50A8E8-C115-4C98-A804-E375CDE5FD9A}"/>
            </a:ext>
          </a:extLst>
        </xdr:cNvPr>
        <xdr:cNvCxnSpPr/>
      </xdr:nvCxnSpPr>
      <xdr:spPr>
        <a:xfrm>
          <a:off x="13801725" y="1324546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76852</xdr:rowOff>
    </xdr:from>
    <xdr:ext cx="405111" cy="259045"/>
    <xdr:sp macro="" textlink="">
      <xdr:nvSpPr>
        <xdr:cNvPr id="460" name="【消防施設】&#10;有形固定資産減価償却率平均値テキスト">
          <a:extLst>
            <a:ext uri="{FF2B5EF4-FFF2-40B4-BE49-F238E27FC236}">
              <a16:creationId xmlns:a16="http://schemas.microsoft.com/office/drawing/2014/main" id="{7758342F-C616-4939-B6F7-EF13099AA98E}"/>
            </a:ext>
          </a:extLst>
        </xdr:cNvPr>
        <xdr:cNvSpPr txBox="1"/>
      </xdr:nvSpPr>
      <xdr:spPr>
        <a:xfrm>
          <a:off x="13928725" y="1396430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53975</xdr:rowOff>
    </xdr:from>
    <xdr:to>
      <xdr:col>85</xdr:col>
      <xdr:colOff>177800</xdr:colOff>
      <xdr:row>82</xdr:row>
      <xdr:rowOff>155575</xdr:rowOff>
    </xdr:to>
    <xdr:sp macro="" textlink="">
      <xdr:nvSpPr>
        <xdr:cNvPr id="461" name="フローチャート: 判断 460">
          <a:extLst>
            <a:ext uri="{FF2B5EF4-FFF2-40B4-BE49-F238E27FC236}">
              <a16:creationId xmlns:a16="http://schemas.microsoft.com/office/drawing/2014/main" id="{766A22BE-1072-4557-AB36-CD996485E975}"/>
            </a:ext>
          </a:extLst>
        </xdr:cNvPr>
        <xdr:cNvSpPr/>
      </xdr:nvSpPr>
      <xdr:spPr>
        <a:xfrm>
          <a:off x="13839825" y="14112875"/>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109220</xdr:rowOff>
    </xdr:from>
    <xdr:to>
      <xdr:col>81</xdr:col>
      <xdr:colOff>101600</xdr:colOff>
      <xdr:row>83</xdr:row>
      <xdr:rowOff>39370</xdr:rowOff>
    </xdr:to>
    <xdr:sp macro="" textlink="">
      <xdr:nvSpPr>
        <xdr:cNvPr id="462" name="フローチャート: 判断 461">
          <a:extLst>
            <a:ext uri="{FF2B5EF4-FFF2-40B4-BE49-F238E27FC236}">
              <a16:creationId xmlns:a16="http://schemas.microsoft.com/office/drawing/2014/main" id="{20173B6E-6C54-4575-A82C-3356AE034775}"/>
            </a:ext>
          </a:extLst>
        </xdr:cNvPr>
        <xdr:cNvSpPr/>
      </xdr:nvSpPr>
      <xdr:spPr>
        <a:xfrm>
          <a:off x="13115925" y="14168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83</xdr:row>
      <xdr:rowOff>25400</xdr:rowOff>
    </xdr:from>
    <xdr:to>
      <xdr:col>76</xdr:col>
      <xdr:colOff>165100</xdr:colOff>
      <xdr:row>83</xdr:row>
      <xdr:rowOff>127000</xdr:rowOff>
    </xdr:to>
    <xdr:sp macro="" textlink="">
      <xdr:nvSpPr>
        <xdr:cNvPr id="463" name="フローチャート: 判断 462">
          <a:extLst>
            <a:ext uri="{FF2B5EF4-FFF2-40B4-BE49-F238E27FC236}">
              <a16:creationId xmlns:a16="http://schemas.microsoft.com/office/drawing/2014/main" id="{A9C1C1D6-6AAF-4DDB-9174-42BD0A014DD8}"/>
            </a:ext>
          </a:extLst>
        </xdr:cNvPr>
        <xdr:cNvSpPr/>
      </xdr:nvSpPr>
      <xdr:spPr>
        <a:xfrm>
          <a:off x="12369800" y="14255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83</xdr:row>
      <xdr:rowOff>23495</xdr:rowOff>
    </xdr:from>
    <xdr:to>
      <xdr:col>72</xdr:col>
      <xdr:colOff>38100</xdr:colOff>
      <xdr:row>83</xdr:row>
      <xdr:rowOff>125095</xdr:rowOff>
    </xdr:to>
    <xdr:sp macro="" textlink="">
      <xdr:nvSpPr>
        <xdr:cNvPr id="464" name="フローチャート: 判断 463">
          <a:extLst>
            <a:ext uri="{FF2B5EF4-FFF2-40B4-BE49-F238E27FC236}">
              <a16:creationId xmlns:a16="http://schemas.microsoft.com/office/drawing/2014/main" id="{02E5CB64-38F4-483C-B184-ED279491E6F7}"/>
            </a:ext>
          </a:extLst>
        </xdr:cNvPr>
        <xdr:cNvSpPr/>
      </xdr:nvSpPr>
      <xdr:spPr>
        <a:xfrm>
          <a:off x="11623675" y="14253845"/>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82</xdr:row>
      <xdr:rowOff>25400</xdr:rowOff>
    </xdr:from>
    <xdr:to>
      <xdr:col>67</xdr:col>
      <xdr:colOff>101600</xdr:colOff>
      <xdr:row>82</xdr:row>
      <xdr:rowOff>127000</xdr:rowOff>
    </xdr:to>
    <xdr:sp macro="" textlink="">
      <xdr:nvSpPr>
        <xdr:cNvPr id="465" name="フローチャート: 判断 464">
          <a:extLst>
            <a:ext uri="{FF2B5EF4-FFF2-40B4-BE49-F238E27FC236}">
              <a16:creationId xmlns:a16="http://schemas.microsoft.com/office/drawing/2014/main" id="{4D683D3F-D78B-409C-BCAD-1B3485544C31}"/>
            </a:ext>
          </a:extLst>
        </xdr:cNvPr>
        <xdr:cNvSpPr/>
      </xdr:nvSpPr>
      <xdr:spPr>
        <a:xfrm>
          <a:off x="10848975" y="14084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466" name="テキスト ボックス 465">
          <a:extLst>
            <a:ext uri="{FF2B5EF4-FFF2-40B4-BE49-F238E27FC236}">
              <a16:creationId xmlns:a16="http://schemas.microsoft.com/office/drawing/2014/main" id="{0A5D046C-3E9F-4253-A67D-6DE8746F662A}"/>
            </a:ext>
          </a:extLst>
        </xdr:cNvPr>
        <xdr:cNvSpPr txBox="1"/>
      </xdr:nvSpPr>
      <xdr:spPr>
        <a:xfrm>
          <a:off x="137287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467" name="テキスト ボックス 466">
          <a:extLst>
            <a:ext uri="{FF2B5EF4-FFF2-40B4-BE49-F238E27FC236}">
              <a16:creationId xmlns:a16="http://schemas.microsoft.com/office/drawing/2014/main" id="{E78686B2-A0E3-4710-99CC-025389D9B02D}"/>
            </a:ext>
          </a:extLst>
        </xdr:cNvPr>
        <xdr:cNvSpPr txBox="1"/>
      </xdr:nvSpPr>
      <xdr:spPr>
        <a:xfrm>
          <a:off x="1300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468" name="テキスト ボックス 467">
          <a:extLst>
            <a:ext uri="{FF2B5EF4-FFF2-40B4-BE49-F238E27FC236}">
              <a16:creationId xmlns:a16="http://schemas.microsoft.com/office/drawing/2014/main" id="{0746E966-214F-4AC2-8014-57944AA83408}"/>
            </a:ext>
          </a:extLst>
        </xdr:cNvPr>
        <xdr:cNvSpPr txBox="1"/>
      </xdr:nvSpPr>
      <xdr:spPr>
        <a:xfrm>
          <a:off x="122586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469" name="テキスト ボックス 468">
          <a:extLst>
            <a:ext uri="{FF2B5EF4-FFF2-40B4-BE49-F238E27FC236}">
              <a16:creationId xmlns:a16="http://schemas.microsoft.com/office/drawing/2014/main" id="{64594BA8-5A00-4538-A340-495227A20C67}"/>
            </a:ext>
          </a:extLst>
        </xdr:cNvPr>
        <xdr:cNvSpPr txBox="1"/>
      </xdr:nvSpPr>
      <xdr:spPr>
        <a:xfrm>
          <a:off x="11493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470" name="テキスト ボックス 469">
          <a:extLst>
            <a:ext uri="{FF2B5EF4-FFF2-40B4-BE49-F238E27FC236}">
              <a16:creationId xmlns:a16="http://schemas.microsoft.com/office/drawing/2014/main" id="{53BAAE7B-68A8-49AC-AD57-EF2F33195513}"/>
            </a:ext>
          </a:extLst>
        </xdr:cNvPr>
        <xdr:cNvSpPr txBox="1"/>
      </xdr:nvSpPr>
      <xdr:spPr>
        <a:xfrm>
          <a:off x="10737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84</xdr:row>
      <xdr:rowOff>101600</xdr:rowOff>
    </xdr:from>
    <xdr:to>
      <xdr:col>85</xdr:col>
      <xdr:colOff>177800</xdr:colOff>
      <xdr:row>85</xdr:row>
      <xdr:rowOff>31750</xdr:rowOff>
    </xdr:to>
    <xdr:sp macro="" textlink="">
      <xdr:nvSpPr>
        <xdr:cNvPr id="471" name="楕円 470">
          <a:extLst>
            <a:ext uri="{FF2B5EF4-FFF2-40B4-BE49-F238E27FC236}">
              <a16:creationId xmlns:a16="http://schemas.microsoft.com/office/drawing/2014/main" id="{80523259-D9B3-4C62-97C5-EE5770A661E3}"/>
            </a:ext>
          </a:extLst>
        </xdr:cNvPr>
        <xdr:cNvSpPr/>
      </xdr:nvSpPr>
      <xdr:spPr>
        <a:xfrm>
          <a:off x="13839825" y="14503400"/>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84</xdr:row>
      <xdr:rowOff>80027</xdr:rowOff>
    </xdr:from>
    <xdr:ext cx="405111" cy="259045"/>
    <xdr:sp macro="" textlink="">
      <xdr:nvSpPr>
        <xdr:cNvPr id="472" name="【消防施設】&#10;有形固定資産減価償却率該当値テキスト">
          <a:extLst>
            <a:ext uri="{FF2B5EF4-FFF2-40B4-BE49-F238E27FC236}">
              <a16:creationId xmlns:a16="http://schemas.microsoft.com/office/drawing/2014/main" id="{04603A09-4CB6-4EE9-8AF2-C243F60A4CA5}"/>
            </a:ext>
          </a:extLst>
        </xdr:cNvPr>
        <xdr:cNvSpPr txBox="1"/>
      </xdr:nvSpPr>
      <xdr:spPr>
        <a:xfrm>
          <a:off x="13928725" y="14481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84</xdr:row>
      <xdr:rowOff>135889</xdr:rowOff>
    </xdr:from>
    <xdr:to>
      <xdr:col>81</xdr:col>
      <xdr:colOff>101600</xdr:colOff>
      <xdr:row>85</xdr:row>
      <xdr:rowOff>66039</xdr:rowOff>
    </xdr:to>
    <xdr:sp macro="" textlink="">
      <xdr:nvSpPr>
        <xdr:cNvPr id="473" name="楕円 472">
          <a:extLst>
            <a:ext uri="{FF2B5EF4-FFF2-40B4-BE49-F238E27FC236}">
              <a16:creationId xmlns:a16="http://schemas.microsoft.com/office/drawing/2014/main" id="{E1AB1DEF-524A-439C-8691-1C01CAE8EA38}"/>
            </a:ext>
          </a:extLst>
        </xdr:cNvPr>
        <xdr:cNvSpPr/>
      </xdr:nvSpPr>
      <xdr:spPr>
        <a:xfrm>
          <a:off x="13115925" y="14537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84</xdr:row>
      <xdr:rowOff>152400</xdr:rowOff>
    </xdr:from>
    <xdr:to>
      <xdr:col>85</xdr:col>
      <xdr:colOff>127000</xdr:colOff>
      <xdr:row>85</xdr:row>
      <xdr:rowOff>15239</xdr:rowOff>
    </xdr:to>
    <xdr:cxnSp macro="">
      <xdr:nvCxnSpPr>
        <xdr:cNvPr id="474" name="直線コネクタ 473">
          <a:extLst>
            <a:ext uri="{FF2B5EF4-FFF2-40B4-BE49-F238E27FC236}">
              <a16:creationId xmlns:a16="http://schemas.microsoft.com/office/drawing/2014/main" id="{CEF66ACF-2915-4003-B9B2-100F36080C23}"/>
            </a:ext>
          </a:extLst>
        </xdr:cNvPr>
        <xdr:cNvCxnSpPr/>
      </xdr:nvCxnSpPr>
      <xdr:spPr>
        <a:xfrm flipV="1">
          <a:off x="13166725" y="14554200"/>
          <a:ext cx="7239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84</xdr:row>
      <xdr:rowOff>29211</xdr:rowOff>
    </xdr:from>
    <xdr:to>
      <xdr:col>76</xdr:col>
      <xdr:colOff>165100</xdr:colOff>
      <xdr:row>84</xdr:row>
      <xdr:rowOff>130811</xdr:rowOff>
    </xdr:to>
    <xdr:sp macro="" textlink="">
      <xdr:nvSpPr>
        <xdr:cNvPr id="475" name="楕円 474">
          <a:extLst>
            <a:ext uri="{FF2B5EF4-FFF2-40B4-BE49-F238E27FC236}">
              <a16:creationId xmlns:a16="http://schemas.microsoft.com/office/drawing/2014/main" id="{3CE737E8-8072-4BB4-B721-15A40BD4738C}"/>
            </a:ext>
          </a:extLst>
        </xdr:cNvPr>
        <xdr:cNvSpPr/>
      </xdr:nvSpPr>
      <xdr:spPr>
        <a:xfrm>
          <a:off x="12369800" y="14431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84</xdr:row>
      <xdr:rowOff>80011</xdr:rowOff>
    </xdr:from>
    <xdr:to>
      <xdr:col>81</xdr:col>
      <xdr:colOff>50800</xdr:colOff>
      <xdr:row>85</xdr:row>
      <xdr:rowOff>15239</xdr:rowOff>
    </xdr:to>
    <xdr:cxnSp macro="">
      <xdr:nvCxnSpPr>
        <xdr:cNvPr id="476" name="直線コネクタ 475">
          <a:extLst>
            <a:ext uri="{FF2B5EF4-FFF2-40B4-BE49-F238E27FC236}">
              <a16:creationId xmlns:a16="http://schemas.microsoft.com/office/drawing/2014/main" id="{7578ED67-CB80-4B39-8071-7B8B96AE807A}"/>
            </a:ext>
          </a:extLst>
        </xdr:cNvPr>
        <xdr:cNvCxnSpPr/>
      </xdr:nvCxnSpPr>
      <xdr:spPr>
        <a:xfrm>
          <a:off x="12420600" y="14481811"/>
          <a:ext cx="746125" cy="1066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84</xdr:row>
      <xdr:rowOff>57786</xdr:rowOff>
    </xdr:from>
    <xdr:to>
      <xdr:col>72</xdr:col>
      <xdr:colOff>38100</xdr:colOff>
      <xdr:row>84</xdr:row>
      <xdr:rowOff>159386</xdr:rowOff>
    </xdr:to>
    <xdr:sp macro="" textlink="">
      <xdr:nvSpPr>
        <xdr:cNvPr id="477" name="楕円 476">
          <a:extLst>
            <a:ext uri="{FF2B5EF4-FFF2-40B4-BE49-F238E27FC236}">
              <a16:creationId xmlns:a16="http://schemas.microsoft.com/office/drawing/2014/main" id="{E91ACFAA-D1BA-49D3-A412-0B135F56D6AF}"/>
            </a:ext>
          </a:extLst>
        </xdr:cNvPr>
        <xdr:cNvSpPr/>
      </xdr:nvSpPr>
      <xdr:spPr>
        <a:xfrm>
          <a:off x="11623675" y="14459586"/>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84</xdr:row>
      <xdr:rowOff>80011</xdr:rowOff>
    </xdr:from>
    <xdr:to>
      <xdr:col>76</xdr:col>
      <xdr:colOff>114300</xdr:colOff>
      <xdr:row>84</xdr:row>
      <xdr:rowOff>108586</xdr:rowOff>
    </xdr:to>
    <xdr:cxnSp macro="">
      <xdr:nvCxnSpPr>
        <xdr:cNvPr id="478" name="直線コネクタ 477">
          <a:extLst>
            <a:ext uri="{FF2B5EF4-FFF2-40B4-BE49-F238E27FC236}">
              <a16:creationId xmlns:a16="http://schemas.microsoft.com/office/drawing/2014/main" id="{00DCB7F7-AB89-40A4-8040-CABF84FC9E32}"/>
            </a:ext>
          </a:extLst>
        </xdr:cNvPr>
        <xdr:cNvCxnSpPr/>
      </xdr:nvCxnSpPr>
      <xdr:spPr>
        <a:xfrm flipV="1">
          <a:off x="11655425" y="14481811"/>
          <a:ext cx="765175"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86</xdr:row>
      <xdr:rowOff>25400</xdr:rowOff>
    </xdr:from>
    <xdr:to>
      <xdr:col>67</xdr:col>
      <xdr:colOff>101600</xdr:colOff>
      <xdr:row>86</xdr:row>
      <xdr:rowOff>127000</xdr:rowOff>
    </xdr:to>
    <xdr:sp macro="" textlink="">
      <xdr:nvSpPr>
        <xdr:cNvPr id="479" name="楕円 478">
          <a:extLst>
            <a:ext uri="{FF2B5EF4-FFF2-40B4-BE49-F238E27FC236}">
              <a16:creationId xmlns:a16="http://schemas.microsoft.com/office/drawing/2014/main" id="{BE8B85DD-BCF1-417D-899A-843D854FC948}"/>
            </a:ext>
          </a:extLst>
        </xdr:cNvPr>
        <xdr:cNvSpPr/>
      </xdr:nvSpPr>
      <xdr:spPr>
        <a:xfrm>
          <a:off x="10848975" y="1477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84</xdr:row>
      <xdr:rowOff>108586</xdr:rowOff>
    </xdr:from>
    <xdr:to>
      <xdr:col>71</xdr:col>
      <xdr:colOff>177800</xdr:colOff>
      <xdr:row>86</xdr:row>
      <xdr:rowOff>76200</xdr:rowOff>
    </xdr:to>
    <xdr:cxnSp macro="">
      <xdr:nvCxnSpPr>
        <xdr:cNvPr id="480" name="直線コネクタ 479">
          <a:extLst>
            <a:ext uri="{FF2B5EF4-FFF2-40B4-BE49-F238E27FC236}">
              <a16:creationId xmlns:a16="http://schemas.microsoft.com/office/drawing/2014/main" id="{B3368D6B-D080-425D-A9AD-D3EE356C04CF}"/>
            </a:ext>
          </a:extLst>
        </xdr:cNvPr>
        <xdr:cNvCxnSpPr/>
      </xdr:nvCxnSpPr>
      <xdr:spPr>
        <a:xfrm flipV="1">
          <a:off x="10899775" y="14510386"/>
          <a:ext cx="755650" cy="310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55897</xdr:rowOff>
    </xdr:from>
    <xdr:ext cx="405111" cy="259045"/>
    <xdr:sp macro="" textlink="">
      <xdr:nvSpPr>
        <xdr:cNvPr id="481" name="n_1aveValue【消防施設】&#10;有形固定資産減価償却率">
          <a:extLst>
            <a:ext uri="{FF2B5EF4-FFF2-40B4-BE49-F238E27FC236}">
              <a16:creationId xmlns:a16="http://schemas.microsoft.com/office/drawing/2014/main" id="{9AC0BC44-7C63-43A7-8A39-9C9D1154027E}"/>
            </a:ext>
          </a:extLst>
        </xdr:cNvPr>
        <xdr:cNvSpPr txBox="1"/>
      </xdr:nvSpPr>
      <xdr:spPr>
        <a:xfrm>
          <a:off x="12980044" y="13943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143527</xdr:rowOff>
    </xdr:from>
    <xdr:ext cx="405111" cy="259045"/>
    <xdr:sp macro="" textlink="">
      <xdr:nvSpPr>
        <xdr:cNvPr id="482" name="n_2aveValue【消防施設】&#10;有形固定資産減価償却率">
          <a:extLst>
            <a:ext uri="{FF2B5EF4-FFF2-40B4-BE49-F238E27FC236}">
              <a16:creationId xmlns:a16="http://schemas.microsoft.com/office/drawing/2014/main" id="{CFFD82DD-6931-4BF7-9EB0-320AAAB0E073}"/>
            </a:ext>
          </a:extLst>
        </xdr:cNvPr>
        <xdr:cNvSpPr txBox="1"/>
      </xdr:nvSpPr>
      <xdr:spPr>
        <a:xfrm>
          <a:off x="12246619" y="140309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141622</xdr:rowOff>
    </xdr:from>
    <xdr:ext cx="405111" cy="259045"/>
    <xdr:sp macro="" textlink="">
      <xdr:nvSpPr>
        <xdr:cNvPr id="483" name="n_3aveValue【消防施設】&#10;有形固定資産減価償却率">
          <a:extLst>
            <a:ext uri="{FF2B5EF4-FFF2-40B4-BE49-F238E27FC236}">
              <a16:creationId xmlns:a16="http://schemas.microsoft.com/office/drawing/2014/main" id="{BAA8C7E6-2B8B-40D0-A330-AEAAADCB62A1}"/>
            </a:ext>
          </a:extLst>
        </xdr:cNvPr>
        <xdr:cNvSpPr txBox="1"/>
      </xdr:nvSpPr>
      <xdr:spPr>
        <a:xfrm>
          <a:off x="11500494" y="140290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80</xdr:row>
      <xdr:rowOff>143527</xdr:rowOff>
    </xdr:from>
    <xdr:ext cx="405111" cy="259045"/>
    <xdr:sp macro="" textlink="">
      <xdr:nvSpPr>
        <xdr:cNvPr id="484" name="n_4aveValue【消防施設】&#10;有形固定資産減価償却率">
          <a:extLst>
            <a:ext uri="{FF2B5EF4-FFF2-40B4-BE49-F238E27FC236}">
              <a16:creationId xmlns:a16="http://schemas.microsoft.com/office/drawing/2014/main" id="{DF2600BE-B4E8-4013-AC76-E7970AFF35FD}"/>
            </a:ext>
          </a:extLst>
        </xdr:cNvPr>
        <xdr:cNvSpPr txBox="1"/>
      </xdr:nvSpPr>
      <xdr:spPr>
        <a:xfrm>
          <a:off x="10725794" y="13859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85</xdr:row>
      <xdr:rowOff>57166</xdr:rowOff>
    </xdr:from>
    <xdr:ext cx="405111" cy="259045"/>
    <xdr:sp macro="" textlink="">
      <xdr:nvSpPr>
        <xdr:cNvPr id="485" name="n_1mainValue【消防施設】&#10;有形固定資産減価償却率">
          <a:extLst>
            <a:ext uri="{FF2B5EF4-FFF2-40B4-BE49-F238E27FC236}">
              <a16:creationId xmlns:a16="http://schemas.microsoft.com/office/drawing/2014/main" id="{1A3373E6-3CA8-445B-B31F-837B1DCDF042}"/>
            </a:ext>
          </a:extLst>
        </xdr:cNvPr>
        <xdr:cNvSpPr txBox="1"/>
      </xdr:nvSpPr>
      <xdr:spPr>
        <a:xfrm>
          <a:off x="12980044" y="146304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84</xdr:row>
      <xdr:rowOff>121938</xdr:rowOff>
    </xdr:from>
    <xdr:ext cx="405111" cy="259045"/>
    <xdr:sp macro="" textlink="">
      <xdr:nvSpPr>
        <xdr:cNvPr id="486" name="n_2mainValue【消防施設】&#10;有形固定資産減価償却率">
          <a:extLst>
            <a:ext uri="{FF2B5EF4-FFF2-40B4-BE49-F238E27FC236}">
              <a16:creationId xmlns:a16="http://schemas.microsoft.com/office/drawing/2014/main" id="{B9771A70-C9C1-4602-8753-51C87BADCAC8}"/>
            </a:ext>
          </a:extLst>
        </xdr:cNvPr>
        <xdr:cNvSpPr txBox="1"/>
      </xdr:nvSpPr>
      <xdr:spPr>
        <a:xfrm>
          <a:off x="12246619" y="145237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84</xdr:row>
      <xdr:rowOff>150513</xdr:rowOff>
    </xdr:from>
    <xdr:ext cx="405111" cy="259045"/>
    <xdr:sp macro="" textlink="">
      <xdr:nvSpPr>
        <xdr:cNvPr id="487" name="n_3mainValue【消防施設】&#10;有形固定資産減価償却率">
          <a:extLst>
            <a:ext uri="{FF2B5EF4-FFF2-40B4-BE49-F238E27FC236}">
              <a16:creationId xmlns:a16="http://schemas.microsoft.com/office/drawing/2014/main" id="{1C10703C-DBB3-4651-B591-7E8F5A1F6E7C}"/>
            </a:ext>
          </a:extLst>
        </xdr:cNvPr>
        <xdr:cNvSpPr txBox="1"/>
      </xdr:nvSpPr>
      <xdr:spPr>
        <a:xfrm>
          <a:off x="11500494" y="145523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86</xdr:row>
      <xdr:rowOff>118127</xdr:rowOff>
    </xdr:from>
    <xdr:ext cx="405111" cy="259045"/>
    <xdr:sp macro="" textlink="">
      <xdr:nvSpPr>
        <xdr:cNvPr id="488" name="n_4mainValue【消防施設】&#10;有形固定資産減価償却率">
          <a:extLst>
            <a:ext uri="{FF2B5EF4-FFF2-40B4-BE49-F238E27FC236}">
              <a16:creationId xmlns:a16="http://schemas.microsoft.com/office/drawing/2014/main" id="{EC7D5738-992C-4060-B82E-8F779A78C00F}"/>
            </a:ext>
          </a:extLst>
        </xdr:cNvPr>
        <xdr:cNvSpPr txBox="1"/>
      </xdr:nvSpPr>
      <xdr:spPr>
        <a:xfrm>
          <a:off x="10725794" y="1486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489" name="正方形/長方形 488">
          <a:extLst>
            <a:ext uri="{FF2B5EF4-FFF2-40B4-BE49-F238E27FC236}">
              <a16:creationId xmlns:a16="http://schemas.microsoft.com/office/drawing/2014/main" id="{A4DD8688-241A-4CE6-8736-8E16E079B8B3}"/>
            </a:ext>
          </a:extLst>
        </xdr:cNvPr>
        <xdr:cNvSpPr/>
      </xdr:nvSpPr>
      <xdr:spPr>
        <a:xfrm>
          <a:off x="15544800" y="1181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490" name="正方形/長方形 489">
          <a:extLst>
            <a:ext uri="{FF2B5EF4-FFF2-40B4-BE49-F238E27FC236}">
              <a16:creationId xmlns:a16="http://schemas.microsoft.com/office/drawing/2014/main" id="{083AD0E4-3A2F-4C12-B586-E244111F7C7B}"/>
            </a:ext>
          </a:extLst>
        </xdr:cNvPr>
        <xdr:cNvSpPr/>
      </xdr:nvSpPr>
      <xdr:spPr>
        <a:xfrm>
          <a:off x="156718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491" name="正方形/長方形 490">
          <a:extLst>
            <a:ext uri="{FF2B5EF4-FFF2-40B4-BE49-F238E27FC236}">
              <a16:creationId xmlns:a16="http://schemas.microsoft.com/office/drawing/2014/main" id="{8F13F462-8E6C-4B6B-A054-195970841FFA}"/>
            </a:ext>
          </a:extLst>
        </xdr:cNvPr>
        <xdr:cNvSpPr/>
      </xdr:nvSpPr>
      <xdr:spPr>
        <a:xfrm>
          <a:off x="156718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492" name="正方形/長方形 491">
          <a:extLst>
            <a:ext uri="{FF2B5EF4-FFF2-40B4-BE49-F238E27FC236}">
              <a16:creationId xmlns:a16="http://schemas.microsoft.com/office/drawing/2014/main" id="{2FDBF083-BBF7-4B61-AE77-3243AA848207}"/>
            </a:ext>
          </a:extLst>
        </xdr:cNvPr>
        <xdr:cNvSpPr/>
      </xdr:nvSpPr>
      <xdr:spPr>
        <a:xfrm>
          <a:off x="1651635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493" name="正方形/長方形 492">
          <a:extLst>
            <a:ext uri="{FF2B5EF4-FFF2-40B4-BE49-F238E27FC236}">
              <a16:creationId xmlns:a16="http://schemas.microsoft.com/office/drawing/2014/main" id="{BD3424C6-73D2-4D07-B87E-F71E8EC06F16}"/>
            </a:ext>
          </a:extLst>
        </xdr:cNvPr>
        <xdr:cNvSpPr/>
      </xdr:nvSpPr>
      <xdr:spPr>
        <a:xfrm>
          <a:off x="1651635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494" name="正方形/長方形 493">
          <a:extLst>
            <a:ext uri="{FF2B5EF4-FFF2-40B4-BE49-F238E27FC236}">
              <a16:creationId xmlns:a16="http://schemas.microsoft.com/office/drawing/2014/main" id="{5A264324-6E1F-451D-974C-CFFC4C911565}"/>
            </a:ext>
          </a:extLst>
        </xdr:cNvPr>
        <xdr:cNvSpPr/>
      </xdr:nvSpPr>
      <xdr:spPr>
        <a:xfrm>
          <a:off x="17487900" y="1247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495" name="正方形/長方形 494">
          <a:extLst>
            <a:ext uri="{FF2B5EF4-FFF2-40B4-BE49-F238E27FC236}">
              <a16:creationId xmlns:a16="http://schemas.microsoft.com/office/drawing/2014/main" id="{8A35D14E-8C6E-4A64-9EB4-A6C88C30F38F}"/>
            </a:ext>
          </a:extLst>
        </xdr:cNvPr>
        <xdr:cNvSpPr/>
      </xdr:nvSpPr>
      <xdr:spPr>
        <a:xfrm>
          <a:off x="17487900" y="1267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496" name="正方形/長方形 495">
          <a:extLst>
            <a:ext uri="{FF2B5EF4-FFF2-40B4-BE49-F238E27FC236}">
              <a16:creationId xmlns:a16="http://schemas.microsoft.com/office/drawing/2014/main" id="{03D1B7D4-8756-4CAA-8B32-73914FF77232}"/>
            </a:ext>
          </a:extLst>
        </xdr:cNvPr>
        <xdr:cNvSpPr/>
      </xdr:nvSpPr>
      <xdr:spPr>
        <a:xfrm>
          <a:off x="15544800" y="1295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497" name="テキスト ボックス 496">
          <a:extLst>
            <a:ext uri="{FF2B5EF4-FFF2-40B4-BE49-F238E27FC236}">
              <a16:creationId xmlns:a16="http://schemas.microsoft.com/office/drawing/2014/main" id="{12058992-4DAD-4E2A-9097-6C2AD925D7A9}"/>
            </a:ext>
          </a:extLst>
        </xdr:cNvPr>
        <xdr:cNvSpPr txBox="1"/>
      </xdr:nvSpPr>
      <xdr:spPr>
        <a:xfrm>
          <a:off x="15535275"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498" name="直線コネクタ 497">
          <a:extLst>
            <a:ext uri="{FF2B5EF4-FFF2-40B4-BE49-F238E27FC236}">
              <a16:creationId xmlns:a16="http://schemas.microsoft.com/office/drawing/2014/main" id="{EE1A5B88-E058-4DC0-AA8F-6470336AB3CC}"/>
            </a:ext>
          </a:extLst>
        </xdr:cNvPr>
        <xdr:cNvCxnSpPr/>
      </xdr:nvCxnSpPr>
      <xdr:spPr>
        <a:xfrm>
          <a:off x="15544800" y="1524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499" name="直線コネクタ 498">
          <a:extLst>
            <a:ext uri="{FF2B5EF4-FFF2-40B4-BE49-F238E27FC236}">
              <a16:creationId xmlns:a16="http://schemas.microsoft.com/office/drawing/2014/main" id="{32CCBB2C-DC86-41D6-9108-97541634CCC6}"/>
            </a:ext>
          </a:extLst>
        </xdr:cNvPr>
        <xdr:cNvCxnSpPr/>
      </xdr:nvCxnSpPr>
      <xdr:spPr>
        <a:xfrm>
          <a:off x="15544800" y="1485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500" name="テキスト ボックス 499">
          <a:extLst>
            <a:ext uri="{FF2B5EF4-FFF2-40B4-BE49-F238E27FC236}">
              <a16:creationId xmlns:a16="http://schemas.microsoft.com/office/drawing/2014/main" id="{C3CCAFD1-E609-4845-AAA0-FC10DC40ACE4}"/>
            </a:ext>
          </a:extLst>
        </xdr:cNvPr>
        <xdr:cNvSpPr txBox="1"/>
      </xdr:nvSpPr>
      <xdr:spPr>
        <a:xfrm>
          <a:off x="15163346"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501" name="直線コネクタ 500">
          <a:extLst>
            <a:ext uri="{FF2B5EF4-FFF2-40B4-BE49-F238E27FC236}">
              <a16:creationId xmlns:a16="http://schemas.microsoft.com/office/drawing/2014/main" id="{C5770D62-93C3-40AE-9219-061CEA54B8E4}"/>
            </a:ext>
          </a:extLst>
        </xdr:cNvPr>
        <xdr:cNvCxnSpPr/>
      </xdr:nvCxnSpPr>
      <xdr:spPr>
        <a:xfrm>
          <a:off x="15544800" y="1447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502" name="テキスト ボックス 501">
          <a:extLst>
            <a:ext uri="{FF2B5EF4-FFF2-40B4-BE49-F238E27FC236}">
              <a16:creationId xmlns:a16="http://schemas.microsoft.com/office/drawing/2014/main" id="{77E0C247-5496-4104-9896-C5AFBB4C3675}"/>
            </a:ext>
          </a:extLst>
        </xdr:cNvPr>
        <xdr:cNvSpPr txBox="1"/>
      </xdr:nvSpPr>
      <xdr:spPr>
        <a:xfrm>
          <a:off x="15163346"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503" name="直線コネクタ 502">
          <a:extLst>
            <a:ext uri="{FF2B5EF4-FFF2-40B4-BE49-F238E27FC236}">
              <a16:creationId xmlns:a16="http://schemas.microsoft.com/office/drawing/2014/main" id="{B25605F1-1213-4A5C-9E89-A341B944A356}"/>
            </a:ext>
          </a:extLst>
        </xdr:cNvPr>
        <xdr:cNvCxnSpPr/>
      </xdr:nvCxnSpPr>
      <xdr:spPr>
        <a:xfrm>
          <a:off x="15544800" y="1409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504" name="テキスト ボックス 503">
          <a:extLst>
            <a:ext uri="{FF2B5EF4-FFF2-40B4-BE49-F238E27FC236}">
              <a16:creationId xmlns:a16="http://schemas.microsoft.com/office/drawing/2014/main" id="{25AF4FF6-2BC6-4F55-B68B-D852B77112E0}"/>
            </a:ext>
          </a:extLst>
        </xdr:cNvPr>
        <xdr:cNvSpPr txBox="1"/>
      </xdr:nvSpPr>
      <xdr:spPr>
        <a:xfrm>
          <a:off x="15163346"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505" name="直線コネクタ 504">
          <a:extLst>
            <a:ext uri="{FF2B5EF4-FFF2-40B4-BE49-F238E27FC236}">
              <a16:creationId xmlns:a16="http://schemas.microsoft.com/office/drawing/2014/main" id="{1F844BB8-1D10-4523-A568-12225D20A313}"/>
            </a:ext>
          </a:extLst>
        </xdr:cNvPr>
        <xdr:cNvCxnSpPr/>
      </xdr:nvCxnSpPr>
      <xdr:spPr>
        <a:xfrm>
          <a:off x="15544800" y="1371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506" name="テキスト ボックス 505">
          <a:extLst>
            <a:ext uri="{FF2B5EF4-FFF2-40B4-BE49-F238E27FC236}">
              <a16:creationId xmlns:a16="http://schemas.microsoft.com/office/drawing/2014/main" id="{83F7DDAA-A1D3-444A-A7AF-A0D3DE1D4F74}"/>
            </a:ext>
          </a:extLst>
        </xdr:cNvPr>
        <xdr:cNvSpPr txBox="1"/>
      </xdr:nvSpPr>
      <xdr:spPr>
        <a:xfrm>
          <a:off x="15163346"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507" name="直線コネクタ 506">
          <a:extLst>
            <a:ext uri="{FF2B5EF4-FFF2-40B4-BE49-F238E27FC236}">
              <a16:creationId xmlns:a16="http://schemas.microsoft.com/office/drawing/2014/main" id="{483F3D3A-3570-4C92-908E-90C49C5AF955}"/>
            </a:ext>
          </a:extLst>
        </xdr:cNvPr>
        <xdr:cNvCxnSpPr/>
      </xdr:nvCxnSpPr>
      <xdr:spPr>
        <a:xfrm>
          <a:off x="15544800" y="1333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508" name="テキスト ボックス 507">
          <a:extLst>
            <a:ext uri="{FF2B5EF4-FFF2-40B4-BE49-F238E27FC236}">
              <a16:creationId xmlns:a16="http://schemas.microsoft.com/office/drawing/2014/main" id="{65E5977D-6B33-4BC1-8C63-3FD5F4519967}"/>
            </a:ext>
          </a:extLst>
        </xdr:cNvPr>
        <xdr:cNvSpPr txBox="1"/>
      </xdr:nvSpPr>
      <xdr:spPr>
        <a:xfrm>
          <a:off x="15163346"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509" name="直線コネクタ 508">
          <a:extLst>
            <a:ext uri="{FF2B5EF4-FFF2-40B4-BE49-F238E27FC236}">
              <a16:creationId xmlns:a16="http://schemas.microsoft.com/office/drawing/2014/main" id="{C480F3F3-ACED-433C-8985-6861A86D85A6}"/>
            </a:ext>
          </a:extLst>
        </xdr:cNvPr>
        <xdr:cNvCxnSpPr/>
      </xdr:nvCxnSpPr>
      <xdr:spPr>
        <a:xfrm>
          <a:off x="15544800" y="1295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510" name="テキスト ボックス 509">
          <a:extLst>
            <a:ext uri="{FF2B5EF4-FFF2-40B4-BE49-F238E27FC236}">
              <a16:creationId xmlns:a16="http://schemas.microsoft.com/office/drawing/2014/main" id="{B2EDCDA7-EB25-439F-8554-B1B5B248615A}"/>
            </a:ext>
          </a:extLst>
        </xdr:cNvPr>
        <xdr:cNvSpPr txBox="1"/>
      </xdr:nvSpPr>
      <xdr:spPr>
        <a:xfrm>
          <a:off x="15163346"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511" name="【消防施設】&#10;一人当たり面積グラフ枠">
          <a:extLst>
            <a:ext uri="{FF2B5EF4-FFF2-40B4-BE49-F238E27FC236}">
              <a16:creationId xmlns:a16="http://schemas.microsoft.com/office/drawing/2014/main" id="{DE56E689-8774-4027-928A-B35BE919E01B}"/>
            </a:ext>
          </a:extLst>
        </xdr:cNvPr>
        <xdr:cNvSpPr/>
      </xdr:nvSpPr>
      <xdr:spPr>
        <a:xfrm>
          <a:off x="15544800" y="1295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121920</xdr:rowOff>
    </xdr:from>
    <xdr:to>
      <xdr:col>116</xdr:col>
      <xdr:colOff>62864</xdr:colOff>
      <xdr:row>86</xdr:row>
      <xdr:rowOff>85089</xdr:rowOff>
    </xdr:to>
    <xdr:cxnSp macro="">
      <xdr:nvCxnSpPr>
        <xdr:cNvPr id="512" name="直線コネクタ 511">
          <a:extLst>
            <a:ext uri="{FF2B5EF4-FFF2-40B4-BE49-F238E27FC236}">
              <a16:creationId xmlns:a16="http://schemas.microsoft.com/office/drawing/2014/main" id="{6B1106D0-FD06-4D52-A079-F6F7E4A349B1}"/>
            </a:ext>
          </a:extLst>
        </xdr:cNvPr>
        <xdr:cNvCxnSpPr/>
      </xdr:nvCxnSpPr>
      <xdr:spPr>
        <a:xfrm flipV="1">
          <a:off x="18846164" y="13495020"/>
          <a:ext cx="0" cy="13347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88916</xdr:rowOff>
    </xdr:from>
    <xdr:ext cx="469744" cy="259045"/>
    <xdr:sp macro="" textlink="">
      <xdr:nvSpPr>
        <xdr:cNvPr id="513" name="【消防施設】&#10;一人当たり面積最小値テキスト">
          <a:extLst>
            <a:ext uri="{FF2B5EF4-FFF2-40B4-BE49-F238E27FC236}">
              <a16:creationId xmlns:a16="http://schemas.microsoft.com/office/drawing/2014/main" id="{680483CF-D512-4363-BC72-156B69677408}"/>
            </a:ext>
          </a:extLst>
        </xdr:cNvPr>
        <xdr:cNvSpPr txBox="1"/>
      </xdr:nvSpPr>
      <xdr:spPr>
        <a:xfrm>
          <a:off x="18884900" y="14833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85089</xdr:rowOff>
    </xdr:from>
    <xdr:to>
      <xdr:col>116</xdr:col>
      <xdr:colOff>152400</xdr:colOff>
      <xdr:row>86</xdr:row>
      <xdr:rowOff>85089</xdr:rowOff>
    </xdr:to>
    <xdr:cxnSp macro="">
      <xdr:nvCxnSpPr>
        <xdr:cNvPr id="514" name="直線コネクタ 513">
          <a:extLst>
            <a:ext uri="{FF2B5EF4-FFF2-40B4-BE49-F238E27FC236}">
              <a16:creationId xmlns:a16="http://schemas.microsoft.com/office/drawing/2014/main" id="{05D8DEC6-B0A4-4AC0-A469-7DA441AC2471}"/>
            </a:ext>
          </a:extLst>
        </xdr:cNvPr>
        <xdr:cNvCxnSpPr/>
      </xdr:nvCxnSpPr>
      <xdr:spPr>
        <a:xfrm>
          <a:off x="18786475" y="14829789"/>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68597</xdr:rowOff>
    </xdr:from>
    <xdr:ext cx="469744" cy="259045"/>
    <xdr:sp macro="" textlink="">
      <xdr:nvSpPr>
        <xdr:cNvPr id="515" name="【消防施設】&#10;一人当たり面積最大値テキスト">
          <a:extLst>
            <a:ext uri="{FF2B5EF4-FFF2-40B4-BE49-F238E27FC236}">
              <a16:creationId xmlns:a16="http://schemas.microsoft.com/office/drawing/2014/main" id="{A87B1B71-4700-44BE-8927-A6DE0A86ECBB}"/>
            </a:ext>
          </a:extLst>
        </xdr:cNvPr>
        <xdr:cNvSpPr txBox="1"/>
      </xdr:nvSpPr>
      <xdr:spPr>
        <a:xfrm>
          <a:off x="18884900" y="132702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121920</xdr:rowOff>
    </xdr:from>
    <xdr:to>
      <xdr:col>116</xdr:col>
      <xdr:colOff>152400</xdr:colOff>
      <xdr:row>78</xdr:row>
      <xdr:rowOff>121920</xdr:rowOff>
    </xdr:to>
    <xdr:cxnSp macro="">
      <xdr:nvCxnSpPr>
        <xdr:cNvPr id="516" name="直線コネクタ 515">
          <a:extLst>
            <a:ext uri="{FF2B5EF4-FFF2-40B4-BE49-F238E27FC236}">
              <a16:creationId xmlns:a16="http://schemas.microsoft.com/office/drawing/2014/main" id="{F740BAD6-C603-4889-BD06-DC455B6C522B}"/>
            </a:ext>
          </a:extLst>
        </xdr:cNvPr>
        <xdr:cNvCxnSpPr/>
      </xdr:nvCxnSpPr>
      <xdr:spPr>
        <a:xfrm>
          <a:off x="18786475" y="134950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84</xdr:row>
      <xdr:rowOff>39388</xdr:rowOff>
    </xdr:from>
    <xdr:ext cx="469744" cy="259045"/>
    <xdr:sp macro="" textlink="">
      <xdr:nvSpPr>
        <xdr:cNvPr id="517" name="【消防施設】&#10;一人当たり面積平均値テキスト">
          <a:extLst>
            <a:ext uri="{FF2B5EF4-FFF2-40B4-BE49-F238E27FC236}">
              <a16:creationId xmlns:a16="http://schemas.microsoft.com/office/drawing/2014/main" id="{9B9C80A6-EF46-494E-8535-8E02617F314C}"/>
            </a:ext>
          </a:extLst>
        </xdr:cNvPr>
        <xdr:cNvSpPr txBox="1"/>
      </xdr:nvSpPr>
      <xdr:spPr>
        <a:xfrm>
          <a:off x="18884900" y="1444118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16511</xdr:rowOff>
    </xdr:from>
    <xdr:to>
      <xdr:col>116</xdr:col>
      <xdr:colOff>114300</xdr:colOff>
      <xdr:row>85</xdr:row>
      <xdr:rowOff>118111</xdr:rowOff>
    </xdr:to>
    <xdr:sp macro="" textlink="">
      <xdr:nvSpPr>
        <xdr:cNvPr id="518" name="フローチャート: 判断 517">
          <a:extLst>
            <a:ext uri="{FF2B5EF4-FFF2-40B4-BE49-F238E27FC236}">
              <a16:creationId xmlns:a16="http://schemas.microsoft.com/office/drawing/2014/main" id="{2FE90372-C002-4932-8439-B4B904DC23EA}"/>
            </a:ext>
          </a:extLst>
        </xdr:cNvPr>
        <xdr:cNvSpPr/>
      </xdr:nvSpPr>
      <xdr:spPr>
        <a:xfrm>
          <a:off x="18796000" y="145897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85</xdr:row>
      <xdr:rowOff>22861</xdr:rowOff>
    </xdr:from>
    <xdr:to>
      <xdr:col>112</xdr:col>
      <xdr:colOff>38100</xdr:colOff>
      <xdr:row>85</xdr:row>
      <xdr:rowOff>124461</xdr:rowOff>
    </xdr:to>
    <xdr:sp macro="" textlink="">
      <xdr:nvSpPr>
        <xdr:cNvPr id="519" name="フローチャート: 判断 518">
          <a:extLst>
            <a:ext uri="{FF2B5EF4-FFF2-40B4-BE49-F238E27FC236}">
              <a16:creationId xmlns:a16="http://schemas.microsoft.com/office/drawing/2014/main" id="{2717730A-0D7D-4F42-8B05-C302CAD8FBF3}"/>
            </a:ext>
          </a:extLst>
        </xdr:cNvPr>
        <xdr:cNvSpPr/>
      </xdr:nvSpPr>
      <xdr:spPr>
        <a:xfrm>
          <a:off x="18100675" y="1459611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3811</xdr:rowOff>
    </xdr:from>
    <xdr:to>
      <xdr:col>107</xdr:col>
      <xdr:colOff>101600</xdr:colOff>
      <xdr:row>85</xdr:row>
      <xdr:rowOff>105411</xdr:rowOff>
    </xdr:to>
    <xdr:sp macro="" textlink="">
      <xdr:nvSpPr>
        <xdr:cNvPr id="520" name="フローチャート: 判断 519">
          <a:extLst>
            <a:ext uri="{FF2B5EF4-FFF2-40B4-BE49-F238E27FC236}">
              <a16:creationId xmlns:a16="http://schemas.microsoft.com/office/drawing/2014/main" id="{28FC6F24-4132-4B59-A46B-B7035FBB5242}"/>
            </a:ext>
          </a:extLst>
        </xdr:cNvPr>
        <xdr:cNvSpPr/>
      </xdr:nvSpPr>
      <xdr:spPr>
        <a:xfrm>
          <a:off x="17325975" y="145770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170180</xdr:rowOff>
    </xdr:from>
    <xdr:to>
      <xdr:col>102</xdr:col>
      <xdr:colOff>165100</xdr:colOff>
      <xdr:row>85</xdr:row>
      <xdr:rowOff>100330</xdr:rowOff>
    </xdr:to>
    <xdr:sp macro="" textlink="">
      <xdr:nvSpPr>
        <xdr:cNvPr id="521" name="フローチャート: 判断 520">
          <a:extLst>
            <a:ext uri="{FF2B5EF4-FFF2-40B4-BE49-F238E27FC236}">
              <a16:creationId xmlns:a16="http://schemas.microsoft.com/office/drawing/2014/main" id="{4E8FBABC-0892-4C4F-B345-63D894617F4E}"/>
            </a:ext>
          </a:extLst>
        </xdr:cNvPr>
        <xdr:cNvSpPr/>
      </xdr:nvSpPr>
      <xdr:spPr>
        <a:xfrm>
          <a:off x="16579850" y="14571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85</xdr:row>
      <xdr:rowOff>60961</xdr:rowOff>
    </xdr:from>
    <xdr:to>
      <xdr:col>98</xdr:col>
      <xdr:colOff>38100</xdr:colOff>
      <xdr:row>85</xdr:row>
      <xdr:rowOff>162561</xdr:rowOff>
    </xdr:to>
    <xdr:sp macro="" textlink="">
      <xdr:nvSpPr>
        <xdr:cNvPr id="522" name="フローチャート: 判断 521">
          <a:extLst>
            <a:ext uri="{FF2B5EF4-FFF2-40B4-BE49-F238E27FC236}">
              <a16:creationId xmlns:a16="http://schemas.microsoft.com/office/drawing/2014/main" id="{52E1ED09-9818-47F9-9FDA-28AB23EE76ED}"/>
            </a:ext>
          </a:extLst>
        </xdr:cNvPr>
        <xdr:cNvSpPr/>
      </xdr:nvSpPr>
      <xdr:spPr>
        <a:xfrm>
          <a:off x="15833725" y="14634211"/>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523" name="テキスト ボックス 522">
          <a:extLst>
            <a:ext uri="{FF2B5EF4-FFF2-40B4-BE49-F238E27FC236}">
              <a16:creationId xmlns:a16="http://schemas.microsoft.com/office/drawing/2014/main" id="{447B4762-5D68-4E26-BF34-8AD672870A7E}"/>
            </a:ext>
          </a:extLst>
        </xdr:cNvPr>
        <xdr:cNvSpPr txBox="1"/>
      </xdr:nvSpPr>
      <xdr:spPr>
        <a:xfrm>
          <a:off x="1868487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524" name="テキスト ボックス 523">
          <a:extLst>
            <a:ext uri="{FF2B5EF4-FFF2-40B4-BE49-F238E27FC236}">
              <a16:creationId xmlns:a16="http://schemas.microsoft.com/office/drawing/2014/main" id="{97211600-D2AD-4B8F-8C1D-415E00FFEC81}"/>
            </a:ext>
          </a:extLst>
        </xdr:cNvPr>
        <xdr:cNvSpPr txBox="1"/>
      </xdr:nvSpPr>
      <xdr:spPr>
        <a:xfrm>
          <a:off x="179705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525" name="テキスト ボックス 524">
          <a:extLst>
            <a:ext uri="{FF2B5EF4-FFF2-40B4-BE49-F238E27FC236}">
              <a16:creationId xmlns:a16="http://schemas.microsoft.com/office/drawing/2014/main" id="{71268A3A-A8CE-4E4A-B567-42FEA67D921B}"/>
            </a:ext>
          </a:extLst>
        </xdr:cNvPr>
        <xdr:cNvSpPr txBox="1"/>
      </xdr:nvSpPr>
      <xdr:spPr>
        <a:xfrm>
          <a:off x="172148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526" name="テキスト ボックス 525">
          <a:extLst>
            <a:ext uri="{FF2B5EF4-FFF2-40B4-BE49-F238E27FC236}">
              <a16:creationId xmlns:a16="http://schemas.microsoft.com/office/drawing/2014/main" id="{ABD0F20D-B631-4AA5-A48B-E6711A352DFD}"/>
            </a:ext>
          </a:extLst>
        </xdr:cNvPr>
        <xdr:cNvSpPr txBox="1"/>
      </xdr:nvSpPr>
      <xdr:spPr>
        <a:xfrm>
          <a:off x="16468725"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527" name="テキスト ボックス 526">
          <a:extLst>
            <a:ext uri="{FF2B5EF4-FFF2-40B4-BE49-F238E27FC236}">
              <a16:creationId xmlns:a16="http://schemas.microsoft.com/office/drawing/2014/main" id="{7EA25A8D-D9B6-49D6-8CB5-6E1602CCBE26}"/>
            </a:ext>
          </a:extLst>
        </xdr:cNvPr>
        <xdr:cNvSpPr txBox="1"/>
      </xdr:nvSpPr>
      <xdr:spPr>
        <a:xfrm>
          <a:off x="157035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86</xdr:row>
      <xdr:rowOff>25400</xdr:rowOff>
    </xdr:from>
    <xdr:to>
      <xdr:col>116</xdr:col>
      <xdr:colOff>114300</xdr:colOff>
      <xdr:row>86</xdr:row>
      <xdr:rowOff>127000</xdr:rowOff>
    </xdr:to>
    <xdr:sp macro="" textlink="">
      <xdr:nvSpPr>
        <xdr:cNvPr id="528" name="楕円 527">
          <a:extLst>
            <a:ext uri="{FF2B5EF4-FFF2-40B4-BE49-F238E27FC236}">
              <a16:creationId xmlns:a16="http://schemas.microsoft.com/office/drawing/2014/main" id="{4FA34DC4-EDDF-4B72-95C6-514474D45358}"/>
            </a:ext>
          </a:extLst>
        </xdr:cNvPr>
        <xdr:cNvSpPr/>
      </xdr:nvSpPr>
      <xdr:spPr>
        <a:xfrm>
          <a:off x="18796000" y="1477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85</xdr:row>
      <xdr:rowOff>111777</xdr:rowOff>
    </xdr:from>
    <xdr:ext cx="469744" cy="259045"/>
    <xdr:sp macro="" textlink="">
      <xdr:nvSpPr>
        <xdr:cNvPr id="529" name="【消防施設】&#10;一人当たり面積該当値テキスト">
          <a:extLst>
            <a:ext uri="{FF2B5EF4-FFF2-40B4-BE49-F238E27FC236}">
              <a16:creationId xmlns:a16="http://schemas.microsoft.com/office/drawing/2014/main" id="{9DCB66FC-A2A9-403F-BF20-F4ED030F645A}"/>
            </a:ext>
          </a:extLst>
        </xdr:cNvPr>
        <xdr:cNvSpPr txBox="1"/>
      </xdr:nvSpPr>
      <xdr:spPr>
        <a:xfrm>
          <a:off x="18884900" y="146850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86</xdr:row>
      <xdr:rowOff>25400</xdr:rowOff>
    </xdr:from>
    <xdr:to>
      <xdr:col>112</xdr:col>
      <xdr:colOff>38100</xdr:colOff>
      <xdr:row>86</xdr:row>
      <xdr:rowOff>127000</xdr:rowOff>
    </xdr:to>
    <xdr:sp macro="" textlink="">
      <xdr:nvSpPr>
        <xdr:cNvPr id="530" name="楕円 529">
          <a:extLst>
            <a:ext uri="{FF2B5EF4-FFF2-40B4-BE49-F238E27FC236}">
              <a16:creationId xmlns:a16="http://schemas.microsoft.com/office/drawing/2014/main" id="{418E8DB3-7B08-4295-85C4-727FBE730FEE}"/>
            </a:ext>
          </a:extLst>
        </xdr:cNvPr>
        <xdr:cNvSpPr/>
      </xdr:nvSpPr>
      <xdr:spPr>
        <a:xfrm>
          <a:off x="18100675" y="147701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86</xdr:row>
      <xdr:rowOff>76200</xdr:rowOff>
    </xdr:from>
    <xdr:to>
      <xdr:col>116</xdr:col>
      <xdr:colOff>63500</xdr:colOff>
      <xdr:row>86</xdr:row>
      <xdr:rowOff>76200</xdr:rowOff>
    </xdr:to>
    <xdr:cxnSp macro="">
      <xdr:nvCxnSpPr>
        <xdr:cNvPr id="531" name="直線コネクタ 530">
          <a:extLst>
            <a:ext uri="{FF2B5EF4-FFF2-40B4-BE49-F238E27FC236}">
              <a16:creationId xmlns:a16="http://schemas.microsoft.com/office/drawing/2014/main" id="{7952B8F0-48E1-4B65-BA68-88112EADB8E5}"/>
            </a:ext>
          </a:extLst>
        </xdr:cNvPr>
        <xdr:cNvCxnSpPr/>
      </xdr:nvCxnSpPr>
      <xdr:spPr>
        <a:xfrm>
          <a:off x="18132425" y="14820900"/>
          <a:ext cx="7143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86</xdr:row>
      <xdr:rowOff>26670</xdr:rowOff>
    </xdr:from>
    <xdr:to>
      <xdr:col>107</xdr:col>
      <xdr:colOff>101600</xdr:colOff>
      <xdr:row>86</xdr:row>
      <xdr:rowOff>128270</xdr:rowOff>
    </xdr:to>
    <xdr:sp macro="" textlink="">
      <xdr:nvSpPr>
        <xdr:cNvPr id="532" name="楕円 531">
          <a:extLst>
            <a:ext uri="{FF2B5EF4-FFF2-40B4-BE49-F238E27FC236}">
              <a16:creationId xmlns:a16="http://schemas.microsoft.com/office/drawing/2014/main" id="{E9BE5E1A-7287-4D76-A549-76EBDFDC750A}"/>
            </a:ext>
          </a:extLst>
        </xdr:cNvPr>
        <xdr:cNvSpPr/>
      </xdr:nvSpPr>
      <xdr:spPr>
        <a:xfrm>
          <a:off x="17325975" y="14771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86</xdr:row>
      <xdr:rowOff>76200</xdr:rowOff>
    </xdr:from>
    <xdr:to>
      <xdr:col>111</xdr:col>
      <xdr:colOff>177800</xdr:colOff>
      <xdr:row>86</xdr:row>
      <xdr:rowOff>77470</xdr:rowOff>
    </xdr:to>
    <xdr:cxnSp macro="">
      <xdr:nvCxnSpPr>
        <xdr:cNvPr id="533" name="直線コネクタ 532">
          <a:extLst>
            <a:ext uri="{FF2B5EF4-FFF2-40B4-BE49-F238E27FC236}">
              <a16:creationId xmlns:a16="http://schemas.microsoft.com/office/drawing/2014/main" id="{62E2AC5D-E98F-4909-BEDF-200F80AD1A28}"/>
            </a:ext>
          </a:extLst>
        </xdr:cNvPr>
        <xdr:cNvCxnSpPr/>
      </xdr:nvCxnSpPr>
      <xdr:spPr>
        <a:xfrm flipV="1">
          <a:off x="17376775" y="14820900"/>
          <a:ext cx="75565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86</xdr:row>
      <xdr:rowOff>26670</xdr:rowOff>
    </xdr:from>
    <xdr:to>
      <xdr:col>102</xdr:col>
      <xdr:colOff>165100</xdr:colOff>
      <xdr:row>86</xdr:row>
      <xdr:rowOff>128270</xdr:rowOff>
    </xdr:to>
    <xdr:sp macro="" textlink="">
      <xdr:nvSpPr>
        <xdr:cNvPr id="534" name="楕円 533">
          <a:extLst>
            <a:ext uri="{FF2B5EF4-FFF2-40B4-BE49-F238E27FC236}">
              <a16:creationId xmlns:a16="http://schemas.microsoft.com/office/drawing/2014/main" id="{E2ED006B-582C-42E8-975A-FE8F28F52FE1}"/>
            </a:ext>
          </a:extLst>
        </xdr:cNvPr>
        <xdr:cNvSpPr/>
      </xdr:nvSpPr>
      <xdr:spPr>
        <a:xfrm>
          <a:off x="16579850" y="14771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86</xdr:row>
      <xdr:rowOff>77470</xdr:rowOff>
    </xdr:from>
    <xdr:to>
      <xdr:col>107</xdr:col>
      <xdr:colOff>50800</xdr:colOff>
      <xdr:row>86</xdr:row>
      <xdr:rowOff>77470</xdr:rowOff>
    </xdr:to>
    <xdr:cxnSp macro="">
      <xdr:nvCxnSpPr>
        <xdr:cNvPr id="535" name="直線コネクタ 534">
          <a:extLst>
            <a:ext uri="{FF2B5EF4-FFF2-40B4-BE49-F238E27FC236}">
              <a16:creationId xmlns:a16="http://schemas.microsoft.com/office/drawing/2014/main" id="{071066A9-2F9A-458A-B381-51A4F990E1AD}"/>
            </a:ext>
          </a:extLst>
        </xdr:cNvPr>
        <xdr:cNvCxnSpPr/>
      </xdr:nvCxnSpPr>
      <xdr:spPr>
        <a:xfrm>
          <a:off x="16630650" y="14822170"/>
          <a:ext cx="74612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86</xdr:row>
      <xdr:rowOff>26670</xdr:rowOff>
    </xdr:from>
    <xdr:to>
      <xdr:col>98</xdr:col>
      <xdr:colOff>38100</xdr:colOff>
      <xdr:row>86</xdr:row>
      <xdr:rowOff>128270</xdr:rowOff>
    </xdr:to>
    <xdr:sp macro="" textlink="">
      <xdr:nvSpPr>
        <xdr:cNvPr id="536" name="楕円 535">
          <a:extLst>
            <a:ext uri="{FF2B5EF4-FFF2-40B4-BE49-F238E27FC236}">
              <a16:creationId xmlns:a16="http://schemas.microsoft.com/office/drawing/2014/main" id="{475B9493-CF36-4C4D-94A0-3DDBD0B948EA}"/>
            </a:ext>
          </a:extLst>
        </xdr:cNvPr>
        <xdr:cNvSpPr/>
      </xdr:nvSpPr>
      <xdr:spPr>
        <a:xfrm>
          <a:off x="15833725" y="1477137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86</xdr:row>
      <xdr:rowOff>77470</xdr:rowOff>
    </xdr:from>
    <xdr:to>
      <xdr:col>102</xdr:col>
      <xdr:colOff>114300</xdr:colOff>
      <xdr:row>86</xdr:row>
      <xdr:rowOff>77470</xdr:rowOff>
    </xdr:to>
    <xdr:cxnSp macro="">
      <xdr:nvCxnSpPr>
        <xdr:cNvPr id="537" name="直線コネクタ 536">
          <a:extLst>
            <a:ext uri="{FF2B5EF4-FFF2-40B4-BE49-F238E27FC236}">
              <a16:creationId xmlns:a16="http://schemas.microsoft.com/office/drawing/2014/main" id="{BE852E7C-BA0C-421C-AFF4-0705DC60C1F3}"/>
            </a:ext>
          </a:extLst>
        </xdr:cNvPr>
        <xdr:cNvCxnSpPr/>
      </xdr:nvCxnSpPr>
      <xdr:spPr>
        <a:xfrm>
          <a:off x="15865475" y="14822170"/>
          <a:ext cx="76517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140988</xdr:rowOff>
    </xdr:from>
    <xdr:ext cx="469744" cy="259045"/>
    <xdr:sp macro="" textlink="">
      <xdr:nvSpPr>
        <xdr:cNvPr id="538" name="n_1aveValue【消防施設】&#10;一人当たり面積">
          <a:extLst>
            <a:ext uri="{FF2B5EF4-FFF2-40B4-BE49-F238E27FC236}">
              <a16:creationId xmlns:a16="http://schemas.microsoft.com/office/drawing/2014/main" id="{8AAF3849-2D78-43BC-A416-E2C34BC176D5}"/>
            </a:ext>
          </a:extLst>
        </xdr:cNvPr>
        <xdr:cNvSpPr txBox="1"/>
      </xdr:nvSpPr>
      <xdr:spPr>
        <a:xfrm>
          <a:off x="17932477" y="143713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83</xdr:row>
      <xdr:rowOff>121938</xdr:rowOff>
    </xdr:from>
    <xdr:ext cx="469744" cy="259045"/>
    <xdr:sp macro="" textlink="">
      <xdr:nvSpPr>
        <xdr:cNvPr id="539" name="n_2aveValue【消防施設】&#10;一人当たり面積">
          <a:extLst>
            <a:ext uri="{FF2B5EF4-FFF2-40B4-BE49-F238E27FC236}">
              <a16:creationId xmlns:a16="http://schemas.microsoft.com/office/drawing/2014/main" id="{ABB41BCD-5CA5-41EB-9B3A-FC9F35C8DCDE}"/>
            </a:ext>
          </a:extLst>
        </xdr:cNvPr>
        <xdr:cNvSpPr txBox="1"/>
      </xdr:nvSpPr>
      <xdr:spPr>
        <a:xfrm>
          <a:off x="17170477" y="14352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116857</xdr:rowOff>
    </xdr:from>
    <xdr:ext cx="469744" cy="259045"/>
    <xdr:sp macro="" textlink="">
      <xdr:nvSpPr>
        <xdr:cNvPr id="540" name="n_3aveValue【消防施設】&#10;一人当たり面積">
          <a:extLst>
            <a:ext uri="{FF2B5EF4-FFF2-40B4-BE49-F238E27FC236}">
              <a16:creationId xmlns:a16="http://schemas.microsoft.com/office/drawing/2014/main" id="{F10AB715-CE50-48F0-A9A8-C26A97A23AD3}"/>
            </a:ext>
          </a:extLst>
        </xdr:cNvPr>
        <xdr:cNvSpPr txBox="1"/>
      </xdr:nvSpPr>
      <xdr:spPr>
        <a:xfrm>
          <a:off x="16424352" y="14347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7638</xdr:rowOff>
    </xdr:from>
    <xdr:ext cx="469744" cy="259045"/>
    <xdr:sp macro="" textlink="">
      <xdr:nvSpPr>
        <xdr:cNvPr id="541" name="n_4aveValue【消防施設】&#10;一人当たり面積">
          <a:extLst>
            <a:ext uri="{FF2B5EF4-FFF2-40B4-BE49-F238E27FC236}">
              <a16:creationId xmlns:a16="http://schemas.microsoft.com/office/drawing/2014/main" id="{1FEDE41D-F1F8-4D05-8040-22A72B5D040E}"/>
            </a:ext>
          </a:extLst>
        </xdr:cNvPr>
        <xdr:cNvSpPr txBox="1"/>
      </xdr:nvSpPr>
      <xdr:spPr>
        <a:xfrm>
          <a:off x="15678227" y="144094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86</xdr:row>
      <xdr:rowOff>118127</xdr:rowOff>
    </xdr:from>
    <xdr:ext cx="469744" cy="259045"/>
    <xdr:sp macro="" textlink="">
      <xdr:nvSpPr>
        <xdr:cNvPr id="542" name="n_1mainValue【消防施設】&#10;一人当たり面積">
          <a:extLst>
            <a:ext uri="{FF2B5EF4-FFF2-40B4-BE49-F238E27FC236}">
              <a16:creationId xmlns:a16="http://schemas.microsoft.com/office/drawing/2014/main" id="{17DC3707-4B04-4135-B5C4-1B2FD2D50811}"/>
            </a:ext>
          </a:extLst>
        </xdr:cNvPr>
        <xdr:cNvSpPr txBox="1"/>
      </xdr:nvSpPr>
      <xdr:spPr>
        <a:xfrm>
          <a:off x="17932477"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86</xdr:row>
      <xdr:rowOff>119397</xdr:rowOff>
    </xdr:from>
    <xdr:ext cx="469744" cy="259045"/>
    <xdr:sp macro="" textlink="">
      <xdr:nvSpPr>
        <xdr:cNvPr id="543" name="n_2mainValue【消防施設】&#10;一人当たり面積">
          <a:extLst>
            <a:ext uri="{FF2B5EF4-FFF2-40B4-BE49-F238E27FC236}">
              <a16:creationId xmlns:a16="http://schemas.microsoft.com/office/drawing/2014/main" id="{D26B7D43-198F-4A8E-8F7E-97738B10BC27}"/>
            </a:ext>
          </a:extLst>
        </xdr:cNvPr>
        <xdr:cNvSpPr txBox="1"/>
      </xdr:nvSpPr>
      <xdr:spPr>
        <a:xfrm>
          <a:off x="17170477" y="148640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86</xdr:row>
      <xdr:rowOff>119397</xdr:rowOff>
    </xdr:from>
    <xdr:ext cx="469744" cy="259045"/>
    <xdr:sp macro="" textlink="">
      <xdr:nvSpPr>
        <xdr:cNvPr id="544" name="n_3mainValue【消防施設】&#10;一人当たり面積">
          <a:extLst>
            <a:ext uri="{FF2B5EF4-FFF2-40B4-BE49-F238E27FC236}">
              <a16:creationId xmlns:a16="http://schemas.microsoft.com/office/drawing/2014/main" id="{DBDF5407-A947-4A65-99B2-2E125F558527}"/>
            </a:ext>
          </a:extLst>
        </xdr:cNvPr>
        <xdr:cNvSpPr txBox="1"/>
      </xdr:nvSpPr>
      <xdr:spPr>
        <a:xfrm>
          <a:off x="16424352" y="148640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86</xdr:row>
      <xdr:rowOff>119397</xdr:rowOff>
    </xdr:from>
    <xdr:ext cx="469744" cy="259045"/>
    <xdr:sp macro="" textlink="">
      <xdr:nvSpPr>
        <xdr:cNvPr id="545" name="n_4mainValue【消防施設】&#10;一人当たり面積">
          <a:extLst>
            <a:ext uri="{FF2B5EF4-FFF2-40B4-BE49-F238E27FC236}">
              <a16:creationId xmlns:a16="http://schemas.microsoft.com/office/drawing/2014/main" id="{0D22EC76-30F2-41B7-BAE6-3C893E6AC873}"/>
            </a:ext>
          </a:extLst>
        </xdr:cNvPr>
        <xdr:cNvSpPr txBox="1"/>
      </xdr:nvSpPr>
      <xdr:spPr>
        <a:xfrm>
          <a:off x="15678227" y="148640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546" name="正方形/長方形 545">
          <a:extLst>
            <a:ext uri="{FF2B5EF4-FFF2-40B4-BE49-F238E27FC236}">
              <a16:creationId xmlns:a16="http://schemas.microsoft.com/office/drawing/2014/main" id="{1550EF72-EF09-433C-BAD2-5B3CBE08292A}"/>
            </a:ext>
          </a:extLst>
        </xdr:cNvPr>
        <xdr:cNvSpPr/>
      </xdr:nvSpPr>
      <xdr:spPr>
        <a:xfrm>
          <a:off x="10588625" y="15621000"/>
          <a:ext cx="4010025"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547" name="正方形/長方形 546">
          <a:extLst>
            <a:ext uri="{FF2B5EF4-FFF2-40B4-BE49-F238E27FC236}">
              <a16:creationId xmlns:a16="http://schemas.microsoft.com/office/drawing/2014/main" id="{62F833F4-EF47-4A56-8A38-C530750F4FB3}"/>
            </a:ext>
          </a:extLst>
        </xdr:cNvPr>
        <xdr:cNvSpPr/>
      </xdr:nvSpPr>
      <xdr:spPr>
        <a:xfrm>
          <a:off x="106870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548" name="正方形/長方形 547">
          <a:extLst>
            <a:ext uri="{FF2B5EF4-FFF2-40B4-BE49-F238E27FC236}">
              <a16:creationId xmlns:a16="http://schemas.microsoft.com/office/drawing/2014/main" id="{BDCF10CA-89C7-4DD1-8D68-2D7BB3F9B11C}"/>
            </a:ext>
          </a:extLst>
        </xdr:cNvPr>
        <xdr:cNvSpPr/>
      </xdr:nvSpPr>
      <xdr:spPr>
        <a:xfrm>
          <a:off x="106870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549" name="正方形/長方形 548">
          <a:extLst>
            <a:ext uri="{FF2B5EF4-FFF2-40B4-BE49-F238E27FC236}">
              <a16:creationId xmlns:a16="http://schemas.microsoft.com/office/drawing/2014/main" id="{B2C329D3-F2CE-4CFD-AE82-CA5ADE534149}"/>
            </a:ext>
          </a:extLst>
        </xdr:cNvPr>
        <xdr:cNvSpPr/>
      </xdr:nvSpPr>
      <xdr:spPr>
        <a:xfrm>
          <a:off x="1156017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550" name="正方形/長方形 549">
          <a:extLst>
            <a:ext uri="{FF2B5EF4-FFF2-40B4-BE49-F238E27FC236}">
              <a16:creationId xmlns:a16="http://schemas.microsoft.com/office/drawing/2014/main" id="{78FAF973-7E59-48A7-91B1-597DBFEF9B81}"/>
            </a:ext>
          </a:extLst>
        </xdr:cNvPr>
        <xdr:cNvSpPr/>
      </xdr:nvSpPr>
      <xdr:spPr>
        <a:xfrm>
          <a:off x="1156017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551" name="正方形/長方形 550">
          <a:extLst>
            <a:ext uri="{FF2B5EF4-FFF2-40B4-BE49-F238E27FC236}">
              <a16:creationId xmlns:a16="http://schemas.microsoft.com/office/drawing/2014/main" id="{93E73976-D4BF-4BD0-923F-08642739B526}"/>
            </a:ext>
          </a:extLst>
        </xdr:cNvPr>
        <xdr:cNvSpPr/>
      </xdr:nvSpPr>
      <xdr:spPr>
        <a:xfrm>
          <a:off x="12531725"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552" name="正方形/長方形 551">
          <a:extLst>
            <a:ext uri="{FF2B5EF4-FFF2-40B4-BE49-F238E27FC236}">
              <a16:creationId xmlns:a16="http://schemas.microsoft.com/office/drawing/2014/main" id="{2A4F61A3-15D7-4468-AA05-CB069145D6F9}"/>
            </a:ext>
          </a:extLst>
        </xdr:cNvPr>
        <xdr:cNvSpPr/>
      </xdr:nvSpPr>
      <xdr:spPr>
        <a:xfrm>
          <a:off x="12531725"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53" name="正方形/長方形 552">
          <a:extLst>
            <a:ext uri="{FF2B5EF4-FFF2-40B4-BE49-F238E27FC236}">
              <a16:creationId xmlns:a16="http://schemas.microsoft.com/office/drawing/2014/main" id="{D746533A-A56B-4A5C-92CE-F7D3CAC35EBB}"/>
            </a:ext>
          </a:extLst>
        </xdr:cNvPr>
        <xdr:cNvSpPr/>
      </xdr:nvSpPr>
      <xdr:spPr>
        <a:xfrm>
          <a:off x="10588625" y="16764000"/>
          <a:ext cx="4010025"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554" name="テキスト ボックス 553">
          <a:extLst>
            <a:ext uri="{FF2B5EF4-FFF2-40B4-BE49-F238E27FC236}">
              <a16:creationId xmlns:a16="http://schemas.microsoft.com/office/drawing/2014/main" id="{0D76CEAF-FFB6-483E-A184-930ADF4E5C65}"/>
            </a:ext>
          </a:extLst>
        </xdr:cNvPr>
        <xdr:cNvSpPr txBox="1"/>
      </xdr:nvSpPr>
      <xdr:spPr>
        <a:xfrm>
          <a:off x="10550525"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555" name="直線コネクタ 554">
          <a:extLst>
            <a:ext uri="{FF2B5EF4-FFF2-40B4-BE49-F238E27FC236}">
              <a16:creationId xmlns:a16="http://schemas.microsoft.com/office/drawing/2014/main" id="{EA58C242-C762-47BA-808C-C9485DEE882A}"/>
            </a:ext>
          </a:extLst>
        </xdr:cNvPr>
        <xdr:cNvCxnSpPr/>
      </xdr:nvCxnSpPr>
      <xdr:spPr>
        <a:xfrm>
          <a:off x="10588625" y="19050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556" name="テキスト ボックス 555">
          <a:extLst>
            <a:ext uri="{FF2B5EF4-FFF2-40B4-BE49-F238E27FC236}">
              <a16:creationId xmlns:a16="http://schemas.microsoft.com/office/drawing/2014/main" id="{B9951054-8C47-4CED-AC35-AF60D1B7D482}"/>
            </a:ext>
          </a:extLst>
        </xdr:cNvPr>
        <xdr:cNvSpPr txBox="1"/>
      </xdr:nvSpPr>
      <xdr:spPr>
        <a:xfrm>
          <a:off x="10197646"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557" name="直線コネクタ 556">
          <a:extLst>
            <a:ext uri="{FF2B5EF4-FFF2-40B4-BE49-F238E27FC236}">
              <a16:creationId xmlns:a16="http://schemas.microsoft.com/office/drawing/2014/main" id="{958833EF-9648-4615-BCC2-70EB5B0BE2A0}"/>
            </a:ext>
          </a:extLst>
        </xdr:cNvPr>
        <xdr:cNvCxnSpPr/>
      </xdr:nvCxnSpPr>
      <xdr:spPr>
        <a:xfrm>
          <a:off x="10588625" y="18723429"/>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558" name="テキスト ボックス 557">
          <a:extLst>
            <a:ext uri="{FF2B5EF4-FFF2-40B4-BE49-F238E27FC236}">
              <a16:creationId xmlns:a16="http://schemas.microsoft.com/office/drawing/2014/main" id="{F8299707-9592-4EF7-BCA0-CAD5C48A6823}"/>
            </a:ext>
          </a:extLst>
        </xdr:cNvPr>
        <xdr:cNvSpPr txBox="1"/>
      </xdr:nvSpPr>
      <xdr:spPr>
        <a:xfrm>
          <a:off x="10197646"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559" name="直線コネクタ 558">
          <a:extLst>
            <a:ext uri="{FF2B5EF4-FFF2-40B4-BE49-F238E27FC236}">
              <a16:creationId xmlns:a16="http://schemas.microsoft.com/office/drawing/2014/main" id="{79AC8D5E-FB86-48BB-9E9C-6E263319FABA}"/>
            </a:ext>
          </a:extLst>
        </xdr:cNvPr>
        <xdr:cNvCxnSpPr/>
      </xdr:nvCxnSpPr>
      <xdr:spPr>
        <a:xfrm>
          <a:off x="10588625" y="18396857"/>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560" name="テキスト ボックス 559">
          <a:extLst>
            <a:ext uri="{FF2B5EF4-FFF2-40B4-BE49-F238E27FC236}">
              <a16:creationId xmlns:a16="http://schemas.microsoft.com/office/drawing/2014/main" id="{DC6F5798-CC93-453C-AD9B-9140F2AD81BB}"/>
            </a:ext>
          </a:extLst>
        </xdr:cNvPr>
        <xdr:cNvSpPr txBox="1"/>
      </xdr:nvSpPr>
      <xdr:spPr>
        <a:xfrm>
          <a:off x="10242716"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561" name="直線コネクタ 560">
          <a:extLst>
            <a:ext uri="{FF2B5EF4-FFF2-40B4-BE49-F238E27FC236}">
              <a16:creationId xmlns:a16="http://schemas.microsoft.com/office/drawing/2014/main" id="{E74DFEE0-A6E1-4A1B-8287-1B0FB0CA7F02}"/>
            </a:ext>
          </a:extLst>
        </xdr:cNvPr>
        <xdr:cNvCxnSpPr/>
      </xdr:nvCxnSpPr>
      <xdr:spPr>
        <a:xfrm>
          <a:off x="10588625" y="18070286"/>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562" name="テキスト ボックス 561">
          <a:extLst>
            <a:ext uri="{FF2B5EF4-FFF2-40B4-BE49-F238E27FC236}">
              <a16:creationId xmlns:a16="http://schemas.microsoft.com/office/drawing/2014/main" id="{A73F1E52-A224-4F17-941C-C0A54832E06A}"/>
            </a:ext>
          </a:extLst>
        </xdr:cNvPr>
        <xdr:cNvSpPr txBox="1"/>
      </xdr:nvSpPr>
      <xdr:spPr>
        <a:xfrm>
          <a:off x="10242716"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563" name="直線コネクタ 562">
          <a:extLst>
            <a:ext uri="{FF2B5EF4-FFF2-40B4-BE49-F238E27FC236}">
              <a16:creationId xmlns:a16="http://schemas.microsoft.com/office/drawing/2014/main" id="{79FEA061-7FD1-428E-94EB-D82CF726B725}"/>
            </a:ext>
          </a:extLst>
        </xdr:cNvPr>
        <xdr:cNvCxnSpPr/>
      </xdr:nvCxnSpPr>
      <xdr:spPr>
        <a:xfrm>
          <a:off x="10588625" y="17743714"/>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564" name="テキスト ボックス 563">
          <a:extLst>
            <a:ext uri="{FF2B5EF4-FFF2-40B4-BE49-F238E27FC236}">
              <a16:creationId xmlns:a16="http://schemas.microsoft.com/office/drawing/2014/main" id="{8AA41B39-77CA-4CAE-AA1E-67BC4D46A16A}"/>
            </a:ext>
          </a:extLst>
        </xdr:cNvPr>
        <xdr:cNvSpPr txBox="1"/>
      </xdr:nvSpPr>
      <xdr:spPr>
        <a:xfrm>
          <a:off x="10242716"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565" name="直線コネクタ 564">
          <a:extLst>
            <a:ext uri="{FF2B5EF4-FFF2-40B4-BE49-F238E27FC236}">
              <a16:creationId xmlns:a16="http://schemas.microsoft.com/office/drawing/2014/main" id="{2440CBD0-41F5-4D03-868B-B8778DC1EB14}"/>
            </a:ext>
          </a:extLst>
        </xdr:cNvPr>
        <xdr:cNvCxnSpPr/>
      </xdr:nvCxnSpPr>
      <xdr:spPr>
        <a:xfrm>
          <a:off x="10588625" y="17417143"/>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566" name="テキスト ボックス 565">
          <a:extLst>
            <a:ext uri="{FF2B5EF4-FFF2-40B4-BE49-F238E27FC236}">
              <a16:creationId xmlns:a16="http://schemas.microsoft.com/office/drawing/2014/main" id="{BDB6BDEB-EA44-4C06-9509-F9C8039718A8}"/>
            </a:ext>
          </a:extLst>
        </xdr:cNvPr>
        <xdr:cNvSpPr txBox="1"/>
      </xdr:nvSpPr>
      <xdr:spPr>
        <a:xfrm>
          <a:off x="10242716"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567" name="直線コネクタ 566">
          <a:extLst>
            <a:ext uri="{FF2B5EF4-FFF2-40B4-BE49-F238E27FC236}">
              <a16:creationId xmlns:a16="http://schemas.microsoft.com/office/drawing/2014/main" id="{67E0C518-0342-4C3E-8B3C-E1A394F62553}"/>
            </a:ext>
          </a:extLst>
        </xdr:cNvPr>
        <xdr:cNvCxnSpPr/>
      </xdr:nvCxnSpPr>
      <xdr:spPr>
        <a:xfrm>
          <a:off x="10588625" y="17090571"/>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568" name="テキスト ボックス 567">
          <a:extLst>
            <a:ext uri="{FF2B5EF4-FFF2-40B4-BE49-F238E27FC236}">
              <a16:creationId xmlns:a16="http://schemas.microsoft.com/office/drawing/2014/main" id="{1F43D7EF-A87A-4B56-8EDD-A840D40616A9}"/>
            </a:ext>
          </a:extLst>
        </xdr:cNvPr>
        <xdr:cNvSpPr txBox="1"/>
      </xdr:nvSpPr>
      <xdr:spPr>
        <a:xfrm>
          <a:off x="10306836"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569" name="直線コネクタ 568">
          <a:extLst>
            <a:ext uri="{FF2B5EF4-FFF2-40B4-BE49-F238E27FC236}">
              <a16:creationId xmlns:a16="http://schemas.microsoft.com/office/drawing/2014/main" id="{F0BD17F3-95DF-436B-B105-5F1272038316}"/>
            </a:ext>
          </a:extLst>
        </xdr:cNvPr>
        <xdr:cNvCxnSpPr/>
      </xdr:nvCxnSpPr>
      <xdr:spPr>
        <a:xfrm>
          <a:off x="10588625" y="16764000"/>
          <a:ext cx="39814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70" name="【庁舎】&#10;有形固定資産減価償却率グラフ枠">
          <a:extLst>
            <a:ext uri="{FF2B5EF4-FFF2-40B4-BE49-F238E27FC236}">
              <a16:creationId xmlns:a16="http://schemas.microsoft.com/office/drawing/2014/main" id="{669F12EB-CA8B-4851-8563-F5F58C5E2642}"/>
            </a:ext>
          </a:extLst>
        </xdr:cNvPr>
        <xdr:cNvSpPr/>
      </xdr:nvSpPr>
      <xdr:spPr>
        <a:xfrm>
          <a:off x="10588625" y="16764000"/>
          <a:ext cx="4010025"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84364</xdr:rowOff>
    </xdr:from>
    <xdr:to>
      <xdr:col>85</xdr:col>
      <xdr:colOff>126364</xdr:colOff>
      <xdr:row>108</xdr:row>
      <xdr:rowOff>162742</xdr:rowOff>
    </xdr:to>
    <xdr:cxnSp macro="">
      <xdr:nvCxnSpPr>
        <xdr:cNvPr id="571" name="直線コネクタ 570">
          <a:extLst>
            <a:ext uri="{FF2B5EF4-FFF2-40B4-BE49-F238E27FC236}">
              <a16:creationId xmlns:a16="http://schemas.microsoft.com/office/drawing/2014/main" id="{5BE41AF6-071B-49E7-BDBD-2AB2775C5C36}"/>
            </a:ext>
          </a:extLst>
        </xdr:cNvPr>
        <xdr:cNvCxnSpPr/>
      </xdr:nvCxnSpPr>
      <xdr:spPr>
        <a:xfrm flipV="1">
          <a:off x="13889989" y="17229364"/>
          <a:ext cx="0" cy="14499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166569</xdr:rowOff>
    </xdr:from>
    <xdr:ext cx="405111" cy="259045"/>
    <xdr:sp macro="" textlink="">
      <xdr:nvSpPr>
        <xdr:cNvPr id="572" name="【庁舎】&#10;有形固定資産減価償却率最小値テキスト">
          <a:extLst>
            <a:ext uri="{FF2B5EF4-FFF2-40B4-BE49-F238E27FC236}">
              <a16:creationId xmlns:a16="http://schemas.microsoft.com/office/drawing/2014/main" id="{494B4EFB-558E-4A1E-9203-D369C5D1F2C6}"/>
            </a:ext>
          </a:extLst>
        </xdr:cNvPr>
        <xdr:cNvSpPr txBox="1"/>
      </xdr:nvSpPr>
      <xdr:spPr>
        <a:xfrm>
          <a:off x="13928725" y="1868316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162742</xdr:rowOff>
    </xdr:from>
    <xdr:to>
      <xdr:col>86</xdr:col>
      <xdr:colOff>25400</xdr:colOff>
      <xdr:row>108</xdr:row>
      <xdr:rowOff>162742</xdr:rowOff>
    </xdr:to>
    <xdr:cxnSp macro="">
      <xdr:nvCxnSpPr>
        <xdr:cNvPr id="573" name="直線コネクタ 572">
          <a:extLst>
            <a:ext uri="{FF2B5EF4-FFF2-40B4-BE49-F238E27FC236}">
              <a16:creationId xmlns:a16="http://schemas.microsoft.com/office/drawing/2014/main" id="{4DB4B374-7275-4822-98DC-060497F112E0}"/>
            </a:ext>
          </a:extLst>
        </xdr:cNvPr>
        <xdr:cNvCxnSpPr/>
      </xdr:nvCxnSpPr>
      <xdr:spPr>
        <a:xfrm>
          <a:off x="13801725" y="18679342"/>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31041</xdr:rowOff>
    </xdr:from>
    <xdr:ext cx="340478" cy="259045"/>
    <xdr:sp macro="" textlink="">
      <xdr:nvSpPr>
        <xdr:cNvPr id="574" name="【庁舎】&#10;有形固定資産減価償却率最大値テキスト">
          <a:extLst>
            <a:ext uri="{FF2B5EF4-FFF2-40B4-BE49-F238E27FC236}">
              <a16:creationId xmlns:a16="http://schemas.microsoft.com/office/drawing/2014/main" id="{D5A55B13-C88B-4EBD-A8B2-2976856DDD8B}"/>
            </a:ext>
          </a:extLst>
        </xdr:cNvPr>
        <xdr:cNvSpPr txBox="1"/>
      </xdr:nvSpPr>
      <xdr:spPr>
        <a:xfrm>
          <a:off x="13928725" y="1700459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84364</xdr:rowOff>
    </xdr:from>
    <xdr:to>
      <xdr:col>86</xdr:col>
      <xdr:colOff>25400</xdr:colOff>
      <xdr:row>100</xdr:row>
      <xdr:rowOff>84364</xdr:rowOff>
    </xdr:to>
    <xdr:cxnSp macro="">
      <xdr:nvCxnSpPr>
        <xdr:cNvPr id="575" name="直線コネクタ 574">
          <a:extLst>
            <a:ext uri="{FF2B5EF4-FFF2-40B4-BE49-F238E27FC236}">
              <a16:creationId xmlns:a16="http://schemas.microsoft.com/office/drawing/2014/main" id="{D16EADDE-F63D-442C-B89E-8FB33FCACFB8}"/>
            </a:ext>
          </a:extLst>
        </xdr:cNvPr>
        <xdr:cNvCxnSpPr/>
      </xdr:nvCxnSpPr>
      <xdr:spPr>
        <a:xfrm>
          <a:off x="13801725" y="17229364"/>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58075</xdr:rowOff>
    </xdr:from>
    <xdr:ext cx="405111" cy="259045"/>
    <xdr:sp macro="" textlink="">
      <xdr:nvSpPr>
        <xdr:cNvPr id="576" name="【庁舎】&#10;有形固定資産減価償却率平均値テキスト">
          <a:extLst>
            <a:ext uri="{FF2B5EF4-FFF2-40B4-BE49-F238E27FC236}">
              <a16:creationId xmlns:a16="http://schemas.microsoft.com/office/drawing/2014/main" id="{DB3191DB-B00D-41ED-929D-9227ABDAD233}"/>
            </a:ext>
          </a:extLst>
        </xdr:cNvPr>
        <xdr:cNvSpPr txBox="1"/>
      </xdr:nvSpPr>
      <xdr:spPr>
        <a:xfrm>
          <a:off x="13928725" y="17717425"/>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35198</xdr:rowOff>
    </xdr:from>
    <xdr:to>
      <xdr:col>85</xdr:col>
      <xdr:colOff>177800</xdr:colOff>
      <xdr:row>104</xdr:row>
      <xdr:rowOff>136798</xdr:rowOff>
    </xdr:to>
    <xdr:sp macro="" textlink="">
      <xdr:nvSpPr>
        <xdr:cNvPr id="577" name="フローチャート: 判断 576">
          <a:extLst>
            <a:ext uri="{FF2B5EF4-FFF2-40B4-BE49-F238E27FC236}">
              <a16:creationId xmlns:a16="http://schemas.microsoft.com/office/drawing/2014/main" id="{6775165D-EED1-4AC6-AC57-B72D247747DE}"/>
            </a:ext>
          </a:extLst>
        </xdr:cNvPr>
        <xdr:cNvSpPr/>
      </xdr:nvSpPr>
      <xdr:spPr>
        <a:xfrm>
          <a:off x="13839825" y="17865998"/>
          <a:ext cx="8255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110308</xdr:rowOff>
    </xdr:from>
    <xdr:to>
      <xdr:col>81</xdr:col>
      <xdr:colOff>101600</xdr:colOff>
      <xdr:row>105</xdr:row>
      <xdr:rowOff>40458</xdr:rowOff>
    </xdr:to>
    <xdr:sp macro="" textlink="">
      <xdr:nvSpPr>
        <xdr:cNvPr id="578" name="フローチャート: 判断 577">
          <a:extLst>
            <a:ext uri="{FF2B5EF4-FFF2-40B4-BE49-F238E27FC236}">
              <a16:creationId xmlns:a16="http://schemas.microsoft.com/office/drawing/2014/main" id="{AAFF7BB0-E67F-4568-8D2A-1FBF419FBFFE}"/>
            </a:ext>
          </a:extLst>
        </xdr:cNvPr>
        <xdr:cNvSpPr/>
      </xdr:nvSpPr>
      <xdr:spPr>
        <a:xfrm>
          <a:off x="13115925" y="179411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66221</xdr:rowOff>
    </xdr:from>
    <xdr:to>
      <xdr:col>76</xdr:col>
      <xdr:colOff>165100</xdr:colOff>
      <xdr:row>104</xdr:row>
      <xdr:rowOff>167821</xdr:rowOff>
    </xdr:to>
    <xdr:sp macro="" textlink="">
      <xdr:nvSpPr>
        <xdr:cNvPr id="579" name="フローチャート: 判断 578">
          <a:extLst>
            <a:ext uri="{FF2B5EF4-FFF2-40B4-BE49-F238E27FC236}">
              <a16:creationId xmlns:a16="http://schemas.microsoft.com/office/drawing/2014/main" id="{A2BDC5EC-35AA-48C1-8260-F03A46BFA49E}"/>
            </a:ext>
          </a:extLst>
        </xdr:cNvPr>
        <xdr:cNvSpPr/>
      </xdr:nvSpPr>
      <xdr:spPr>
        <a:xfrm>
          <a:off x="12369800" y="17897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38463</xdr:rowOff>
    </xdr:from>
    <xdr:to>
      <xdr:col>72</xdr:col>
      <xdr:colOff>38100</xdr:colOff>
      <xdr:row>104</xdr:row>
      <xdr:rowOff>140063</xdr:rowOff>
    </xdr:to>
    <xdr:sp macro="" textlink="">
      <xdr:nvSpPr>
        <xdr:cNvPr id="580" name="フローチャート: 判断 579">
          <a:extLst>
            <a:ext uri="{FF2B5EF4-FFF2-40B4-BE49-F238E27FC236}">
              <a16:creationId xmlns:a16="http://schemas.microsoft.com/office/drawing/2014/main" id="{A416982D-9474-45E4-A35F-C5E82641AA9D}"/>
            </a:ext>
          </a:extLst>
        </xdr:cNvPr>
        <xdr:cNvSpPr/>
      </xdr:nvSpPr>
      <xdr:spPr>
        <a:xfrm>
          <a:off x="11623675" y="17869263"/>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18869</xdr:rowOff>
    </xdr:from>
    <xdr:to>
      <xdr:col>67</xdr:col>
      <xdr:colOff>101600</xdr:colOff>
      <xdr:row>105</xdr:row>
      <xdr:rowOff>120469</xdr:rowOff>
    </xdr:to>
    <xdr:sp macro="" textlink="">
      <xdr:nvSpPr>
        <xdr:cNvPr id="581" name="フローチャート: 判断 580">
          <a:extLst>
            <a:ext uri="{FF2B5EF4-FFF2-40B4-BE49-F238E27FC236}">
              <a16:creationId xmlns:a16="http://schemas.microsoft.com/office/drawing/2014/main" id="{4ADF677A-4370-4BE3-8807-104331DD7DB2}"/>
            </a:ext>
          </a:extLst>
        </xdr:cNvPr>
        <xdr:cNvSpPr/>
      </xdr:nvSpPr>
      <xdr:spPr>
        <a:xfrm>
          <a:off x="10848975" y="18021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582" name="テキスト ボックス 581">
          <a:extLst>
            <a:ext uri="{FF2B5EF4-FFF2-40B4-BE49-F238E27FC236}">
              <a16:creationId xmlns:a16="http://schemas.microsoft.com/office/drawing/2014/main" id="{CB3592F1-B90B-47C8-B6B7-531DBBF478C3}"/>
            </a:ext>
          </a:extLst>
        </xdr:cNvPr>
        <xdr:cNvSpPr txBox="1"/>
      </xdr:nvSpPr>
      <xdr:spPr>
        <a:xfrm>
          <a:off x="137287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583" name="テキスト ボックス 582">
          <a:extLst>
            <a:ext uri="{FF2B5EF4-FFF2-40B4-BE49-F238E27FC236}">
              <a16:creationId xmlns:a16="http://schemas.microsoft.com/office/drawing/2014/main" id="{0E9B3960-A729-4590-B3C9-5E010D261AA1}"/>
            </a:ext>
          </a:extLst>
        </xdr:cNvPr>
        <xdr:cNvSpPr txBox="1"/>
      </xdr:nvSpPr>
      <xdr:spPr>
        <a:xfrm>
          <a:off x="1300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584" name="テキスト ボックス 583">
          <a:extLst>
            <a:ext uri="{FF2B5EF4-FFF2-40B4-BE49-F238E27FC236}">
              <a16:creationId xmlns:a16="http://schemas.microsoft.com/office/drawing/2014/main" id="{132421FB-8C60-4B6B-9576-445D31C2FDCC}"/>
            </a:ext>
          </a:extLst>
        </xdr:cNvPr>
        <xdr:cNvSpPr txBox="1"/>
      </xdr:nvSpPr>
      <xdr:spPr>
        <a:xfrm>
          <a:off x="122586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585" name="テキスト ボックス 584">
          <a:extLst>
            <a:ext uri="{FF2B5EF4-FFF2-40B4-BE49-F238E27FC236}">
              <a16:creationId xmlns:a16="http://schemas.microsoft.com/office/drawing/2014/main" id="{0FD30FD9-A7FE-45E9-B24E-28B8409BAC3B}"/>
            </a:ext>
          </a:extLst>
        </xdr:cNvPr>
        <xdr:cNvSpPr txBox="1"/>
      </xdr:nvSpPr>
      <xdr:spPr>
        <a:xfrm>
          <a:off x="11493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586" name="テキスト ボックス 585">
          <a:extLst>
            <a:ext uri="{FF2B5EF4-FFF2-40B4-BE49-F238E27FC236}">
              <a16:creationId xmlns:a16="http://schemas.microsoft.com/office/drawing/2014/main" id="{54868E87-2484-41B8-B607-6BD207DCE27C}"/>
            </a:ext>
          </a:extLst>
        </xdr:cNvPr>
        <xdr:cNvSpPr txBox="1"/>
      </xdr:nvSpPr>
      <xdr:spPr>
        <a:xfrm>
          <a:off x="10737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89081</xdr:rowOff>
    </xdr:from>
    <xdr:to>
      <xdr:col>85</xdr:col>
      <xdr:colOff>177800</xdr:colOff>
      <xdr:row>107</xdr:row>
      <xdr:rowOff>19231</xdr:rowOff>
    </xdr:to>
    <xdr:sp macro="" textlink="">
      <xdr:nvSpPr>
        <xdr:cNvPr id="587" name="楕円 586">
          <a:extLst>
            <a:ext uri="{FF2B5EF4-FFF2-40B4-BE49-F238E27FC236}">
              <a16:creationId xmlns:a16="http://schemas.microsoft.com/office/drawing/2014/main" id="{F01B4EA5-EE9C-49F3-93FC-BAF0B2C8A206}"/>
            </a:ext>
          </a:extLst>
        </xdr:cNvPr>
        <xdr:cNvSpPr/>
      </xdr:nvSpPr>
      <xdr:spPr>
        <a:xfrm>
          <a:off x="13839825" y="18262781"/>
          <a:ext cx="8255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67508</xdr:rowOff>
    </xdr:from>
    <xdr:ext cx="405111" cy="259045"/>
    <xdr:sp macro="" textlink="">
      <xdr:nvSpPr>
        <xdr:cNvPr id="588" name="【庁舎】&#10;有形固定資産減価償却率該当値テキスト">
          <a:extLst>
            <a:ext uri="{FF2B5EF4-FFF2-40B4-BE49-F238E27FC236}">
              <a16:creationId xmlns:a16="http://schemas.microsoft.com/office/drawing/2014/main" id="{0DC81D75-C9D9-44E2-A7AD-467740BC407D}"/>
            </a:ext>
          </a:extLst>
        </xdr:cNvPr>
        <xdr:cNvSpPr txBox="1"/>
      </xdr:nvSpPr>
      <xdr:spPr>
        <a:xfrm>
          <a:off x="13928725" y="182412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46627</xdr:rowOff>
    </xdr:from>
    <xdr:to>
      <xdr:col>81</xdr:col>
      <xdr:colOff>101600</xdr:colOff>
      <xdr:row>106</xdr:row>
      <xdr:rowOff>148227</xdr:rowOff>
    </xdr:to>
    <xdr:sp macro="" textlink="">
      <xdr:nvSpPr>
        <xdr:cNvPr id="589" name="楕円 588">
          <a:extLst>
            <a:ext uri="{FF2B5EF4-FFF2-40B4-BE49-F238E27FC236}">
              <a16:creationId xmlns:a16="http://schemas.microsoft.com/office/drawing/2014/main" id="{C56C5BCF-62BE-4D54-A28F-F31B697A68B4}"/>
            </a:ext>
          </a:extLst>
        </xdr:cNvPr>
        <xdr:cNvSpPr/>
      </xdr:nvSpPr>
      <xdr:spPr>
        <a:xfrm>
          <a:off x="13115925" y="18220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97427</xdr:rowOff>
    </xdr:from>
    <xdr:to>
      <xdr:col>85</xdr:col>
      <xdr:colOff>127000</xdr:colOff>
      <xdr:row>106</xdr:row>
      <xdr:rowOff>139881</xdr:rowOff>
    </xdr:to>
    <xdr:cxnSp macro="">
      <xdr:nvCxnSpPr>
        <xdr:cNvPr id="590" name="直線コネクタ 589">
          <a:extLst>
            <a:ext uri="{FF2B5EF4-FFF2-40B4-BE49-F238E27FC236}">
              <a16:creationId xmlns:a16="http://schemas.microsoft.com/office/drawing/2014/main" id="{C5CF73DB-E283-4B03-B4CD-A5B7AEEB3968}"/>
            </a:ext>
          </a:extLst>
        </xdr:cNvPr>
        <xdr:cNvCxnSpPr/>
      </xdr:nvCxnSpPr>
      <xdr:spPr>
        <a:xfrm>
          <a:off x="13166725" y="18271127"/>
          <a:ext cx="723900" cy="42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126637</xdr:rowOff>
    </xdr:from>
    <xdr:to>
      <xdr:col>76</xdr:col>
      <xdr:colOff>165100</xdr:colOff>
      <xdr:row>106</xdr:row>
      <xdr:rowOff>56787</xdr:rowOff>
    </xdr:to>
    <xdr:sp macro="" textlink="">
      <xdr:nvSpPr>
        <xdr:cNvPr id="591" name="楕円 590">
          <a:extLst>
            <a:ext uri="{FF2B5EF4-FFF2-40B4-BE49-F238E27FC236}">
              <a16:creationId xmlns:a16="http://schemas.microsoft.com/office/drawing/2014/main" id="{2F50B558-36B8-4870-ADEB-FAEDC8BE73A2}"/>
            </a:ext>
          </a:extLst>
        </xdr:cNvPr>
        <xdr:cNvSpPr/>
      </xdr:nvSpPr>
      <xdr:spPr>
        <a:xfrm>
          <a:off x="12369800" y="18128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5987</xdr:rowOff>
    </xdr:from>
    <xdr:to>
      <xdr:col>81</xdr:col>
      <xdr:colOff>50800</xdr:colOff>
      <xdr:row>106</xdr:row>
      <xdr:rowOff>97427</xdr:rowOff>
    </xdr:to>
    <xdr:cxnSp macro="">
      <xdr:nvCxnSpPr>
        <xdr:cNvPr id="592" name="直線コネクタ 591">
          <a:extLst>
            <a:ext uri="{FF2B5EF4-FFF2-40B4-BE49-F238E27FC236}">
              <a16:creationId xmlns:a16="http://schemas.microsoft.com/office/drawing/2014/main" id="{43EAACB0-DEB4-4C0E-A758-1A222524FB68}"/>
            </a:ext>
          </a:extLst>
        </xdr:cNvPr>
        <xdr:cNvCxnSpPr/>
      </xdr:nvCxnSpPr>
      <xdr:spPr>
        <a:xfrm>
          <a:off x="12420600" y="18179687"/>
          <a:ext cx="746125"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79284</xdr:rowOff>
    </xdr:from>
    <xdr:to>
      <xdr:col>72</xdr:col>
      <xdr:colOff>38100</xdr:colOff>
      <xdr:row>106</xdr:row>
      <xdr:rowOff>9434</xdr:rowOff>
    </xdr:to>
    <xdr:sp macro="" textlink="">
      <xdr:nvSpPr>
        <xdr:cNvPr id="593" name="楕円 592">
          <a:extLst>
            <a:ext uri="{FF2B5EF4-FFF2-40B4-BE49-F238E27FC236}">
              <a16:creationId xmlns:a16="http://schemas.microsoft.com/office/drawing/2014/main" id="{12D5D84F-88E1-4343-9EED-48D4436FBC24}"/>
            </a:ext>
          </a:extLst>
        </xdr:cNvPr>
        <xdr:cNvSpPr/>
      </xdr:nvSpPr>
      <xdr:spPr>
        <a:xfrm>
          <a:off x="11623675" y="18081534"/>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105</xdr:row>
      <xdr:rowOff>130084</xdr:rowOff>
    </xdr:from>
    <xdr:to>
      <xdr:col>76</xdr:col>
      <xdr:colOff>114300</xdr:colOff>
      <xdr:row>106</xdr:row>
      <xdr:rowOff>5987</xdr:rowOff>
    </xdr:to>
    <xdr:cxnSp macro="">
      <xdr:nvCxnSpPr>
        <xdr:cNvPr id="594" name="直線コネクタ 593">
          <a:extLst>
            <a:ext uri="{FF2B5EF4-FFF2-40B4-BE49-F238E27FC236}">
              <a16:creationId xmlns:a16="http://schemas.microsoft.com/office/drawing/2014/main" id="{C57C96F9-9F3A-4570-8C29-1DAA4A78A035}"/>
            </a:ext>
          </a:extLst>
        </xdr:cNvPr>
        <xdr:cNvCxnSpPr/>
      </xdr:nvCxnSpPr>
      <xdr:spPr>
        <a:xfrm>
          <a:off x="11655425" y="18132334"/>
          <a:ext cx="765175" cy="473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125005</xdr:rowOff>
    </xdr:from>
    <xdr:to>
      <xdr:col>67</xdr:col>
      <xdr:colOff>101600</xdr:colOff>
      <xdr:row>106</xdr:row>
      <xdr:rowOff>55155</xdr:rowOff>
    </xdr:to>
    <xdr:sp macro="" textlink="">
      <xdr:nvSpPr>
        <xdr:cNvPr id="595" name="楕円 594">
          <a:extLst>
            <a:ext uri="{FF2B5EF4-FFF2-40B4-BE49-F238E27FC236}">
              <a16:creationId xmlns:a16="http://schemas.microsoft.com/office/drawing/2014/main" id="{12838A24-481E-4CC3-8E63-3D989EE21A98}"/>
            </a:ext>
          </a:extLst>
        </xdr:cNvPr>
        <xdr:cNvSpPr/>
      </xdr:nvSpPr>
      <xdr:spPr>
        <a:xfrm>
          <a:off x="10848975" y="18127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105</xdr:row>
      <xdr:rowOff>130084</xdr:rowOff>
    </xdr:from>
    <xdr:to>
      <xdr:col>71</xdr:col>
      <xdr:colOff>177800</xdr:colOff>
      <xdr:row>106</xdr:row>
      <xdr:rowOff>4355</xdr:rowOff>
    </xdr:to>
    <xdr:cxnSp macro="">
      <xdr:nvCxnSpPr>
        <xdr:cNvPr id="596" name="直線コネクタ 595">
          <a:extLst>
            <a:ext uri="{FF2B5EF4-FFF2-40B4-BE49-F238E27FC236}">
              <a16:creationId xmlns:a16="http://schemas.microsoft.com/office/drawing/2014/main" id="{D9FC098D-BB6D-47BB-8F80-971567DBEA9E}"/>
            </a:ext>
          </a:extLst>
        </xdr:cNvPr>
        <xdr:cNvCxnSpPr/>
      </xdr:nvCxnSpPr>
      <xdr:spPr>
        <a:xfrm flipV="1">
          <a:off x="10899775" y="18132334"/>
          <a:ext cx="755650" cy="457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56985</xdr:rowOff>
    </xdr:from>
    <xdr:ext cx="405111" cy="259045"/>
    <xdr:sp macro="" textlink="">
      <xdr:nvSpPr>
        <xdr:cNvPr id="597" name="n_1aveValue【庁舎】&#10;有形固定資産減価償却率">
          <a:extLst>
            <a:ext uri="{FF2B5EF4-FFF2-40B4-BE49-F238E27FC236}">
              <a16:creationId xmlns:a16="http://schemas.microsoft.com/office/drawing/2014/main" id="{380A078B-C12C-42E8-925D-4F8CDF8E18CF}"/>
            </a:ext>
          </a:extLst>
        </xdr:cNvPr>
        <xdr:cNvSpPr txBox="1"/>
      </xdr:nvSpPr>
      <xdr:spPr>
        <a:xfrm>
          <a:off x="12980044" y="177163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12898</xdr:rowOff>
    </xdr:from>
    <xdr:ext cx="405111" cy="259045"/>
    <xdr:sp macro="" textlink="">
      <xdr:nvSpPr>
        <xdr:cNvPr id="598" name="n_2aveValue【庁舎】&#10;有形固定資産減価償却率">
          <a:extLst>
            <a:ext uri="{FF2B5EF4-FFF2-40B4-BE49-F238E27FC236}">
              <a16:creationId xmlns:a16="http://schemas.microsoft.com/office/drawing/2014/main" id="{81E3420C-D508-406F-B328-E82EF1822FE9}"/>
            </a:ext>
          </a:extLst>
        </xdr:cNvPr>
        <xdr:cNvSpPr txBox="1"/>
      </xdr:nvSpPr>
      <xdr:spPr>
        <a:xfrm>
          <a:off x="12246619" y="1767224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156590</xdr:rowOff>
    </xdr:from>
    <xdr:ext cx="405111" cy="259045"/>
    <xdr:sp macro="" textlink="">
      <xdr:nvSpPr>
        <xdr:cNvPr id="599" name="n_3aveValue【庁舎】&#10;有形固定資産減価償却率">
          <a:extLst>
            <a:ext uri="{FF2B5EF4-FFF2-40B4-BE49-F238E27FC236}">
              <a16:creationId xmlns:a16="http://schemas.microsoft.com/office/drawing/2014/main" id="{34DAE855-DC5C-4414-9AD7-217A52029EC9}"/>
            </a:ext>
          </a:extLst>
        </xdr:cNvPr>
        <xdr:cNvSpPr txBox="1"/>
      </xdr:nvSpPr>
      <xdr:spPr>
        <a:xfrm>
          <a:off x="11500494" y="176444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136996</xdr:rowOff>
    </xdr:from>
    <xdr:ext cx="405111" cy="259045"/>
    <xdr:sp macro="" textlink="">
      <xdr:nvSpPr>
        <xdr:cNvPr id="600" name="n_4aveValue【庁舎】&#10;有形固定資産減価償却率">
          <a:extLst>
            <a:ext uri="{FF2B5EF4-FFF2-40B4-BE49-F238E27FC236}">
              <a16:creationId xmlns:a16="http://schemas.microsoft.com/office/drawing/2014/main" id="{CAFA7B11-79CD-4DC7-92D9-2964780EC739}"/>
            </a:ext>
          </a:extLst>
        </xdr:cNvPr>
        <xdr:cNvSpPr txBox="1"/>
      </xdr:nvSpPr>
      <xdr:spPr>
        <a:xfrm>
          <a:off x="10725794" y="1779634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139354</xdr:rowOff>
    </xdr:from>
    <xdr:ext cx="405111" cy="259045"/>
    <xdr:sp macro="" textlink="">
      <xdr:nvSpPr>
        <xdr:cNvPr id="601" name="n_1mainValue【庁舎】&#10;有形固定資産減価償却率">
          <a:extLst>
            <a:ext uri="{FF2B5EF4-FFF2-40B4-BE49-F238E27FC236}">
              <a16:creationId xmlns:a16="http://schemas.microsoft.com/office/drawing/2014/main" id="{B77C0985-2CA5-40AF-BE3A-85674EF91DFB}"/>
            </a:ext>
          </a:extLst>
        </xdr:cNvPr>
        <xdr:cNvSpPr txBox="1"/>
      </xdr:nvSpPr>
      <xdr:spPr>
        <a:xfrm>
          <a:off x="12980044" y="183130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47914</xdr:rowOff>
    </xdr:from>
    <xdr:ext cx="405111" cy="259045"/>
    <xdr:sp macro="" textlink="">
      <xdr:nvSpPr>
        <xdr:cNvPr id="602" name="n_2mainValue【庁舎】&#10;有形固定資産減価償却率">
          <a:extLst>
            <a:ext uri="{FF2B5EF4-FFF2-40B4-BE49-F238E27FC236}">
              <a16:creationId xmlns:a16="http://schemas.microsoft.com/office/drawing/2014/main" id="{183BBAFD-D91A-4EC1-9609-D3D8D1C362DF}"/>
            </a:ext>
          </a:extLst>
        </xdr:cNvPr>
        <xdr:cNvSpPr txBox="1"/>
      </xdr:nvSpPr>
      <xdr:spPr>
        <a:xfrm>
          <a:off x="12246619" y="182216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561</xdr:rowOff>
    </xdr:from>
    <xdr:ext cx="405111" cy="259045"/>
    <xdr:sp macro="" textlink="">
      <xdr:nvSpPr>
        <xdr:cNvPr id="603" name="n_3mainValue【庁舎】&#10;有形固定資産減価償却率">
          <a:extLst>
            <a:ext uri="{FF2B5EF4-FFF2-40B4-BE49-F238E27FC236}">
              <a16:creationId xmlns:a16="http://schemas.microsoft.com/office/drawing/2014/main" id="{DF2D871C-8721-4858-88DD-13643EBBA403}"/>
            </a:ext>
          </a:extLst>
        </xdr:cNvPr>
        <xdr:cNvSpPr txBox="1"/>
      </xdr:nvSpPr>
      <xdr:spPr>
        <a:xfrm>
          <a:off x="11500494" y="181742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46282</xdr:rowOff>
    </xdr:from>
    <xdr:ext cx="405111" cy="259045"/>
    <xdr:sp macro="" textlink="">
      <xdr:nvSpPr>
        <xdr:cNvPr id="604" name="n_4mainValue【庁舎】&#10;有形固定資産減価償却率">
          <a:extLst>
            <a:ext uri="{FF2B5EF4-FFF2-40B4-BE49-F238E27FC236}">
              <a16:creationId xmlns:a16="http://schemas.microsoft.com/office/drawing/2014/main" id="{BEF5354D-0ACA-4941-9929-301F218CCB8C}"/>
            </a:ext>
          </a:extLst>
        </xdr:cNvPr>
        <xdr:cNvSpPr txBox="1"/>
      </xdr:nvSpPr>
      <xdr:spPr>
        <a:xfrm>
          <a:off x="10725794" y="182199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05" name="正方形/長方形 604">
          <a:extLst>
            <a:ext uri="{FF2B5EF4-FFF2-40B4-BE49-F238E27FC236}">
              <a16:creationId xmlns:a16="http://schemas.microsoft.com/office/drawing/2014/main" id="{13F92F4D-1C60-4B6C-89FE-8143EB8D4490}"/>
            </a:ext>
          </a:extLst>
        </xdr:cNvPr>
        <xdr:cNvSpPr/>
      </xdr:nvSpPr>
      <xdr:spPr>
        <a:xfrm>
          <a:off x="15544800" y="15621000"/>
          <a:ext cx="40386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06" name="正方形/長方形 605">
          <a:extLst>
            <a:ext uri="{FF2B5EF4-FFF2-40B4-BE49-F238E27FC236}">
              <a16:creationId xmlns:a16="http://schemas.microsoft.com/office/drawing/2014/main" id="{0B0ADA71-6B0D-48C1-A9B7-4DB958819458}"/>
            </a:ext>
          </a:extLst>
        </xdr:cNvPr>
        <xdr:cNvSpPr/>
      </xdr:nvSpPr>
      <xdr:spPr>
        <a:xfrm>
          <a:off x="156718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07" name="正方形/長方形 606">
          <a:extLst>
            <a:ext uri="{FF2B5EF4-FFF2-40B4-BE49-F238E27FC236}">
              <a16:creationId xmlns:a16="http://schemas.microsoft.com/office/drawing/2014/main" id="{C311CEDB-6DE2-4CA6-AD95-33C729DCF7DD}"/>
            </a:ext>
          </a:extLst>
        </xdr:cNvPr>
        <xdr:cNvSpPr/>
      </xdr:nvSpPr>
      <xdr:spPr>
        <a:xfrm>
          <a:off x="156718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08" name="正方形/長方形 607">
          <a:extLst>
            <a:ext uri="{FF2B5EF4-FFF2-40B4-BE49-F238E27FC236}">
              <a16:creationId xmlns:a16="http://schemas.microsoft.com/office/drawing/2014/main" id="{9A54E5B9-98F7-4660-9D6A-68FCB83DE2CB}"/>
            </a:ext>
          </a:extLst>
        </xdr:cNvPr>
        <xdr:cNvSpPr/>
      </xdr:nvSpPr>
      <xdr:spPr>
        <a:xfrm>
          <a:off x="1651635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609" name="正方形/長方形 608">
          <a:extLst>
            <a:ext uri="{FF2B5EF4-FFF2-40B4-BE49-F238E27FC236}">
              <a16:creationId xmlns:a16="http://schemas.microsoft.com/office/drawing/2014/main" id="{CCDDEC2A-2576-44AA-8C57-DCF988C7A719}"/>
            </a:ext>
          </a:extLst>
        </xdr:cNvPr>
        <xdr:cNvSpPr/>
      </xdr:nvSpPr>
      <xdr:spPr>
        <a:xfrm>
          <a:off x="1651635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610" name="正方形/長方形 609">
          <a:extLst>
            <a:ext uri="{FF2B5EF4-FFF2-40B4-BE49-F238E27FC236}">
              <a16:creationId xmlns:a16="http://schemas.microsoft.com/office/drawing/2014/main" id="{CBB8D30F-BA88-43F4-8B69-2A20293421DA}"/>
            </a:ext>
          </a:extLst>
        </xdr:cNvPr>
        <xdr:cNvSpPr/>
      </xdr:nvSpPr>
      <xdr:spPr>
        <a:xfrm>
          <a:off x="17487900" y="162814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611" name="正方形/長方形 610">
          <a:extLst>
            <a:ext uri="{FF2B5EF4-FFF2-40B4-BE49-F238E27FC236}">
              <a16:creationId xmlns:a16="http://schemas.microsoft.com/office/drawing/2014/main" id="{0258EF90-AD7B-4D1D-BB39-049989C02DAC}"/>
            </a:ext>
          </a:extLst>
        </xdr:cNvPr>
        <xdr:cNvSpPr/>
      </xdr:nvSpPr>
      <xdr:spPr>
        <a:xfrm>
          <a:off x="17487900" y="16484600"/>
          <a:ext cx="12954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612" name="正方形/長方形 611">
          <a:extLst>
            <a:ext uri="{FF2B5EF4-FFF2-40B4-BE49-F238E27FC236}">
              <a16:creationId xmlns:a16="http://schemas.microsoft.com/office/drawing/2014/main" id="{219F1547-6270-4677-82D8-53992B09ECE4}"/>
            </a:ext>
          </a:extLst>
        </xdr:cNvPr>
        <xdr:cNvSpPr/>
      </xdr:nvSpPr>
      <xdr:spPr>
        <a:xfrm>
          <a:off x="15544800" y="16764000"/>
          <a:ext cx="40386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613" name="テキスト ボックス 612">
          <a:extLst>
            <a:ext uri="{FF2B5EF4-FFF2-40B4-BE49-F238E27FC236}">
              <a16:creationId xmlns:a16="http://schemas.microsoft.com/office/drawing/2014/main" id="{E341F181-0A0B-41E1-BF00-1C5730BD3D04}"/>
            </a:ext>
          </a:extLst>
        </xdr:cNvPr>
        <xdr:cNvSpPr txBox="1"/>
      </xdr:nvSpPr>
      <xdr:spPr>
        <a:xfrm>
          <a:off x="15535275"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614" name="直線コネクタ 613">
          <a:extLst>
            <a:ext uri="{FF2B5EF4-FFF2-40B4-BE49-F238E27FC236}">
              <a16:creationId xmlns:a16="http://schemas.microsoft.com/office/drawing/2014/main" id="{664C3312-0583-4E50-BA47-DE1E7807784D}"/>
            </a:ext>
          </a:extLst>
        </xdr:cNvPr>
        <xdr:cNvCxnSpPr/>
      </xdr:nvCxnSpPr>
      <xdr:spPr>
        <a:xfrm>
          <a:off x="15544800" y="19050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110</xdr:row>
      <xdr:rowOff>48277</xdr:rowOff>
    </xdr:from>
    <xdr:ext cx="467179" cy="259045"/>
    <xdr:sp macro="" textlink="">
      <xdr:nvSpPr>
        <xdr:cNvPr id="615" name="テキスト ボックス 614">
          <a:extLst>
            <a:ext uri="{FF2B5EF4-FFF2-40B4-BE49-F238E27FC236}">
              <a16:creationId xmlns:a16="http://schemas.microsoft.com/office/drawing/2014/main" id="{A0DE43B7-C653-4780-840D-4D466AEF974C}"/>
            </a:ext>
          </a:extLst>
        </xdr:cNvPr>
        <xdr:cNvSpPr txBox="1"/>
      </xdr:nvSpPr>
      <xdr:spPr>
        <a:xfrm>
          <a:off x="15163346"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108</xdr:row>
      <xdr:rowOff>152400</xdr:rowOff>
    </xdr:from>
    <xdr:to>
      <xdr:col>120</xdr:col>
      <xdr:colOff>114300</xdr:colOff>
      <xdr:row>108</xdr:row>
      <xdr:rowOff>152400</xdr:rowOff>
    </xdr:to>
    <xdr:cxnSp macro="">
      <xdr:nvCxnSpPr>
        <xdr:cNvPr id="616" name="直線コネクタ 615">
          <a:extLst>
            <a:ext uri="{FF2B5EF4-FFF2-40B4-BE49-F238E27FC236}">
              <a16:creationId xmlns:a16="http://schemas.microsoft.com/office/drawing/2014/main" id="{35F5E401-B67C-4381-9EE9-F39C35573EEA}"/>
            </a:ext>
          </a:extLst>
        </xdr:cNvPr>
        <xdr:cNvCxnSpPr/>
      </xdr:nvCxnSpPr>
      <xdr:spPr>
        <a:xfrm>
          <a:off x="15544800" y="18669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617" name="テキスト ボックス 616">
          <a:extLst>
            <a:ext uri="{FF2B5EF4-FFF2-40B4-BE49-F238E27FC236}">
              <a16:creationId xmlns:a16="http://schemas.microsoft.com/office/drawing/2014/main" id="{0125F3C2-3C77-4D7F-B166-C37A03AAD198}"/>
            </a:ext>
          </a:extLst>
        </xdr:cNvPr>
        <xdr:cNvSpPr txBox="1"/>
      </xdr:nvSpPr>
      <xdr:spPr>
        <a:xfrm>
          <a:off x="15163346"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618" name="直線コネクタ 617">
          <a:extLst>
            <a:ext uri="{FF2B5EF4-FFF2-40B4-BE49-F238E27FC236}">
              <a16:creationId xmlns:a16="http://schemas.microsoft.com/office/drawing/2014/main" id="{8715D809-08AC-4CAE-A6DE-9E392B5BE2A0}"/>
            </a:ext>
          </a:extLst>
        </xdr:cNvPr>
        <xdr:cNvCxnSpPr/>
      </xdr:nvCxnSpPr>
      <xdr:spPr>
        <a:xfrm>
          <a:off x="15544800" y="18288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619" name="テキスト ボックス 618">
          <a:extLst>
            <a:ext uri="{FF2B5EF4-FFF2-40B4-BE49-F238E27FC236}">
              <a16:creationId xmlns:a16="http://schemas.microsoft.com/office/drawing/2014/main" id="{82FA5BCF-BA18-4101-B2EB-26EB59CAC41C}"/>
            </a:ext>
          </a:extLst>
        </xdr:cNvPr>
        <xdr:cNvSpPr txBox="1"/>
      </xdr:nvSpPr>
      <xdr:spPr>
        <a:xfrm>
          <a:off x="15163346"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620" name="直線コネクタ 619">
          <a:extLst>
            <a:ext uri="{FF2B5EF4-FFF2-40B4-BE49-F238E27FC236}">
              <a16:creationId xmlns:a16="http://schemas.microsoft.com/office/drawing/2014/main" id="{324C6DF8-1794-483F-9CE5-9BAD5E7DFCCF}"/>
            </a:ext>
          </a:extLst>
        </xdr:cNvPr>
        <xdr:cNvCxnSpPr/>
      </xdr:nvCxnSpPr>
      <xdr:spPr>
        <a:xfrm>
          <a:off x="15544800" y="17907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621" name="テキスト ボックス 620">
          <a:extLst>
            <a:ext uri="{FF2B5EF4-FFF2-40B4-BE49-F238E27FC236}">
              <a16:creationId xmlns:a16="http://schemas.microsoft.com/office/drawing/2014/main" id="{F55836B3-8929-4893-885B-33D2780E8D31}"/>
            </a:ext>
          </a:extLst>
        </xdr:cNvPr>
        <xdr:cNvSpPr txBox="1"/>
      </xdr:nvSpPr>
      <xdr:spPr>
        <a:xfrm>
          <a:off x="15163346"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622" name="直線コネクタ 621">
          <a:extLst>
            <a:ext uri="{FF2B5EF4-FFF2-40B4-BE49-F238E27FC236}">
              <a16:creationId xmlns:a16="http://schemas.microsoft.com/office/drawing/2014/main" id="{07A5F94F-5A4F-453F-B6AE-6C8C920D5E4A}"/>
            </a:ext>
          </a:extLst>
        </xdr:cNvPr>
        <xdr:cNvCxnSpPr/>
      </xdr:nvCxnSpPr>
      <xdr:spPr>
        <a:xfrm>
          <a:off x="15544800" y="17526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623" name="テキスト ボックス 622">
          <a:extLst>
            <a:ext uri="{FF2B5EF4-FFF2-40B4-BE49-F238E27FC236}">
              <a16:creationId xmlns:a16="http://schemas.microsoft.com/office/drawing/2014/main" id="{C3F0973F-5CE9-451A-95E8-7AE802266E99}"/>
            </a:ext>
          </a:extLst>
        </xdr:cNvPr>
        <xdr:cNvSpPr txBox="1"/>
      </xdr:nvSpPr>
      <xdr:spPr>
        <a:xfrm>
          <a:off x="15163346"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624" name="直線コネクタ 623">
          <a:extLst>
            <a:ext uri="{FF2B5EF4-FFF2-40B4-BE49-F238E27FC236}">
              <a16:creationId xmlns:a16="http://schemas.microsoft.com/office/drawing/2014/main" id="{E1D4F8F5-F932-4EC9-A005-8E1BCB152C6C}"/>
            </a:ext>
          </a:extLst>
        </xdr:cNvPr>
        <xdr:cNvCxnSpPr/>
      </xdr:nvCxnSpPr>
      <xdr:spPr>
        <a:xfrm>
          <a:off x="15544800" y="17145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625" name="テキスト ボックス 624">
          <a:extLst>
            <a:ext uri="{FF2B5EF4-FFF2-40B4-BE49-F238E27FC236}">
              <a16:creationId xmlns:a16="http://schemas.microsoft.com/office/drawing/2014/main" id="{416F45A2-9A77-4E1C-AA7D-3B18D1B741B0}"/>
            </a:ext>
          </a:extLst>
        </xdr:cNvPr>
        <xdr:cNvSpPr txBox="1"/>
      </xdr:nvSpPr>
      <xdr:spPr>
        <a:xfrm>
          <a:off x="15163346"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626" name="直線コネクタ 625">
          <a:extLst>
            <a:ext uri="{FF2B5EF4-FFF2-40B4-BE49-F238E27FC236}">
              <a16:creationId xmlns:a16="http://schemas.microsoft.com/office/drawing/2014/main" id="{2F39D931-19F3-4A06-8FFE-C4FA38E82E46}"/>
            </a:ext>
          </a:extLst>
        </xdr:cNvPr>
        <xdr:cNvCxnSpPr/>
      </xdr:nvCxnSpPr>
      <xdr:spPr>
        <a:xfrm>
          <a:off x="15544800" y="16764000"/>
          <a:ext cx="40005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627" name="テキスト ボックス 626">
          <a:extLst>
            <a:ext uri="{FF2B5EF4-FFF2-40B4-BE49-F238E27FC236}">
              <a16:creationId xmlns:a16="http://schemas.microsoft.com/office/drawing/2014/main" id="{02807B66-873A-4388-BB24-911E8DC33ED5}"/>
            </a:ext>
          </a:extLst>
        </xdr:cNvPr>
        <xdr:cNvSpPr txBox="1"/>
      </xdr:nvSpPr>
      <xdr:spPr>
        <a:xfrm>
          <a:off x="15163346"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628" name="【庁舎】&#10;一人当たり面積グラフ枠">
          <a:extLst>
            <a:ext uri="{FF2B5EF4-FFF2-40B4-BE49-F238E27FC236}">
              <a16:creationId xmlns:a16="http://schemas.microsoft.com/office/drawing/2014/main" id="{6A09C982-C1DC-4D6B-A414-1E1363276ACC}"/>
            </a:ext>
          </a:extLst>
        </xdr:cNvPr>
        <xdr:cNvSpPr/>
      </xdr:nvSpPr>
      <xdr:spPr>
        <a:xfrm>
          <a:off x="15544800" y="16764000"/>
          <a:ext cx="40386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45720</xdr:rowOff>
    </xdr:from>
    <xdr:to>
      <xdr:col>116</xdr:col>
      <xdr:colOff>62864</xdr:colOff>
      <xdr:row>109</xdr:row>
      <xdr:rowOff>20955</xdr:rowOff>
    </xdr:to>
    <xdr:cxnSp macro="">
      <xdr:nvCxnSpPr>
        <xdr:cNvPr id="629" name="直線コネクタ 628">
          <a:extLst>
            <a:ext uri="{FF2B5EF4-FFF2-40B4-BE49-F238E27FC236}">
              <a16:creationId xmlns:a16="http://schemas.microsoft.com/office/drawing/2014/main" id="{AD14416C-EF22-4DFF-A7F0-79C014342264}"/>
            </a:ext>
          </a:extLst>
        </xdr:cNvPr>
        <xdr:cNvCxnSpPr/>
      </xdr:nvCxnSpPr>
      <xdr:spPr>
        <a:xfrm flipV="1">
          <a:off x="18846164" y="17190720"/>
          <a:ext cx="0" cy="15182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109</xdr:row>
      <xdr:rowOff>24782</xdr:rowOff>
    </xdr:from>
    <xdr:ext cx="469744" cy="259045"/>
    <xdr:sp macro="" textlink="">
      <xdr:nvSpPr>
        <xdr:cNvPr id="630" name="【庁舎】&#10;一人当たり面積最小値テキスト">
          <a:extLst>
            <a:ext uri="{FF2B5EF4-FFF2-40B4-BE49-F238E27FC236}">
              <a16:creationId xmlns:a16="http://schemas.microsoft.com/office/drawing/2014/main" id="{3149C09A-EF9B-4E9B-BC63-F56D19A6C7A0}"/>
            </a:ext>
          </a:extLst>
        </xdr:cNvPr>
        <xdr:cNvSpPr txBox="1"/>
      </xdr:nvSpPr>
      <xdr:spPr>
        <a:xfrm>
          <a:off x="18884900" y="187128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109</xdr:row>
      <xdr:rowOff>20955</xdr:rowOff>
    </xdr:from>
    <xdr:to>
      <xdr:col>116</xdr:col>
      <xdr:colOff>152400</xdr:colOff>
      <xdr:row>109</xdr:row>
      <xdr:rowOff>20955</xdr:rowOff>
    </xdr:to>
    <xdr:cxnSp macro="">
      <xdr:nvCxnSpPr>
        <xdr:cNvPr id="631" name="直線コネクタ 630">
          <a:extLst>
            <a:ext uri="{FF2B5EF4-FFF2-40B4-BE49-F238E27FC236}">
              <a16:creationId xmlns:a16="http://schemas.microsoft.com/office/drawing/2014/main" id="{4D867A57-A663-4151-9C09-2A5F9B45CB81}"/>
            </a:ext>
          </a:extLst>
        </xdr:cNvPr>
        <xdr:cNvCxnSpPr/>
      </xdr:nvCxnSpPr>
      <xdr:spPr>
        <a:xfrm>
          <a:off x="18786475" y="18709005"/>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98</xdr:row>
      <xdr:rowOff>163847</xdr:rowOff>
    </xdr:from>
    <xdr:ext cx="469744" cy="259045"/>
    <xdr:sp macro="" textlink="">
      <xdr:nvSpPr>
        <xdr:cNvPr id="632" name="【庁舎】&#10;一人当たり面積最大値テキスト">
          <a:extLst>
            <a:ext uri="{FF2B5EF4-FFF2-40B4-BE49-F238E27FC236}">
              <a16:creationId xmlns:a16="http://schemas.microsoft.com/office/drawing/2014/main" id="{42197071-D401-440B-B229-7A7CA3FD6F1F}"/>
            </a:ext>
          </a:extLst>
        </xdr:cNvPr>
        <xdr:cNvSpPr txBox="1"/>
      </xdr:nvSpPr>
      <xdr:spPr>
        <a:xfrm>
          <a:off x="18884900" y="16965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45720</xdr:rowOff>
    </xdr:from>
    <xdr:to>
      <xdr:col>116</xdr:col>
      <xdr:colOff>152400</xdr:colOff>
      <xdr:row>100</xdr:row>
      <xdr:rowOff>45720</xdr:rowOff>
    </xdr:to>
    <xdr:cxnSp macro="">
      <xdr:nvCxnSpPr>
        <xdr:cNvPr id="633" name="直線コネクタ 632">
          <a:extLst>
            <a:ext uri="{FF2B5EF4-FFF2-40B4-BE49-F238E27FC236}">
              <a16:creationId xmlns:a16="http://schemas.microsoft.com/office/drawing/2014/main" id="{808F7E79-7A00-4FA2-ADAD-650AC785B602}"/>
            </a:ext>
          </a:extLst>
        </xdr:cNvPr>
        <xdr:cNvCxnSpPr/>
      </xdr:nvCxnSpPr>
      <xdr:spPr>
        <a:xfrm>
          <a:off x="18786475" y="17190720"/>
          <a:ext cx="14922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137813</xdr:rowOff>
    </xdr:from>
    <xdr:ext cx="469744" cy="259045"/>
    <xdr:sp macro="" textlink="">
      <xdr:nvSpPr>
        <xdr:cNvPr id="634" name="【庁舎】&#10;一人当たり面積平均値テキスト">
          <a:extLst>
            <a:ext uri="{FF2B5EF4-FFF2-40B4-BE49-F238E27FC236}">
              <a16:creationId xmlns:a16="http://schemas.microsoft.com/office/drawing/2014/main" id="{2C9ACCC1-9D93-4092-8F9E-3FD49453A865}"/>
            </a:ext>
          </a:extLst>
        </xdr:cNvPr>
        <xdr:cNvSpPr txBox="1"/>
      </xdr:nvSpPr>
      <xdr:spPr>
        <a:xfrm>
          <a:off x="18884900" y="1814006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114936</xdr:rowOff>
    </xdr:from>
    <xdr:to>
      <xdr:col>116</xdr:col>
      <xdr:colOff>114300</xdr:colOff>
      <xdr:row>107</xdr:row>
      <xdr:rowOff>45086</xdr:rowOff>
    </xdr:to>
    <xdr:sp macro="" textlink="">
      <xdr:nvSpPr>
        <xdr:cNvPr id="635" name="フローチャート: 判断 634">
          <a:extLst>
            <a:ext uri="{FF2B5EF4-FFF2-40B4-BE49-F238E27FC236}">
              <a16:creationId xmlns:a16="http://schemas.microsoft.com/office/drawing/2014/main" id="{FB01F22B-440A-48BB-B349-0A9BEDB89AA9}"/>
            </a:ext>
          </a:extLst>
        </xdr:cNvPr>
        <xdr:cNvSpPr/>
      </xdr:nvSpPr>
      <xdr:spPr>
        <a:xfrm>
          <a:off x="18796000" y="18288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107</xdr:row>
      <xdr:rowOff>31114</xdr:rowOff>
    </xdr:from>
    <xdr:to>
      <xdr:col>112</xdr:col>
      <xdr:colOff>38100</xdr:colOff>
      <xdr:row>107</xdr:row>
      <xdr:rowOff>132714</xdr:rowOff>
    </xdr:to>
    <xdr:sp macro="" textlink="">
      <xdr:nvSpPr>
        <xdr:cNvPr id="636" name="フローチャート: 判断 635">
          <a:extLst>
            <a:ext uri="{FF2B5EF4-FFF2-40B4-BE49-F238E27FC236}">
              <a16:creationId xmlns:a16="http://schemas.microsoft.com/office/drawing/2014/main" id="{EE44D73B-7164-48CF-BF04-216C4447E03C}"/>
            </a:ext>
          </a:extLst>
        </xdr:cNvPr>
        <xdr:cNvSpPr/>
      </xdr:nvSpPr>
      <xdr:spPr>
        <a:xfrm>
          <a:off x="18100675" y="18376264"/>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107</xdr:row>
      <xdr:rowOff>38736</xdr:rowOff>
    </xdr:from>
    <xdr:to>
      <xdr:col>107</xdr:col>
      <xdr:colOff>101600</xdr:colOff>
      <xdr:row>107</xdr:row>
      <xdr:rowOff>140336</xdr:rowOff>
    </xdr:to>
    <xdr:sp macro="" textlink="">
      <xdr:nvSpPr>
        <xdr:cNvPr id="637" name="フローチャート: 判断 636">
          <a:extLst>
            <a:ext uri="{FF2B5EF4-FFF2-40B4-BE49-F238E27FC236}">
              <a16:creationId xmlns:a16="http://schemas.microsoft.com/office/drawing/2014/main" id="{3B7A0A1F-4461-499E-906A-4595F8C64186}"/>
            </a:ext>
          </a:extLst>
        </xdr:cNvPr>
        <xdr:cNvSpPr/>
      </xdr:nvSpPr>
      <xdr:spPr>
        <a:xfrm>
          <a:off x="17325975" y="183838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107</xdr:row>
      <xdr:rowOff>636</xdr:rowOff>
    </xdr:from>
    <xdr:to>
      <xdr:col>102</xdr:col>
      <xdr:colOff>165100</xdr:colOff>
      <xdr:row>107</xdr:row>
      <xdr:rowOff>102236</xdr:rowOff>
    </xdr:to>
    <xdr:sp macro="" textlink="">
      <xdr:nvSpPr>
        <xdr:cNvPr id="638" name="フローチャート: 判断 637">
          <a:extLst>
            <a:ext uri="{FF2B5EF4-FFF2-40B4-BE49-F238E27FC236}">
              <a16:creationId xmlns:a16="http://schemas.microsoft.com/office/drawing/2014/main" id="{8F2799F5-FE40-4931-816F-10B4A8C17922}"/>
            </a:ext>
          </a:extLst>
        </xdr:cNvPr>
        <xdr:cNvSpPr/>
      </xdr:nvSpPr>
      <xdr:spPr>
        <a:xfrm>
          <a:off x="16579850" y="18345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107</xdr:row>
      <xdr:rowOff>90170</xdr:rowOff>
    </xdr:from>
    <xdr:to>
      <xdr:col>98</xdr:col>
      <xdr:colOff>38100</xdr:colOff>
      <xdr:row>108</xdr:row>
      <xdr:rowOff>20320</xdr:rowOff>
    </xdr:to>
    <xdr:sp macro="" textlink="">
      <xdr:nvSpPr>
        <xdr:cNvPr id="639" name="フローチャート: 判断 638">
          <a:extLst>
            <a:ext uri="{FF2B5EF4-FFF2-40B4-BE49-F238E27FC236}">
              <a16:creationId xmlns:a16="http://schemas.microsoft.com/office/drawing/2014/main" id="{B3B9870B-7482-4D1C-B6D6-8015D445088B}"/>
            </a:ext>
          </a:extLst>
        </xdr:cNvPr>
        <xdr:cNvSpPr/>
      </xdr:nvSpPr>
      <xdr:spPr>
        <a:xfrm>
          <a:off x="15833725" y="18435320"/>
          <a:ext cx="73025"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640" name="テキスト ボックス 639">
          <a:extLst>
            <a:ext uri="{FF2B5EF4-FFF2-40B4-BE49-F238E27FC236}">
              <a16:creationId xmlns:a16="http://schemas.microsoft.com/office/drawing/2014/main" id="{C648A723-7C78-489F-A8EA-0A6776A0FD43}"/>
            </a:ext>
          </a:extLst>
        </xdr:cNvPr>
        <xdr:cNvSpPr txBox="1"/>
      </xdr:nvSpPr>
      <xdr:spPr>
        <a:xfrm>
          <a:off x="1868487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641" name="テキスト ボックス 640">
          <a:extLst>
            <a:ext uri="{FF2B5EF4-FFF2-40B4-BE49-F238E27FC236}">
              <a16:creationId xmlns:a16="http://schemas.microsoft.com/office/drawing/2014/main" id="{F00DB4FE-2247-4589-9632-0C3B38CBA011}"/>
            </a:ext>
          </a:extLst>
        </xdr:cNvPr>
        <xdr:cNvSpPr txBox="1"/>
      </xdr:nvSpPr>
      <xdr:spPr>
        <a:xfrm>
          <a:off x="179705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642" name="テキスト ボックス 641">
          <a:extLst>
            <a:ext uri="{FF2B5EF4-FFF2-40B4-BE49-F238E27FC236}">
              <a16:creationId xmlns:a16="http://schemas.microsoft.com/office/drawing/2014/main" id="{F5BC0183-895D-4CFA-9288-AFEF88909883}"/>
            </a:ext>
          </a:extLst>
        </xdr:cNvPr>
        <xdr:cNvSpPr txBox="1"/>
      </xdr:nvSpPr>
      <xdr:spPr>
        <a:xfrm>
          <a:off x="172148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643" name="テキスト ボックス 642">
          <a:extLst>
            <a:ext uri="{FF2B5EF4-FFF2-40B4-BE49-F238E27FC236}">
              <a16:creationId xmlns:a16="http://schemas.microsoft.com/office/drawing/2014/main" id="{24C25CA7-0041-4261-9AD2-0B81A53C849F}"/>
            </a:ext>
          </a:extLst>
        </xdr:cNvPr>
        <xdr:cNvSpPr txBox="1"/>
      </xdr:nvSpPr>
      <xdr:spPr>
        <a:xfrm>
          <a:off x="16468725"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644" name="テキスト ボックス 643">
          <a:extLst>
            <a:ext uri="{FF2B5EF4-FFF2-40B4-BE49-F238E27FC236}">
              <a16:creationId xmlns:a16="http://schemas.microsoft.com/office/drawing/2014/main" id="{69FD40AD-8C09-4335-895D-3A083902B008}"/>
            </a:ext>
          </a:extLst>
        </xdr:cNvPr>
        <xdr:cNvSpPr txBox="1"/>
      </xdr:nvSpPr>
      <xdr:spPr>
        <a:xfrm>
          <a:off x="1570355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99695</xdr:rowOff>
    </xdr:from>
    <xdr:to>
      <xdr:col>116</xdr:col>
      <xdr:colOff>114300</xdr:colOff>
      <xdr:row>109</xdr:row>
      <xdr:rowOff>29845</xdr:rowOff>
    </xdr:to>
    <xdr:sp macro="" textlink="">
      <xdr:nvSpPr>
        <xdr:cNvPr id="645" name="楕円 644">
          <a:extLst>
            <a:ext uri="{FF2B5EF4-FFF2-40B4-BE49-F238E27FC236}">
              <a16:creationId xmlns:a16="http://schemas.microsoft.com/office/drawing/2014/main" id="{C4FB935A-7117-480B-9939-CE2CE02CBA0C}"/>
            </a:ext>
          </a:extLst>
        </xdr:cNvPr>
        <xdr:cNvSpPr/>
      </xdr:nvSpPr>
      <xdr:spPr>
        <a:xfrm>
          <a:off x="18796000" y="18616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108</xdr:row>
      <xdr:rowOff>14622</xdr:rowOff>
    </xdr:from>
    <xdr:ext cx="469744" cy="259045"/>
    <xdr:sp macro="" textlink="">
      <xdr:nvSpPr>
        <xdr:cNvPr id="646" name="【庁舎】&#10;一人当たり面積該当値テキスト">
          <a:extLst>
            <a:ext uri="{FF2B5EF4-FFF2-40B4-BE49-F238E27FC236}">
              <a16:creationId xmlns:a16="http://schemas.microsoft.com/office/drawing/2014/main" id="{ACB0FB20-76E1-42AB-A90E-EE9D777B9593}"/>
            </a:ext>
          </a:extLst>
        </xdr:cNvPr>
        <xdr:cNvSpPr txBox="1"/>
      </xdr:nvSpPr>
      <xdr:spPr>
        <a:xfrm>
          <a:off x="18884900" y="185312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101600</xdr:rowOff>
    </xdr:from>
    <xdr:to>
      <xdr:col>112</xdr:col>
      <xdr:colOff>38100</xdr:colOff>
      <xdr:row>109</xdr:row>
      <xdr:rowOff>31750</xdr:rowOff>
    </xdr:to>
    <xdr:sp macro="" textlink="">
      <xdr:nvSpPr>
        <xdr:cNvPr id="647" name="楕円 646">
          <a:extLst>
            <a:ext uri="{FF2B5EF4-FFF2-40B4-BE49-F238E27FC236}">
              <a16:creationId xmlns:a16="http://schemas.microsoft.com/office/drawing/2014/main" id="{5D1FB186-C34F-4BDC-B31D-09AD82AC38A2}"/>
            </a:ext>
          </a:extLst>
        </xdr:cNvPr>
        <xdr:cNvSpPr/>
      </xdr:nvSpPr>
      <xdr:spPr>
        <a:xfrm>
          <a:off x="18100675" y="1861820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150495</xdr:rowOff>
    </xdr:from>
    <xdr:to>
      <xdr:col>116</xdr:col>
      <xdr:colOff>63500</xdr:colOff>
      <xdr:row>108</xdr:row>
      <xdr:rowOff>152400</xdr:rowOff>
    </xdr:to>
    <xdr:cxnSp macro="">
      <xdr:nvCxnSpPr>
        <xdr:cNvPr id="648" name="直線コネクタ 647">
          <a:extLst>
            <a:ext uri="{FF2B5EF4-FFF2-40B4-BE49-F238E27FC236}">
              <a16:creationId xmlns:a16="http://schemas.microsoft.com/office/drawing/2014/main" id="{BF849978-4915-4E85-87F9-ADDD4A2782E2}"/>
            </a:ext>
          </a:extLst>
        </xdr:cNvPr>
        <xdr:cNvCxnSpPr/>
      </xdr:nvCxnSpPr>
      <xdr:spPr>
        <a:xfrm flipV="1">
          <a:off x="18132425" y="18667095"/>
          <a:ext cx="714375"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105411</xdr:rowOff>
    </xdr:from>
    <xdr:to>
      <xdr:col>107</xdr:col>
      <xdr:colOff>101600</xdr:colOff>
      <xdr:row>109</xdr:row>
      <xdr:rowOff>35561</xdr:rowOff>
    </xdr:to>
    <xdr:sp macro="" textlink="">
      <xdr:nvSpPr>
        <xdr:cNvPr id="649" name="楕円 648">
          <a:extLst>
            <a:ext uri="{FF2B5EF4-FFF2-40B4-BE49-F238E27FC236}">
              <a16:creationId xmlns:a16="http://schemas.microsoft.com/office/drawing/2014/main" id="{CEA5E608-9724-4B7A-A73D-B7F1137C0CD0}"/>
            </a:ext>
          </a:extLst>
        </xdr:cNvPr>
        <xdr:cNvSpPr/>
      </xdr:nvSpPr>
      <xdr:spPr>
        <a:xfrm>
          <a:off x="17325975" y="18622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152400</xdr:rowOff>
    </xdr:from>
    <xdr:to>
      <xdr:col>111</xdr:col>
      <xdr:colOff>177800</xdr:colOff>
      <xdr:row>108</xdr:row>
      <xdr:rowOff>156211</xdr:rowOff>
    </xdr:to>
    <xdr:cxnSp macro="">
      <xdr:nvCxnSpPr>
        <xdr:cNvPr id="650" name="直線コネクタ 649">
          <a:extLst>
            <a:ext uri="{FF2B5EF4-FFF2-40B4-BE49-F238E27FC236}">
              <a16:creationId xmlns:a16="http://schemas.microsoft.com/office/drawing/2014/main" id="{92BACB31-018D-4582-8720-B46CF4DBB521}"/>
            </a:ext>
          </a:extLst>
        </xdr:cNvPr>
        <xdr:cNvCxnSpPr/>
      </xdr:nvCxnSpPr>
      <xdr:spPr>
        <a:xfrm flipV="1">
          <a:off x="17376775" y="18669000"/>
          <a:ext cx="75565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107314</xdr:rowOff>
    </xdr:from>
    <xdr:to>
      <xdr:col>102</xdr:col>
      <xdr:colOff>165100</xdr:colOff>
      <xdr:row>109</xdr:row>
      <xdr:rowOff>37464</xdr:rowOff>
    </xdr:to>
    <xdr:sp macro="" textlink="">
      <xdr:nvSpPr>
        <xdr:cNvPr id="651" name="楕円 650">
          <a:extLst>
            <a:ext uri="{FF2B5EF4-FFF2-40B4-BE49-F238E27FC236}">
              <a16:creationId xmlns:a16="http://schemas.microsoft.com/office/drawing/2014/main" id="{96F74E8A-6CDE-4D92-BEA4-01BF43D13F01}"/>
            </a:ext>
          </a:extLst>
        </xdr:cNvPr>
        <xdr:cNvSpPr/>
      </xdr:nvSpPr>
      <xdr:spPr>
        <a:xfrm>
          <a:off x="16579850" y="18623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156211</xdr:rowOff>
    </xdr:from>
    <xdr:to>
      <xdr:col>107</xdr:col>
      <xdr:colOff>50800</xdr:colOff>
      <xdr:row>108</xdr:row>
      <xdr:rowOff>158114</xdr:rowOff>
    </xdr:to>
    <xdr:cxnSp macro="">
      <xdr:nvCxnSpPr>
        <xdr:cNvPr id="652" name="直線コネクタ 651">
          <a:extLst>
            <a:ext uri="{FF2B5EF4-FFF2-40B4-BE49-F238E27FC236}">
              <a16:creationId xmlns:a16="http://schemas.microsoft.com/office/drawing/2014/main" id="{858292AE-37B2-4EF0-BA83-D1E511EA966F}"/>
            </a:ext>
          </a:extLst>
        </xdr:cNvPr>
        <xdr:cNvCxnSpPr/>
      </xdr:nvCxnSpPr>
      <xdr:spPr>
        <a:xfrm flipV="1">
          <a:off x="16630650" y="18672811"/>
          <a:ext cx="746125" cy="19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109220</xdr:rowOff>
    </xdr:from>
    <xdr:to>
      <xdr:col>98</xdr:col>
      <xdr:colOff>38100</xdr:colOff>
      <xdr:row>109</xdr:row>
      <xdr:rowOff>39370</xdr:rowOff>
    </xdr:to>
    <xdr:sp macro="" textlink="">
      <xdr:nvSpPr>
        <xdr:cNvPr id="653" name="楕円 652">
          <a:extLst>
            <a:ext uri="{FF2B5EF4-FFF2-40B4-BE49-F238E27FC236}">
              <a16:creationId xmlns:a16="http://schemas.microsoft.com/office/drawing/2014/main" id="{4147108C-1B1A-4B29-8B0F-C3DA0BC579C7}"/>
            </a:ext>
          </a:extLst>
        </xdr:cNvPr>
        <xdr:cNvSpPr/>
      </xdr:nvSpPr>
      <xdr:spPr>
        <a:xfrm>
          <a:off x="15833725" y="18625820"/>
          <a:ext cx="7302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158114</xdr:rowOff>
    </xdr:from>
    <xdr:to>
      <xdr:col>102</xdr:col>
      <xdr:colOff>114300</xdr:colOff>
      <xdr:row>108</xdr:row>
      <xdr:rowOff>160020</xdr:rowOff>
    </xdr:to>
    <xdr:cxnSp macro="">
      <xdr:nvCxnSpPr>
        <xdr:cNvPr id="654" name="直線コネクタ 653">
          <a:extLst>
            <a:ext uri="{FF2B5EF4-FFF2-40B4-BE49-F238E27FC236}">
              <a16:creationId xmlns:a16="http://schemas.microsoft.com/office/drawing/2014/main" id="{D527EE26-2A24-421A-9038-14523BE49E81}"/>
            </a:ext>
          </a:extLst>
        </xdr:cNvPr>
        <xdr:cNvCxnSpPr/>
      </xdr:nvCxnSpPr>
      <xdr:spPr>
        <a:xfrm flipV="1">
          <a:off x="15865475" y="18674714"/>
          <a:ext cx="765175" cy="1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149241</xdr:rowOff>
    </xdr:from>
    <xdr:ext cx="469744" cy="259045"/>
    <xdr:sp macro="" textlink="">
      <xdr:nvSpPr>
        <xdr:cNvPr id="655" name="n_1aveValue【庁舎】&#10;一人当たり面積">
          <a:extLst>
            <a:ext uri="{FF2B5EF4-FFF2-40B4-BE49-F238E27FC236}">
              <a16:creationId xmlns:a16="http://schemas.microsoft.com/office/drawing/2014/main" id="{6218858B-42B5-45C3-BEDE-87DB810D75A3}"/>
            </a:ext>
          </a:extLst>
        </xdr:cNvPr>
        <xdr:cNvSpPr txBox="1"/>
      </xdr:nvSpPr>
      <xdr:spPr>
        <a:xfrm>
          <a:off x="17932477" y="181514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156863</xdr:rowOff>
    </xdr:from>
    <xdr:ext cx="469744" cy="259045"/>
    <xdr:sp macro="" textlink="">
      <xdr:nvSpPr>
        <xdr:cNvPr id="656" name="n_2aveValue【庁舎】&#10;一人当たり面積">
          <a:extLst>
            <a:ext uri="{FF2B5EF4-FFF2-40B4-BE49-F238E27FC236}">
              <a16:creationId xmlns:a16="http://schemas.microsoft.com/office/drawing/2014/main" id="{95CB4AED-7086-409B-8FD9-B654EE07B1EF}"/>
            </a:ext>
          </a:extLst>
        </xdr:cNvPr>
        <xdr:cNvSpPr txBox="1"/>
      </xdr:nvSpPr>
      <xdr:spPr>
        <a:xfrm>
          <a:off x="17170477" y="181591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118763</xdr:rowOff>
    </xdr:from>
    <xdr:ext cx="469744" cy="259045"/>
    <xdr:sp macro="" textlink="">
      <xdr:nvSpPr>
        <xdr:cNvPr id="657" name="n_3aveValue【庁舎】&#10;一人当たり面積">
          <a:extLst>
            <a:ext uri="{FF2B5EF4-FFF2-40B4-BE49-F238E27FC236}">
              <a16:creationId xmlns:a16="http://schemas.microsoft.com/office/drawing/2014/main" id="{E9C8220D-6BAA-4F1A-AF17-6DEA18FA0087}"/>
            </a:ext>
          </a:extLst>
        </xdr:cNvPr>
        <xdr:cNvSpPr txBox="1"/>
      </xdr:nvSpPr>
      <xdr:spPr>
        <a:xfrm>
          <a:off x="16424352" y="181210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106</xdr:row>
      <xdr:rowOff>36847</xdr:rowOff>
    </xdr:from>
    <xdr:ext cx="469744" cy="259045"/>
    <xdr:sp macro="" textlink="">
      <xdr:nvSpPr>
        <xdr:cNvPr id="658" name="n_4aveValue【庁舎】&#10;一人当たり面積">
          <a:extLst>
            <a:ext uri="{FF2B5EF4-FFF2-40B4-BE49-F238E27FC236}">
              <a16:creationId xmlns:a16="http://schemas.microsoft.com/office/drawing/2014/main" id="{4E4F9F55-35EF-4083-9381-4FE74FB503C5}"/>
            </a:ext>
          </a:extLst>
        </xdr:cNvPr>
        <xdr:cNvSpPr txBox="1"/>
      </xdr:nvSpPr>
      <xdr:spPr>
        <a:xfrm>
          <a:off x="15678227" y="182105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109</xdr:row>
      <xdr:rowOff>22877</xdr:rowOff>
    </xdr:from>
    <xdr:ext cx="469744" cy="259045"/>
    <xdr:sp macro="" textlink="">
      <xdr:nvSpPr>
        <xdr:cNvPr id="659" name="n_1mainValue【庁舎】&#10;一人当たり面積">
          <a:extLst>
            <a:ext uri="{FF2B5EF4-FFF2-40B4-BE49-F238E27FC236}">
              <a16:creationId xmlns:a16="http://schemas.microsoft.com/office/drawing/2014/main" id="{9D95EBA4-7D25-4255-B08F-14D3D96DB9FE}"/>
            </a:ext>
          </a:extLst>
        </xdr:cNvPr>
        <xdr:cNvSpPr txBox="1"/>
      </xdr:nvSpPr>
      <xdr:spPr>
        <a:xfrm>
          <a:off x="17932477" y="18710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109</xdr:row>
      <xdr:rowOff>26688</xdr:rowOff>
    </xdr:from>
    <xdr:ext cx="469744" cy="259045"/>
    <xdr:sp macro="" textlink="">
      <xdr:nvSpPr>
        <xdr:cNvPr id="660" name="n_2mainValue【庁舎】&#10;一人当たり面積">
          <a:extLst>
            <a:ext uri="{FF2B5EF4-FFF2-40B4-BE49-F238E27FC236}">
              <a16:creationId xmlns:a16="http://schemas.microsoft.com/office/drawing/2014/main" id="{B9D4762A-0D01-4C97-8257-A4329B0D9C3E}"/>
            </a:ext>
          </a:extLst>
        </xdr:cNvPr>
        <xdr:cNvSpPr txBox="1"/>
      </xdr:nvSpPr>
      <xdr:spPr>
        <a:xfrm>
          <a:off x="17170477" y="187147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109</xdr:row>
      <xdr:rowOff>28591</xdr:rowOff>
    </xdr:from>
    <xdr:ext cx="469744" cy="259045"/>
    <xdr:sp macro="" textlink="">
      <xdr:nvSpPr>
        <xdr:cNvPr id="661" name="n_3mainValue【庁舎】&#10;一人当たり面積">
          <a:extLst>
            <a:ext uri="{FF2B5EF4-FFF2-40B4-BE49-F238E27FC236}">
              <a16:creationId xmlns:a16="http://schemas.microsoft.com/office/drawing/2014/main" id="{ED8795D9-1BE0-4CAE-92D6-74405F05EC33}"/>
            </a:ext>
          </a:extLst>
        </xdr:cNvPr>
        <xdr:cNvSpPr txBox="1"/>
      </xdr:nvSpPr>
      <xdr:spPr>
        <a:xfrm>
          <a:off x="16424352" y="187166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109</xdr:row>
      <xdr:rowOff>30497</xdr:rowOff>
    </xdr:from>
    <xdr:ext cx="469744" cy="259045"/>
    <xdr:sp macro="" textlink="">
      <xdr:nvSpPr>
        <xdr:cNvPr id="662" name="n_4mainValue【庁舎】&#10;一人当たり面積">
          <a:extLst>
            <a:ext uri="{FF2B5EF4-FFF2-40B4-BE49-F238E27FC236}">
              <a16:creationId xmlns:a16="http://schemas.microsoft.com/office/drawing/2014/main" id="{F4CEA65B-77BC-419F-8E14-B0BD841C22D9}"/>
            </a:ext>
          </a:extLst>
        </xdr:cNvPr>
        <xdr:cNvSpPr txBox="1"/>
      </xdr:nvSpPr>
      <xdr:spPr>
        <a:xfrm>
          <a:off x="15678227" y="187185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663" name="正方形/長方形 662">
          <a:extLst>
            <a:ext uri="{FF2B5EF4-FFF2-40B4-BE49-F238E27FC236}">
              <a16:creationId xmlns:a16="http://schemas.microsoft.com/office/drawing/2014/main" id="{1026DE1D-30D5-4B68-83CE-34262B4CBCF6}"/>
            </a:ext>
          </a:extLst>
        </xdr:cNvPr>
        <xdr:cNvSpPr/>
      </xdr:nvSpPr>
      <xdr:spPr>
        <a:xfrm>
          <a:off x="647700" y="19431000"/>
          <a:ext cx="189357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664" name="正方形/長方形 663">
          <a:extLst>
            <a:ext uri="{FF2B5EF4-FFF2-40B4-BE49-F238E27FC236}">
              <a16:creationId xmlns:a16="http://schemas.microsoft.com/office/drawing/2014/main" id="{6E7E76EB-901F-47BE-82BB-DFD8466F6E76}"/>
            </a:ext>
          </a:extLst>
        </xdr:cNvPr>
        <xdr:cNvSpPr/>
      </xdr:nvSpPr>
      <xdr:spPr>
        <a:xfrm>
          <a:off x="647700" y="19494500"/>
          <a:ext cx="32766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665" name="テキスト ボックス 664">
          <a:extLst>
            <a:ext uri="{FF2B5EF4-FFF2-40B4-BE49-F238E27FC236}">
              <a16:creationId xmlns:a16="http://schemas.microsoft.com/office/drawing/2014/main" id="{89275380-D879-4CFC-B655-A45707D6DA02}"/>
            </a:ext>
          </a:extLst>
        </xdr:cNvPr>
        <xdr:cNvSpPr txBox="1"/>
      </xdr:nvSpPr>
      <xdr:spPr>
        <a:xfrm>
          <a:off x="723900" y="19748500"/>
          <a:ext cx="187706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有形固定資産減価償却率が高いのは、建築から</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を超える建物となっている。特に有形固定資産減価償却率が９５．０％を超える一般廃棄物処理施設（伊勢広域環境組合）はごみ処理施設整備基本計画に基づき、建て替えを計画している。８０％を超える消防施設（伊勢市消防署玉城出張所）については、</a:t>
          </a:r>
          <a:r>
            <a:rPr kumimoji="1" lang="en-US" altLang="ja-JP" sz="1100">
              <a:solidFill>
                <a:schemeClr val="dk1"/>
              </a:solidFill>
              <a:effectLst/>
              <a:latin typeface="+mn-lt"/>
              <a:ea typeface="+mn-ea"/>
              <a:cs typeface="+mn-cs"/>
            </a:rPr>
            <a:t>R2</a:t>
          </a:r>
          <a:r>
            <a:rPr kumimoji="1" lang="ja-JP" altLang="ja-JP" sz="1100">
              <a:solidFill>
                <a:schemeClr val="dk1"/>
              </a:solidFill>
              <a:effectLst/>
              <a:latin typeface="+mn-lt"/>
              <a:ea typeface="+mn-ea"/>
              <a:cs typeface="+mn-cs"/>
            </a:rPr>
            <a:t>年度から建て替え工事に着手し、</a:t>
          </a:r>
          <a:r>
            <a:rPr kumimoji="1" lang="en-US" altLang="ja-JP" sz="1100">
              <a:solidFill>
                <a:schemeClr val="dk1"/>
              </a:solidFill>
              <a:effectLst/>
              <a:latin typeface="+mn-lt"/>
              <a:ea typeface="+mn-ea"/>
              <a:cs typeface="+mn-cs"/>
            </a:rPr>
            <a:t>R3</a:t>
          </a:r>
          <a:r>
            <a:rPr kumimoji="1" lang="ja-JP" altLang="ja-JP" sz="1100">
              <a:solidFill>
                <a:schemeClr val="dk1"/>
              </a:solidFill>
              <a:effectLst/>
              <a:latin typeface="+mn-lt"/>
              <a:ea typeface="+mn-ea"/>
              <a:cs typeface="+mn-cs"/>
            </a:rPr>
            <a:t>年度</a:t>
          </a:r>
          <a:r>
            <a:rPr kumimoji="1" lang="ja-JP" altLang="en-US" sz="1100">
              <a:solidFill>
                <a:schemeClr val="dk1"/>
              </a:solidFill>
              <a:effectLst/>
              <a:latin typeface="+mn-lt"/>
              <a:ea typeface="+mn-ea"/>
              <a:cs typeface="+mn-cs"/>
            </a:rPr>
            <a:t>に完成した。</a:t>
          </a:r>
          <a:endParaRPr kumimoji="1" lang="en-US" altLang="ja-JP" sz="1100">
            <a:solidFill>
              <a:schemeClr val="dk1"/>
            </a:solidFill>
            <a:effectLst/>
            <a:latin typeface="+mn-lt"/>
            <a:ea typeface="+mn-ea"/>
            <a:cs typeface="+mn-cs"/>
          </a:endParaRPr>
        </a:p>
        <a:p>
          <a:endParaRPr lang="ja-JP" altLang="ja-JP" sz="14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6"/>
  <sheetViews>
    <sheetView showGridLines="0" tabSelected="1" workbookViewId="0"/>
  </sheetViews>
  <sheetFormatPr defaultColWidth="0" defaultRowHeight="11.25" zeroHeight="1"/>
  <cols>
    <col min="1" max="11" width="2.125" style="188" customWidth="1"/>
    <col min="12" max="12" width="2.25" style="188" customWidth="1"/>
    <col min="13" max="17" width="2.375" style="188" customWidth="1"/>
    <col min="18" max="119" width="2.125" style="188" customWidth="1"/>
    <col min="120" max="16384" width="0" style="188" hidden="1"/>
  </cols>
  <sheetData>
    <row r="1" spans="1:119" ht="33" customHeight="1">
      <c r="A1" s="186"/>
      <c r="B1" s="441" t="s">
        <v>81</v>
      </c>
      <c r="C1" s="441"/>
      <c r="D1" s="441"/>
      <c r="E1" s="441"/>
      <c r="F1" s="441"/>
      <c r="G1" s="441"/>
      <c r="H1" s="441"/>
      <c r="I1" s="441"/>
      <c r="J1" s="441"/>
      <c r="K1" s="441"/>
      <c r="L1" s="441"/>
      <c r="M1" s="441"/>
      <c r="N1" s="441"/>
      <c r="O1" s="441"/>
      <c r="P1" s="441"/>
      <c r="Q1" s="441"/>
      <c r="R1" s="441"/>
      <c r="S1" s="441"/>
      <c r="T1" s="441"/>
      <c r="U1" s="441"/>
      <c r="V1" s="441"/>
      <c r="W1" s="441"/>
      <c r="X1" s="441"/>
      <c r="Y1" s="441"/>
      <c r="Z1" s="441"/>
      <c r="AA1" s="441"/>
      <c r="AB1" s="441"/>
      <c r="AC1" s="441"/>
      <c r="AD1" s="441"/>
      <c r="AE1" s="441"/>
      <c r="AF1" s="441"/>
      <c r="AG1" s="441"/>
      <c r="AH1" s="441"/>
      <c r="AI1" s="441"/>
      <c r="AJ1" s="441"/>
      <c r="AK1" s="441"/>
      <c r="AL1" s="441"/>
      <c r="AM1" s="441"/>
      <c r="AN1" s="441"/>
      <c r="AO1" s="441"/>
      <c r="AP1" s="441"/>
      <c r="AQ1" s="441"/>
      <c r="AR1" s="441"/>
      <c r="AS1" s="441"/>
      <c r="AT1" s="441"/>
      <c r="AU1" s="441"/>
      <c r="AV1" s="441"/>
      <c r="AW1" s="441"/>
      <c r="AX1" s="441"/>
      <c r="AY1" s="441"/>
      <c r="AZ1" s="441"/>
      <c r="BA1" s="441"/>
      <c r="BB1" s="441"/>
      <c r="BC1" s="441"/>
      <c r="BD1" s="441"/>
      <c r="BE1" s="441"/>
      <c r="BF1" s="441"/>
      <c r="BG1" s="441"/>
      <c r="BH1" s="441"/>
      <c r="BI1" s="441"/>
      <c r="BJ1" s="441"/>
      <c r="BK1" s="441"/>
      <c r="BL1" s="441"/>
      <c r="BM1" s="441"/>
      <c r="BN1" s="441"/>
      <c r="BO1" s="441"/>
      <c r="BP1" s="441"/>
      <c r="BQ1" s="441"/>
      <c r="BR1" s="441"/>
      <c r="BS1" s="441"/>
      <c r="BT1" s="441"/>
      <c r="BU1" s="441"/>
      <c r="BV1" s="441"/>
      <c r="BW1" s="441"/>
      <c r="BX1" s="441"/>
      <c r="BY1" s="441"/>
      <c r="BZ1" s="441"/>
      <c r="CA1" s="441"/>
      <c r="CB1" s="441"/>
      <c r="CC1" s="441"/>
      <c r="CD1" s="441"/>
      <c r="CE1" s="441"/>
      <c r="CF1" s="441"/>
      <c r="CG1" s="441"/>
      <c r="CH1" s="441"/>
      <c r="CI1" s="441"/>
      <c r="CJ1" s="441"/>
      <c r="CK1" s="441"/>
      <c r="CL1" s="441"/>
      <c r="CM1" s="441"/>
      <c r="CN1" s="441"/>
      <c r="CO1" s="441"/>
      <c r="CP1" s="441"/>
      <c r="CQ1" s="441"/>
      <c r="CR1" s="441"/>
      <c r="CS1" s="441"/>
      <c r="CT1" s="441"/>
      <c r="CU1" s="441"/>
      <c r="CV1" s="441"/>
      <c r="CW1" s="441"/>
      <c r="CX1" s="441"/>
      <c r="CY1" s="441"/>
      <c r="CZ1" s="441"/>
      <c r="DA1" s="441"/>
      <c r="DB1" s="441"/>
      <c r="DC1" s="441"/>
      <c r="DD1" s="441"/>
      <c r="DE1" s="441"/>
      <c r="DF1" s="441"/>
      <c r="DG1" s="441"/>
      <c r="DH1" s="441"/>
      <c r="DI1" s="441"/>
      <c r="DJ1" s="187"/>
      <c r="DK1" s="187"/>
      <c r="DL1" s="187"/>
      <c r="DM1" s="187"/>
      <c r="DN1" s="187"/>
      <c r="DO1" s="187"/>
    </row>
    <row r="2" spans="1:119" ht="24.75" thickBot="1">
      <c r="A2" s="186"/>
      <c r="B2" s="189" t="s">
        <v>82</v>
      </c>
      <c r="C2" s="189"/>
      <c r="D2" s="190"/>
      <c r="E2" s="186"/>
      <c r="F2" s="186"/>
      <c r="G2" s="186"/>
      <c r="H2" s="186"/>
      <c r="I2" s="186"/>
      <c r="J2" s="186"/>
      <c r="K2" s="186"/>
      <c r="L2" s="186"/>
      <c r="M2" s="186"/>
      <c r="N2" s="186"/>
      <c r="O2" s="186"/>
      <c r="P2" s="186"/>
      <c r="Q2" s="186"/>
      <c r="R2" s="186"/>
      <c r="S2" s="186"/>
      <c r="T2" s="186"/>
      <c r="U2" s="186"/>
      <c r="V2" s="186"/>
      <c r="W2" s="186"/>
      <c r="X2" s="186"/>
      <c r="Y2" s="186"/>
      <c r="Z2" s="186"/>
      <c r="AA2" s="186"/>
      <c r="AB2" s="186"/>
      <c r="AC2" s="186"/>
      <c r="AD2" s="186"/>
      <c r="AE2" s="186"/>
      <c r="AF2" s="186"/>
      <c r="AG2" s="186"/>
      <c r="AH2" s="186"/>
      <c r="AI2" s="186"/>
      <c r="AJ2" s="186"/>
      <c r="AK2" s="186"/>
      <c r="AL2" s="186"/>
      <c r="AM2" s="186"/>
      <c r="AN2" s="186"/>
      <c r="AO2" s="186"/>
      <c r="AP2" s="186"/>
      <c r="AQ2" s="186"/>
      <c r="AR2" s="186"/>
      <c r="AS2" s="186"/>
      <c r="AT2" s="186"/>
      <c r="AU2" s="186"/>
      <c r="AV2" s="186"/>
      <c r="AW2" s="186"/>
      <c r="AX2" s="186"/>
      <c r="AY2" s="186"/>
      <c r="AZ2" s="186"/>
      <c r="BA2" s="186"/>
      <c r="BB2" s="186"/>
      <c r="BC2" s="186"/>
      <c r="BD2" s="186"/>
      <c r="BE2" s="186"/>
      <c r="BF2" s="186"/>
      <c r="BG2" s="186"/>
      <c r="BH2" s="186"/>
      <c r="BI2" s="186"/>
      <c r="BJ2" s="186"/>
      <c r="BK2" s="186"/>
      <c r="BL2" s="186"/>
      <c r="BM2" s="186"/>
      <c r="BN2" s="186"/>
      <c r="BO2" s="186"/>
      <c r="BP2" s="186"/>
      <c r="BQ2" s="186"/>
      <c r="BR2" s="186"/>
      <c r="BS2" s="186"/>
      <c r="BT2" s="186"/>
      <c r="BU2" s="186"/>
      <c r="BV2" s="186"/>
      <c r="BW2" s="186"/>
      <c r="BX2" s="186"/>
      <c r="BY2" s="186"/>
      <c r="BZ2" s="186"/>
      <c r="CA2" s="186"/>
      <c r="CB2" s="186"/>
      <c r="CC2" s="186"/>
      <c r="CD2" s="186"/>
      <c r="CE2" s="186"/>
      <c r="CF2" s="186"/>
      <c r="CG2" s="186"/>
      <c r="CH2" s="186"/>
      <c r="CI2" s="186"/>
      <c r="CJ2" s="186"/>
      <c r="CK2" s="186"/>
      <c r="CL2" s="186"/>
      <c r="CM2" s="186"/>
      <c r="CN2" s="186"/>
      <c r="CO2" s="186"/>
      <c r="CP2" s="186"/>
      <c r="CQ2" s="186"/>
      <c r="CR2" s="186"/>
      <c r="CS2" s="186"/>
      <c r="CT2" s="186"/>
      <c r="CU2" s="186"/>
      <c r="CV2" s="186"/>
      <c r="CW2" s="186"/>
      <c r="CX2" s="186"/>
      <c r="CY2" s="186"/>
      <c r="CZ2" s="186"/>
      <c r="DA2" s="186"/>
      <c r="DB2" s="186"/>
      <c r="DC2" s="186"/>
      <c r="DD2" s="186"/>
      <c r="DE2" s="186"/>
      <c r="DF2" s="186"/>
      <c r="DG2" s="186"/>
      <c r="DH2" s="186"/>
      <c r="DI2" s="186"/>
      <c r="DJ2" s="186"/>
      <c r="DK2" s="186"/>
      <c r="DL2" s="186"/>
      <c r="DM2" s="186"/>
      <c r="DN2" s="186"/>
      <c r="DO2" s="186"/>
    </row>
    <row r="3" spans="1:119" ht="18.75" customHeight="1" thickBot="1">
      <c r="A3" s="187"/>
      <c r="B3" s="442" t="s">
        <v>83</v>
      </c>
      <c r="C3" s="443"/>
      <c r="D3" s="443"/>
      <c r="E3" s="444"/>
      <c r="F3" s="444"/>
      <c r="G3" s="444"/>
      <c r="H3" s="444"/>
      <c r="I3" s="444"/>
      <c r="J3" s="444"/>
      <c r="K3" s="444"/>
      <c r="L3" s="444" t="s">
        <v>84</v>
      </c>
      <c r="M3" s="444"/>
      <c r="N3" s="444"/>
      <c r="O3" s="444"/>
      <c r="P3" s="444"/>
      <c r="Q3" s="444"/>
      <c r="R3" s="451"/>
      <c r="S3" s="451"/>
      <c r="T3" s="451"/>
      <c r="U3" s="451"/>
      <c r="V3" s="452"/>
      <c r="W3" s="426" t="s">
        <v>85</v>
      </c>
      <c r="X3" s="427"/>
      <c r="Y3" s="427"/>
      <c r="Z3" s="427"/>
      <c r="AA3" s="427"/>
      <c r="AB3" s="443"/>
      <c r="AC3" s="451" t="s">
        <v>86</v>
      </c>
      <c r="AD3" s="427"/>
      <c r="AE3" s="427"/>
      <c r="AF3" s="427"/>
      <c r="AG3" s="427"/>
      <c r="AH3" s="427"/>
      <c r="AI3" s="427"/>
      <c r="AJ3" s="427"/>
      <c r="AK3" s="427"/>
      <c r="AL3" s="428"/>
      <c r="AM3" s="426" t="s">
        <v>87</v>
      </c>
      <c r="AN3" s="427"/>
      <c r="AO3" s="427"/>
      <c r="AP3" s="427"/>
      <c r="AQ3" s="427"/>
      <c r="AR3" s="427"/>
      <c r="AS3" s="427"/>
      <c r="AT3" s="427"/>
      <c r="AU3" s="427"/>
      <c r="AV3" s="427"/>
      <c r="AW3" s="427"/>
      <c r="AX3" s="428"/>
      <c r="AY3" s="463" t="s">
        <v>1</v>
      </c>
      <c r="AZ3" s="464"/>
      <c r="BA3" s="464"/>
      <c r="BB3" s="464"/>
      <c r="BC3" s="464"/>
      <c r="BD3" s="464"/>
      <c r="BE3" s="464"/>
      <c r="BF3" s="464"/>
      <c r="BG3" s="464"/>
      <c r="BH3" s="464"/>
      <c r="BI3" s="464"/>
      <c r="BJ3" s="464"/>
      <c r="BK3" s="464"/>
      <c r="BL3" s="464"/>
      <c r="BM3" s="465"/>
      <c r="BN3" s="426" t="s">
        <v>88</v>
      </c>
      <c r="BO3" s="427"/>
      <c r="BP3" s="427"/>
      <c r="BQ3" s="427"/>
      <c r="BR3" s="427"/>
      <c r="BS3" s="427"/>
      <c r="BT3" s="427"/>
      <c r="BU3" s="428"/>
      <c r="BV3" s="426" t="s">
        <v>89</v>
      </c>
      <c r="BW3" s="427"/>
      <c r="BX3" s="427"/>
      <c r="BY3" s="427"/>
      <c r="BZ3" s="427"/>
      <c r="CA3" s="427"/>
      <c r="CB3" s="427"/>
      <c r="CC3" s="428"/>
      <c r="CD3" s="463" t="s">
        <v>1</v>
      </c>
      <c r="CE3" s="464"/>
      <c r="CF3" s="464"/>
      <c r="CG3" s="464"/>
      <c r="CH3" s="464"/>
      <c r="CI3" s="464"/>
      <c r="CJ3" s="464"/>
      <c r="CK3" s="464"/>
      <c r="CL3" s="464"/>
      <c r="CM3" s="464"/>
      <c r="CN3" s="464"/>
      <c r="CO3" s="464"/>
      <c r="CP3" s="464"/>
      <c r="CQ3" s="464"/>
      <c r="CR3" s="464"/>
      <c r="CS3" s="465"/>
      <c r="CT3" s="426" t="s">
        <v>90</v>
      </c>
      <c r="CU3" s="427"/>
      <c r="CV3" s="427"/>
      <c r="CW3" s="427"/>
      <c r="CX3" s="427"/>
      <c r="CY3" s="427"/>
      <c r="CZ3" s="427"/>
      <c r="DA3" s="428"/>
      <c r="DB3" s="426" t="s">
        <v>91</v>
      </c>
      <c r="DC3" s="427"/>
      <c r="DD3" s="427"/>
      <c r="DE3" s="427"/>
      <c r="DF3" s="427"/>
      <c r="DG3" s="427"/>
      <c r="DH3" s="427"/>
      <c r="DI3" s="428"/>
      <c r="DJ3" s="186"/>
      <c r="DK3" s="186"/>
      <c r="DL3" s="186"/>
      <c r="DM3" s="186"/>
      <c r="DN3" s="186"/>
      <c r="DO3" s="186"/>
    </row>
    <row r="4" spans="1:119" ht="18.75" customHeight="1">
      <c r="A4" s="187"/>
      <c r="B4" s="445"/>
      <c r="C4" s="446"/>
      <c r="D4" s="446"/>
      <c r="E4" s="447"/>
      <c r="F4" s="447"/>
      <c r="G4" s="447"/>
      <c r="H4" s="447"/>
      <c r="I4" s="447"/>
      <c r="J4" s="447"/>
      <c r="K4" s="447"/>
      <c r="L4" s="447"/>
      <c r="M4" s="447"/>
      <c r="N4" s="447"/>
      <c r="O4" s="447"/>
      <c r="P4" s="447"/>
      <c r="Q4" s="447"/>
      <c r="R4" s="453"/>
      <c r="S4" s="453"/>
      <c r="T4" s="453"/>
      <c r="U4" s="453"/>
      <c r="V4" s="454"/>
      <c r="W4" s="457"/>
      <c r="X4" s="458"/>
      <c r="Y4" s="458"/>
      <c r="Z4" s="458"/>
      <c r="AA4" s="458"/>
      <c r="AB4" s="446"/>
      <c r="AC4" s="453"/>
      <c r="AD4" s="458"/>
      <c r="AE4" s="458"/>
      <c r="AF4" s="458"/>
      <c r="AG4" s="458"/>
      <c r="AH4" s="458"/>
      <c r="AI4" s="458"/>
      <c r="AJ4" s="458"/>
      <c r="AK4" s="458"/>
      <c r="AL4" s="461"/>
      <c r="AM4" s="459"/>
      <c r="AN4" s="460"/>
      <c r="AO4" s="460"/>
      <c r="AP4" s="460"/>
      <c r="AQ4" s="460"/>
      <c r="AR4" s="460"/>
      <c r="AS4" s="460"/>
      <c r="AT4" s="460"/>
      <c r="AU4" s="460"/>
      <c r="AV4" s="460"/>
      <c r="AW4" s="460"/>
      <c r="AX4" s="462"/>
      <c r="AY4" s="429" t="s">
        <v>92</v>
      </c>
      <c r="AZ4" s="430"/>
      <c r="BA4" s="430"/>
      <c r="BB4" s="430"/>
      <c r="BC4" s="430"/>
      <c r="BD4" s="430"/>
      <c r="BE4" s="430"/>
      <c r="BF4" s="430"/>
      <c r="BG4" s="430"/>
      <c r="BH4" s="430"/>
      <c r="BI4" s="430"/>
      <c r="BJ4" s="430"/>
      <c r="BK4" s="430"/>
      <c r="BL4" s="430"/>
      <c r="BM4" s="431"/>
      <c r="BN4" s="432">
        <v>8366331</v>
      </c>
      <c r="BO4" s="433"/>
      <c r="BP4" s="433"/>
      <c r="BQ4" s="433"/>
      <c r="BR4" s="433"/>
      <c r="BS4" s="433"/>
      <c r="BT4" s="433"/>
      <c r="BU4" s="434"/>
      <c r="BV4" s="432">
        <v>6098315</v>
      </c>
      <c r="BW4" s="433"/>
      <c r="BX4" s="433"/>
      <c r="BY4" s="433"/>
      <c r="BZ4" s="433"/>
      <c r="CA4" s="433"/>
      <c r="CB4" s="433"/>
      <c r="CC4" s="434"/>
      <c r="CD4" s="435" t="s">
        <v>93</v>
      </c>
      <c r="CE4" s="436"/>
      <c r="CF4" s="436"/>
      <c r="CG4" s="436"/>
      <c r="CH4" s="436"/>
      <c r="CI4" s="436"/>
      <c r="CJ4" s="436"/>
      <c r="CK4" s="436"/>
      <c r="CL4" s="436"/>
      <c r="CM4" s="436"/>
      <c r="CN4" s="436"/>
      <c r="CO4" s="436"/>
      <c r="CP4" s="436"/>
      <c r="CQ4" s="436"/>
      <c r="CR4" s="436"/>
      <c r="CS4" s="437"/>
      <c r="CT4" s="438">
        <v>4.5</v>
      </c>
      <c r="CU4" s="439"/>
      <c r="CV4" s="439"/>
      <c r="CW4" s="439"/>
      <c r="CX4" s="439"/>
      <c r="CY4" s="439"/>
      <c r="CZ4" s="439"/>
      <c r="DA4" s="440"/>
      <c r="DB4" s="438">
        <v>4.2</v>
      </c>
      <c r="DC4" s="439"/>
      <c r="DD4" s="439"/>
      <c r="DE4" s="439"/>
      <c r="DF4" s="439"/>
      <c r="DG4" s="439"/>
      <c r="DH4" s="439"/>
      <c r="DI4" s="440"/>
      <c r="DJ4" s="186"/>
      <c r="DK4" s="186"/>
      <c r="DL4" s="186"/>
      <c r="DM4" s="186"/>
      <c r="DN4" s="186"/>
      <c r="DO4" s="186"/>
    </row>
    <row r="5" spans="1:119" ht="18.75" customHeight="1">
      <c r="A5" s="187"/>
      <c r="B5" s="448"/>
      <c r="C5" s="449"/>
      <c r="D5" s="449"/>
      <c r="E5" s="450"/>
      <c r="F5" s="450"/>
      <c r="G5" s="450"/>
      <c r="H5" s="450"/>
      <c r="I5" s="450"/>
      <c r="J5" s="450"/>
      <c r="K5" s="450"/>
      <c r="L5" s="450"/>
      <c r="M5" s="450"/>
      <c r="N5" s="450"/>
      <c r="O5" s="450"/>
      <c r="P5" s="450"/>
      <c r="Q5" s="450"/>
      <c r="R5" s="455"/>
      <c r="S5" s="455"/>
      <c r="T5" s="455"/>
      <c r="U5" s="455"/>
      <c r="V5" s="456"/>
      <c r="W5" s="459"/>
      <c r="X5" s="460"/>
      <c r="Y5" s="460"/>
      <c r="Z5" s="460"/>
      <c r="AA5" s="460"/>
      <c r="AB5" s="449"/>
      <c r="AC5" s="455"/>
      <c r="AD5" s="460"/>
      <c r="AE5" s="460"/>
      <c r="AF5" s="460"/>
      <c r="AG5" s="460"/>
      <c r="AH5" s="460"/>
      <c r="AI5" s="460"/>
      <c r="AJ5" s="460"/>
      <c r="AK5" s="460"/>
      <c r="AL5" s="462"/>
      <c r="AM5" s="498" t="s">
        <v>94</v>
      </c>
      <c r="AN5" s="499"/>
      <c r="AO5" s="499"/>
      <c r="AP5" s="499"/>
      <c r="AQ5" s="499"/>
      <c r="AR5" s="499"/>
      <c r="AS5" s="499"/>
      <c r="AT5" s="500"/>
      <c r="AU5" s="501" t="s">
        <v>95</v>
      </c>
      <c r="AV5" s="502"/>
      <c r="AW5" s="502"/>
      <c r="AX5" s="502"/>
      <c r="AY5" s="503" t="s">
        <v>96</v>
      </c>
      <c r="AZ5" s="504"/>
      <c r="BA5" s="504"/>
      <c r="BB5" s="504"/>
      <c r="BC5" s="504"/>
      <c r="BD5" s="504"/>
      <c r="BE5" s="504"/>
      <c r="BF5" s="504"/>
      <c r="BG5" s="504"/>
      <c r="BH5" s="504"/>
      <c r="BI5" s="504"/>
      <c r="BJ5" s="504"/>
      <c r="BK5" s="504"/>
      <c r="BL5" s="504"/>
      <c r="BM5" s="505"/>
      <c r="BN5" s="469">
        <v>8145296</v>
      </c>
      <c r="BO5" s="470"/>
      <c r="BP5" s="470"/>
      <c r="BQ5" s="470"/>
      <c r="BR5" s="470"/>
      <c r="BS5" s="470"/>
      <c r="BT5" s="470"/>
      <c r="BU5" s="471"/>
      <c r="BV5" s="469">
        <v>5891223</v>
      </c>
      <c r="BW5" s="470"/>
      <c r="BX5" s="470"/>
      <c r="BY5" s="470"/>
      <c r="BZ5" s="470"/>
      <c r="CA5" s="470"/>
      <c r="CB5" s="470"/>
      <c r="CC5" s="471"/>
      <c r="CD5" s="472" t="s">
        <v>97</v>
      </c>
      <c r="CE5" s="473"/>
      <c r="CF5" s="473"/>
      <c r="CG5" s="473"/>
      <c r="CH5" s="473"/>
      <c r="CI5" s="473"/>
      <c r="CJ5" s="473"/>
      <c r="CK5" s="473"/>
      <c r="CL5" s="473"/>
      <c r="CM5" s="473"/>
      <c r="CN5" s="473"/>
      <c r="CO5" s="473"/>
      <c r="CP5" s="473"/>
      <c r="CQ5" s="473"/>
      <c r="CR5" s="473"/>
      <c r="CS5" s="474"/>
      <c r="CT5" s="466">
        <v>74.099999999999994</v>
      </c>
      <c r="CU5" s="467"/>
      <c r="CV5" s="467"/>
      <c r="CW5" s="467"/>
      <c r="CX5" s="467"/>
      <c r="CY5" s="467"/>
      <c r="CZ5" s="467"/>
      <c r="DA5" s="468"/>
      <c r="DB5" s="466">
        <v>74.400000000000006</v>
      </c>
      <c r="DC5" s="467"/>
      <c r="DD5" s="467"/>
      <c r="DE5" s="467"/>
      <c r="DF5" s="467"/>
      <c r="DG5" s="467"/>
      <c r="DH5" s="467"/>
      <c r="DI5" s="468"/>
      <c r="DJ5" s="186"/>
      <c r="DK5" s="186"/>
      <c r="DL5" s="186"/>
      <c r="DM5" s="186"/>
      <c r="DN5" s="186"/>
      <c r="DO5" s="186"/>
    </row>
    <row r="6" spans="1:119" ht="18.75" customHeight="1">
      <c r="A6" s="187"/>
      <c r="B6" s="475" t="s">
        <v>98</v>
      </c>
      <c r="C6" s="476"/>
      <c r="D6" s="476"/>
      <c r="E6" s="477"/>
      <c r="F6" s="477"/>
      <c r="G6" s="477"/>
      <c r="H6" s="477"/>
      <c r="I6" s="477"/>
      <c r="J6" s="477"/>
      <c r="K6" s="477"/>
      <c r="L6" s="477" t="s">
        <v>99</v>
      </c>
      <c r="M6" s="477"/>
      <c r="N6" s="477"/>
      <c r="O6" s="477"/>
      <c r="P6" s="477"/>
      <c r="Q6" s="477"/>
      <c r="R6" s="481"/>
      <c r="S6" s="481"/>
      <c r="T6" s="481"/>
      <c r="U6" s="481"/>
      <c r="V6" s="482"/>
      <c r="W6" s="485" t="s">
        <v>100</v>
      </c>
      <c r="X6" s="486"/>
      <c r="Y6" s="486"/>
      <c r="Z6" s="486"/>
      <c r="AA6" s="486"/>
      <c r="AB6" s="476"/>
      <c r="AC6" s="489" t="s">
        <v>101</v>
      </c>
      <c r="AD6" s="490"/>
      <c r="AE6" s="490"/>
      <c r="AF6" s="490"/>
      <c r="AG6" s="490"/>
      <c r="AH6" s="490"/>
      <c r="AI6" s="490"/>
      <c r="AJ6" s="490"/>
      <c r="AK6" s="490"/>
      <c r="AL6" s="491"/>
      <c r="AM6" s="498" t="s">
        <v>102</v>
      </c>
      <c r="AN6" s="499"/>
      <c r="AO6" s="499"/>
      <c r="AP6" s="499"/>
      <c r="AQ6" s="499"/>
      <c r="AR6" s="499"/>
      <c r="AS6" s="499"/>
      <c r="AT6" s="500"/>
      <c r="AU6" s="501" t="s">
        <v>103</v>
      </c>
      <c r="AV6" s="502"/>
      <c r="AW6" s="502"/>
      <c r="AX6" s="502"/>
      <c r="AY6" s="503" t="s">
        <v>104</v>
      </c>
      <c r="AZ6" s="504"/>
      <c r="BA6" s="504"/>
      <c r="BB6" s="504"/>
      <c r="BC6" s="504"/>
      <c r="BD6" s="504"/>
      <c r="BE6" s="504"/>
      <c r="BF6" s="504"/>
      <c r="BG6" s="504"/>
      <c r="BH6" s="504"/>
      <c r="BI6" s="504"/>
      <c r="BJ6" s="504"/>
      <c r="BK6" s="504"/>
      <c r="BL6" s="504"/>
      <c r="BM6" s="505"/>
      <c r="BN6" s="469">
        <v>221035</v>
      </c>
      <c r="BO6" s="470"/>
      <c r="BP6" s="470"/>
      <c r="BQ6" s="470"/>
      <c r="BR6" s="470"/>
      <c r="BS6" s="470"/>
      <c r="BT6" s="470"/>
      <c r="BU6" s="471"/>
      <c r="BV6" s="469">
        <v>207092</v>
      </c>
      <c r="BW6" s="470"/>
      <c r="BX6" s="470"/>
      <c r="BY6" s="470"/>
      <c r="BZ6" s="470"/>
      <c r="CA6" s="470"/>
      <c r="CB6" s="470"/>
      <c r="CC6" s="471"/>
      <c r="CD6" s="472" t="s">
        <v>105</v>
      </c>
      <c r="CE6" s="473"/>
      <c r="CF6" s="473"/>
      <c r="CG6" s="473"/>
      <c r="CH6" s="473"/>
      <c r="CI6" s="473"/>
      <c r="CJ6" s="473"/>
      <c r="CK6" s="473"/>
      <c r="CL6" s="473"/>
      <c r="CM6" s="473"/>
      <c r="CN6" s="473"/>
      <c r="CO6" s="473"/>
      <c r="CP6" s="473"/>
      <c r="CQ6" s="473"/>
      <c r="CR6" s="473"/>
      <c r="CS6" s="474"/>
      <c r="CT6" s="506">
        <v>76.599999999999994</v>
      </c>
      <c r="CU6" s="507"/>
      <c r="CV6" s="507"/>
      <c r="CW6" s="507"/>
      <c r="CX6" s="507"/>
      <c r="CY6" s="507"/>
      <c r="CZ6" s="507"/>
      <c r="DA6" s="508"/>
      <c r="DB6" s="506">
        <v>78.3</v>
      </c>
      <c r="DC6" s="507"/>
      <c r="DD6" s="507"/>
      <c r="DE6" s="507"/>
      <c r="DF6" s="507"/>
      <c r="DG6" s="507"/>
      <c r="DH6" s="507"/>
      <c r="DI6" s="508"/>
      <c r="DJ6" s="186"/>
      <c r="DK6" s="186"/>
      <c r="DL6" s="186"/>
      <c r="DM6" s="186"/>
      <c r="DN6" s="186"/>
      <c r="DO6" s="186"/>
    </row>
    <row r="7" spans="1:119" ht="18.75" customHeight="1">
      <c r="A7" s="187"/>
      <c r="B7" s="445"/>
      <c r="C7" s="446"/>
      <c r="D7" s="446"/>
      <c r="E7" s="447"/>
      <c r="F7" s="447"/>
      <c r="G7" s="447"/>
      <c r="H7" s="447"/>
      <c r="I7" s="447"/>
      <c r="J7" s="447"/>
      <c r="K7" s="447"/>
      <c r="L7" s="447"/>
      <c r="M7" s="447"/>
      <c r="N7" s="447"/>
      <c r="O7" s="447"/>
      <c r="P7" s="447"/>
      <c r="Q7" s="447"/>
      <c r="R7" s="453"/>
      <c r="S7" s="453"/>
      <c r="T7" s="453"/>
      <c r="U7" s="453"/>
      <c r="V7" s="454"/>
      <c r="W7" s="457"/>
      <c r="X7" s="458"/>
      <c r="Y7" s="458"/>
      <c r="Z7" s="458"/>
      <c r="AA7" s="458"/>
      <c r="AB7" s="446"/>
      <c r="AC7" s="492"/>
      <c r="AD7" s="493"/>
      <c r="AE7" s="493"/>
      <c r="AF7" s="493"/>
      <c r="AG7" s="493"/>
      <c r="AH7" s="493"/>
      <c r="AI7" s="493"/>
      <c r="AJ7" s="493"/>
      <c r="AK7" s="493"/>
      <c r="AL7" s="494"/>
      <c r="AM7" s="498" t="s">
        <v>106</v>
      </c>
      <c r="AN7" s="499"/>
      <c r="AO7" s="499"/>
      <c r="AP7" s="499"/>
      <c r="AQ7" s="499"/>
      <c r="AR7" s="499"/>
      <c r="AS7" s="499"/>
      <c r="AT7" s="500"/>
      <c r="AU7" s="501" t="s">
        <v>107</v>
      </c>
      <c r="AV7" s="502"/>
      <c r="AW7" s="502"/>
      <c r="AX7" s="502"/>
      <c r="AY7" s="503" t="s">
        <v>108</v>
      </c>
      <c r="AZ7" s="504"/>
      <c r="BA7" s="504"/>
      <c r="BB7" s="504"/>
      <c r="BC7" s="504"/>
      <c r="BD7" s="504"/>
      <c r="BE7" s="504"/>
      <c r="BF7" s="504"/>
      <c r="BG7" s="504"/>
      <c r="BH7" s="504"/>
      <c r="BI7" s="504"/>
      <c r="BJ7" s="504"/>
      <c r="BK7" s="504"/>
      <c r="BL7" s="504"/>
      <c r="BM7" s="505"/>
      <c r="BN7" s="469">
        <v>24226</v>
      </c>
      <c r="BO7" s="470"/>
      <c r="BP7" s="470"/>
      <c r="BQ7" s="470"/>
      <c r="BR7" s="470"/>
      <c r="BS7" s="470"/>
      <c r="BT7" s="470"/>
      <c r="BU7" s="471"/>
      <c r="BV7" s="469">
        <v>36114</v>
      </c>
      <c r="BW7" s="470"/>
      <c r="BX7" s="470"/>
      <c r="BY7" s="470"/>
      <c r="BZ7" s="470"/>
      <c r="CA7" s="470"/>
      <c r="CB7" s="470"/>
      <c r="CC7" s="471"/>
      <c r="CD7" s="472" t="s">
        <v>109</v>
      </c>
      <c r="CE7" s="473"/>
      <c r="CF7" s="473"/>
      <c r="CG7" s="473"/>
      <c r="CH7" s="473"/>
      <c r="CI7" s="473"/>
      <c r="CJ7" s="473"/>
      <c r="CK7" s="473"/>
      <c r="CL7" s="473"/>
      <c r="CM7" s="473"/>
      <c r="CN7" s="473"/>
      <c r="CO7" s="473"/>
      <c r="CP7" s="473"/>
      <c r="CQ7" s="473"/>
      <c r="CR7" s="473"/>
      <c r="CS7" s="474"/>
      <c r="CT7" s="469">
        <v>4389865</v>
      </c>
      <c r="CU7" s="470"/>
      <c r="CV7" s="470"/>
      <c r="CW7" s="470"/>
      <c r="CX7" s="470"/>
      <c r="CY7" s="470"/>
      <c r="CZ7" s="470"/>
      <c r="DA7" s="471"/>
      <c r="DB7" s="469">
        <v>4080240</v>
      </c>
      <c r="DC7" s="470"/>
      <c r="DD7" s="470"/>
      <c r="DE7" s="470"/>
      <c r="DF7" s="470"/>
      <c r="DG7" s="470"/>
      <c r="DH7" s="470"/>
      <c r="DI7" s="471"/>
      <c r="DJ7" s="186"/>
      <c r="DK7" s="186"/>
      <c r="DL7" s="186"/>
      <c r="DM7" s="186"/>
      <c r="DN7" s="186"/>
      <c r="DO7" s="186"/>
    </row>
    <row r="8" spans="1:119" ht="18.75" customHeight="1" thickBot="1">
      <c r="A8" s="187"/>
      <c r="B8" s="478"/>
      <c r="C8" s="479"/>
      <c r="D8" s="479"/>
      <c r="E8" s="480"/>
      <c r="F8" s="480"/>
      <c r="G8" s="480"/>
      <c r="H8" s="480"/>
      <c r="I8" s="480"/>
      <c r="J8" s="480"/>
      <c r="K8" s="480"/>
      <c r="L8" s="480"/>
      <c r="M8" s="480"/>
      <c r="N8" s="480"/>
      <c r="O8" s="480"/>
      <c r="P8" s="480"/>
      <c r="Q8" s="480"/>
      <c r="R8" s="483"/>
      <c r="S8" s="483"/>
      <c r="T8" s="483"/>
      <c r="U8" s="483"/>
      <c r="V8" s="484"/>
      <c r="W8" s="487"/>
      <c r="X8" s="488"/>
      <c r="Y8" s="488"/>
      <c r="Z8" s="488"/>
      <c r="AA8" s="488"/>
      <c r="AB8" s="479"/>
      <c r="AC8" s="495"/>
      <c r="AD8" s="496"/>
      <c r="AE8" s="496"/>
      <c r="AF8" s="496"/>
      <c r="AG8" s="496"/>
      <c r="AH8" s="496"/>
      <c r="AI8" s="496"/>
      <c r="AJ8" s="496"/>
      <c r="AK8" s="496"/>
      <c r="AL8" s="497"/>
      <c r="AM8" s="498" t="s">
        <v>110</v>
      </c>
      <c r="AN8" s="499"/>
      <c r="AO8" s="499"/>
      <c r="AP8" s="499"/>
      <c r="AQ8" s="499"/>
      <c r="AR8" s="499"/>
      <c r="AS8" s="499"/>
      <c r="AT8" s="500"/>
      <c r="AU8" s="501" t="s">
        <v>103</v>
      </c>
      <c r="AV8" s="502"/>
      <c r="AW8" s="502"/>
      <c r="AX8" s="502"/>
      <c r="AY8" s="503" t="s">
        <v>111</v>
      </c>
      <c r="AZ8" s="504"/>
      <c r="BA8" s="504"/>
      <c r="BB8" s="504"/>
      <c r="BC8" s="504"/>
      <c r="BD8" s="504"/>
      <c r="BE8" s="504"/>
      <c r="BF8" s="504"/>
      <c r="BG8" s="504"/>
      <c r="BH8" s="504"/>
      <c r="BI8" s="504"/>
      <c r="BJ8" s="504"/>
      <c r="BK8" s="504"/>
      <c r="BL8" s="504"/>
      <c r="BM8" s="505"/>
      <c r="BN8" s="469">
        <v>196809</v>
      </c>
      <c r="BO8" s="470"/>
      <c r="BP8" s="470"/>
      <c r="BQ8" s="470"/>
      <c r="BR8" s="470"/>
      <c r="BS8" s="470"/>
      <c r="BT8" s="470"/>
      <c r="BU8" s="471"/>
      <c r="BV8" s="469">
        <v>170978</v>
      </c>
      <c r="BW8" s="470"/>
      <c r="BX8" s="470"/>
      <c r="BY8" s="470"/>
      <c r="BZ8" s="470"/>
      <c r="CA8" s="470"/>
      <c r="CB8" s="470"/>
      <c r="CC8" s="471"/>
      <c r="CD8" s="472" t="s">
        <v>112</v>
      </c>
      <c r="CE8" s="473"/>
      <c r="CF8" s="473"/>
      <c r="CG8" s="473"/>
      <c r="CH8" s="473"/>
      <c r="CI8" s="473"/>
      <c r="CJ8" s="473"/>
      <c r="CK8" s="473"/>
      <c r="CL8" s="473"/>
      <c r="CM8" s="473"/>
      <c r="CN8" s="473"/>
      <c r="CO8" s="473"/>
      <c r="CP8" s="473"/>
      <c r="CQ8" s="473"/>
      <c r="CR8" s="473"/>
      <c r="CS8" s="474"/>
      <c r="CT8" s="509">
        <v>0.6</v>
      </c>
      <c r="CU8" s="510"/>
      <c r="CV8" s="510"/>
      <c r="CW8" s="510"/>
      <c r="CX8" s="510"/>
      <c r="CY8" s="510"/>
      <c r="CZ8" s="510"/>
      <c r="DA8" s="511"/>
      <c r="DB8" s="509">
        <v>0.61</v>
      </c>
      <c r="DC8" s="510"/>
      <c r="DD8" s="510"/>
      <c r="DE8" s="510"/>
      <c r="DF8" s="510"/>
      <c r="DG8" s="510"/>
      <c r="DH8" s="510"/>
      <c r="DI8" s="511"/>
      <c r="DJ8" s="186"/>
      <c r="DK8" s="186"/>
      <c r="DL8" s="186"/>
      <c r="DM8" s="186"/>
      <c r="DN8" s="186"/>
      <c r="DO8" s="186"/>
    </row>
    <row r="9" spans="1:119" ht="18.75" customHeight="1" thickBot="1">
      <c r="A9" s="187"/>
      <c r="B9" s="463" t="s">
        <v>113</v>
      </c>
      <c r="C9" s="464"/>
      <c r="D9" s="464"/>
      <c r="E9" s="464"/>
      <c r="F9" s="464"/>
      <c r="G9" s="464"/>
      <c r="H9" s="464"/>
      <c r="I9" s="464"/>
      <c r="J9" s="464"/>
      <c r="K9" s="512"/>
      <c r="L9" s="513" t="s">
        <v>114</v>
      </c>
      <c r="M9" s="514"/>
      <c r="N9" s="514"/>
      <c r="O9" s="514"/>
      <c r="P9" s="514"/>
      <c r="Q9" s="515"/>
      <c r="R9" s="516">
        <v>15041</v>
      </c>
      <c r="S9" s="517"/>
      <c r="T9" s="517"/>
      <c r="U9" s="517"/>
      <c r="V9" s="518"/>
      <c r="W9" s="426" t="s">
        <v>115</v>
      </c>
      <c r="X9" s="427"/>
      <c r="Y9" s="427"/>
      <c r="Z9" s="427"/>
      <c r="AA9" s="427"/>
      <c r="AB9" s="427"/>
      <c r="AC9" s="427"/>
      <c r="AD9" s="427"/>
      <c r="AE9" s="427"/>
      <c r="AF9" s="427"/>
      <c r="AG9" s="427"/>
      <c r="AH9" s="427"/>
      <c r="AI9" s="427"/>
      <c r="AJ9" s="427"/>
      <c r="AK9" s="427"/>
      <c r="AL9" s="428"/>
      <c r="AM9" s="498" t="s">
        <v>116</v>
      </c>
      <c r="AN9" s="499"/>
      <c r="AO9" s="499"/>
      <c r="AP9" s="499"/>
      <c r="AQ9" s="499"/>
      <c r="AR9" s="499"/>
      <c r="AS9" s="499"/>
      <c r="AT9" s="500"/>
      <c r="AU9" s="501" t="s">
        <v>103</v>
      </c>
      <c r="AV9" s="502"/>
      <c r="AW9" s="502"/>
      <c r="AX9" s="502"/>
      <c r="AY9" s="503" t="s">
        <v>117</v>
      </c>
      <c r="AZ9" s="504"/>
      <c r="BA9" s="504"/>
      <c r="BB9" s="504"/>
      <c r="BC9" s="504"/>
      <c r="BD9" s="504"/>
      <c r="BE9" s="504"/>
      <c r="BF9" s="504"/>
      <c r="BG9" s="504"/>
      <c r="BH9" s="504"/>
      <c r="BI9" s="504"/>
      <c r="BJ9" s="504"/>
      <c r="BK9" s="504"/>
      <c r="BL9" s="504"/>
      <c r="BM9" s="505"/>
      <c r="BN9" s="469">
        <v>25831</v>
      </c>
      <c r="BO9" s="470"/>
      <c r="BP9" s="470"/>
      <c r="BQ9" s="470"/>
      <c r="BR9" s="470"/>
      <c r="BS9" s="470"/>
      <c r="BT9" s="470"/>
      <c r="BU9" s="471"/>
      <c r="BV9" s="469">
        <v>-35260</v>
      </c>
      <c r="BW9" s="470"/>
      <c r="BX9" s="470"/>
      <c r="BY9" s="470"/>
      <c r="BZ9" s="470"/>
      <c r="CA9" s="470"/>
      <c r="CB9" s="470"/>
      <c r="CC9" s="471"/>
      <c r="CD9" s="472" t="s">
        <v>118</v>
      </c>
      <c r="CE9" s="473"/>
      <c r="CF9" s="473"/>
      <c r="CG9" s="473"/>
      <c r="CH9" s="473"/>
      <c r="CI9" s="473"/>
      <c r="CJ9" s="473"/>
      <c r="CK9" s="473"/>
      <c r="CL9" s="473"/>
      <c r="CM9" s="473"/>
      <c r="CN9" s="473"/>
      <c r="CO9" s="473"/>
      <c r="CP9" s="473"/>
      <c r="CQ9" s="473"/>
      <c r="CR9" s="473"/>
      <c r="CS9" s="474"/>
      <c r="CT9" s="466">
        <v>8.8000000000000007</v>
      </c>
      <c r="CU9" s="467"/>
      <c r="CV9" s="467"/>
      <c r="CW9" s="467"/>
      <c r="CX9" s="467"/>
      <c r="CY9" s="467"/>
      <c r="CZ9" s="467"/>
      <c r="DA9" s="468"/>
      <c r="DB9" s="466">
        <v>8.9</v>
      </c>
      <c r="DC9" s="467"/>
      <c r="DD9" s="467"/>
      <c r="DE9" s="467"/>
      <c r="DF9" s="467"/>
      <c r="DG9" s="467"/>
      <c r="DH9" s="467"/>
      <c r="DI9" s="468"/>
      <c r="DJ9" s="186"/>
      <c r="DK9" s="186"/>
      <c r="DL9" s="186"/>
      <c r="DM9" s="186"/>
      <c r="DN9" s="186"/>
      <c r="DO9" s="186"/>
    </row>
    <row r="10" spans="1:119" ht="18.75" customHeight="1" thickBot="1">
      <c r="A10" s="187"/>
      <c r="B10" s="463"/>
      <c r="C10" s="464"/>
      <c r="D10" s="464"/>
      <c r="E10" s="464"/>
      <c r="F10" s="464"/>
      <c r="G10" s="464"/>
      <c r="H10" s="464"/>
      <c r="I10" s="464"/>
      <c r="J10" s="464"/>
      <c r="K10" s="512"/>
      <c r="L10" s="519" t="s">
        <v>119</v>
      </c>
      <c r="M10" s="499"/>
      <c r="N10" s="499"/>
      <c r="O10" s="499"/>
      <c r="P10" s="499"/>
      <c r="Q10" s="500"/>
      <c r="R10" s="520">
        <v>15431</v>
      </c>
      <c r="S10" s="521"/>
      <c r="T10" s="521"/>
      <c r="U10" s="521"/>
      <c r="V10" s="522"/>
      <c r="W10" s="457"/>
      <c r="X10" s="458"/>
      <c r="Y10" s="458"/>
      <c r="Z10" s="458"/>
      <c r="AA10" s="458"/>
      <c r="AB10" s="458"/>
      <c r="AC10" s="458"/>
      <c r="AD10" s="458"/>
      <c r="AE10" s="458"/>
      <c r="AF10" s="458"/>
      <c r="AG10" s="458"/>
      <c r="AH10" s="458"/>
      <c r="AI10" s="458"/>
      <c r="AJ10" s="458"/>
      <c r="AK10" s="458"/>
      <c r="AL10" s="461"/>
      <c r="AM10" s="498" t="s">
        <v>120</v>
      </c>
      <c r="AN10" s="499"/>
      <c r="AO10" s="499"/>
      <c r="AP10" s="499"/>
      <c r="AQ10" s="499"/>
      <c r="AR10" s="499"/>
      <c r="AS10" s="499"/>
      <c r="AT10" s="500"/>
      <c r="AU10" s="501" t="s">
        <v>103</v>
      </c>
      <c r="AV10" s="502"/>
      <c r="AW10" s="502"/>
      <c r="AX10" s="502"/>
      <c r="AY10" s="503" t="s">
        <v>121</v>
      </c>
      <c r="AZ10" s="504"/>
      <c r="BA10" s="504"/>
      <c r="BB10" s="504"/>
      <c r="BC10" s="504"/>
      <c r="BD10" s="504"/>
      <c r="BE10" s="504"/>
      <c r="BF10" s="504"/>
      <c r="BG10" s="504"/>
      <c r="BH10" s="504"/>
      <c r="BI10" s="504"/>
      <c r="BJ10" s="504"/>
      <c r="BK10" s="504"/>
      <c r="BL10" s="504"/>
      <c r="BM10" s="505"/>
      <c r="BN10" s="469">
        <v>1327</v>
      </c>
      <c r="BO10" s="470"/>
      <c r="BP10" s="470"/>
      <c r="BQ10" s="470"/>
      <c r="BR10" s="470"/>
      <c r="BS10" s="470"/>
      <c r="BT10" s="470"/>
      <c r="BU10" s="471"/>
      <c r="BV10" s="469">
        <v>1143</v>
      </c>
      <c r="BW10" s="470"/>
      <c r="BX10" s="470"/>
      <c r="BY10" s="470"/>
      <c r="BZ10" s="470"/>
      <c r="CA10" s="470"/>
      <c r="CB10" s="470"/>
      <c r="CC10" s="471"/>
      <c r="CD10" s="191" t="s">
        <v>122</v>
      </c>
      <c r="CE10" s="192"/>
      <c r="CF10" s="192"/>
      <c r="CG10" s="192"/>
      <c r="CH10" s="192"/>
      <c r="CI10" s="192"/>
      <c r="CJ10" s="192"/>
      <c r="CK10" s="192"/>
      <c r="CL10" s="192"/>
      <c r="CM10" s="192"/>
      <c r="CN10" s="192"/>
      <c r="CO10" s="192"/>
      <c r="CP10" s="192"/>
      <c r="CQ10" s="192"/>
      <c r="CR10" s="192"/>
      <c r="CS10" s="193"/>
      <c r="CT10" s="194"/>
      <c r="CU10" s="195"/>
      <c r="CV10" s="195"/>
      <c r="CW10" s="195"/>
      <c r="CX10" s="195"/>
      <c r="CY10" s="195"/>
      <c r="CZ10" s="195"/>
      <c r="DA10" s="196"/>
      <c r="DB10" s="194"/>
      <c r="DC10" s="195"/>
      <c r="DD10" s="195"/>
      <c r="DE10" s="195"/>
      <c r="DF10" s="195"/>
      <c r="DG10" s="195"/>
      <c r="DH10" s="195"/>
      <c r="DI10" s="196"/>
      <c r="DJ10" s="186"/>
      <c r="DK10" s="186"/>
      <c r="DL10" s="186"/>
      <c r="DM10" s="186"/>
      <c r="DN10" s="186"/>
      <c r="DO10" s="186"/>
    </row>
    <row r="11" spans="1:119" ht="18.75" customHeight="1" thickBot="1">
      <c r="A11" s="187"/>
      <c r="B11" s="463"/>
      <c r="C11" s="464"/>
      <c r="D11" s="464"/>
      <c r="E11" s="464"/>
      <c r="F11" s="464"/>
      <c r="G11" s="464"/>
      <c r="H11" s="464"/>
      <c r="I11" s="464"/>
      <c r="J11" s="464"/>
      <c r="K11" s="512"/>
      <c r="L11" s="523" t="s">
        <v>123</v>
      </c>
      <c r="M11" s="524"/>
      <c r="N11" s="524"/>
      <c r="O11" s="524"/>
      <c r="P11" s="524"/>
      <c r="Q11" s="525"/>
      <c r="R11" s="526" t="s">
        <v>124</v>
      </c>
      <c r="S11" s="527"/>
      <c r="T11" s="527"/>
      <c r="U11" s="527"/>
      <c r="V11" s="528"/>
      <c r="W11" s="457"/>
      <c r="X11" s="458"/>
      <c r="Y11" s="458"/>
      <c r="Z11" s="458"/>
      <c r="AA11" s="458"/>
      <c r="AB11" s="458"/>
      <c r="AC11" s="458"/>
      <c r="AD11" s="458"/>
      <c r="AE11" s="458"/>
      <c r="AF11" s="458"/>
      <c r="AG11" s="458"/>
      <c r="AH11" s="458"/>
      <c r="AI11" s="458"/>
      <c r="AJ11" s="458"/>
      <c r="AK11" s="458"/>
      <c r="AL11" s="461"/>
      <c r="AM11" s="498" t="s">
        <v>125</v>
      </c>
      <c r="AN11" s="499"/>
      <c r="AO11" s="499"/>
      <c r="AP11" s="499"/>
      <c r="AQ11" s="499"/>
      <c r="AR11" s="499"/>
      <c r="AS11" s="499"/>
      <c r="AT11" s="500"/>
      <c r="AU11" s="501" t="s">
        <v>126</v>
      </c>
      <c r="AV11" s="502"/>
      <c r="AW11" s="502"/>
      <c r="AX11" s="502"/>
      <c r="AY11" s="503" t="s">
        <v>127</v>
      </c>
      <c r="AZ11" s="504"/>
      <c r="BA11" s="504"/>
      <c r="BB11" s="504"/>
      <c r="BC11" s="504"/>
      <c r="BD11" s="504"/>
      <c r="BE11" s="504"/>
      <c r="BF11" s="504"/>
      <c r="BG11" s="504"/>
      <c r="BH11" s="504"/>
      <c r="BI11" s="504"/>
      <c r="BJ11" s="504"/>
      <c r="BK11" s="504"/>
      <c r="BL11" s="504"/>
      <c r="BM11" s="505"/>
      <c r="BN11" s="469">
        <v>0</v>
      </c>
      <c r="BO11" s="470"/>
      <c r="BP11" s="470"/>
      <c r="BQ11" s="470"/>
      <c r="BR11" s="470"/>
      <c r="BS11" s="470"/>
      <c r="BT11" s="470"/>
      <c r="BU11" s="471"/>
      <c r="BV11" s="469">
        <v>0</v>
      </c>
      <c r="BW11" s="470"/>
      <c r="BX11" s="470"/>
      <c r="BY11" s="470"/>
      <c r="BZ11" s="470"/>
      <c r="CA11" s="470"/>
      <c r="CB11" s="470"/>
      <c r="CC11" s="471"/>
      <c r="CD11" s="472" t="s">
        <v>128</v>
      </c>
      <c r="CE11" s="473"/>
      <c r="CF11" s="473"/>
      <c r="CG11" s="473"/>
      <c r="CH11" s="473"/>
      <c r="CI11" s="473"/>
      <c r="CJ11" s="473"/>
      <c r="CK11" s="473"/>
      <c r="CL11" s="473"/>
      <c r="CM11" s="473"/>
      <c r="CN11" s="473"/>
      <c r="CO11" s="473"/>
      <c r="CP11" s="473"/>
      <c r="CQ11" s="473"/>
      <c r="CR11" s="473"/>
      <c r="CS11" s="474"/>
      <c r="CT11" s="509" t="s">
        <v>129</v>
      </c>
      <c r="CU11" s="510"/>
      <c r="CV11" s="510"/>
      <c r="CW11" s="510"/>
      <c r="CX11" s="510"/>
      <c r="CY11" s="510"/>
      <c r="CZ11" s="510"/>
      <c r="DA11" s="511"/>
      <c r="DB11" s="509" t="s">
        <v>130</v>
      </c>
      <c r="DC11" s="510"/>
      <c r="DD11" s="510"/>
      <c r="DE11" s="510"/>
      <c r="DF11" s="510"/>
      <c r="DG11" s="510"/>
      <c r="DH11" s="510"/>
      <c r="DI11" s="511"/>
      <c r="DJ11" s="186"/>
      <c r="DK11" s="186"/>
      <c r="DL11" s="186"/>
      <c r="DM11" s="186"/>
      <c r="DN11" s="186"/>
      <c r="DO11" s="186"/>
    </row>
    <row r="12" spans="1:119" ht="18.75" customHeight="1">
      <c r="A12" s="187"/>
      <c r="B12" s="529" t="s">
        <v>131</v>
      </c>
      <c r="C12" s="530"/>
      <c r="D12" s="530"/>
      <c r="E12" s="530"/>
      <c r="F12" s="530"/>
      <c r="G12" s="530"/>
      <c r="H12" s="530"/>
      <c r="I12" s="530"/>
      <c r="J12" s="530"/>
      <c r="K12" s="531"/>
      <c r="L12" s="538" t="s">
        <v>132</v>
      </c>
      <c r="M12" s="539"/>
      <c r="N12" s="539"/>
      <c r="O12" s="539"/>
      <c r="P12" s="539"/>
      <c r="Q12" s="540"/>
      <c r="R12" s="541">
        <v>15378</v>
      </c>
      <c r="S12" s="542"/>
      <c r="T12" s="542"/>
      <c r="U12" s="542"/>
      <c r="V12" s="543"/>
      <c r="W12" s="544" t="s">
        <v>1</v>
      </c>
      <c r="X12" s="502"/>
      <c r="Y12" s="502"/>
      <c r="Z12" s="502"/>
      <c r="AA12" s="502"/>
      <c r="AB12" s="545"/>
      <c r="AC12" s="546" t="s">
        <v>133</v>
      </c>
      <c r="AD12" s="547"/>
      <c r="AE12" s="547"/>
      <c r="AF12" s="547"/>
      <c r="AG12" s="548"/>
      <c r="AH12" s="546" t="s">
        <v>134</v>
      </c>
      <c r="AI12" s="547"/>
      <c r="AJ12" s="547"/>
      <c r="AK12" s="547"/>
      <c r="AL12" s="549"/>
      <c r="AM12" s="498" t="s">
        <v>135</v>
      </c>
      <c r="AN12" s="499"/>
      <c r="AO12" s="499"/>
      <c r="AP12" s="499"/>
      <c r="AQ12" s="499"/>
      <c r="AR12" s="499"/>
      <c r="AS12" s="499"/>
      <c r="AT12" s="500"/>
      <c r="AU12" s="501" t="s">
        <v>136</v>
      </c>
      <c r="AV12" s="502"/>
      <c r="AW12" s="502"/>
      <c r="AX12" s="502"/>
      <c r="AY12" s="503" t="s">
        <v>137</v>
      </c>
      <c r="AZ12" s="504"/>
      <c r="BA12" s="504"/>
      <c r="BB12" s="504"/>
      <c r="BC12" s="504"/>
      <c r="BD12" s="504"/>
      <c r="BE12" s="504"/>
      <c r="BF12" s="504"/>
      <c r="BG12" s="504"/>
      <c r="BH12" s="504"/>
      <c r="BI12" s="504"/>
      <c r="BJ12" s="504"/>
      <c r="BK12" s="504"/>
      <c r="BL12" s="504"/>
      <c r="BM12" s="505"/>
      <c r="BN12" s="469">
        <v>0</v>
      </c>
      <c r="BO12" s="470"/>
      <c r="BP12" s="470"/>
      <c r="BQ12" s="470"/>
      <c r="BR12" s="470"/>
      <c r="BS12" s="470"/>
      <c r="BT12" s="470"/>
      <c r="BU12" s="471"/>
      <c r="BV12" s="469">
        <v>164000</v>
      </c>
      <c r="BW12" s="470"/>
      <c r="BX12" s="470"/>
      <c r="BY12" s="470"/>
      <c r="BZ12" s="470"/>
      <c r="CA12" s="470"/>
      <c r="CB12" s="470"/>
      <c r="CC12" s="471"/>
      <c r="CD12" s="472" t="s">
        <v>138</v>
      </c>
      <c r="CE12" s="473"/>
      <c r="CF12" s="473"/>
      <c r="CG12" s="473"/>
      <c r="CH12" s="473"/>
      <c r="CI12" s="473"/>
      <c r="CJ12" s="473"/>
      <c r="CK12" s="473"/>
      <c r="CL12" s="473"/>
      <c r="CM12" s="473"/>
      <c r="CN12" s="473"/>
      <c r="CO12" s="473"/>
      <c r="CP12" s="473"/>
      <c r="CQ12" s="473"/>
      <c r="CR12" s="473"/>
      <c r="CS12" s="474"/>
      <c r="CT12" s="509" t="s">
        <v>139</v>
      </c>
      <c r="CU12" s="510"/>
      <c r="CV12" s="510"/>
      <c r="CW12" s="510"/>
      <c r="CX12" s="510"/>
      <c r="CY12" s="510"/>
      <c r="CZ12" s="510"/>
      <c r="DA12" s="511"/>
      <c r="DB12" s="509" t="s">
        <v>139</v>
      </c>
      <c r="DC12" s="510"/>
      <c r="DD12" s="510"/>
      <c r="DE12" s="510"/>
      <c r="DF12" s="510"/>
      <c r="DG12" s="510"/>
      <c r="DH12" s="510"/>
      <c r="DI12" s="511"/>
      <c r="DJ12" s="186"/>
      <c r="DK12" s="186"/>
      <c r="DL12" s="186"/>
      <c r="DM12" s="186"/>
      <c r="DN12" s="186"/>
      <c r="DO12" s="186"/>
    </row>
    <row r="13" spans="1:119" ht="18.75" customHeight="1">
      <c r="A13" s="187"/>
      <c r="B13" s="532"/>
      <c r="C13" s="533"/>
      <c r="D13" s="533"/>
      <c r="E13" s="533"/>
      <c r="F13" s="533"/>
      <c r="G13" s="533"/>
      <c r="H13" s="533"/>
      <c r="I13" s="533"/>
      <c r="J13" s="533"/>
      <c r="K13" s="534"/>
      <c r="L13" s="197"/>
      <c r="M13" s="560" t="s">
        <v>140</v>
      </c>
      <c r="N13" s="561"/>
      <c r="O13" s="561"/>
      <c r="P13" s="561"/>
      <c r="Q13" s="562"/>
      <c r="R13" s="553">
        <v>15208</v>
      </c>
      <c r="S13" s="554"/>
      <c r="T13" s="554"/>
      <c r="U13" s="554"/>
      <c r="V13" s="555"/>
      <c r="W13" s="485" t="s">
        <v>141</v>
      </c>
      <c r="X13" s="486"/>
      <c r="Y13" s="486"/>
      <c r="Z13" s="486"/>
      <c r="AA13" s="486"/>
      <c r="AB13" s="476"/>
      <c r="AC13" s="520">
        <v>554</v>
      </c>
      <c r="AD13" s="521"/>
      <c r="AE13" s="521"/>
      <c r="AF13" s="521"/>
      <c r="AG13" s="563"/>
      <c r="AH13" s="520">
        <v>538</v>
      </c>
      <c r="AI13" s="521"/>
      <c r="AJ13" s="521"/>
      <c r="AK13" s="521"/>
      <c r="AL13" s="522"/>
      <c r="AM13" s="498" t="s">
        <v>142</v>
      </c>
      <c r="AN13" s="499"/>
      <c r="AO13" s="499"/>
      <c r="AP13" s="499"/>
      <c r="AQ13" s="499"/>
      <c r="AR13" s="499"/>
      <c r="AS13" s="499"/>
      <c r="AT13" s="500"/>
      <c r="AU13" s="501" t="s">
        <v>143</v>
      </c>
      <c r="AV13" s="502"/>
      <c r="AW13" s="502"/>
      <c r="AX13" s="502"/>
      <c r="AY13" s="503" t="s">
        <v>144</v>
      </c>
      <c r="AZ13" s="504"/>
      <c r="BA13" s="504"/>
      <c r="BB13" s="504"/>
      <c r="BC13" s="504"/>
      <c r="BD13" s="504"/>
      <c r="BE13" s="504"/>
      <c r="BF13" s="504"/>
      <c r="BG13" s="504"/>
      <c r="BH13" s="504"/>
      <c r="BI13" s="504"/>
      <c r="BJ13" s="504"/>
      <c r="BK13" s="504"/>
      <c r="BL13" s="504"/>
      <c r="BM13" s="505"/>
      <c r="BN13" s="469">
        <v>27158</v>
      </c>
      <c r="BO13" s="470"/>
      <c r="BP13" s="470"/>
      <c r="BQ13" s="470"/>
      <c r="BR13" s="470"/>
      <c r="BS13" s="470"/>
      <c r="BT13" s="470"/>
      <c r="BU13" s="471"/>
      <c r="BV13" s="469">
        <v>-198117</v>
      </c>
      <c r="BW13" s="470"/>
      <c r="BX13" s="470"/>
      <c r="BY13" s="470"/>
      <c r="BZ13" s="470"/>
      <c r="CA13" s="470"/>
      <c r="CB13" s="470"/>
      <c r="CC13" s="471"/>
      <c r="CD13" s="472" t="s">
        <v>145</v>
      </c>
      <c r="CE13" s="473"/>
      <c r="CF13" s="473"/>
      <c r="CG13" s="473"/>
      <c r="CH13" s="473"/>
      <c r="CI13" s="473"/>
      <c r="CJ13" s="473"/>
      <c r="CK13" s="473"/>
      <c r="CL13" s="473"/>
      <c r="CM13" s="473"/>
      <c r="CN13" s="473"/>
      <c r="CO13" s="473"/>
      <c r="CP13" s="473"/>
      <c r="CQ13" s="473"/>
      <c r="CR13" s="473"/>
      <c r="CS13" s="474"/>
      <c r="CT13" s="466">
        <v>6.9</v>
      </c>
      <c r="CU13" s="467"/>
      <c r="CV13" s="467"/>
      <c r="CW13" s="467"/>
      <c r="CX13" s="467"/>
      <c r="CY13" s="467"/>
      <c r="CZ13" s="467"/>
      <c r="DA13" s="468"/>
      <c r="DB13" s="466">
        <v>7.5</v>
      </c>
      <c r="DC13" s="467"/>
      <c r="DD13" s="467"/>
      <c r="DE13" s="467"/>
      <c r="DF13" s="467"/>
      <c r="DG13" s="467"/>
      <c r="DH13" s="467"/>
      <c r="DI13" s="468"/>
      <c r="DJ13" s="186"/>
      <c r="DK13" s="186"/>
      <c r="DL13" s="186"/>
      <c r="DM13" s="186"/>
      <c r="DN13" s="186"/>
      <c r="DO13" s="186"/>
    </row>
    <row r="14" spans="1:119" ht="18.75" customHeight="1" thickBot="1">
      <c r="A14" s="187"/>
      <c r="B14" s="532"/>
      <c r="C14" s="533"/>
      <c r="D14" s="533"/>
      <c r="E14" s="533"/>
      <c r="F14" s="533"/>
      <c r="G14" s="533"/>
      <c r="H14" s="533"/>
      <c r="I14" s="533"/>
      <c r="J14" s="533"/>
      <c r="K14" s="534"/>
      <c r="L14" s="550" t="s">
        <v>146</v>
      </c>
      <c r="M14" s="551"/>
      <c r="N14" s="551"/>
      <c r="O14" s="551"/>
      <c r="P14" s="551"/>
      <c r="Q14" s="552"/>
      <c r="R14" s="553">
        <v>15452</v>
      </c>
      <c r="S14" s="554"/>
      <c r="T14" s="554"/>
      <c r="U14" s="554"/>
      <c r="V14" s="555"/>
      <c r="W14" s="459"/>
      <c r="X14" s="460"/>
      <c r="Y14" s="460"/>
      <c r="Z14" s="460"/>
      <c r="AA14" s="460"/>
      <c r="AB14" s="449"/>
      <c r="AC14" s="556">
        <v>7.2</v>
      </c>
      <c r="AD14" s="557"/>
      <c r="AE14" s="557"/>
      <c r="AF14" s="557"/>
      <c r="AG14" s="558"/>
      <c r="AH14" s="556">
        <v>7.2</v>
      </c>
      <c r="AI14" s="557"/>
      <c r="AJ14" s="557"/>
      <c r="AK14" s="557"/>
      <c r="AL14" s="559"/>
      <c r="AM14" s="498"/>
      <c r="AN14" s="499"/>
      <c r="AO14" s="499"/>
      <c r="AP14" s="499"/>
      <c r="AQ14" s="499"/>
      <c r="AR14" s="499"/>
      <c r="AS14" s="499"/>
      <c r="AT14" s="500"/>
      <c r="AU14" s="501"/>
      <c r="AV14" s="502"/>
      <c r="AW14" s="502"/>
      <c r="AX14" s="502"/>
      <c r="AY14" s="503"/>
      <c r="AZ14" s="504"/>
      <c r="BA14" s="504"/>
      <c r="BB14" s="504"/>
      <c r="BC14" s="504"/>
      <c r="BD14" s="504"/>
      <c r="BE14" s="504"/>
      <c r="BF14" s="504"/>
      <c r="BG14" s="504"/>
      <c r="BH14" s="504"/>
      <c r="BI14" s="504"/>
      <c r="BJ14" s="504"/>
      <c r="BK14" s="504"/>
      <c r="BL14" s="504"/>
      <c r="BM14" s="505"/>
      <c r="BN14" s="469"/>
      <c r="BO14" s="470"/>
      <c r="BP14" s="470"/>
      <c r="BQ14" s="470"/>
      <c r="BR14" s="470"/>
      <c r="BS14" s="470"/>
      <c r="BT14" s="470"/>
      <c r="BU14" s="471"/>
      <c r="BV14" s="469"/>
      <c r="BW14" s="470"/>
      <c r="BX14" s="470"/>
      <c r="BY14" s="470"/>
      <c r="BZ14" s="470"/>
      <c r="CA14" s="470"/>
      <c r="CB14" s="470"/>
      <c r="CC14" s="471"/>
      <c r="CD14" s="564" t="s">
        <v>147</v>
      </c>
      <c r="CE14" s="565"/>
      <c r="CF14" s="565"/>
      <c r="CG14" s="565"/>
      <c r="CH14" s="565"/>
      <c r="CI14" s="565"/>
      <c r="CJ14" s="565"/>
      <c r="CK14" s="565"/>
      <c r="CL14" s="565"/>
      <c r="CM14" s="565"/>
      <c r="CN14" s="565"/>
      <c r="CO14" s="565"/>
      <c r="CP14" s="565"/>
      <c r="CQ14" s="565"/>
      <c r="CR14" s="565"/>
      <c r="CS14" s="566"/>
      <c r="CT14" s="567">
        <v>44.7</v>
      </c>
      <c r="CU14" s="568"/>
      <c r="CV14" s="568"/>
      <c r="CW14" s="568"/>
      <c r="CX14" s="568"/>
      <c r="CY14" s="568"/>
      <c r="CZ14" s="568"/>
      <c r="DA14" s="569"/>
      <c r="DB14" s="567">
        <v>55.3</v>
      </c>
      <c r="DC14" s="568"/>
      <c r="DD14" s="568"/>
      <c r="DE14" s="568"/>
      <c r="DF14" s="568"/>
      <c r="DG14" s="568"/>
      <c r="DH14" s="568"/>
      <c r="DI14" s="569"/>
      <c r="DJ14" s="186"/>
      <c r="DK14" s="186"/>
      <c r="DL14" s="186"/>
      <c r="DM14" s="186"/>
      <c r="DN14" s="186"/>
      <c r="DO14" s="186"/>
    </row>
    <row r="15" spans="1:119" ht="18.75" customHeight="1">
      <c r="A15" s="187"/>
      <c r="B15" s="532"/>
      <c r="C15" s="533"/>
      <c r="D15" s="533"/>
      <c r="E15" s="533"/>
      <c r="F15" s="533"/>
      <c r="G15" s="533"/>
      <c r="H15" s="533"/>
      <c r="I15" s="533"/>
      <c r="J15" s="533"/>
      <c r="K15" s="534"/>
      <c r="L15" s="197"/>
      <c r="M15" s="560" t="s">
        <v>140</v>
      </c>
      <c r="N15" s="561"/>
      <c r="O15" s="561"/>
      <c r="P15" s="561"/>
      <c r="Q15" s="562"/>
      <c r="R15" s="553">
        <v>15261</v>
      </c>
      <c r="S15" s="554"/>
      <c r="T15" s="554"/>
      <c r="U15" s="554"/>
      <c r="V15" s="555"/>
      <c r="W15" s="485" t="s">
        <v>148</v>
      </c>
      <c r="X15" s="486"/>
      <c r="Y15" s="486"/>
      <c r="Z15" s="486"/>
      <c r="AA15" s="486"/>
      <c r="AB15" s="476"/>
      <c r="AC15" s="520">
        <v>2588</v>
      </c>
      <c r="AD15" s="521"/>
      <c r="AE15" s="521"/>
      <c r="AF15" s="521"/>
      <c r="AG15" s="563"/>
      <c r="AH15" s="520">
        <v>2650</v>
      </c>
      <c r="AI15" s="521"/>
      <c r="AJ15" s="521"/>
      <c r="AK15" s="521"/>
      <c r="AL15" s="522"/>
      <c r="AM15" s="498"/>
      <c r="AN15" s="499"/>
      <c r="AO15" s="499"/>
      <c r="AP15" s="499"/>
      <c r="AQ15" s="499"/>
      <c r="AR15" s="499"/>
      <c r="AS15" s="499"/>
      <c r="AT15" s="500"/>
      <c r="AU15" s="501"/>
      <c r="AV15" s="502"/>
      <c r="AW15" s="502"/>
      <c r="AX15" s="502"/>
      <c r="AY15" s="429" t="s">
        <v>149</v>
      </c>
      <c r="AZ15" s="430"/>
      <c r="BA15" s="430"/>
      <c r="BB15" s="430"/>
      <c r="BC15" s="430"/>
      <c r="BD15" s="430"/>
      <c r="BE15" s="430"/>
      <c r="BF15" s="430"/>
      <c r="BG15" s="430"/>
      <c r="BH15" s="430"/>
      <c r="BI15" s="430"/>
      <c r="BJ15" s="430"/>
      <c r="BK15" s="430"/>
      <c r="BL15" s="430"/>
      <c r="BM15" s="431"/>
      <c r="BN15" s="432">
        <v>2086875</v>
      </c>
      <c r="BO15" s="433"/>
      <c r="BP15" s="433"/>
      <c r="BQ15" s="433"/>
      <c r="BR15" s="433"/>
      <c r="BS15" s="433"/>
      <c r="BT15" s="433"/>
      <c r="BU15" s="434"/>
      <c r="BV15" s="432">
        <v>2089590</v>
      </c>
      <c r="BW15" s="433"/>
      <c r="BX15" s="433"/>
      <c r="BY15" s="433"/>
      <c r="BZ15" s="433"/>
      <c r="CA15" s="433"/>
      <c r="CB15" s="433"/>
      <c r="CC15" s="434"/>
      <c r="CD15" s="570" t="s">
        <v>150</v>
      </c>
      <c r="CE15" s="571"/>
      <c r="CF15" s="571"/>
      <c r="CG15" s="571"/>
      <c r="CH15" s="571"/>
      <c r="CI15" s="571"/>
      <c r="CJ15" s="571"/>
      <c r="CK15" s="571"/>
      <c r="CL15" s="571"/>
      <c r="CM15" s="571"/>
      <c r="CN15" s="571"/>
      <c r="CO15" s="571"/>
      <c r="CP15" s="571"/>
      <c r="CQ15" s="571"/>
      <c r="CR15" s="571"/>
      <c r="CS15" s="572"/>
      <c r="CT15" s="198"/>
      <c r="CU15" s="199"/>
      <c r="CV15" s="199"/>
      <c r="CW15" s="199"/>
      <c r="CX15" s="199"/>
      <c r="CY15" s="199"/>
      <c r="CZ15" s="199"/>
      <c r="DA15" s="200"/>
      <c r="DB15" s="198"/>
      <c r="DC15" s="199"/>
      <c r="DD15" s="199"/>
      <c r="DE15" s="199"/>
      <c r="DF15" s="199"/>
      <c r="DG15" s="199"/>
      <c r="DH15" s="199"/>
      <c r="DI15" s="200"/>
      <c r="DJ15" s="186"/>
      <c r="DK15" s="186"/>
      <c r="DL15" s="186"/>
      <c r="DM15" s="186"/>
      <c r="DN15" s="186"/>
      <c r="DO15" s="186"/>
    </row>
    <row r="16" spans="1:119" ht="18.75" customHeight="1">
      <c r="A16" s="187"/>
      <c r="B16" s="532"/>
      <c r="C16" s="533"/>
      <c r="D16" s="533"/>
      <c r="E16" s="533"/>
      <c r="F16" s="533"/>
      <c r="G16" s="533"/>
      <c r="H16" s="533"/>
      <c r="I16" s="533"/>
      <c r="J16" s="533"/>
      <c r="K16" s="534"/>
      <c r="L16" s="550" t="s">
        <v>151</v>
      </c>
      <c r="M16" s="581"/>
      <c r="N16" s="581"/>
      <c r="O16" s="581"/>
      <c r="P16" s="581"/>
      <c r="Q16" s="582"/>
      <c r="R16" s="573" t="s">
        <v>152</v>
      </c>
      <c r="S16" s="574"/>
      <c r="T16" s="574"/>
      <c r="U16" s="574"/>
      <c r="V16" s="575"/>
      <c r="W16" s="459"/>
      <c r="X16" s="460"/>
      <c r="Y16" s="460"/>
      <c r="Z16" s="460"/>
      <c r="AA16" s="460"/>
      <c r="AB16" s="449"/>
      <c r="AC16" s="556">
        <v>33.799999999999997</v>
      </c>
      <c r="AD16" s="557"/>
      <c r="AE16" s="557"/>
      <c r="AF16" s="557"/>
      <c r="AG16" s="558"/>
      <c r="AH16" s="556">
        <v>35.6</v>
      </c>
      <c r="AI16" s="557"/>
      <c r="AJ16" s="557"/>
      <c r="AK16" s="557"/>
      <c r="AL16" s="559"/>
      <c r="AM16" s="498"/>
      <c r="AN16" s="499"/>
      <c r="AO16" s="499"/>
      <c r="AP16" s="499"/>
      <c r="AQ16" s="499"/>
      <c r="AR16" s="499"/>
      <c r="AS16" s="499"/>
      <c r="AT16" s="500"/>
      <c r="AU16" s="501"/>
      <c r="AV16" s="502"/>
      <c r="AW16" s="502"/>
      <c r="AX16" s="502"/>
      <c r="AY16" s="503" t="s">
        <v>153</v>
      </c>
      <c r="AZ16" s="504"/>
      <c r="BA16" s="504"/>
      <c r="BB16" s="504"/>
      <c r="BC16" s="504"/>
      <c r="BD16" s="504"/>
      <c r="BE16" s="504"/>
      <c r="BF16" s="504"/>
      <c r="BG16" s="504"/>
      <c r="BH16" s="504"/>
      <c r="BI16" s="504"/>
      <c r="BJ16" s="504"/>
      <c r="BK16" s="504"/>
      <c r="BL16" s="504"/>
      <c r="BM16" s="505"/>
      <c r="BN16" s="469">
        <v>3601470</v>
      </c>
      <c r="BO16" s="470"/>
      <c r="BP16" s="470"/>
      <c r="BQ16" s="470"/>
      <c r="BR16" s="470"/>
      <c r="BS16" s="470"/>
      <c r="BT16" s="470"/>
      <c r="BU16" s="471"/>
      <c r="BV16" s="469">
        <v>3326144</v>
      </c>
      <c r="BW16" s="470"/>
      <c r="BX16" s="470"/>
      <c r="BY16" s="470"/>
      <c r="BZ16" s="470"/>
      <c r="CA16" s="470"/>
      <c r="CB16" s="470"/>
      <c r="CC16" s="471"/>
      <c r="CD16" s="201"/>
      <c r="CE16" s="579"/>
      <c r="CF16" s="579"/>
      <c r="CG16" s="579"/>
      <c r="CH16" s="579"/>
      <c r="CI16" s="579"/>
      <c r="CJ16" s="579"/>
      <c r="CK16" s="579"/>
      <c r="CL16" s="579"/>
      <c r="CM16" s="579"/>
      <c r="CN16" s="579"/>
      <c r="CO16" s="579"/>
      <c r="CP16" s="579"/>
      <c r="CQ16" s="579"/>
      <c r="CR16" s="579"/>
      <c r="CS16" s="580"/>
      <c r="CT16" s="466"/>
      <c r="CU16" s="467"/>
      <c r="CV16" s="467"/>
      <c r="CW16" s="467"/>
      <c r="CX16" s="467"/>
      <c r="CY16" s="467"/>
      <c r="CZ16" s="467"/>
      <c r="DA16" s="468"/>
      <c r="DB16" s="466"/>
      <c r="DC16" s="467"/>
      <c r="DD16" s="467"/>
      <c r="DE16" s="467"/>
      <c r="DF16" s="467"/>
      <c r="DG16" s="467"/>
      <c r="DH16" s="467"/>
      <c r="DI16" s="468"/>
      <c r="DJ16" s="186"/>
      <c r="DK16" s="186"/>
      <c r="DL16" s="186"/>
      <c r="DM16" s="186"/>
      <c r="DN16" s="186"/>
      <c r="DO16" s="186"/>
    </row>
    <row r="17" spans="1:119" ht="18.75" customHeight="1" thickBot="1">
      <c r="A17" s="187"/>
      <c r="B17" s="535"/>
      <c r="C17" s="536"/>
      <c r="D17" s="536"/>
      <c r="E17" s="536"/>
      <c r="F17" s="536"/>
      <c r="G17" s="536"/>
      <c r="H17" s="536"/>
      <c r="I17" s="536"/>
      <c r="J17" s="536"/>
      <c r="K17" s="537"/>
      <c r="L17" s="202"/>
      <c r="M17" s="576" t="s">
        <v>154</v>
      </c>
      <c r="N17" s="577"/>
      <c r="O17" s="577"/>
      <c r="P17" s="577"/>
      <c r="Q17" s="578"/>
      <c r="R17" s="573" t="s">
        <v>155</v>
      </c>
      <c r="S17" s="574"/>
      <c r="T17" s="574"/>
      <c r="U17" s="574"/>
      <c r="V17" s="575"/>
      <c r="W17" s="485" t="s">
        <v>156</v>
      </c>
      <c r="X17" s="486"/>
      <c r="Y17" s="486"/>
      <c r="Z17" s="486"/>
      <c r="AA17" s="486"/>
      <c r="AB17" s="476"/>
      <c r="AC17" s="520">
        <v>4518</v>
      </c>
      <c r="AD17" s="521"/>
      <c r="AE17" s="521"/>
      <c r="AF17" s="521"/>
      <c r="AG17" s="563"/>
      <c r="AH17" s="520">
        <v>4249</v>
      </c>
      <c r="AI17" s="521"/>
      <c r="AJ17" s="521"/>
      <c r="AK17" s="521"/>
      <c r="AL17" s="522"/>
      <c r="AM17" s="498"/>
      <c r="AN17" s="499"/>
      <c r="AO17" s="499"/>
      <c r="AP17" s="499"/>
      <c r="AQ17" s="499"/>
      <c r="AR17" s="499"/>
      <c r="AS17" s="499"/>
      <c r="AT17" s="500"/>
      <c r="AU17" s="501"/>
      <c r="AV17" s="502"/>
      <c r="AW17" s="502"/>
      <c r="AX17" s="502"/>
      <c r="AY17" s="503" t="s">
        <v>157</v>
      </c>
      <c r="AZ17" s="504"/>
      <c r="BA17" s="504"/>
      <c r="BB17" s="504"/>
      <c r="BC17" s="504"/>
      <c r="BD17" s="504"/>
      <c r="BE17" s="504"/>
      <c r="BF17" s="504"/>
      <c r="BG17" s="504"/>
      <c r="BH17" s="504"/>
      <c r="BI17" s="504"/>
      <c r="BJ17" s="504"/>
      <c r="BK17" s="504"/>
      <c r="BL17" s="504"/>
      <c r="BM17" s="505"/>
      <c r="BN17" s="469">
        <v>2636186</v>
      </c>
      <c r="BO17" s="470"/>
      <c r="BP17" s="470"/>
      <c r="BQ17" s="470"/>
      <c r="BR17" s="470"/>
      <c r="BS17" s="470"/>
      <c r="BT17" s="470"/>
      <c r="BU17" s="471"/>
      <c r="BV17" s="469">
        <v>2661348</v>
      </c>
      <c r="BW17" s="470"/>
      <c r="BX17" s="470"/>
      <c r="BY17" s="470"/>
      <c r="BZ17" s="470"/>
      <c r="CA17" s="470"/>
      <c r="CB17" s="470"/>
      <c r="CC17" s="471"/>
      <c r="CD17" s="201"/>
      <c r="CE17" s="579"/>
      <c r="CF17" s="579"/>
      <c r="CG17" s="579"/>
      <c r="CH17" s="579"/>
      <c r="CI17" s="579"/>
      <c r="CJ17" s="579"/>
      <c r="CK17" s="579"/>
      <c r="CL17" s="579"/>
      <c r="CM17" s="579"/>
      <c r="CN17" s="579"/>
      <c r="CO17" s="579"/>
      <c r="CP17" s="579"/>
      <c r="CQ17" s="579"/>
      <c r="CR17" s="579"/>
      <c r="CS17" s="580"/>
      <c r="CT17" s="466"/>
      <c r="CU17" s="467"/>
      <c r="CV17" s="467"/>
      <c r="CW17" s="467"/>
      <c r="CX17" s="467"/>
      <c r="CY17" s="467"/>
      <c r="CZ17" s="467"/>
      <c r="DA17" s="468"/>
      <c r="DB17" s="466"/>
      <c r="DC17" s="467"/>
      <c r="DD17" s="467"/>
      <c r="DE17" s="467"/>
      <c r="DF17" s="467"/>
      <c r="DG17" s="467"/>
      <c r="DH17" s="467"/>
      <c r="DI17" s="468"/>
      <c r="DJ17" s="186"/>
      <c r="DK17" s="186"/>
      <c r="DL17" s="186"/>
      <c r="DM17" s="186"/>
      <c r="DN17" s="186"/>
      <c r="DO17" s="186"/>
    </row>
    <row r="18" spans="1:119" ht="18.75" customHeight="1" thickBot="1">
      <c r="A18" s="187"/>
      <c r="B18" s="583" t="s">
        <v>158</v>
      </c>
      <c r="C18" s="512"/>
      <c r="D18" s="512"/>
      <c r="E18" s="584"/>
      <c r="F18" s="584"/>
      <c r="G18" s="584"/>
      <c r="H18" s="584"/>
      <c r="I18" s="584"/>
      <c r="J18" s="584"/>
      <c r="K18" s="584"/>
      <c r="L18" s="585">
        <v>40.909999999999997</v>
      </c>
      <c r="M18" s="585"/>
      <c r="N18" s="585"/>
      <c r="O18" s="585"/>
      <c r="P18" s="585"/>
      <c r="Q18" s="585"/>
      <c r="R18" s="586"/>
      <c r="S18" s="586"/>
      <c r="T18" s="586"/>
      <c r="U18" s="586"/>
      <c r="V18" s="587"/>
      <c r="W18" s="487"/>
      <c r="X18" s="488"/>
      <c r="Y18" s="488"/>
      <c r="Z18" s="488"/>
      <c r="AA18" s="488"/>
      <c r="AB18" s="479"/>
      <c r="AC18" s="588">
        <v>59</v>
      </c>
      <c r="AD18" s="589"/>
      <c r="AE18" s="589"/>
      <c r="AF18" s="589"/>
      <c r="AG18" s="590"/>
      <c r="AH18" s="588">
        <v>57.1</v>
      </c>
      <c r="AI18" s="589"/>
      <c r="AJ18" s="589"/>
      <c r="AK18" s="589"/>
      <c r="AL18" s="591"/>
      <c r="AM18" s="498"/>
      <c r="AN18" s="499"/>
      <c r="AO18" s="499"/>
      <c r="AP18" s="499"/>
      <c r="AQ18" s="499"/>
      <c r="AR18" s="499"/>
      <c r="AS18" s="499"/>
      <c r="AT18" s="500"/>
      <c r="AU18" s="501"/>
      <c r="AV18" s="502"/>
      <c r="AW18" s="502"/>
      <c r="AX18" s="502"/>
      <c r="AY18" s="503" t="s">
        <v>159</v>
      </c>
      <c r="AZ18" s="504"/>
      <c r="BA18" s="504"/>
      <c r="BB18" s="504"/>
      <c r="BC18" s="504"/>
      <c r="BD18" s="504"/>
      <c r="BE18" s="504"/>
      <c r="BF18" s="504"/>
      <c r="BG18" s="504"/>
      <c r="BH18" s="504"/>
      <c r="BI18" s="504"/>
      <c r="BJ18" s="504"/>
      <c r="BK18" s="504"/>
      <c r="BL18" s="504"/>
      <c r="BM18" s="505"/>
      <c r="BN18" s="469">
        <v>3177975</v>
      </c>
      <c r="BO18" s="470"/>
      <c r="BP18" s="470"/>
      <c r="BQ18" s="470"/>
      <c r="BR18" s="470"/>
      <c r="BS18" s="470"/>
      <c r="BT18" s="470"/>
      <c r="BU18" s="471"/>
      <c r="BV18" s="469">
        <v>3002081</v>
      </c>
      <c r="BW18" s="470"/>
      <c r="BX18" s="470"/>
      <c r="BY18" s="470"/>
      <c r="BZ18" s="470"/>
      <c r="CA18" s="470"/>
      <c r="CB18" s="470"/>
      <c r="CC18" s="471"/>
      <c r="CD18" s="201"/>
      <c r="CE18" s="579"/>
      <c r="CF18" s="579"/>
      <c r="CG18" s="579"/>
      <c r="CH18" s="579"/>
      <c r="CI18" s="579"/>
      <c r="CJ18" s="579"/>
      <c r="CK18" s="579"/>
      <c r="CL18" s="579"/>
      <c r="CM18" s="579"/>
      <c r="CN18" s="579"/>
      <c r="CO18" s="579"/>
      <c r="CP18" s="579"/>
      <c r="CQ18" s="579"/>
      <c r="CR18" s="579"/>
      <c r="CS18" s="580"/>
      <c r="CT18" s="466"/>
      <c r="CU18" s="467"/>
      <c r="CV18" s="467"/>
      <c r="CW18" s="467"/>
      <c r="CX18" s="467"/>
      <c r="CY18" s="467"/>
      <c r="CZ18" s="467"/>
      <c r="DA18" s="468"/>
      <c r="DB18" s="466"/>
      <c r="DC18" s="467"/>
      <c r="DD18" s="467"/>
      <c r="DE18" s="467"/>
      <c r="DF18" s="467"/>
      <c r="DG18" s="467"/>
      <c r="DH18" s="467"/>
      <c r="DI18" s="468"/>
      <c r="DJ18" s="186"/>
      <c r="DK18" s="186"/>
      <c r="DL18" s="186"/>
      <c r="DM18" s="186"/>
      <c r="DN18" s="186"/>
      <c r="DO18" s="186"/>
    </row>
    <row r="19" spans="1:119" ht="18.75" customHeight="1" thickBot="1">
      <c r="A19" s="187"/>
      <c r="B19" s="583" t="s">
        <v>160</v>
      </c>
      <c r="C19" s="512"/>
      <c r="D19" s="512"/>
      <c r="E19" s="584"/>
      <c r="F19" s="584"/>
      <c r="G19" s="584"/>
      <c r="H19" s="584"/>
      <c r="I19" s="584"/>
      <c r="J19" s="584"/>
      <c r="K19" s="584"/>
      <c r="L19" s="592">
        <v>368</v>
      </c>
      <c r="M19" s="592"/>
      <c r="N19" s="592"/>
      <c r="O19" s="592"/>
      <c r="P19" s="592"/>
      <c r="Q19" s="592"/>
      <c r="R19" s="593"/>
      <c r="S19" s="593"/>
      <c r="T19" s="593"/>
      <c r="U19" s="593"/>
      <c r="V19" s="594"/>
      <c r="W19" s="426"/>
      <c r="X19" s="427"/>
      <c r="Y19" s="427"/>
      <c r="Z19" s="427"/>
      <c r="AA19" s="427"/>
      <c r="AB19" s="427"/>
      <c r="AC19" s="601"/>
      <c r="AD19" s="601"/>
      <c r="AE19" s="601"/>
      <c r="AF19" s="601"/>
      <c r="AG19" s="601"/>
      <c r="AH19" s="601"/>
      <c r="AI19" s="601"/>
      <c r="AJ19" s="601"/>
      <c r="AK19" s="601"/>
      <c r="AL19" s="602"/>
      <c r="AM19" s="498"/>
      <c r="AN19" s="499"/>
      <c r="AO19" s="499"/>
      <c r="AP19" s="499"/>
      <c r="AQ19" s="499"/>
      <c r="AR19" s="499"/>
      <c r="AS19" s="499"/>
      <c r="AT19" s="500"/>
      <c r="AU19" s="501"/>
      <c r="AV19" s="502"/>
      <c r="AW19" s="502"/>
      <c r="AX19" s="502"/>
      <c r="AY19" s="503" t="s">
        <v>161</v>
      </c>
      <c r="AZ19" s="504"/>
      <c r="BA19" s="504"/>
      <c r="BB19" s="504"/>
      <c r="BC19" s="504"/>
      <c r="BD19" s="504"/>
      <c r="BE19" s="504"/>
      <c r="BF19" s="504"/>
      <c r="BG19" s="504"/>
      <c r="BH19" s="504"/>
      <c r="BI19" s="504"/>
      <c r="BJ19" s="504"/>
      <c r="BK19" s="504"/>
      <c r="BL19" s="504"/>
      <c r="BM19" s="505"/>
      <c r="BN19" s="469">
        <v>4551543</v>
      </c>
      <c r="BO19" s="470"/>
      <c r="BP19" s="470"/>
      <c r="BQ19" s="470"/>
      <c r="BR19" s="470"/>
      <c r="BS19" s="470"/>
      <c r="BT19" s="470"/>
      <c r="BU19" s="471"/>
      <c r="BV19" s="469">
        <v>4531724</v>
      </c>
      <c r="BW19" s="470"/>
      <c r="BX19" s="470"/>
      <c r="BY19" s="470"/>
      <c r="BZ19" s="470"/>
      <c r="CA19" s="470"/>
      <c r="CB19" s="470"/>
      <c r="CC19" s="471"/>
      <c r="CD19" s="201"/>
      <c r="CE19" s="579"/>
      <c r="CF19" s="579"/>
      <c r="CG19" s="579"/>
      <c r="CH19" s="579"/>
      <c r="CI19" s="579"/>
      <c r="CJ19" s="579"/>
      <c r="CK19" s="579"/>
      <c r="CL19" s="579"/>
      <c r="CM19" s="579"/>
      <c r="CN19" s="579"/>
      <c r="CO19" s="579"/>
      <c r="CP19" s="579"/>
      <c r="CQ19" s="579"/>
      <c r="CR19" s="579"/>
      <c r="CS19" s="580"/>
      <c r="CT19" s="466"/>
      <c r="CU19" s="467"/>
      <c r="CV19" s="467"/>
      <c r="CW19" s="467"/>
      <c r="CX19" s="467"/>
      <c r="CY19" s="467"/>
      <c r="CZ19" s="467"/>
      <c r="DA19" s="468"/>
      <c r="DB19" s="466"/>
      <c r="DC19" s="467"/>
      <c r="DD19" s="467"/>
      <c r="DE19" s="467"/>
      <c r="DF19" s="467"/>
      <c r="DG19" s="467"/>
      <c r="DH19" s="467"/>
      <c r="DI19" s="468"/>
      <c r="DJ19" s="186"/>
      <c r="DK19" s="186"/>
      <c r="DL19" s="186"/>
      <c r="DM19" s="186"/>
      <c r="DN19" s="186"/>
      <c r="DO19" s="186"/>
    </row>
    <row r="20" spans="1:119" ht="18.75" customHeight="1" thickBot="1">
      <c r="A20" s="187"/>
      <c r="B20" s="583" t="s">
        <v>162</v>
      </c>
      <c r="C20" s="512"/>
      <c r="D20" s="512"/>
      <c r="E20" s="584"/>
      <c r="F20" s="584"/>
      <c r="G20" s="584"/>
      <c r="H20" s="584"/>
      <c r="I20" s="584"/>
      <c r="J20" s="584"/>
      <c r="K20" s="584"/>
      <c r="L20" s="592">
        <v>5404</v>
      </c>
      <c r="M20" s="592"/>
      <c r="N20" s="592"/>
      <c r="O20" s="592"/>
      <c r="P20" s="592"/>
      <c r="Q20" s="592"/>
      <c r="R20" s="593"/>
      <c r="S20" s="593"/>
      <c r="T20" s="593"/>
      <c r="U20" s="593"/>
      <c r="V20" s="594"/>
      <c r="W20" s="487"/>
      <c r="X20" s="488"/>
      <c r="Y20" s="488"/>
      <c r="Z20" s="488"/>
      <c r="AA20" s="488"/>
      <c r="AB20" s="488"/>
      <c r="AC20" s="595"/>
      <c r="AD20" s="595"/>
      <c r="AE20" s="595"/>
      <c r="AF20" s="595"/>
      <c r="AG20" s="595"/>
      <c r="AH20" s="595"/>
      <c r="AI20" s="595"/>
      <c r="AJ20" s="595"/>
      <c r="AK20" s="595"/>
      <c r="AL20" s="596"/>
      <c r="AM20" s="597"/>
      <c r="AN20" s="524"/>
      <c r="AO20" s="524"/>
      <c r="AP20" s="524"/>
      <c r="AQ20" s="524"/>
      <c r="AR20" s="524"/>
      <c r="AS20" s="524"/>
      <c r="AT20" s="525"/>
      <c r="AU20" s="598"/>
      <c r="AV20" s="599"/>
      <c r="AW20" s="599"/>
      <c r="AX20" s="600"/>
      <c r="AY20" s="503"/>
      <c r="AZ20" s="504"/>
      <c r="BA20" s="504"/>
      <c r="BB20" s="504"/>
      <c r="BC20" s="504"/>
      <c r="BD20" s="504"/>
      <c r="BE20" s="504"/>
      <c r="BF20" s="504"/>
      <c r="BG20" s="504"/>
      <c r="BH20" s="504"/>
      <c r="BI20" s="504"/>
      <c r="BJ20" s="504"/>
      <c r="BK20" s="504"/>
      <c r="BL20" s="504"/>
      <c r="BM20" s="505"/>
      <c r="BN20" s="469"/>
      <c r="BO20" s="470"/>
      <c r="BP20" s="470"/>
      <c r="BQ20" s="470"/>
      <c r="BR20" s="470"/>
      <c r="BS20" s="470"/>
      <c r="BT20" s="470"/>
      <c r="BU20" s="471"/>
      <c r="BV20" s="469"/>
      <c r="BW20" s="470"/>
      <c r="BX20" s="470"/>
      <c r="BY20" s="470"/>
      <c r="BZ20" s="470"/>
      <c r="CA20" s="470"/>
      <c r="CB20" s="470"/>
      <c r="CC20" s="471"/>
      <c r="CD20" s="201"/>
      <c r="CE20" s="579"/>
      <c r="CF20" s="579"/>
      <c r="CG20" s="579"/>
      <c r="CH20" s="579"/>
      <c r="CI20" s="579"/>
      <c r="CJ20" s="579"/>
      <c r="CK20" s="579"/>
      <c r="CL20" s="579"/>
      <c r="CM20" s="579"/>
      <c r="CN20" s="579"/>
      <c r="CO20" s="579"/>
      <c r="CP20" s="579"/>
      <c r="CQ20" s="579"/>
      <c r="CR20" s="579"/>
      <c r="CS20" s="580"/>
      <c r="CT20" s="466"/>
      <c r="CU20" s="467"/>
      <c r="CV20" s="467"/>
      <c r="CW20" s="467"/>
      <c r="CX20" s="467"/>
      <c r="CY20" s="467"/>
      <c r="CZ20" s="467"/>
      <c r="DA20" s="468"/>
      <c r="DB20" s="466"/>
      <c r="DC20" s="467"/>
      <c r="DD20" s="467"/>
      <c r="DE20" s="467"/>
      <c r="DF20" s="467"/>
      <c r="DG20" s="467"/>
      <c r="DH20" s="467"/>
      <c r="DI20" s="468"/>
      <c r="DJ20" s="186"/>
      <c r="DK20" s="186"/>
      <c r="DL20" s="186"/>
      <c r="DM20" s="186"/>
      <c r="DN20" s="186"/>
      <c r="DO20" s="186"/>
    </row>
    <row r="21" spans="1:119" ht="18.75" customHeight="1">
      <c r="A21" s="187"/>
      <c r="B21" s="603" t="s">
        <v>163</v>
      </c>
      <c r="C21" s="604"/>
      <c r="D21" s="604"/>
      <c r="E21" s="604"/>
      <c r="F21" s="604"/>
      <c r="G21" s="604"/>
      <c r="H21" s="604"/>
      <c r="I21" s="604"/>
      <c r="J21" s="604"/>
      <c r="K21" s="604"/>
      <c r="L21" s="604"/>
      <c r="M21" s="604"/>
      <c r="N21" s="604"/>
      <c r="O21" s="604"/>
      <c r="P21" s="604"/>
      <c r="Q21" s="604"/>
      <c r="R21" s="604"/>
      <c r="S21" s="604"/>
      <c r="T21" s="604"/>
      <c r="U21" s="604"/>
      <c r="V21" s="604"/>
      <c r="W21" s="604"/>
      <c r="X21" s="604"/>
      <c r="Y21" s="604"/>
      <c r="Z21" s="604"/>
      <c r="AA21" s="604"/>
      <c r="AB21" s="604"/>
      <c r="AC21" s="604"/>
      <c r="AD21" s="604"/>
      <c r="AE21" s="604"/>
      <c r="AF21" s="604"/>
      <c r="AG21" s="604"/>
      <c r="AH21" s="604"/>
      <c r="AI21" s="604"/>
      <c r="AJ21" s="604"/>
      <c r="AK21" s="604"/>
      <c r="AL21" s="604"/>
      <c r="AM21" s="604"/>
      <c r="AN21" s="604"/>
      <c r="AO21" s="604"/>
      <c r="AP21" s="604"/>
      <c r="AQ21" s="604"/>
      <c r="AR21" s="604"/>
      <c r="AS21" s="604"/>
      <c r="AT21" s="604"/>
      <c r="AU21" s="604"/>
      <c r="AV21" s="604"/>
      <c r="AW21" s="604"/>
      <c r="AX21" s="605"/>
      <c r="AY21" s="503"/>
      <c r="AZ21" s="504"/>
      <c r="BA21" s="504"/>
      <c r="BB21" s="504"/>
      <c r="BC21" s="504"/>
      <c r="BD21" s="504"/>
      <c r="BE21" s="504"/>
      <c r="BF21" s="504"/>
      <c r="BG21" s="504"/>
      <c r="BH21" s="504"/>
      <c r="BI21" s="504"/>
      <c r="BJ21" s="504"/>
      <c r="BK21" s="504"/>
      <c r="BL21" s="504"/>
      <c r="BM21" s="505"/>
      <c r="BN21" s="469"/>
      <c r="BO21" s="470"/>
      <c r="BP21" s="470"/>
      <c r="BQ21" s="470"/>
      <c r="BR21" s="470"/>
      <c r="BS21" s="470"/>
      <c r="BT21" s="470"/>
      <c r="BU21" s="471"/>
      <c r="BV21" s="469"/>
      <c r="BW21" s="470"/>
      <c r="BX21" s="470"/>
      <c r="BY21" s="470"/>
      <c r="BZ21" s="470"/>
      <c r="CA21" s="470"/>
      <c r="CB21" s="470"/>
      <c r="CC21" s="471"/>
      <c r="CD21" s="201"/>
      <c r="CE21" s="579"/>
      <c r="CF21" s="579"/>
      <c r="CG21" s="579"/>
      <c r="CH21" s="579"/>
      <c r="CI21" s="579"/>
      <c r="CJ21" s="579"/>
      <c r="CK21" s="579"/>
      <c r="CL21" s="579"/>
      <c r="CM21" s="579"/>
      <c r="CN21" s="579"/>
      <c r="CO21" s="579"/>
      <c r="CP21" s="579"/>
      <c r="CQ21" s="579"/>
      <c r="CR21" s="579"/>
      <c r="CS21" s="580"/>
      <c r="CT21" s="466"/>
      <c r="CU21" s="467"/>
      <c r="CV21" s="467"/>
      <c r="CW21" s="467"/>
      <c r="CX21" s="467"/>
      <c r="CY21" s="467"/>
      <c r="CZ21" s="467"/>
      <c r="DA21" s="468"/>
      <c r="DB21" s="466"/>
      <c r="DC21" s="467"/>
      <c r="DD21" s="467"/>
      <c r="DE21" s="467"/>
      <c r="DF21" s="467"/>
      <c r="DG21" s="467"/>
      <c r="DH21" s="467"/>
      <c r="DI21" s="468"/>
      <c r="DJ21" s="186"/>
      <c r="DK21" s="186"/>
      <c r="DL21" s="186"/>
      <c r="DM21" s="186"/>
      <c r="DN21" s="186"/>
      <c r="DO21" s="186"/>
    </row>
    <row r="22" spans="1:119" ht="18.75" customHeight="1" thickBot="1">
      <c r="A22" s="187"/>
      <c r="B22" s="606" t="s">
        <v>164</v>
      </c>
      <c r="C22" s="607"/>
      <c r="D22" s="608"/>
      <c r="E22" s="481" t="s">
        <v>1</v>
      </c>
      <c r="F22" s="486"/>
      <c r="G22" s="486"/>
      <c r="H22" s="486"/>
      <c r="I22" s="486"/>
      <c r="J22" s="486"/>
      <c r="K22" s="476"/>
      <c r="L22" s="481" t="s">
        <v>165</v>
      </c>
      <c r="M22" s="486"/>
      <c r="N22" s="486"/>
      <c r="O22" s="486"/>
      <c r="P22" s="476"/>
      <c r="Q22" s="615" t="s">
        <v>166</v>
      </c>
      <c r="R22" s="616"/>
      <c r="S22" s="616"/>
      <c r="T22" s="616"/>
      <c r="U22" s="616"/>
      <c r="V22" s="617"/>
      <c r="W22" s="621" t="s">
        <v>167</v>
      </c>
      <c r="X22" s="607"/>
      <c r="Y22" s="608"/>
      <c r="Z22" s="481" t="s">
        <v>1</v>
      </c>
      <c r="AA22" s="486"/>
      <c r="AB22" s="486"/>
      <c r="AC22" s="486"/>
      <c r="AD22" s="486"/>
      <c r="AE22" s="486"/>
      <c r="AF22" s="486"/>
      <c r="AG22" s="476"/>
      <c r="AH22" s="634" t="s">
        <v>168</v>
      </c>
      <c r="AI22" s="486"/>
      <c r="AJ22" s="486"/>
      <c r="AK22" s="486"/>
      <c r="AL22" s="476"/>
      <c r="AM22" s="634" t="s">
        <v>169</v>
      </c>
      <c r="AN22" s="635"/>
      <c r="AO22" s="635"/>
      <c r="AP22" s="635"/>
      <c r="AQ22" s="635"/>
      <c r="AR22" s="636"/>
      <c r="AS22" s="615" t="s">
        <v>166</v>
      </c>
      <c r="AT22" s="616"/>
      <c r="AU22" s="616"/>
      <c r="AV22" s="616"/>
      <c r="AW22" s="616"/>
      <c r="AX22" s="640"/>
      <c r="AY22" s="642"/>
      <c r="AZ22" s="643"/>
      <c r="BA22" s="643"/>
      <c r="BB22" s="643"/>
      <c r="BC22" s="643"/>
      <c r="BD22" s="643"/>
      <c r="BE22" s="643"/>
      <c r="BF22" s="643"/>
      <c r="BG22" s="643"/>
      <c r="BH22" s="643"/>
      <c r="BI22" s="643"/>
      <c r="BJ22" s="643"/>
      <c r="BK22" s="643"/>
      <c r="BL22" s="643"/>
      <c r="BM22" s="644"/>
      <c r="BN22" s="645"/>
      <c r="BO22" s="646"/>
      <c r="BP22" s="646"/>
      <c r="BQ22" s="646"/>
      <c r="BR22" s="646"/>
      <c r="BS22" s="646"/>
      <c r="BT22" s="646"/>
      <c r="BU22" s="647"/>
      <c r="BV22" s="645"/>
      <c r="BW22" s="646"/>
      <c r="BX22" s="646"/>
      <c r="BY22" s="646"/>
      <c r="BZ22" s="646"/>
      <c r="CA22" s="646"/>
      <c r="CB22" s="646"/>
      <c r="CC22" s="647"/>
      <c r="CD22" s="201"/>
      <c r="CE22" s="579"/>
      <c r="CF22" s="579"/>
      <c r="CG22" s="579"/>
      <c r="CH22" s="579"/>
      <c r="CI22" s="579"/>
      <c r="CJ22" s="579"/>
      <c r="CK22" s="579"/>
      <c r="CL22" s="579"/>
      <c r="CM22" s="579"/>
      <c r="CN22" s="579"/>
      <c r="CO22" s="579"/>
      <c r="CP22" s="579"/>
      <c r="CQ22" s="579"/>
      <c r="CR22" s="579"/>
      <c r="CS22" s="580"/>
      <c r="CT22" s="466"/>
      <c r="CU22" s="467"/>
      <c r="CV22" s="467"/>
      <c r="CW22" s="467"/>
      <c r="CX22" s="467"/>
      <c r="CY22" s="467"/>
      <c r="CZ22" s="467"/>
      <c r="DA22" s="468"/>
      <c r="DB22" s="466"/>
      <c r="DC22" s="467"/>
      <c r="DD22" s="467"/>
      <c r="DE22" s="467"/>
      <c r="DF22" s="467"/>
      <c r="DG22" s="467"/>
      <c r="DH22" s="467"/>
      <c r="DI22" s="468"/>
      <c r="DJ22" s="186"/>
      <c r="DK22" s="186"/>
      <c r="DL22" s="186"/>
      <c r="DM22" s="186"/>
      <c r="DN22" s="186"/>
      <c r="DO22" s="186"/>
    </row>
    <row r="23" spans="1:119" ht="18.75" customHeight="1">
      <c r="A23" s="187"/>
      <c r="B23" s="609"/>
      <c r="C23" s="610"/>
      <c r="D23" s="611"/>
      <c r="E23" s="455"/>
      <c r="F23" s="460"/>
      <c r="G23" s="460"/>
      <c r="H23" s="460"/>
      <c r="I23" s="460"/>
      <c r="J23" s="460"/>
      <c r="K23" s="449"/>
      <c r="L23" s="455"/>
      <c r="M23" s="460"/>
      <c r="N23" s="460"/>
      <c r="O23" s="460"/>
      <c r="P23" s="449"/>
      <c r="Q23" s="618"/>
      <c r="R23" s="619"/>
      <c r="S23" s="619"/>
      <c r="T23" s="619"/>
      <c r="U23" s="619"/>
      <c r="V23" s="620"/>
      <c r="W23" s="622"/>
      <c r="X23" s="610"/>
      <c r="Y23" s="611"/>
      <c r="Z23" s="455"/>
      <c r="AA23" s="460"/>
      <c r="AB23" s="460"/>
      <c r="AC23" s="460"/>
      <c r="AD23" s="460"/>
      <c r="AE23" s="460"/>
      <c r="AF23" s="460"/>
      <c r="AG23" s="449"/>
      <c r="AH23" s="455"/>
      <c r="AI23" s="460"/>
      <c r="AJ23" s="460"/>
      <c r="AK23" s="460"/>
      <c r="AL23" s="449"/>
      <c r="AM23" s="637"/>
      <c r="AN23" s="638"/>
      <c r="AO23" s="638"/>
      <c r="AP23" s="638"/>
      <c r="AQ23" s="638"/>
      <c r="AR23" s="639"/>
      <c r="AS23" s="618"/>
      <c r="AT23" s="619"/>
      <c r="AU23" s="619"/>
      <c r="AV23" s="619"/>
      <c r="AW23" s="619"/>
      <c r="AX23" s="641"/>
      <c r="AY23" s="429" t="s">
        <v>170</v>
      </c>
      <c r="AZ23" s="430"/>
      <c r="BA23" s="430"/>
      <c r="BB23" s="430"/>
      <c r="BC23" s="430"/>
      <c r="BD23" s="430"/>
      <c r="BE23" s="430"/>
      <c r="BF23" s="430"/>
      <c r="BG23" s="430"/>
      <c r="BH23" s="430"/>
      <c r="BI23" s="430"/>
      <c r="BJ23" s="430"/>
      <c r="BK23" s="430"/>
      <c r="BL23" s="430"/>
      <c r="BM23" s="431"/>
      <c r="BN23" s="469">
        <v>5335497</v>
      </c>
      <c r="BO23" s="470"/>
      <c r="BP23" s="470"/>
      <c r="BQ23" s="470"/>
      <c r="BR23" s="470"/>
      <c r="BS23" s="470"/>
      <c r="BT23" s="470"/>
      <c r="BU23" s="471"/>
      <c r="BV23" s="469">
        <v>5143723</v>
      </c>
      <c r="BW23" s="470"/>
      <c r="BX23" s="470"/>
      <c r="BY23" s="470"/>
      <c r="BZ23" s="470"/>
      <c r="CA23" s="470"/>
      <c r="CB23" s="470"/>
      <c r="CC23" s="471"/>
      <c r="CD23" s="201"/>
      <c r="CE23" s="579"/>
      <c r="CF23" s="579"/>
      <c r="CG23" s="579"/>
      <c r="CH23" s="579"/>
      <c r="CI23" s="579"/>
      <c r="CJ23" s="579"/>
      <c r="CK23" s="579"/>
      <c r="CL23" s="579"/>
      <c r="CM23" s="579"/>
      <c r="CN23" s="579"/>
      <c r="CO23" s="579"/>
      <c r="CP23" s="579"/>
      <c r="CQ23" s="579"/>
      <c r="CR23" s="579"/>
      <c r="CS23" s="580"/>
      <c r="CT23" s="466"/>
      <c r="CU23" s="467"/>
      <c r="CV23" s="467"/>
      <c r="CW23" s="467"/>
      <c r="CX23" s="467"/>
      <c r="CY23" s="467"/>
      <c r="CZ23" s="467"/>
      <c r="DA23" s="468"/>
      <c r="DB23" s="466"/>
      <c r="DC23" s="467"/>
      <c r="DD23" s="467"/>
      <c r="DE23" s="467"/>
      <c r="DF23" s="467"/>
      <c r="DG23" s="467"/>
      <c r="DH23" s="467"/>
      <c r="DI23" s="468"/>
      <c r="DJ23" s="186"/>
      <c r="DK23" s="186"/>
      <c r="DL23" s="186"/>
      <c r="DM23" s="186"/>
      <c r="DN23" s="186"/>
      <c r="DO23" s="186"/>
    </row>
    <row r="24" spans="1:119" ht="18.75" customHeight="1" thickBot="1">
      <c r="A24" s="187"/>
      <c r="B24" s="609"/>
      <c r="C24" s="610"/>
      <c r="D24" s="611"/>
      <c r="E24" s="519" t="s">
        <v>171</v>
      </c>
      <c r="F24" s="499"/>
      <c r="G24" s="499"/>
      <c r="H24" s="499"/>
      <c r="I24" s="499"/>
      <c r="J24" s="499"/>
      <c r="K24" s="500"/>
      <c r="L24" s="520">
        <v>1</v>
      </c>
      <c r="M24" s="521"/>
      <c r="N24" s="521"/>
      <c r="O24" s="521"/>
      <c r="P24" s="563"/>
      <c r="Q24" s="520">
        <v>7410</v>
      </c>
      <c r="R24" s="521"/>
      <c r="S24" s="521"/>
      <c r="T24" s="521"/>
      <c r="U24" s="521"/>
      <c r="V24" s="563"/>
      <c r="W24" s="622"/>
      <c r="X24" s="610"/>
      <c r="Y24" s="611"/>
      <c r="Z24" s="519" t="s">
        <v>172</v>
      </c>
      <c r="AA24" s="499"/>
      <c r="AB24" s="499"/>
      <c r="AC24" s="499"/>
      <c r="AD24" s="499"/>
      <c r="AE24" s="499"/>
      <c r="AF24" s="499"/>
      <c r="AG24" s="500"/>
      <c r="AH24" s="520">
        <v>106</v>
      </c>
      <c r="AI24" s="521"/>
      <c r="AJ24" s="521"/>
      <c r="AK24" s="521"/>
      <c r="AL24" s="563"/>
      <c r="AM24" s="520">
        <v>294892</v>
      </c>
      <c r="AN24" s="521"/>
      <c r="AO24" s="521"/>
      <c r="AP24" s="521"/>
      <c r="AQ24" s="521"/>
      <c r="AR24" s="563"/>
      <c r="AS24" s="520">
        <v>2782</v>
      </c>
      <c r="AT24" s="521"/>
      <c r="AU24" s="521"/>
      <c r="AV24" s="521"/>
      <c r="AW24" s="521"/>
      <c r="AX24" s="522"/>
      <c r="AY24" s="642" t="s">
        <v>173</v>
      </c>
      <c r="AZ24" s="643"/>
      <c r="BA24" s="643"/>
      <c r="BB24" s="643"/>
      <c r="BC24" s="643"/>
      <c r="BD24" s="643"/>
      <c r="BE24" s="643"/>
      <c r="BF24" s="643"/>
      <c r="BG24" s="643"/>
      <c r="BH24" s="643"/>
      <c r="BI24" s="643"/>
      <c r="BJ24" s="643"/>
      <c r="BK24" s="643"/>
      <c r="BL24" s="643"/>
      <c r="BM24" s="644"/>
      <c r="BN24" s="469">
        <v>5040367</v>
      </c>
      <c r="BO24" s="470"/>
      <c r="BP24" s="470"/>
      <c r="BQ24" s="470"/>
      <c r="BR24" s="470"/>
      <c r="BS24" s="470"/>
      <c r="BT24" s="470"/>
      <c r="BU24" s="471"/>
      <c r="BV24" s="469">
        <v>5046219</v>
      </c>
      <c r="BW24" s="470"/>
      <c r="BX24" s="470"/>
      <c r="BY24" s="470"/>
      <c r="BZ24" s="470"/>
      <c r="CA24" s="470"/>
      <c r="CB24" s="470"/>
      <c r="CC24" s="471"/>
      <c r="CD24" s="201"/>
      <c r="CE24" s="579"/>
      <c r="CF24" s="579"/>
      <c r="CG24" s="579"/>
      <c r="CH24" s="579"/>
      <c r="CI24" s="579"/>
      <c r="CJ24" s="579"/>
      <c r="CK24" s="579"/>
      <c r="CL24" s="579"/>
      <c r="CM24" s="579"/>
      <c r="CN24" s="579"/>
      <c r="CO24" s="579"/>
      <c r="CP24" s="579"/>
      <c r="CQ24" s="579"/>
      <c r="CR24" s="579"/>
      <c r="CS24" s="580"/>
      <c r="CT24" s="466"/>
      <c r="CU24" s="467"/>
      <c r="CV24" s="467"/>
      <c r="CW24" s="467"/>
      <c r="CX24" s="467"/>
      <c r="CY24" s="467"/>
      <c r="CZ24" s="467"/>
      <c r="DA24" s="468"/>
      <c r="DB24" s="466"/>
      <c r="DC24" s="467"/>
      <c r="DD24" s="467"/>
      <c r="DE24" s="467"/>
      <c r="DF24" s="467"/>
      <c r="DG24" s="467"/>
      <c r="DH24" s="467"/>
      <c r="DI24" s="468"/>
      <c r="DJ24" s="186"/>
      <c r="DK24" s="186"/>
      <c r="DL24" s="186"/>
      <c r="DM24" s="186"/>
      <c r="DN24" s="186"/>
      <c r="DO24" s="186"/>
    </row>
    <row r="25" spans="1:119" s="186" customFormat="1" ht="18.75" customHeight="1">
      <c r="A25" s="187"/>
      <c r="B25" s="609"/>
      <c r="C25" s="610"/>
      <c r="D25" s="611"/>
      <c r="E25" s="519" t="s">
        <v>174</v>
      </c>
      <c r="F25" s="499"/>
      <c r="G25" s="499"/>
      <c r="H25" s="499"/>
      <c r="I25" s="499"/>
      <c r="J25" s="499"/>
      <c r="K25" s="500"/>
      <c r="L25" s="520">
        <v>1</v>
      </c>
      <c r="M25" s="521"/>
      <c r="N25" s="521"/>
      <c r="O25" s="521"/>
      <c r="P25" s="563"/>
      <c r="Q25" s="520">
        <v>5605</v>
      </c>
      <c r="R25" s="521"/>
      <c r="S25" s="521"/>
      <c r="T25" s="521"/>
      <c r="U25" s="521"/>
      <c r="V25" s="563"/>
      <c r="W25" s="622"/>
      <c r="X25" s="610"/>
      <c r="Y25" s="611"/>
      <c r="Z25" s="519" t="s">
        <v>175</v>
      </c>
      <c r="AA25" s="499"/>
      <c r="AB25" s="499"/>
      <c r="AC25" s="499"/>
      <c r="AD25" s="499"/>
      <c r="AE25" s="499"/>
      <c r="AF25" s="499"/>
      <c r="AG25" s="500"/>
      <c r="AH25" s="520" t="s">
        <v>176</v>
      </c>
      <c r="AI25" s="521"/>
      <c r="AJ25" s="521"/>
      <c r="AK25" s="521"/>
      <c r="AL25" s="563"/>
      <c r="AM25" s="520" t="s">
        <v>129</v>
      </c>
      <c r="AN25" s="521"/>
      <c r="AO25" s="521"/>
      <c r="AP25" s="521"/>
      <c r="AQ25" s="521"/>
      <c r="AR25" s="563"/>
      <c r="AS25" s="520" t="s">
        <v>129</v>
      </c>
      <c r="AT25" s="521"/>
      <c r="AU25" s="521"/>
      <c r="AV25" s="521"/>
      <c r="AW25" s="521"/>
      <c r="AX25" s="522"/>
      <c r="AY25" s="429" t="s">
        <v>177</v>
      </c>
      <c r="AZ25" s="430"/>
      <c r="BA25" s="430"/>
      <c r="BB25" s="430"/>
      <c r="BC25" s="430"/>
      <c r="BD25" s="430"/>
      <c r="BE25" s="430"/>
      <c r="BF25" s="430"/>
      <c r="BG25" s="430"/>
      <c r="BH25" s="430"/>
      <c r="BI25" s="430"/>
      <c r="BJ25" s="430"/>
      <c r="BK25" s="430"/>
      <c r="BL25" s="430"/>
      <c r="BM25" s="431"/>
      <c r="BN25" s="432">
        <v>591340</v>
      </c>
      <c r="BO25" s="433"/>
      <c r="BP25" s="433"/>
      <c r="BQ25" s="433"/>
      <c r="BR25" s="433"/>
      <c r="BS25" s="433"/>
      <c r="BT25" s="433"/>
      <c r="BU25" s="434"/>
      <c r="BV25" s="432">
        <v>283846</v>
      </c>
      <c r="BW25" s="433"/>
      <c r="BX25" s="433"/>
      <c r="BY25" s="433"/>
      <c r="BZ25" s="433"/>
      <c r="CA25" s="433"/>
      <c r="CB25" s="433"/>
      <c r="CC25" s="434"/>
      <c r="CD25" s="201"/>
      <c r="CE25" s="579"/>
      <c r="CF25" s="579"/>
      <c r="CG25" s="579"/>
      <c r="CH25" s="579"/>
      <c r="CI25" s="579"/>
      <c r="CJ25" s="579"/>
      <c r="CK25" s="579"/>
      <c r="CL25" s="579"/>
      <c r="CM25" s="579"/>
      <c r="CN25" s="579"/>
      <c r="CO25" s="579"/>
      <c r="CP25" s="579"/>
      <c r="CQ25" s="579"/>
      <c r="CR25" s="579"/>
      <c r="CS25" s="580"/>
      <c r="CT25" s="466"/>
      <c r="CU25" s="467"/>
      <c r="CV25" s="467"/>
      <c r="CW25" s="467"/>
      <c r="CX25" s="467"/>
      <c r="CY25" s="467"/>
      <c r="CZ25" s="467"/>
      <c r="DA25" s="468"/>
      <c r="DB25" s="466"/>
      <c r="DC25" s="467"/>
      <c r="DD25" s="467"/>
      <c r="DE25" s="467"/>
      <c r="DF25" s="467"/>
      <c r="DG25" s="467"/>
      <c r="DH25" s="467"/>
      <c r="DI25" s="468"/>
    </row>
    <row r="26" spans="1:119" s="186" customFormat="1" ht="18.75" customHeight="1">
      <c r="A26" s="187"/>
      <c r="B26" s="609"/>
      <c r="C26" s="610"/>
      <c r="D26" s="611"/>
      <c r="E26" s="519" t="s">
        <v>178</v>
      </c>
      <c r="F26" s="499"/>
      <c r="G26" s="499"/>
      <c r="H26" s="499"/>
      <c r="I26" s="499"/>
      <c r="J26" s="499"/>
      <c r="K26" s="500"/>
      <c r="L26" s="520">
        <v>1</v>
      </c>
      <c r="M26" s="521"/>
      <c r="N26" s="521"/>
      <c r="O26" s="521"/>
      <c r="P26" s="563"/>
      <c r="Q26" s="520">
        <v>4987</v>
      </c>
      <c r="R26" s="521"/>
      <c r="S26" s="521"/>
      <c r="T26" s="521"/>
      <c r="U26" s="521"/>
      <c r="V26" s="563"/>
      <c r="W26" s="622"/>
      <c r="X26" s="610"/>
      <c r="Y26" s="611"/>
      <c r="Z26" s="519" t="s">
        <v>179</v>
      </c>
      <c r="AA26" s="632"/>
      <c r="AB26" s="632"/>
      <c r="AC26" s="632"/>
      <c r="AD26" s="632"/>
      <c r="AE26" s="632"/>
      <c r="AF26" s="632"/>
      <c r="AG26" s="633"/>
      <c r="AH26" s="520">
        <v>3</v>
      </c>
      <c r="AI26" s="521"/>
      <c r="AJ26" s="521"/>
      <c r="AK26" s="521"/>
      <c r="AL26" s="563"/>
      <c r="AM26" s="520">
        <v>7911</v>
      </c>
      <c r="AN26" s="521"/>
      <c r="AO26" s="521"/>
      <c r="AP26" s="521"/>
      <c r="AQ26" s="521"/>
      <c r="AR26" s="563"/>
      <c r="AS26" s="520">
        <v>2637</v>
      </c>
      <c r="AT26" s="521"/>
      <c r="AU26" s="521"/>
      <c r="AV26" s="521"/>
      <c r="AW26" s="521"/>
      <c r="AX26" s="522"/>
      <c r="AY26" s="472" t="s">
        <v>180</v>
      </c>
      <c r="AZ26" s="473"/>
      <c r="BA26" s="473"/>
      <c r="BB26" s="473"/>
      <c r="BC26" s="473"/>
      <c r="BD26" s="473"/>
      <c r="BE26" s="473"/>
      <c r="BF26" s="473"/>
      <c r="BG26" s="473"/>
      <c r="BH26" s="473"/>
      <c r="BI26" s="473"/>
      <c r="BJ26" s="473"/>
      <c r="BK26" s="473"/>
      <c r="BL26" s="473"/>
      <c r="BM26" s="474"/>
      <c r="BN26" s="469" t="s">
        <v>129</v>
      </c>
      <c r="BO26" s="470"/>
      <c r="BP26" s="470"/>
      <c r="BQ26" s="470"/>
      <c r="BR26" s="470"/>
      <c r="BS26" s="470"/>
      <c r="BT26" s="470"/>
      <c r="BU26" s="471"/>
      <c r="BV26" s="469" t="s">
        <v>129</v>
      </c>
      <c r="BW26" s="470"/>
      <c r="BX26" s="470"/>
      <c r="BY26" s="470"/>
      <c r="BZ26" s="470"/>
      <c r="CA26" s="470"/>
      <c r="CB26" s="470"/>
      <c r="CC26" s="471"/>
      <c r="CD26" s="201"/>
      <c r="CE26" s="579"/>
      <c r="CF26" s="579"/>
      <c r="CG26" s="579"/>
      <c r="CH26" s="579"/>
      <c r="CI26" s="579"/>
      <c r="CJ26" s="579"/>
      <c r="CK26" s="579"/>
      <c r="CL26" s="579"/>
      <c r="CM26" s="579"/>
      <c r="CN26" s="579"/>
      <c r="CO26" s="579"/>
      <c r="CP26" s="579"/>
      <c r="CQ26" s="579"/>
      <c r="CR26" s="579"/>
      <c r="CS26" s="580"/>
      <c r="CT26" s="466"/>
      <c r="CU26" s="467"/>
      <c r="CV26" s="467"/>
      <c r="CW26" s="467"/>
      <c r="CX26" s="467"/>
      <c r="CY26" s="467"/>
      <c r="CZ26" s="467"/>
      <c r="DA26" s="468"/>
      <c r="DB26" s="466"/>
      <c r="DC26" s="467"/>
      <c r="DD26" s="467"/>
      <c r="DE26" s="467"/>
      <c r="DF26" s="467"/>
      <c r="DG26" s="467"/>
      <c r="DH26" s="467"/>
      <c r="DI26" s="468"/>
    </row>
    <row r="27" spans="1:119" ht="18.75" customHeight="1" thickBot="1">
      <c r="A27" s="187"/>
      <c r="B27" s="609"/>
      <c r="C27" s="610"/>
      <c r="D27" s="611"/>
      <c r="E27" s="519" t="s">
        <v>181</v>
      </c>
      <c r="F27" s="499"/>
      <c r="G27" s="499"/>
      <c r="H27" s="499"/>
      <c r="I27" s="499"/>
      <c r="J27" s="499"/>
      <c r="K27" s="500"/>
      <c r="L27" s="520">
        <v>1</v>
      </c>
      <c r="M27" s="521"/>
      <c r="N27" s="521"/>
      <c r="O27" s="521"/>
      <c r="P27" s="563"/>
      <c r="Q27" s="520">
        <v>2870</v>
      </c>
      <c r="R27" s="521"/>
      <c r="S27" s="521"/>
      <c r="T27" s="521"/>
      <c r="U27" s="521"/>
      <c r="V27" s="563"/>
      <c r="W27" s="622"/>
      <c r="X27" s="610"/>
      <c r="Y27" s="611"/>
      <c r="Z27" s="519" t="s">
        <v>182</v>
      </c>
      <c r="AA27" s="499"/>
      <c r="AB27" s="499"/>
      <c r="AC27" s="499"/>
      <c r="AD27" s="499"/>
      <c r="AE27" s="499"/>
      <c r="AF27" s="499"/>
      <c r="AG27" s="500"/>
      <c r="AH27" s="520" t="s">
        <v>176</v>
      </c>
      <c r="AI27" s="521"/>
      <c r="AJ27" s="521"/>
      <c r="AK27" s="521"/>
      <c r="AL27" s="563"/>
      <c r="AM27" s="520" t="s">
        <v>129</v>
      </c>
      <c r="AN27" s="521"/>
      <c r="AO27" s="521"/>
      <c r="AP27" s="521"/>
      <c r="AQ27" s="521"/>
      <c r="AR27" s="563"/>
      <c r="AS27" s="520" t="s">
        <v>129</v>
      </c>
      <c r="AT27" s="521"/>
      <c r="AU27" s="521"/>
      <c r="AV27" s="521"/>
      <c r="AW27" s="521"/>
      <c r="AX27" s="522"/>
      <c r="AY27" s="564" t="s">
        <v>183</v>
      </c>
      <c r="AZ27" s="565"/>
      <c r="BA27" s="565"/>
      <c r="BB27" s="565"/>
      <c r="BC27" s="565"/>
      <c r="BD27" s="565"/>
      <c r="BE27" s="565"/>
      <c r="BF27" s="565"/>
      <c r="BG27" s="565"/>
      <c r="BH27" s="565"/>
      <c r="BI27" s="565"/>
      <c r="BJ27" s="565"/>
      <c r="BK27" s="565"/>
      <c r="BL27" s="565"/>
      <c r="BM27" s="566"/>
      <c r="BN27" s="645">
        <v>114092</v>
      </c>
      <c r="BO27" s="646"/>
      <c r="BP27" s="646"/>
      <c r="BQ27" s="646"/>
      <c r="BR27" s="646"/>
      <c r="BS27" s="646"/>
      <c r="BT27" s="646"/>
      <c r="BU27" s="647"/>
      <c r="BV27" s="645">
        <v>114082</v>
      </c>
      <c r="BW27" s="646"/>
      <c r="BX27" s="646"/>
      <c r="BY27" s="646"/>
      <c r="BZ27" s="646"/>
      <c r="CA27" s="646"/>
      <c r="CB27" s="646"/>
      <c r="CC27" s="647"/>
      <c r="CD27" s="203"/>
      <c r="CE27" s="579"/>
      <c r="CF27" s="579"/>
      <c r="CG27" s="579"/>
      <c r="CH27" s="579"/>
      <c r="CI27" s="579"/>
      <c r="CJ27" s="579"/>
      <c r="CK27" s="579"/>
      <c r="CL27" s="579"/>
      <c r="CM27" s="579"/>
      <c r="CN27" s="579"/>
      <c r="CO27" s="579"/>
      <c r="CP27" s="579"/>
      <c r="CQ27" s="579"/>
      <c r="CR27" s="579"/>
      <c r="CS27" s="580"/>
      <c r="CT27" s="466"/>
      <c r="CU27" s="467"/>
      <c r="CV27" s="467"/>
      <c r="CW27" s="467"/>
      <c r="CX27" s="467"/>
      <c r="CY27" s="467"/>
      <c r="CZ27" s="467"/>
      <c r="DA27" s="468"/>
      <c r="DB27" s="466"/>
      <c r="DC27" s="467"/>
      <c r="DD27" s="467"/>
      <c r="DE27" s="467"/>
      <c r="DF27" s="467"/>
      <c r="DG27" s="467"/>
      <c r="DH27" s="467"/>
      <c r="DI27" s="468"/>
      <c r="DJ27" s="186"/>
      <c r="DK27" s="186"/>
      <c r="DL27" s="186"/>
      <c r="DM27" s="186"/>
      <c r="DN27" s="186"/>
      <c r="DO27" s="186"/>
    </row>
    <row r="28" spans="1:119" ht="18.75" customHeight="1">
      <c r="A28" s="187"/>
      <c r="B28" s="609"/>
      <c r="C28" s="610"/>
      <c r="D28" s="611"/>
      <c r="E28" s="519" t="s">
        <v>184</v>
      </c>
      <c r="F28" s="499"/>
      <c r="G28" s="499"/>
      <c r="H28" s="499"/>
      <c r="I28" s="499"/>
      <c r="J28" s="499"/>
      <c r="K28" s="500"/>
      <c r="L28" s="520">
        <v>1</v>
      </c>
      <c r="M28" s="521"/>
      <c r="N28" s="521"/>
      <c r="O28" s="521"/>
      <c r="P28" s="563"/>
      <c r="Q28" s="520">
        <v>2210</v>
      </c>
      <c r="R28" s="521"/>
      <c r="S28" s="521"/>
      <c r="T28" s="521"/>
      <c r="U28" s="521"/>
      <c r="V28" s="563"/>
      <c r="W28" s="622"/>
      <c r="X28" s="610"/>
      <c r="Y28" s="611"/>
      <c r="Z28" s="519" t="s">
        <v>185</v>
      </c>
      <c r="AA28" s="499"/>
      <c r="AB28" s="499"/>
      <c r="AC28" s="499"/>
      <c r="AD28" s="499"/>
      <c r="AE28" s="499"/>
      <c r="AF28" s="499"/>
      <c r="AG28" s="500"/>
      <c r="AH28" s="520" t="s">
        <v>176</v>
      </c>
      <c r="AI28" s="521"/>
      <c r="AJ28" s="521"/>
      <c r="AK28" s="521"/>
      <c r="AL28" s="563"/>
      <c r="AM28" s="520" t="s">
        <v>129</v>
      </c>
      <c r="AN28" s="521"/>
      <c r="AO28" s="521"/>
      <c r="AP28" s="521"/>
      <c r="AQ28" s="521"/>
      <c r="AR28" s="563"/>
      <c r="AS28" s="520" t="s">
        <v>186</v>
      </c>
      <c r="AT28" s="521"/>
      <c r="AU28" s="521"/>
      <c r="AV28" s="521"/>
      <c r="AW28" s="521"/>
      <c r="AX28" s="522"/>
      <c r="AY28" s="648" t="s">
        <v>187</v>
      </c>
      <c r="AZ28" s="649"/>
      <c r="BA28" s="649"/>
      <c r="BB28" s="650"/>
      <c r="BC28" s="429" t="s">
        <v>49</v>
      </c>
      <c r="BD28" s="430"/>
      <c r="BE28" s="430"/>
      <c r="BF28" s="430"/>
      <c r="BG28" s="430"/>
      <c r="BH28" s="430"/>
      <c r="BI28" s="430"/>
      <c r="BJ28" s="430"/>
      <c r="BK28" s="430"/>
      <c r="BL28" s="430"/>
      <c r="BM28" s="431"/>
      <c r="BN28" s="432">
        <v>1714225</v>
      </c>
      <c r="BO28" s="433"/>
      <c r="BP28" s="433"/>
      <c r="BQ28" s="433"/>
      <c r="BR28" s="433"/>
      <c r="BS28" s="433"/>
      <c r="BT28" s="433"/>
      <c r="BU28" s="434"/>
      <c r="BV28" s="432">
        <v>1612898</v>
      </c>
      <c r="BW28" s="433"/>
      <c r="BX28" s="433"/>
      <c r="BY28" s="433"/>
      <c r="BZ28" s="433"/>
      <c r="CA28" s="433"/>
      <c r="CB28" s="433"/>
      <c r="CC28" s="434"/>
      <c r="CD28" s="201"/>
      <c r="CE28" s="579"/>
      <c r="CF28" s="579"/>
      <c r="CG28" s="579"/>
      <c r="CH28" s="579"/>
      <c r="CI28" s="579"/>
      <c r="CJ28" s="579"/>
      <c r="CK28" s="579"/>
      <c r="CL28" s="579"/>
      <c r="CM28" s="579"/>
      <c r="CN28" s="579"/>
      <c r="CO28" s="579"/>
      <c r="CP28" s="579"/>
      <c r="CQ28" s="579"/>
      <c r="CR28" s="579"/>
      <c r="CS28" s="580"/>
      <c r="CT28" s="466"/>
      <c r="CU28" s="467"/>
      <c r="CV28" s="467"/>
      <c r="CW28" s="467"/>
      <c r="CX28" s="467"/>
      <c r="CY28" s="467"/>
      <c r="CZ28" s="467"/>
      <c r="DA28" s="468"/>
      <c r="DB28" s="466"/>
      <c r="DC28" s="467"/>
      <c r="DD28" s="467"/>
      <c r="DE28" s="467"/>
      <c r="DF28" s="467"/>
      <c r="DG28" s="467"/>
      <c r="DH28" s="467"/>
      <c r="DI28" s="468"/>
      <c r="DJ28" s="186"/>
      <c r="DK28" s="186"/>
      <c r="DL28" s="186"/>
      <c r="DM28" s="186"/>
      <c r="DN28" s="186"/>
      <c r="DO28" s="186"/>
    </row>
    <row r="29" spans="1:119" ht="18.75" customHeight="1">
      <c r="A29" s="187"/>
      <c r="B29" s="609"/>
      <c r="C29" s="610"/>
      <c r="D29" s="611"/>
      <c r="E29" s="519" t="s">
        <v>188</v>
      </c>
      <c r="F29" s="499"/>
      <c r="G29" s="499"/>
      <c r="H29" s="499"/>
      <c r="I29" s="499"/>
      <c r="J29" s="499"/>
      <c r="K29" s="500"/>
      <c r="L29" s="520">
        <v>11</v>
      </c>
      <c r="M29" s="521"/>
      <c r="N29" s="521"/>
      <c r="O29" s="521"/>
      <c r="P29" s="563"/>
      <c r="Q29" s="520">
        <v>2100</v>
      </c>
      <c r="R29" s="521"/>
      <c r="S29" s="521"/>
      <c r="T29" s="521"/>
      <c r="U29" s="521"/>
      <c r="V29" s="563"/>
      <c r="W29" s="623"/>
      <c r="X29" s="624"/>
      <c r="Y29" s="625"/>
      <c r="Z29" s="519" t="s">
        <v>189</v>
      </c>
      <c r="AA29" s="499"/>
      <c r="AB29" s="499"/>
      <c r="AC29" s="499"/>
      <c r="AD29" s="499"/>
      <c r="AE29" s="499"/>
      <c r="AF29" s="499"/>
      <c r="AG29" s="500"/>
      <c r="AH29" s="520">
        <v>106</v>
      </c>
      <c r="AI29" s="521"/>
      <c r="AJ29" s="521"/>
      <c r="AK29" s="521"/>
      <c r="AL29" s="563"/>
      <c r="AM29" s="520">
        <v>294892</v>
      </c>
      <c r="AN29" s="521"/>
      <c r="AO29" s="521"/>
      <c r="AP29" s="521"/>
      <c r="AQ29" s="521"/>
      <c r="AR29" s="563"/>
      <c r="AS29" s="520">
        <v>2782</v>
      </c>
      <c r="AT29" s="521"/>
      <c r="AU29" s="521"/>
      <c r="AV29" s="521"/>
      <c r="AW29" s="521"/>
      <c r="AX29" s="522"/>
      <c r="AY29" s="651"/>
      <c r="AZ29" s="652"/>
      <c r="BA29" s="652"/>
      <c r="BB29" s="653"/>
      <c r="BC29" s="503" t="s">
        <v>190</v>
      </c>
      <c r="BD29" s="504"/>
      <c r="BE29" s="504"/>
      <c r="BF29" s="504"/>
      <c r="BG29" s="504"/>
      <c r="BH29" s="504"/>
      <c r="BI29" s="504"/>
      <c r="BJ29" s="504"/>
      <c r="BK29" s="504"/>
      <c r="BL29" s="504"/>
      <c r="BM29" s="505"/>
      <c r="BN29" s="469">
        <v>239920</v>
      </c>
      <c r="BO29" s="470"/>
      <c r="BP29" s="470"/>
      <c r="BQ29" s="470"/>
      <c r="BR29" s="470"/>
      <c r="BS29" s="470"/>
      <c r="BT29" s="470"/>
      <c r="BU29" s="471"/>
      <c r="BV29" s="469">
        <v>239766</v>
      </c>
      <c r="BW29" s="470"/>
      <c r="BX29" s="470"/>
      <c r="BY29" s="470"/>
      <c r="BZ29" s="470"/>
      <c r="CA29" s="470"/>
      <c r="CB29" s="470"/>
      <c r="CC29" s="471"/>
      <c r="CD29" s="203"/>
      <c r="CE29" s="579"/>
      <c r="CF29" s="579"/>
      <c r="CG29" s="579"/>
      <c r="CH29" s="579"/>
      <c r="CI29" s="579"/>
      <c r="CJ29" s="579"/>
      <c r="CK29" s="579"/>
      <c r="CL29" s="579"/>
      <c r="CM29" s="579"/>
      <c r="CN29" s="579"/>
      <c r="CO29" s="579"/>
      <c r="CP29" s="579"/>
      <c r="CQ29" s="579"/>
      <c r="CR29" s="579"/>
      <c r="CS29" s="580"/>
      <c r="CT29" s="466"/>
      <c r="CU29" s="467"/>
      <c r="CV29" s="467"/>
      <c r="CW29" s="467"/>
      <c r="CX29" s="467"/>
      <c r="CY29" s="467"/>
      <c r="CZ29" s="467"/>
      <c r="DA29" s="468"/>
      <c r="DB29" s="466"/>
      <c r="DC29" s="467"/>
      <c r="DD29" s="467"/>
      <c r="DE29" s="467"/>
      <c r="DF29" s="467"/>
      <c r="DG29" s="467"/>
      <c r="DH29" s="467"/>
      <c r="DI29" s="468"/>
      <c r="DJ29" s="186"/>
      <c r="DK29" s="186"/>
      <c r="DL29" s="186"/>
      <c r="DM29" s="186"/>
      <c r="DN29" s="186"/>
      <c r="DO29" s="186"/>
    </row>
    <row r="30" spans="1:119" ht="18.75" customHeight="1" thickBot="1">
      <c r="A30" s="187"/>
      <c r="B30" s="612"/>
      <c r="C30" s="613"/>
      <c r="D30" s="614"/>
      <c r="E30" s="523"/>
      <c r="F30" s="524"/>
      <c r="G30" s="524"/>
      <c r="H30" s="524"/>
      <c r="I30" s="524"/>
      <c r="J30" s="524"/>
      <c r="K30" s="525"/>
      <c r="L30" s="626"/>
      <c r="M30" s="627"/>
      <c r="N30" s="627"/>
      <c r="O30" s="627"/>
      <c r="P30" s="628"/>
      <c r="Q30" s="626"/>
      <c r="R30" s="627"/>
      <c r="S30" s="627"/>
      <c r="T30" s="627"/>
      <c r="U30" s="627"/>
      <c r="V30" s="628"/>
      <c r="W30" s="629" t="s">
        <v>191</v>
      </c>
      <c r="X30" s="630"/>
      <c r="Y30" s="630"/>
      <c r="Z30" s="630"/>
      <c r="AA30" s="630"/>
      <c r="AB30" s="630"/>
      <c r="AC30" s="630"/>
      <c r="AD30" s="630"/>
      <c r="AE30" s="630"/>
      <c r="AF30" s="630"/>
      <c r="AG30" s="631"/>
      <c r="AH30" s="588">
        <v>95</v>
      </c>
      <c r="AI30" s="589"/>
      <c r="AJ30" s="589"/>
      <c r="AK30" s="589"/>
      <c r="AL30" s="589"/>
      <c r="AM30" s="589"/>
      <c r="AN30" s="589"/>
      <c r="AO30" s="589"/>
      <c r="AP30" s="589"/>
      <c r="AQ30" s="589"/>
      <c r="AR30" s="589"/>
      <c r="AS30" s="589"/>
      <c r="AT30" s="589"/>
      <c r="AU30" s="589"/>
      <c r="AV30" s="589"/>
      <c r="AW30" s="589"/>
      <c r="AX30" s="591"/>
      <c r="AY30" s="654"/>
      <c r="AZ30" s="655"/>
      <c r="BA30" s="655"/>
      <c r="BB30" s="656"/>
      <c r="BC30" s="642" t="s">
        <v>51</v>
      </c>
      <c r="BD30" s="643"/>
      <c r="BE30" s="643"/>
      <c r="BF30" s="643"/>
      <c r="BG30" s="643"/>
      <c r="BH30" s="643"/>
      <c r="BI30" s="643"/>
      <c r="BJ30" s="643"/>
      <c r="BK30" s="643"/>
      <c r="BL30" s="643"/>
      <c r="BM30" s="644"/>
      <c r="BN30" s="645">
        <v>487814</v>
      </c>
      <c r="BO30" s="646"/>
      <c r="BP30" s="646"/>
      <c r="BQ30" s="646"/>
      <c r="BR30" s="646"/>
      <c r="BS30" s="646"/>
      <c r="BT30" s="646"/>
      <c r="BU30" s="647"/>
      <c r="BV30" s="645">
        <v>502934</v>
      </c>
      <c r="BW30" s="646"/>
      <c r="BX30" s="646"/>
      <c r="BY30" s="646"/>
      <c r="BZ30" s="646"/>
      <c r="CA30" s="646"/>
      <c r="CB30" s="646"/>
      <c r="CC30" s="647"/>
      <c r="CD30" s="204"/>
      <c r="CE30" s="205"/>
      <c r="CF30" s="205"/>
      <c r="CG30" s="205"/>
      <c r="CH30" s="205"/>
      <c r="CI30" s="205"/>
      <c r="CJ30" s="205"/>
      <c r="CK30" s="205"/>
      <c r="CL30" s="205"/>
      <c r="CM30" s="205"/>
      <c r="CN30" s="205"/>
      <c r="CO30" s="205"/>
      <c r="CP30" s="205"/>
      <c r="CQ30" s="205"/>
      <c r="CR30" s="205"/>
      <c r="CS30" s="206"/>
      <c r="CT30" s="207"/>
      <c r="CU30" s="208"/>
      <c r="CV30" s="208"/>
      <c r="CW30" s="208"/>
      <c r="CX30" s="208"/>
      <c r="CY30" s="208"/>
      <c r="CZ30" s="208"/>
      <c r="DA30" s="209"/>
      <c r="DB30" s="207"/>
      <c r="DC30" s="208"/>
      <c r="DD30" s="208"/>
      <c r="DE30" s="208"/>
      <c r="DF30" s="208"/>
      <c r="DG30" s="208"/>
      <c r="DH30" s="208"/>
      <c r="DI30" s="209"/>
      <c r="DJ30" s="186"/>
      <c r="DK30" s="186"/>
      <c r="DL30" s="186"/>
      <c r="DM30" s="186"/>
      <c r="DN30" s="186"/>
      <c r="DO30" s="186"/>
    </row>
    <row r="31" spans="1:119" ht="13.5" customHeight="1">
      <c r="A31" s="187"/>
      <c r="B31" s="210"/>
      <c r="C31" s="211"/>
      <c r="D31" s="211"/>
      <c r="E31" s="211"/>
      <c r="F31" s="211"/>
      <c r="G31" s="211"/>
      <c r="H31" s="211"/>
      <c r="I31" s="211"/>
      <c r="J31" s="211"/>
      <c r="K31" s="211"/>
      <c r="L31" s="211"/>
      <c r="M31" s="211"/>
      <c r="N31" s="211"/>
      <c r="O31" s="211"/>
      <c r="P31" s="211"/>
      <c r="Q31" s="211"/>
      <c r="R31" s="211"/>
      <c r="S31" s="211"/>
      <c r="T31" s="211"/>
      <c r="U31" s="211"/>
      <c r="V31" s="211"/>
      <c r="W31" s="211"/>
      <c r="X31" s="211"/>
      <c r="Y31" s="211"/>
      <c r="Z31" s="211"/>
      <c r="AA31" s="211"/>
      <c r="AB31" s="211"/>
      <c r="AC31" s="211"/>
      <c r="AD31" s="211"/>
      <c r="AE31" s="211"/>
      <c r="AF31" s="211"/>
      <c r="AG31" s="211"/>
      <c r="AH31" s="211"/>
      <c r="AI31" s="211"/>
      <c r="AJ31" s="211"/>
      <c r="AK31" s="211"/>
      <c r="AL31" s="211"/>
      <c r="AM31" s="211"/>
      <c r="AN31" s="211"/>
      <c r="AO31" s="211"/>
      <c r="AP31" s="211"/>
      <c r="AQ31" s="211"/>
      <c r="AR31" s="211"/>
      <c r="AS31" s="211"/>
      <c r="AT31" s="211"/>
      <c r="AU31" s="211"/>
      <c r="AV31" s="211"/>
      <c r="AW31" s="211"/>
      <c r="AX31" s="211"/>
      <c r="AY31" s="211"/>
      <c r="AZ31" s="211"/>
      <c r="BA31" s="211"/>
      <c r="BB31" s="211"/>
      <c r="BC31" s="211"/>
      <c r="BD31" s="211"/>
      <c r="BE31" s="211"/>
      <c r="BF31" s="211"/>
      <c r="BG31" s="211"/>
      <c r="BH31" s="211"/>
      <c r="BI31" s="211"/>
      <c r="BJ31" s="211"/>
      <c r="BK31" s="211"/>
      <c r="BL31" s="211"/>
      <c r="BM31" s="211"/>
      <c r="BN31" s="211"/>
      <c r="BO31" s="211"/>
      <c r="BP31" s="211"/>
      <c r="BQ31" s="211"/>
      <c r="BR31" s="211"/>
      <c r="BS31" s="211"/>
      <c r="BT31" s="211"/>
      <c r="BU31" s="211"/>
      <c r="BV31" s="211"/>
      <c r="BW31" s="211"/>
      <c r="BX31" s="211"/>
      <c r="BY31" s="211"/>
      <c r="BZ31" s="211"/>
      <c r="CA31" s="211"/>
      <c r="CB31" s="211"/>
      <c r="CC31" s="211"/>
      <c r="CD31" s="211"/>
      <c r="CE31" s="211"/>
      <c r="CF31" s="211"/>
      <c r="CG31" s="211"/>
      <c r="CH31" s="211"/>
      <c r="CI31" s="211"/>
      <c r="CJ31" s="211"/>
      <c r="CK31" s="211"/>
      <c r="CL31" s="211"/>
      <c r="CM31" s="211"/>
      <c r="CN31" s="211"/>
      <c r="CO31" s="211"/>
      <c r="CP31" s="211"/>
      <c r="CQ31" s="211"/>
      <c r="CR31" s="211"/>
      <c r="CS31" s="211"/>
      <c r="CT31" s="211"/>
      <c r="CU31" s="211"/>
      <c r="CV31" s="211"/>
      <c r="CW31" s="211"/>
      <c r="CX31" s="211"/>
      <c r="CY31" s="211"/>
      <c r="CZ31" s="211"/>
      <c r="DA31" s="211"/>
      <c r="DB31" s="211"/>
      <c r="DC31" s="211"/>
      <c r="DD31" s="211"/>
      <c r="DE31" s="211"/>
      <c r="DF31" s="211"/>
      <c r="DG31" s="211"/>
      <c r="DH31" s="211"/>
      <c r="DI31" s="212"/>
      <c r="DJ31" s="186"/>
      <c r="DK31" s="186"/>
      <c r="DL31" s="186"/>
      <c r="DM31" s="186"/>
      <c r="DN31" s="186"/>
      <c r="DO31" s="186"/>
    </row>
    <row r="32" spans="1:119" ht="13.5" customHeight="1">
      <c r="A32" s="187"/>
      <c r="B32" s="213"/>
      <c r="C32" s="214" t="s">
        <v>192</v>
      </c>
      <c r="D32" s="214"/>
      <c r="E32" s="214"/>
      <c r="F32" s="211"/>
      <c r="G32" s="211"/>
      <c r="H32" s="211"/>
      <c r="I32" s="211"/>
      <c r="J32" s="211"/>
      <c r="K32" s="211"/>
      <c r="L32" s="211"/>
      <c r="M32" s="211"/>
      <c r="N32" s="211"/>
      <c r="O32" s="211"/>
      <c r="P32" s="211"/>
      <c r="Q32" s="211"/>
      <c r="R32" s="211"/>
      <c r="S32" s="211"/>
      <c r="T32" s="211"/>
      <c r="U32" s="211" t="s">
        <v>193</v>
      </c>
      <c r="V32" s="211"/>
      <c r="W32" s="211"/>
      <c r="X32" s="211"/>
      <c r="Y32" s="211"/>
      <c r="Z32" s="211"/>
      <c r="AA32" s="211"/>
      <c r="AB32" s="211"/>
      <c r="AC32" s="211"/>
      <c r="AD32" s="211"/>
      <c r="AE32" s="211"/>
      <c r="AF32" s="211"/>
      <c r="AG32" s="211"/>
      <c r="AH32" s="211"/>
      <c r="AI32" s="211"/>
      <c r="AJ32" s="211"/>
      <c r="AK32" s="211"/>
      <c r="AL32" s="211"/>
      <c r="AM32" s="215" t="s">
        <v>194</v>
      </c>
      <c r="AN32" s="211"/>
      <c r="AO32" s="211"/>
      <c r="AP32" s="211"/>
      <c r="AQ32" s="211"/>
      <c r="AR32" s="211"/>
      <c r="AS32" s="215"/>
      <c r="AT32" s="215"/>
      <c r="AU32" s="215"/>
      <c r="AV32" s="215"/>
      <c r="AW32" s="215"/>
      <c r="AX32" s="215"/>
      <c r="AY32" s="215"/>
      <c r="AZ32" s="215"/>
      <c r="BA32" s="215"/>
      <c r="BB32" s="211"/>
      <c r="BC32" s="215"/>
      <c r="BD32" s="211"/>
      <c r="BE32" s="215" t="s">
        <v>195</v>
      </c>
      <c r="BF32" s="211"/>
      <c r="BG32" s="211"/>
      <c r="BH32" s="211"/>
      <c r="BI32" s="211"/>
      <c r="BJ32" s="215"/>
      <c r="BK32" s="215"/>
      <c r="BL32" s="215"/>
      <c r="BM32" s="215"/>
      <c r="BN32" s="215"/>
      <c r="BO32" s="215"/>
      <c r="BP32" s="215"/>
      <c r="BQ32" s="215"/>
      <c r="BR32" s="211"/>
      <c r="BS32" s="211"/>
      <c r="BT32" s="211"/>
      <c r="BU32" s="211"/>
      <c r="BV32" s="211"/>
      <c r="BW32" s="211" t="s">
        <v>196</v>
      </c>
      <c r="BX32" s="211"/>
      <c r="BY32" s="211"/>
      <c r="BZ32" s="211"/>
      <c r="CA32" s="211"/>
      <c r="CB32" s="215"/>
      <c r="CC32" s="215"/>
      <c r="CD32" s="215"/>
      <c r="CE32" s="215"/>
      <c r="CF32" s="215"/>
      <c r="CG32" s="215"/>
      <c r="CH32" s="215"/>
      <c r="CI32" s="215"/>
      <c r="CJ32" s="215"/>
      <c r="CK32" s="215"/>
      <c r="CL32" s="215"/>
      <c r="CM32" s="215"/>
      <c r="CN32" s="215"/>
      <c r="CO32" s="215" t="s">
        <v>197</v>
      </c>
      <c r="CP32" s="215"/>
      <c r="CQ32" s="215"/>
      <c r="CR32" s="215"/>
      <c r="CS32" s="215"/>
      <c r="CT32" s="215"/>
      <c r="CU32" s="215"/>
      <c r="CV32" s="215"/>
      <c r="CW32" s="215"/>
      <c r="CX32" s="215"/>
      <c r="CY32" s="215"/>
      <c r="CZ32" s="215"/>
      <c r="DA32" s="215"/>
      <c r="DB32" s="215"/>
      <c r="DC32" s="215"/>
      <c r="DD32" s="215"/>
      <c r="DE32" s="215"/>
      <c r="DF32" s="215"/>
      <c r="DG32" s="215"/>
      <c r="DH32" s="215"/>
      <c r="DI32" s="212"/>
      <c r="DJ32" s="186"/>
      <c r="DK32" s="186"/>
      <c r="DL32" s="186"/>
      <c r="DM32" s="186"/>
      <c r="DN32" s="186"/>
      <c r="DO32" s="186"/>
    </row>
    <row r="33" spans="1:119" ht="13.5" customHeight="1">
      <c r="A33" s="187"/>
      <c r="B33" s="213"/>
      <c r="C33" s="493" t="s">
        <v>198</v>
      </c>
      <c r="D33" s="493"/>
      <c r="E33" s="458" t="s">
        <v>199</v>
      </c>
      <c r="F33" s="458"/>
      <c r="G33" s="458"/>
      <c r="H33" s="458"/>
      <c r="I33" s="458"/>
      <c r="J33" s="458"/>
      <c r="K33" s="458"/>
      <c r="L33" s="458"/>
      <c r="M33" s="458"/>
      <c r="N33" s="458"/>
      <c r="O33" s="458"/>
      <c r="P33" s="458"/>
      <c r="Q33" s="458"/>
      <c r="R33" s="458"/>
      <c r="S33" s="458"/>
      <c r="T33" s="216"/>
      <c r="U33" s="493" t="s">
        <v>198</v>
      </c>
      <c r="V33" s="493"/>
      <c r="W33" s="458" t="s">
        <v>199</v>
      </c>
      <c r="X33" s="458"/>
      <c r="Y33" s="458"/>
      <c r="Z33" s="458"/>
      <c r="AA33" s="458"/>
      <c r="AB33" s="458"/>
      <c r="AC33" s="458"/>
      <c r="AD33" s="458"/>
      <c r="AE33" s="458"/>
      <c r="AF33" s="458"/>
      <c r="AG33" s="458"/>
      <c r="AH33" s="458"/>
      <c r="AI33" s="458"/>
      <c r="AJ33" s="458"/>
      <c r="AK33" s="458"/>
      <c r="AL33" s="216"/>
      <c r="AM33" s="493" t="s">
        <v>198</v>
      </c>
      <c r="AN33" s="493"/>
      <c r="AO33" s="458" t="s">
        <v>199</v>
      </c>
      <c r="AP33" s="458"/>
      <c r="AQ33" s="458"/>
      <c r="AR33" s="458"/>
      <c r="AS33" s="458"/>
      <c r="AT33" s="458"/>
      <c r="AU33" s="458"/>
      <c r="AV33" s="458"/>
      <c r="AW33" s="458"/>
      <c r="AX33" s="458"/>
      <c r="AY33" s="458"/>
      <c r="AZ33" s="458"/>
      <c r="BA33" s="458"/>
      <c r="BB33" s="458"/>
      <c r="BC33" s="458"/>
      <c r="BD33" s="217"/>
      <c r="BE33" s="458" t="s">
        <v>200</v>
      </c>
      <c r="BF33" s="458"/>
      <c r="BG33" s="458" t="s">
        <v>201</v>
      </c>
      <c r="BH33" s="458"/>
      <c r="BI33" s="458"/>
      <c r="BJ33" s="458"/>
      <c r="BK33" s="458"/>
      <c r="BL33" s="458"/>
      <c r="BM33" s="458"/>
      <c r="BN33" s="458"/>
      <c r="BO33" s="458"/>
      <c r="BP33" s="458"/>
      <c r="BQ33" s="458"/>
      <c r="BR33" s="458"/>
      <c r="BS33" s="458"/>
      <c r="BT33" s="458"/>
      <c r="BU33" s="458"/>
      <c r="BV33" s="217"/>
      <c r="BW33" s="493" t="s">
        <v>200</v>
      </c>
      <c r="BX33" s="493"/>
      <c r="BY33" s="458" t="s">
        <v>202</v>
      </c>
      <c r="BZ33" s="458"/>
      <c r="CA33" s="458"/>
      <c r="CB33" s="458"/>
      <c r="CC33" s="458"/>
      <c r="CD33" s="458"/>
      <c r="CE33" s="458"/>
      <c r="CF33" s="458"/>
      <c r="CG33" s="458"/>
      <c r="CH33" s="458"/>
      <c r="CI33" s="458"/>
      <c r="CJ33" s="458"/>
      <c r="CK33" s="458"/>
      <c r="CL33" s="458"/>
      <c r="CM33" s="458"/>
      <c r="CN33" s="216"/>
      <c r="CO33" s="493" t="s">
        <v>198</v>
      </c>
      <c r="CP33" s="493"/>
      <c r="CQ33" s="458" t="s">
        <v>203</v>
      </c>
      <c r="CR33" s="458"/>
      <c r="CS33" s="458"/>
      <c r="CT33" s="458"/>
      <c r="CU33" s="458"/>
      <c r="CV33" s="458"/>
      <c r="CW33" s="458"/>
      <c r="CX33" s="458"/>
      <c r="CY33" s="458"/>
      <c r="CZ33" s="458"/>
      <c r="DA33" s="458"/>
      <c r="DB33" s="458"/>
      <c r="DC33" s="458"/>
      <c r="DD33" s="458"/>
      <c r="DE33" s="458"/>
      <c r="DF33" s="216"/>
      <c r="DG33" s="657" t="s">
        <v>204</v>
      </c>
      <c r="DH33" s="657"/>
      <c r="DI33" s="218"/>
      <c r="DJ33" s="186"/>
      <c r="DK33" s="186"/>
      <c r="DL33" s="186"/>
      <c r="DM33" s="186"/>
      <c r="DN33" s="186"/>
      <c r="DO33" s="186"/>
    </row>
    <row r="34" spans="1:119" ht="32.25" customHeight="1">
      <c r="A34" s="187"/>
      <c r="B34" s="213"/>
      <c r="C34" s="658">
        <f>IF(E34="","",1)</f>
        <v>1</v>
      </c>
      <c r="D34" s="658"/>
      <c r="E34" s="659" t="str">
        <f>IF('各会計、関係団体の財政状況及び健全化判断比率'!B7="","",'各会計、関係団体の財政状況及び健全化判断比率'!B7)</f>
        <v>一般会計</v>
      </c>
      <c r="F34" s="659"/>
      <c r="G34" s="659"/>
      <c r="H34" s="659"/>
      <c r="I34" s="659"/>
      <c r="J34" s="659"/>
      <c r="K34" s="659"/>
      <c r="L34" s="659"/>
      <c r="M34" s="659"/>
      <c r="N34" s="659"/>
      <c r="O34" s="659"/>
      <c r="P34" s="659"/>
      <c r="Q34" s="659"/>
      <c r="R34" s="659"/>
      <c r="S34" s="659"/>
      <c r="T34" s="214"/>
      <c r="U34" s="658">
        <f>IF(W34="","",MAX(C34:D43)+1)</f>
        <v>4</v>
      </c>
      <c r="V34" s="658"/>
      <c r="W34" s="659" t="str">
        <f>IF('各会計、関係団体の財政状況及び健全化判断比率'!B28="","",'各会計、関係団体の財政状況及び健全化判断比率'!B28)</f>
        <v>国民健康保険特別会計</v>
      </c>
      <c r="X34" s="659"/>
      <c r="Y34" s="659"/>
      <c r="Z34" s="659"/>
      <c r="AA34" s="659"/>
      <c r="AB34" s="659"/>
      <c r="AC34" s="659"/>
      <c r="AD34" s="659"/>
      <c r="AE34" s="659"/>
      <c r="AF34" s="659"/>
      <c r="AG34" s="659"/>
      <c r="AH34" s="659"/>
      <c r="AI34" s="659"/>
      <c r="AJ34" s="659"/>
      <c r="AK34" s="659"/>
      <c r="AL34" s="214"/>
      <c r="AM34" s="658">
        <f>IF(AO34="","",MAX(C34:D43,U34:V43)+1)</f>
        <v>7</v>
      </c>
      <c r="AN34" s="658"/>
      <c r="AO34" s="659" t="str">
        <f>IF('各会計、関係団体の財政状況及び健全化判断比率'!B31="","",'各会計、関係団体の財政状況及び健全化判断比率'!B31)</f>
        <v>水道事業会計</v>
      </c>
      <c r="AP34" s="659"/>
      <c r="AQ34" s="659"/>
      <c r="AR34" s="659"/>
      <c r="AS34" s="659"/>
      <c r="AT34" s="659"/>
      <c r="AU34" s="659"/>
      <c r="AV34" s="659"/>
      <c r="AW34" s="659"/>
      <c r="AX34" s="659"/>
      <c r="AY34" s="659"/>
      <c r="AZ34" s="659"/>
      <c r="BA34" s="659"/>
      <c r="BB34" s="659"/>
      <c r="BC34" s="659"/>
      <c r="BD34" s="214"/>
      <c r="BE34" s="658">
        <f>IF(BG34="","",MAX(C34:D43,U34:V43,AM34:AN43)+1)</f>
        <v>11</v>
      </c>
      <c r="BF34" s="658"/>
      <c r="BG34" s="659" t="str">
        <f>IF('各会計、関係団体の財政状況及び健全化判断比率'!B35="","",'各会計、関係団体の財政状況及び健全化判断比率'!B35)</f>
        <v>農業集落排水事業特別会計</v>
      </c>
      <c r="BH34" s="659"/>
      <c r="BI34" s="659"/>
      <c r="BJ34" s="659"/>
      <c r="BK34" s="659"/>
      <c r="BL34" s="659"/>
      <c r="BM34" s="659"/>
      <c r="BN34" s="659"/>
      <c r="BO34" s="659"/>
      <c r="BP34" s="659"/>
      <c r="BQ34" s="659"/>
      <c r="BR34" s="659"/>
      <c r="BS34" s="659"/>
      <c r="BT34" s="659"/>
      <c r="BU34" s="659"/>
      <c r="BV34" s="214"/>
      <c r="BW34" s="658">
        <f>IF(BY34="","",MAX(C34:D43,U34:V43,AM34:AN43,BE34:BF43)+1)</f>
        <v>12</v>
      </c>
      <c r="BX34" s="658"/>
      <c r="BY34" s="659" t="str">
        <f>IF('各会計、関係団体の財政状況及び健全化判断比率'!B68="","",'各会計、関係団体の財政状況及び健全化判断比率'!B68)</f>
        <v>わたらい老人福祉施設組合（一般会計）</v>
      </c>
      <c r="BZ34" s="659"/>
      <c r="CA34" s="659"/>
      <c r="CB34" s="659"/>
      <c r="CC34" s="659"/>
      <c r="CD34" s="659"/>
      <c r="CE34" s="659"/>
      <c r="CF34" s="659"/>
      <c r="CG34" s="659"/>
      <c r="CH34" s="659"/>
      <c r="CI34" s="659"/>
      <c r="CJ34" s="659"/>
      <c r="CK34" s="659"/>
      <c r="CL34" s="659"/>
      <c r="CM34" s="659"/>
      <c r="CN34" s="214"/>
      <c r="CO34" s="658">
        <f>IF(CQ34="","",MAX(C34:D43,U34:V43,AM34:AN43,BE34:BF43,BW34:BX43)+1)</f>
        <v>22</v>
      </c>
      <c r="CP34" s="658"/>
      <c r="CQ34" s="659" t="str">
        <f>IF('各会計、関係団体の財政状況及び健全化判断比率'!BS7="","",'各会計、関係団体の財政状況及び健全化判断比率'!BS7)</f>
        <v>度会土地開発公社</v>
      </c>
      <c r="CR34" s="659"/>
      <c r="CS34" s="659"/>
      <c r="CT34" s="659"/>
      <c r="CU34" s="659"/>
      <c r="CV34" s="659"/>
      <c r="CW34" s="659"/>
      <c r="CX34" s="659"/>
      <c r="CY34" s="659"/>
      <c r="CZ34" s="659"/>
      <c r="DA34" s="659"/>
      <c r="DB34" s="659"/>
      <c r="DC34" s="659"/>
      <c r="DD34" s="659"/>
      <c r="DE34" s="659"/>
      <c r="DF34" s="211"/>
      <c r="DG34" s="660" t="str">
        <f>IF('各会計、関係団体の財政状況及び健全化判断比率'!BR7="","",'各会計、関係団体の財政状況及び健全化判断比率'!BR7)</f>
        <v/>
      </c>
      <c r="DH34" s="660"/>
      <c r="DI34" s="218"/>
      <c r="DJ34" s="186"/>
      <c r="DK34" s="186"/>
      <c r="DL34" s="186"/>
      <c r="DM34" s="186"/>
      <c r="DN34" s="186"/>
      <c r="DO34" s="186"/>
    </row>
    <row r="35" spans="1:119" ht="32.25" customHeight="1">
      <c r="A35" s="187"/>
      <c r="B35" s="213"/>
      <c r="C35" s="658">
        <f>IF(E35="","",C34+1)</f>
        <v>2</v>
      </c>
      <c r="D35" s="658"/>
      <c r="E35" s="659" t="str">
        <f>IF('各会計、関係団体の財政状況及び健全化判断比率'!B8="","",'各会計、関係団体の財政状況及び健全化判断比率'!B8)</f>
        <v>住宅新築資金等貸付事業特別会計</v>
      </c>
      <c r="F35" s="659"/>
      <c r="G35" s="659"/>
      <c r="H35" s="659"/>
      <c r="I35" s="659"/>
      <c r="J35" s="659"/>
      <c r="K35" s="659"/>
      <c r="L35" s="659"/>
      <c r="M35" s="659"/>
      <c r="N35" s="659"/>
      <c r="O35" s="659"/>
      <c r="P35" s="659"/>
      <c r="Q35" s="659"/>
      <c r="R35" s="659"/>
      <c r="S35" s="659"/>
      <c r="T35" s="214"/>
      <c r="U35" s="658">
        <f>IF(W35="","",U34+1)</f>
        <v>5</v>
      </c>
      <c r="V35" s="658"/>
      <c r="W35" s="659" t="str">
        <f>IF('各会計、関係団体の財政状況及び健全化判断比率'!B29="","",'各会計、関係団体の財政状況及び健全化判断比率'!B29)</f>
        <v>介護保険特別会計</v>
      </c>
      <c r="X35" s="659"/>
      <c r="Y35" s="659"/>
      <c r="Z35" s="659"/>
      <c r="AA35" s="659"/>
      <c r="AB35" s="659"/>
      <c r="AC35" s="659"/>
      <c r="AD35" s="659"/>
      <c r="AE35" s="659"/>
      <c r="AF35" s="659"/>
      <c r="AG35" s="659"/>
      <c r="AH35" s="659"/>
      <c r="AI35" s="659"/>
      <c r="AJ35" s="659"/>
      <c r="AK35" s="659"/>
      <c r="AL35" s="214"/>
      <c r="AM35" s="658">
        <f t="shared" ref="AM35:AM43" si="0">IF(AO35="","",AM34+1)</f>
        <v>8</v>
      </c>
      <c r="AN35" s="658"/>
      <c r="AO35" s="659" t="str">
        <f>IF('各会計、関係団体の財政状況及び健全化判断比率'!B32="","",'各会計、関係団体の財政状況及び健全化判断比率'!B32)</f>
        <v>下水道事業会計</v>
      </c>
      <c r="AP35" s="659"/>
      <c r="AQ35" s="659"/>
      <c r="AR35" s="659"/>
      <c r="AS35" s="659"/>
      <c r="AT35" s="659"/>
      <c r="AU35" s="659"/>
      <c r="AV35" s="659"/>
      <c r="AW35" s="659"/>
      <c r="AX35" s="659"/>
      <c r="AY35" s="659"/>
      <c r="AZ35" s="659"/>
      <c r="BA35" s="659"/>
      <c r="BB35" s="659"/>
      <c r="BC35" s="659"/>
      <c r="BD35" s="214"/>
      <c r="BE35" s="658" t="str">
        <f t="shared" ref="BE35:BE43" si="1">IF(BG35="","",BE34+1)</f>
        <v/>
      </c>
      <c r="BF35" s="658"/>
      <c r="BG35" s="659"/>
      <c r="BH35" s="659"/>
      <c r="BI35" s="659"/>
      <c r="BJ35" s="659"/>
      <c r="BK35" s="659"/>
      <c r="BL35" s="659"/>
      <c r="BM35" s="659"/>
      <c r="BN35" s="659"/>
      <c r="BO35" s="659"/>
      <c r="BP35" s="659"/>
      <c r="BQ35" s="659"/>
      <c r="BR35" s="659"/>
      <c r="BS35" s="659"/>
      <c r="BT35" s="659"/>
      <c r="BU35" s="659"/>
      <c r="BV35" s="214"/>
      <c r="BW35" s="658">
        <f t="shared" ref="BW35:BW43" si="2">IF(BY35="","",BW34+1)</f>
        <v>13</v>
      </c>
      <c r="BX35" s="658"/>
      <c r="BY35" s="659" t="str">
        <f>IF('各会計、関係団体の財政状況及び健全化判断比率'!B69="","",'各会計、関係団体の財政状況及び健全化判断比率'!B69)</f>
        <v>〃（特別養護老人ホーム高砂寮特別会計）</v>
      </c>
      <c r="BZ35" s="659"/>
      <c r="CA35" s="659"/>
      <c r="CB35" s="659"/>
      <c r="CC35" s="659"/>
      <c r="CD35" s="659"/>
      <c r="CE35" s="659"/>
      <c r="CF35" s="659"/>
      <c r="CG35" s="659"/>
      <c r="CH35" s="659"/>
      <c r="CI35" s="659"/>
      <c r="CJ35" s="659"/>
      <c r="CK35" s="659"/>
      <c r="CL35" s="659"/>
      <c r="CM35" s="659"/>
      <c r="CN35" s="214"/>
      <c r="CO35" s="658" t="str">
        <f t="shared" ref="CO35:CO43" si="3">IF(CQ35="","",CO34+1)</f>
        <v/>
      </c>
      <c r="CP35" s="658"/>
      <c r="CQ35" s="659" t="str">
        <f>IF('各会計、関係団体の財政状況及び健全化判断比率'!BS8="","",'各会計、関係団体の財政状況及び健全化判断比率'!BS8)</f>
        <v/>
      </c>
      <c r="CR35" s="659"/>
      <c r="CS35" s="659"/>
      <c r="CT35" s="659"/>
      <c r="CU35" s="659"/>
      <c r="CV35" s="659"/>
      <c r="CW35" s="659"/>
      <c r="CX35" s="659"/>
      <c r="CY35" s="659"/>
      <c r="CZ35" s="659"/>
      <c r="DA35" s="659"/>
      <c r="DB35" s="659"/>
      <c r="DC35" s="659"/>
      <c r="DD35" s="659"/>
      <c r="DE35" s="659"/>
      <c r="DF35" s="211"/>
      <c r="DG35" s="660" t="str">
        <f>IF('各会計、関係団体の財政状況及び健全化判断比率'!BR8="","",'各会計、関係団体の財政状況及び健全化判断比率'!BR8)</f>
        <v/>
      </c>
      <c r="DH35" s="660"/>
      <c r="DI35" s="218"/>
      <c r="DJ35" s="186"/>
      <c r="DK35" s="186"/>
      <c r="DL35" s="186"/>
      <c r="DM35" s="186"/>
      <c r="DN35" s="186"/>
      <c r="DO35" s="186"/>
    </row>
    <row r="36" spans="1:119" ht="32.25" customHeight="1">
      <c r="A36" s="187"/>
      <c r="B36" s="213"/>
      <c r="C36" s="658">
        <f>IF(E36="","",C35+1)</f>
        <v>3</v>
      </c>
      <c r="D36" s="658"/>
      <c r="E36" s="659" t="str">
        <f>IF('各会計、関係団体の財政状況及び健全化判断比率'!B9="","",'各会計、関係団体の財政状況及び健全化判断比率'!B9)</f>
        <v>山村振興事業特別会計</v>
      </c>
      <c r="F36" s="659"/>
      <c r="G36" s="659"/>
      <c r="H36" s="659"/>
      <c r="I36" s="659"/>
      <c r="J36" s="659"/>
      <c r="K36" s="659"/>
      <c r="L36" s="659"/>
      <c r="M36" s="659"/>
      <c r="N36" s="659"/>
      <c r="O36" s="659"/>
      <c r="P36" s="659"/>
      <c r="Q36" s="659"/>
      <c r="R36" s="659"/>
      <c r="S36" s="659"/>
      <c r="T36" s="214"/>
      <c r="U36" s="658">
        <f t="shared" ref="U36:U43" si="4">IF(W36="","",U35+1)</f>
        <v>6</v>
      </c>
      <c r="V36" s="658"/>
      <c r="W36" s="659" t="str">
        <f>IF('各会計、関係団体の財政状況及び健全化判断比率'!B30="","",'各会計、関係団体の財政状況及び健全化判断比率'!B30)</f>
        <v>後期高齢者医療特別会計</v>
      </c>
      <c r="X36" s="659"/>
      <c r="Y36" s="659"/>
      <c r="Z36" s="659"/>
      <c r="AA36" s="659"/>
      <c r="AB36" s="659"/>
      <c r="AC36" s="659"/>
      <c r="AD36" s="659"/>
      <c r="AE36" s="659"/>
      <c r="AF36" s="659"/>
      <c r="AG36" s="659"/>
      <c r="AH36" s="659"/>
      <c r="AI36" s="659"/>
      <c r="AJ36" s="659"/>
      <c r="AK36" s="659"/>
      <c r="AL36" s="214"/>
      <c r="AM36" s="658">
        <f t="shared" si="0"/>
        <v>9</v>
      </c>
      <c r="AN36" s="658"/>
      <c r="AO36" s="659" t="str">
        <f>IF('各会計、関係団体の財政状況及び健全化判断比率'!B33="","",'各会計、関係団体の財政状況及び健全化判断比率'!B33)</f>
        <v>病院事業会計</v>
      </c>
      <c r="AP36" s="659"/>
      <c r="AQ36" s="659"/>
      <c r="AR36" s="659"/>
      <c r="AS36" s="659"/>
      <c r="AT36" s="659"/>
      <c r="AU36" s="659"/>
      <c r="AV36" s="659"/>
      <c r="AW36" s="659"/>
      <c r="AX36" s="659"/>
      <c r="AY36" s="659"/>
      <c r="AZ36" s="659"/>
      <c r="BA36" s="659"/>
      <c r="BB36" s="659"/>
      <c r="BC36" s="659"/>
      <c r="BD36" s="214"/>
      <c r="BE36" s="658" t="str">
        <f t="shared" si="1"/>
        <v/>
      </c>
      <c r="BF36" s="658"/>
      <c r="BG36" s="659"/>
      <c r="BH36" s="659"/>
      <c r="BI36" s="659"/>
      <c r="BJ36" s="659"/>
      <c r="BK36" s="659"/>
      <c r="BL36" s="659"/>
      <c r="BM36" s="659"/>
      <c r="BN36" s="659"/>
      <c r="BO36" s="659"/>
      <c r="BP36" s="659"/>
      <c r="BQ36" s="659"/>
      <c r="BR36" s="659"/>
      <c r="BS36" s="659"/>
      <c r="BT36" s="659"/>
      <c r="BU36" s="659"/>
      <c r="BV36" s="214"/>
      <c r="BW36" s="658">
        <f t="shared" si="2"/>
        <v>14</v>
      </c>
      <c r="BX36" s="658"/>
      <c r="BY36" s="659" t="str">
        <f>IF('各会計、関係団体の財政状況及び健全化判断比率'!B70="","",'各会計、関係団体の財政状況及び健全化判断比率'!B70)</f>
        <v>〃（指定通所事業所高砂寮特別会計）</v>
      </c>
      <c r="BZ36" s="659"/>
      <c r="CA36" s="659"/>
      <c r="CB36" s="659"/>
      <c r="CC36" s="659"/>
      <c r="CD36" s="659"/>
      <c r="CE36" s="659"/>
      <c r="CF36" s="659"/>
      <c r="CG36" s="659"/>
      <c r="CH36" s="659"/>
      <c r="CI36" s="659"/>
      <c r="CJ36" s="659"/>
      <c r="CK36" s="659"/>
      <c r="CL36" s="659"/>
      <c r="CM36" s="659"/>
      <c r="CN36" s="214"/>
      <c r="CO36" s="658" t="str">
        <f t="shared" si="3"/>
        <v/>
      </c>
      <c r="CP36" s="658"/>
      <c r="CQ36" s="659" t="str">
        <f>IF('各会計、関係団体の財政状況及び健全化判断比率'!BS9="","",'各会計、関係団体の財政状況及び健全化判断比率'!BS9)</f>
        <v/>
      </c>
      <c r="CR36" s="659"/>
      <c r="CS36" s="659"/>
      <c r="CT36" s="659"/>
      <c r="CU36" s="659"/>
      <c r="CV36" s="659"/>
      <c r="CW36" s="659"/>
      <c r="CX36" s="659"/>
      <c r="CY36" s="659"/>
      <c r="CZ36" s="659"/>
      <c r="DA36" s="659"/>
      <c r="DB36" s="659"/>
      <c r="DC36" s="659"/>
      <c r="DD36" s="659"/>
      <c r="DE36" s="659"/>
      <c r="DF36" s="211"/>
      <c r="DG36" s="660" t="str">
        <f>IF('各会計、関係団体の財政状況及び健全化判断比率'!BR9="","",'各会計、関係団体の財政状況及び健全化判断比率'!BR9)</f>
        <v/>
      </c>
      <c r="DH36" s="660"/>
      <c r="DI36" s="218"/>
      <c r="DJ36" s="186"/>
      <c r="DK36" s="186"/>
      <c r="DL36" s="186"/>
      <c r="DM36" s="186"/>
      <c r="DN36" s="186"/>
      <c r="DO36" s="186"/>
    </row>
    <row r="37" spans="1:119" ht="32.25" customHeight="1">
      <c r="A37" s="187"/>
      <c r="B37" s="213"/>
      <c r="C37" s="658" t="str">
        <f>IF(E37="","",C36+1)</f>
        <v/>
      </c>
      <c r="D37" s="658"/>
      <c r="E37" s="659" t="str">
        <f>IF('各会計、関係団体の財政状況及び健全化判断比率'!B10="","",'各会計、関係団体の財政状況及び健全化判断比率'!B10)</f>
        <v/>
      </c>
      <c r="F37" s="659"/>
      <c r="G37" s="659"/>
      <c r="H37" s="659"/>
      <c r="I37" s="659"/>
      <c r="J37" s="659"/>
      <c r="K37" s="659"/>
      <c r="L37" s="659"/>
      <c r="M37" s="659"/>
      <c r="N37" s="659"/>
      <c r="O37" s="659"/>
      <c r="P37" s="659"/>
      <c r="Q37" s="659"/>
      <c r="R37" s="659"/>
      <c r="S37" s="659"/>
      <c r="T37" s="214"/>
      <c r="U37" s="658" t="str">
        <f t="shared" si="4"/>
        <v/>
      </c>
      <c r="V37" s="658"/>
      <c r="W37" s="659"/>
      <c r="X37" s="659"/>
      <c r="Y37" s="659"/>
      <c r="Z37" s="659"/>
      <c r="AA37" s="659"/>
      <c r="AB37" s="659"/>
      <c r="AC37" s="659"/>
      <c r="AD37" s="659"/>
      <c r="AE37" s="659"/>
      <c r="AF37" s="659"/>
      <c r="AG37" s="659"/>
      <c r="AH37" s="659"/>
      <c r="AI37" s="659"/>
      <c r="AJ37" s="659"/>
      <c r="AK37" s="659"/>
      <c r="AL37" s="214"/>
      <c r="AM37" s="658">
        <f t="shared" si="0"/>
        <v>10</v>
      </c>
      <c r="AN37" s="658"/>
      <c r="AO37" s="659" t="str">
        <f>IF('各会計、関係団体の財政状況及び健全化判断比率'!B34="","",'各会計、関係団体の財政状況及び健全化判断比率'!B34)</f>
        <v>介護老人保健施設事業会計</v>
      </c>
      <c r="AP37" s="659"/>
      <c r="AQ37" s="659"/>
      <c r="AR37" s="659"/>
      <c r="AS37" s="659"/>
      <c r="AT37" s="659"/>
      <c r="AU37" s="659"/>
      <c r="AV37" s="659"/>
      <c r="AW37" s="659"/>
      <c r="AX37" s="659"/>
      <c r="AY37" s="659"/>
      <c r="AZ37" s="659"/>
      <c r="BA37" s="659"/>
      <c r="BB37" s="659"/>
      <c r="BC37" s="659"/>
      <c r="BD37" s="214"/>
      <c r="BE37" s="658" t="str">
        <f t="shared" si="1"/>
        <v/>
      </c>
      <c r="BF37" s="658"/>
      <c r="BG37" s="659"/>
      <c r="BH37" s="659"/>
      <c r="BI37" s="659"/>
      <c r="BJ37" s="659"/>
      <c r="BK37" s="659"/>
      <c r="BL37" s="659"/>
      <c r="BM37" s="659"/>
      <c r="BN37" s="659"/>
      <c r="BO37" s="659"/>
      <c r="BP37" s="659"/>
      <c r="BQ37" s="659"/>
      <c r="BR37" s="659"/>
      <c r="BS37" s="659"/>
      <c r="BT37" s="659"/>
      <c r="BU37" s="659"/>
      <c r="BV37" s="214"/>
      <c r="BW37" s="658">
        <f t="shared" si="2"/>
        <v>15</v>
      </c>
      <c r="BX37" s="658"/>
      <c r="BY37" s="659" t="str">
        <f>IF('各会計、関係団体の財政状況及び健全化判断比率'!B71="","",'各会計、関係団体の財政状況及び健全化判断比率'!B71)</f>
        <v>〃（特別養護老人ホーム真砂寮特別会計）</v>
      </c>
      <c r="BZ37" s="659"/>
      <c r="CA37" s="659"/>
      <c r="CB37" s="659"/>
      <c r="CC37" s="659"/>
      <c r="CD37" s="659"/>
      <c r="CE37" s="659"/>
      <c r="CF37" s="659"/>
      <c r="CG37" s="659"/>
      <c r="CH37" s="659"/>
      <c r="CI37" s="659"/>
      <c r="CJ37" s="659"/>
      <c r="CK37" s="659"/>
      <c r="CL37" s="659"/>
      <c r="CM37" s="659"/>
      <c r="CN37" s="214"/>
      <c r="CO37" s="658" t="str">
        <f t="shared" si="3"/>
        <v/>
      </c>
      <c r="CP37" s="658"/>
      <c r="CQ37" s="659" t="str">
        <f>IF('各会計、関係団体の財政状況及び健全化判断比率'!BS10="","",'各会計、関係団体の財政状況及び健全化判断比率'!BS10)</f>
        <v/>
      </c>
      <c r="CR37" s="659"/>
      <c r="CS37" s="659"/>
      <c r="CT37" s="659"/>
      <c r="CU37" s="659"/>
      <c r="CV37" s="659"/>
      <c r="CW37" s="659"/>
      <c r="CX37" s="659"/>
      <c r="CY37" s="659"/>
      <c r="CZ37" s="659"/>
      <c r="DA37" s="659"/>
      <c r="DB37" s="659"/>
      <c r="DC37" s="659"/>
      <c r="DD37" s="659"/>
      <c r="DE37" s="659"/>
      <c r="DF37" s="211"/>
      <c r="DG37" s="660" t="str">
        <f>IF('各会計、関係団体の財政状況及び健全化判断比率'!BR10="","",'各会計、関係団体の財政状況及び健全化判断比率'!BR10)</f>
        <v/>
      </c>
      <c r="DH37" s="660"/>
      <c r="DI37" s="218"/>
      <c r="DJ37" s="186"/>
      <c r="DK37" s="186"/>
      <c r="DL37" s="186"/>
      <c r="DM37" s="186"/>
      <c r="DN37" s="186"/>
      <c r="DO37" s="186"/>
    </row>
    <row r="38" spans="1:119" ht="32.25" customHeight="1">
      <c r="A38" s="187"/>
      <c r="B38" s="213"/>
      <c r="C38" s="658" t="str">
        <f t="shared" ref="C38:C43" si="5">IF(E38="","",C37+1)</f>
        <v/>
      </c>
      <c r="D38" s="658"/>
      <c r="E38" s="659" t="str">
        <f>IF('各会計、関係団体の財政状況及び健全化判断比率'!B11="","",'各会計、関係団体の財政状況及び健全化判断比率'!B11)</f>
        <v/>
      </c>
      <c r="F38" s="659"/>
      <c r="G38" s="659"/>
      <c r="H38" s="659"/>
      <c r="I38" s="659"/>
      <c r="J38" s="659"/>
      <c r="K38" s="659"/>
      <c r="L38" s="659"/>
      <c r="M38" s="659"/>
      <c r="N38" s="659"/>
      <c r="O38" s="659"/>
      <c r="P38" s="659"/>
      <c r="Q38" s="659"/>
      <c r="R38" s="659"/>
      <c r="S38" s="659"/>
      <c r="T38" s="214"/>
      <c r="U38" s="658" t="str">
        <f t="shared" si="4"/>
        <v/>
      </c>
      <c r="V38" s="658"/>
      <c r="W38" s="659"/>
      <c r="X38" s="659"/>
      <c r="Y38" s="659"/>
      <c r="Z38" s="659"/>
      <c r="AA38" s="659"/>
      <c r="AB38" s="659"/>
      <c r="AC38" s="659"/>
      <c r="AD38" s="659"/>
      <c r="AE38" s="659"/>
      <c r="AF38" s="659"/>
      <c r="AG38" s="659"/>
      <c r="AH38" s="659"/>
      <c r="AI38" s="659"/>
      <c r="AJ38" s="659"/>
      <c r="AK38" s="659"/>
      <c r="AL38" s="214"/>
      <c r="AM38" s="658" t="str">
        <f t="shared" si="0"/>
        <v/>
      </c>
      <c r="AN38" s="658"/>
      <c r="AO38" s="659"/>
      <c r="AP38" s="659"/>
      <c r="AQ38" s="659"/>
      <c r="AR38" s="659"/>
      <c r="AS38" s="659"/>
      <c r="AT38" s="659"/>
      <c r="AU38" s="659"/>
      <c r="AV38" s="659"/>
      <c r="AW38" s="659"/>
      <c r="AX38" s="659"/>
      <c r="AY38" s="659"/>
      <c r="AZ38" s="659"/>
      <c r="BA38" s="659"/>
      <c r="BB38" s="659"/>
      <c r="BC38" s="659"/>
      <c r="BD38" s="214"/>
      <c r="BE38" s="658" t="str">
        <f t="shared" si="1"/>
        <v/>
      </c>
      <c r="BF38" s="658"/>
      <c r="BG38" s="659"/>
      <c r="BH38" s="659"/>
      <c r="BI38" s="659"/>
      <c r="BJ38" s="659"/>
      <c r="BK38" s="659"/>
      <c r="BL38" s="659"/>
      <c r="BM38" s="659"/>
      <c r="BN38" s="659"/>
      <c r="BO38" s="659"/>
      <c r="BP38" s="659"/>
      <c r="BQ38" s="659"/>
      <c r="BR38" s="659"/>
      <c r="BS38" s="659"/>
      <c r="BT38" s="659"/>
      <c r="BU38" s="659"/>
      <c r="BV38" s="214"/>
      <c r="BW38" s="658">
        <f t="shared" si="2"/>
        <v>16</v>
      </c>
      <c r="BX38" s="658"/>
      <c r="BY38" s="659" t="str">
        <f>IF('各会計、関係団体の財政状況及び健全化判断比率'!B72="","",'各会計、関係団体の財政状況及び健全化判断比率'!B72)</f>
        <v>〃（特別養護老人ホームわたらい緑清苑特別会計）</v>
      </c>
      <c r="BZ38" s="659"/>
      <c r="CA38" s="659"/>
      <c r="CB38" s="659"/>
      <c r="CC38" s="659"/>
      <c r="CD38" s="659"/>
      <c r="CE38" s="659"/>
      <c r="CF38" s="659"/>
      <c r="CG38" s="659"/>
      <c r="CH38" s="659"/>
      <c r="CI38" s="659"/>
      <c r="CJ38" s="659"/>
      <c r="CK38" s="659"/>
      <c r="CL38" s="659"/>
      <c r="CM38" s="659"/>
      <c r="CN38" s="214"/>
      <c r="CO38" s="658" t="str">
        <f t="shared" si="3"/>
        <v/>
      </c>
      <c r="CP38" s="658"/>
      <c r="CQ38" s="659" t="str">
        <f>IF('各会計、関係団体の財政状況及び健全化判断比率'!BS11="","",'各会計、関係団体の財政状況及び健全化判断比率'!BS11)</f>
        <v/>
      </c>
      <c r="CR38" s="659"/>
      <c r="CS38" s="659"/>
      <c r="CT38" s="659"/>
      <c r="CU38" s="659"/>
      <c r="CV38" s="659"/>
      <c r="CW38" s="659"/>
      <c r="CX38" s="659"/>
      <c r="CY38" s="659"/>
      <c r="CZ38" s="659"/>
      <c r="DA38" s="659"/>
      <c r="DB38" s="659"/>
      <c r="DC38" s="659"/>
      <c r="DD38" s="659"/>
      <c r="DE38" s="659"/>
      <c r="DF38" s="211"/>
      <c r="DG38" s="660" t="str">
        <f>IF('各会計、関係団体の財政状況及び健全化判断比率'!BR11="","",'各会計、関係団体の財政状況及び健全化判断比率'!BR11)</f>
        <v/>
      </c>
      <c r="DH38" s="660"/>
      <c r="DI38" s="218"/>
      <c r="DJ38" s="186"/>
      <c r="DK38" s="186"/>
      <c r="DL38" s="186"/>
      <c r="DM38" s="186"/>
      <c r="DN38" s="186"/>
      <c r="DO38" s="186"/>
    </row>
    <row r="39" spans="1:119" ht="32.25" customHeight="1">
      <c r="A39" s="187"/>
      <c r="B39" s="213"/>
      <c r="C39" s="658" t="str">
        <f t="shared" si="5"/>
        <v/>
      </c>
      <c r="D39" s="658"/>
      <c r="E39" s="659" t="str">
        <f>IF('各会計、関係団体の財政状況及び健全化判断比率'!B12="","",'各会計、関係団体の財政状況及び健全化判断比率'!B12)</f>
        <v/>
      </c>
      <c r="F39" s="659"/>
      <c r="G39" s="659"/>
      <c r="H39" s="659"/>
      <c r="I39" s="659"/>
      <c r="J39" s="659"/>
      <c r="K39" s="659"/>
      <c r="L39" s="659"/>
      <c r="M39" s="659"/>
      <c r="N39" s="659"/>
      <c r="O39" s="659"/>
      <c r="P39" s="659"/>
      <c r="Q39" s="659"/>
      <c r="R39" s="659"/>
      <c r="S39" s="659"/>
      <c r="T39" s="214"/>
      <c r="U39" s="658" t="str">
        <f t="shared" si="4"/>
        <v/>
      </c>
      <c r="V39" s="658"/>
      <c r="W39" s="659"/>
      <c r="X39" s="659"/>
      <c r="Y39" s="659"/>
      <c r="Z39" s="659"/>
      <c r="AA39" s="659"/>
      <c r="AB39" s="659"/>
      <c r="AC39" s="659"/>
      <c r="AD39" s="659"/>
      <c r="AE39" s="659"/>
      <c r="AF39" s="659"/>
      <c r="AG39" s="659"/>
      <c r="AH39" s="659"/>
      <c r="AI39" s="659"/>
      <c r="AJ39" s="659"/>
      <c r="AK39" s="659"/>
      <c r="AL39" s="214"/>
      <c r="AM39" s="658" t="str">
        <f t="shared" si="0"/>
        <v/>
      </c>
      <c r="AN39" s="658"/>
      <c r="AO39" s="659"/>
      <c r="AP39" s="659"/>
      <c r="AQ39" s="659"/>
      <c r="AR39" s="659"/>
      <c r="AS39" s="659"/>
      <c r="AT39" s="659"/>
      <c r="AU39" s="659"/>
      <c r="AV39" s="659"/>
      <c r="AW39" s="659"/>
      <c r="AX39" s="659"/>
      <c r="AY39" s="659"/>
      <c r="AZ39" s="659"/>
      <c r="BA39" s="659"/>
      <c r="BB39" s="659"/>
      <c r="BC39" s="659"/>
      <c r="BD39" s="214"/>
      <c r="BE39" s="658" t="str">
        <f t="shared" si="1"/>
        <v/>
      </c>
      <c r="BF39" s="658"/>
      <c r="BG39" s="659"/>
      <c r="BH39" s="659"/>
      <c r="BI39" s="659"/>
      <c r="BJ39" s="659"/>
      <c r="BK39" s="659"/>
      <c r="BL39" s="659"/>
      <c r="BM39" s="659"/>
      <c r="BN39" s="659"/>
      <c r="BO39" s="659"/>
      <c r="BP39" s="659"/>
      <c r="BQ39" s="659"/>
      <c r="BR39" s="659"/>
      <c r="BS39" s="659"/>
      <c r="BT39" s="659"/>
      <c r="BU39" s="659"/>
      <c r="BV39" s="214"/>
      <c r="BW39" s="658">
        <f t="shared" si="2"/>
        <v>17</v>
      </c>
      <c r="BX39" s="658"/>
      <c r="BY39" s="659" t="str">
        <f>IF('各会計、関係団体の財政状況及び健全化判断比率'!B73="","",'各会計、関係団体の財政状況及び健全化判断比率'!B73)</f>
        <v>三重県市町総合事務組合（一般会計）</v>
      </c>
      <c r="BZ39" s="659"/>
      <c r="CA39" s="659"/>
      <c r="CB39" s="659"/>
      <c r="CC39" s="659"/>
      <c r="CD39" s="659"/>
      <c r="CE39" s="659"/>
      <c r="CF39" s="659"/>
      <c r="CG39" s="659"/>
      <c r="CH39" s="659"/>
      <c r="CI39" s="659"/>
      <c r="CJ39" s="659"/>
      <c r="CK39" s="659"/>
      <c r="CL39" s="659"/>
      <c r="CM39" s="659"/>
      <c r="CN39" s="214"/>
      <c r="CO39" s="658" t="str">
        <f t="shared" si="3"/>
        <v/>
      </c>
      <c r="CP39" s="658"/>
      <c r="CQ39" s="659" t="str">
        <f>IF('各会計、関係団体の財政状況及び健全化判断比率'!BS12="","",'各会計、関係団体の財政状況及び健全化判断比率'!BS12)</f>
        <v/>
      </c>
      <c r="CR39" s="659"/>
      <c r="CS39" s="659"/>
      <c r="CT39" s="659"/>
      <c r="CU39" s="659"/>
      <c r="CV39" s="659"/>
      <c r="CW39" s="659"/>
      <c r="CX39" s="659"/>
      <c r="CY39" s="659"/>
      <c r="CZ39" s="659"/>
      <c r="DA39" s="659"/>
      <c r="DB39" s="659"/>
      <c r="DC39" s="659"/>
      <c r="DD39" s="659"/>
      <c r="DE39" s="659"/>
      <c r="DF39" s="211"/>
      <c r="DG39" s="660" t="str">
        <f>IF('各会計、関係団体の財政状況及び健全化判断比率'!BR12="","",'各会計、関係団体の財政状況及び健全化判断比率'!BR12)</f>
        <v/>
      </c>
      <c r="DH39" s="660"/>
      <c r="DI39" s="218"/>
      <c r="DJ39" s="186"/>
      <c r="DK39" s="186"/>
      <c r="DL39" s="186"/>
      <c r="DM39" s="186"/>
      <c r="DN39" s="186"/>
      <c r="DO39" s="186"/>
    </row>
    <row r="40" spans="1:119" ht="32.25" customHeight="1">
      <c r="A40" s="187"/>
      <c r="B40" s="213"/>
      <c r="C40" s="658" t="str">
        <f t="shared" si="5"/>
        <v/>
      </c>
      <c r="D40" s="658"/>
      <c r="E40" s="659" t="str">
        <f>IF('各会計、関係団体の財政状況及び健全化判断比率'!B13="","",'各会計、関係団体の財政状況及び健全化判断比率'!B13)</f>
        <v/>
      </c>
      <c r="F40" s="659"/>
      <c r="G40" s="659"/>
      <c r="H40" s="659"/>
      <c r="I40" s="659"/>
      <c r="J40" s="659"/>
      <c r="K40" s="659"/>
      <c r="L40" s="659"/>
      <c r="M40" s="659"/>
      <c r="N40" s="659"/>
      <c r="O40" s="659"/>
      <c r="P40" s="659"/>
      <c r="Q40" s="659"/>
      <c r="R40" s="659"/>
      <c r="S40" s="659"/>
      <c r="T40" s="214"/>
      <c r="U40" s="658" t="str">
        <f t="shared" si="4"/>
        <v/>
      </c>
      <c r="V40" s="658"/>
      <c r="W40" s="659"/>
      <c r="X40" s="659"/>
      <c r="Y40" s="659"/>
      <c r="Z40" s="659"/>
      <c r="AA40" s="659"/>
      <c r="AB40" s="659"/>
      <c r="AC40" s="659"/>
      <c r="AD40" s="659"/>
      <c r="AE40" s="659"/>
      <c r="AF40" s="659"/>
      <c r="AG40" s="659"/>
      <c r="AH40" s="659"/>
      <c r="AI40" s="659"/>
      <c r="AJ40" s="659"/>
      <c r="AK40" s="659"/>
      <c r="AL40" s="214"/>
      <c r="AM40" s="658" t="str">
        <f t="shared" si="0"/>
        <v/>
      </c>
      <c r="AN40" s="658"/>
      <c r="AO40" s="659"/>
      <c r="AP40" s="659"/>
      <c r="AQ40" s="659"/>
      <c r="AR40" s="659"/>
      <c r="AS40" s="659"/>
      <c r="AT40" s="659"/>
      <c r="AU40" s="659"/>
      <c r="AV40" s="659"/>
      <c r="AW40" s="659"/>
      <c r="AX40" s="659"/>
      <c r="AY40" s="659"/>
      <c r="AZ40" s="659"/>
      <c r="BA40" s="659"/>
      <c r="BB40" s="659"/>
      <c r="BC40" s="659"/>
      <c r="BD40" s="214"/>
      <c r="BE40" s="658" t="str">
        <f t="shared" si="1"/>
        <v/>
      </c>
      <c r="BF40" s="658"/>
      <c r="BG40" s="659"/>
      <c r="BH40" s="659"/>
      <c r="BI40" s="659"/>
      <c r="BJ40" s="659"/>
      <c r="BK40" s="659"/>
      <c r="BL40" s="659"/>
      <c r="BM40" s="659"/>
      <c r="BN40" s="659"/>
      <c r="BO40" s="659"/>
      <c r="BP40" s="659"/>
      <c r="BQ40" s="659"/>
      <c r="BR40" s="659"/>
      <c r="BS40" s="659"/>
      <c r="BT40" s="659"/>
      <c r="BU40" s="659"/>
      <c r="BV40" s="214"/>
      <c r="BW40" s="658">
        <f t="shared" si="2"/>
        <v>18</v>
      </c>
      <c r="BX40" s="658"/>
      <c r="BY40" s="659" t="str">
        <f>IF('各会計、関係団体の財政状況及び健全化判断比率'!B74="","",'各会計、関係団体の財政状況及び健全化判断比率'!B74)</f>
        <v>〃（共同研修特別会計）</v>
      </c>
      <c r="BZ40" s="659"/>
      <c r="CA40" s="659"/>
      <c r="CB40" s="659"/>
      <c r="CC40" s="659"/>
      <c r="CD40" s="659"/>
      <c r="CE40" s="659"/>
      <c r="CF40" s="659"/>
      <c r="CG40" s="659"/>
      <c r="CH40" s="659"/>
      <c r="CI40" s="659"/>
      <c r="CJ40" s="659"/>
      <c r="CK40" s="659"/>
      <c r="CL40" s="659"/>
      <c r="CM40" s="659"/>
      <c r="CN40" s="214"/>
      <c r="CO40" s="658" t="str">
        <f t="shared" si="3"/>
        <v/>
      </c>
      <c r="CP40" s="658"/>
      <c r="CQ40" s="659" t="str">
        <f>IF('各会計、関係団体の財政状況及び健全化判断比率'!BS13="","",'各会計、関係団体の財政状況及び健全化判断比率'!BS13)</f>
        <v/>
      </c>
      <c r="CR40" s="659"/>
      <c r="CS40" s="659"/>
      <c r="CT40" s="659"/>
      <c r="CU40" s="659"/>
      <c r="CV40" s="659"/>
      <c r="CW40" s="659"/>
      <c r="CX40" s="659"/>
      <c r="CY40" s="659"/>
      <c r="CZ40" s="659"/>
      <c r="DA40" s="659"/>
      <c r="DB40" s="659"/>
      <c r="DC40" s="659"/>
      <c r="DD40" s="659"/>
      <c r="DE40" s="659"/>
      <c r="DF40" s="211"/>
      <c r="DG40" s="660" t="str">
        <f>IF('各会計、関係団体の財政状況及び健全化判断比率'!BR13="","",'各会計、関係団体の財政状況及び健全化判断比率'!BR13)</f>
        <v/>
      </c>
      <c r="DH40" s="660"/>
      <c r="DI40" s="218"/>
      <c r="DJ40" s="186"/>
      <c r="DK40" s="186"/>
      <c r="DL40" s="186"/>
      <c r="DM40" s="186"/>
      <c r="DN40" s="186"/>
      <c r="DO40" s="186"/>
    </row>
    <row r="41" spans="1:119" ht="32.25" customHeight="1">
      <c r="A41" s="187"/>
      <c r="B41" s="213"/>
      <c r="C41" s="658" t="str">
        <f t="shared" si="5"/>
        <v/>
      </c>
      <c r="D41" s="658"/>
      <c r="E41" s="659" t="str">
        <f>IF('各会計、関係団体の財政状況及び健全化判断比率'!B14="","",'各会計、関係団体の財政状況及び健全化判断比率'!B14)</f>
        <v/>
      </c>
      <c r="F41" s="659"/>
      <c r="G41" s="659"/>
      <c r="H41" s="659"/>
      <c r="I41" s="659"/>
      <c r="J41" s="659"/>
      <c r="K41" s="659"/>
      <c r="L41" s="659"/>
      <c r="M41" s="659"/>
      <c r="N41" s="659"/>
      <c r="O41" s="659"/>
      <c r="P41" s="659"/>
      <c r="Q41" s="659"/>
      <c r="R41" s="659"/>
      <c r="S41" s="659"/>
      <c r="T41" s="214"/>
      <c r="U41" s="658" t="str">
        <f t="shared" si="4"/>
        <v/>
      </c>
      <c r="V41" s="658"/>
      <c r="W41" s="659"/>
      <c r="X41" s="659"/>
      <c r="Y41" s="659"/>
      <c r="Z41" s="659"/>
      <c r="AA41" s="659"/>
      <c r="AB41" s="659"/>
      <c r="AC41" s="659"/>
      <c r="AD41" s="659"/>
      <c r="AE41" s="659"/>
      <c r="AF41" s="659"/>
      <c r="AG41" s="659"/>
      <c r="AH41" s="659"/>
      <c r="AI41" s="659"/>
      <c r="AJ41" s="659"/>
      <c r="AK41" s="659"/>
      <c r="AL41" s="214"/>
      <c r="AM41" s="658" t="str">
        <f t="shared" si="0"/>
        <v/>
      </c>
      <c r="AN41" s="658"/>
      <c r="AO41" s="659"/>
      <c r="AP41" s="659"/>
      <c r="AQ41" s="659"/>
      <c r="AR41" s="659"/>
      <c r="AS41" s="659"/>
      <c r="AT41" s="659"/>
      <c r="AU41" s="659"/>
      <c r="AV41" s="659"/>
      <c r="AW41" s="659"/>
      <c r="AX41" s="659"/>
      <c r="AY41" s="659"/>
      <c r="AZ41" s="659"/>
      <c r="BA41" s="659"/>
      <c r="BB41" s="659"/>
      <c r="BC41" s="659"/>
      <c r="BD41" s="214"/>
      <c r="BE41" s="658" t="str">
        <f t="shared" si="1"/>
        <v/>
      </c>
      <c r="BF41" s="658"/>
      <c r="BG41" s="659"/>
      <c r="BH41" s="659"/>
      <c r="BI41" s="659"/>
      <c r="BJ41" s="659"/>
      <c r="BK41" s="659"/>
      <c r="BL41" s="659"/>
      <c r="BM41" s="659"/>
      <c r="BN41" s="659"/>
      <c r="BO41" s="659"/>
      <c r="BP41" s="659"/>
      <c r="BQ41" s="659"/>
      <c r="BR41" s="659"/>
      <c r="BS41" s="659"/>
      <c r="BT41" s="659"/>
      <c r="BU41" s="659"/>
      <c r="BV41" s="214"/>
      <c r="BW41" s="658">
        <f t="shared" si="2"/>
        <v>19</v>
      </c>
      <c r="BX41" s="658"/>
      <c r="BY41" s="659" t="str">
        <f>IF('各会計、関係団体の財政状況及び健全化判断比率'!B75="","",'各会計、関係団体の財政状況及び健全化判断比率'!B75)</f>
        <v>〃（デジタル地図特別会計）</v>
      </c>
      <c r="BZ41" s="659"/>
      <c r="CA41" s="659"/>
      <c r="CB41" s="659"/>
      <c r="CC41" s="659"/>
      <c r="CD41" s="659"/>
      <c r="CE41" s="659"/>
      <c r="CF41" s="659"/>
      <c r="CG41" s="659"/>
      <c r="CH41" s="659"/>
      <c r="CI41" s="659"/>
      <c r="CJ41" s="659"/>
      <c r="CK41" s="659"/>
      <c r="CL41" s="659"/>
      <c r="CM41" s="659"/>
      <c r="CN41" s="214"/>
      <c r="CO41" s="658" t="str">
        <f t="shared" si="3"/>
        <v/>
      </c>
      <c r="CP41" s="658"/>
      <c r="CQ41" s="659" t="str">
        <f>IF('各会計、関係団体の財政状況及び健全化判断比率'!BS14="","",'各会計、関係団体の財政状況及び健全化判断比率'!BS14)</f>
        <v/>
      </c>
      <c r="CR41" s="659"/>
      <c r="CS41" s="659"/>
      <c r="CT41" s="659"/>
      <c r="CU41" s="659"/>
      <c r="CV41" s="659"/>
      <c r="CW41" s="659"/>
      <c r="CX41" s="659"/>
      <c r="CY41" s="659"/>
      <c r="CZ41" s="659"/>
      <c r="DA41" s="659"/>
      <c r="DB41" s="659"/>
      <c r="DC41" s="659"/>
      <c r="DD41" s="659"/>
      <c r="DE41" s="659"/>
      <c r="DF41" s="211"/>
      <c r="DG41" s="660" t="str">
        <f>IF('各会計、関係団体の財政状況及び健全化判断比率'!BR14="","",'各会計、関係団体の財政状況及び健全化判断比率'!BR14)</f>
        <v/>
      </c>
      <c r="DH41" s="660"/>
      <c r="DI41" s="218"/>
      <c r="DJ41" s="186"/>
      <c r="DK41" s="186"/>
      <c r="DL41" s="186"/>
      <c r="DM41" s="186"/>
      <c r="DN41" s="186"/>
      <c r="DO41" s="186"/>
    </row>
    <row r="42" spans="1:119" ht="32.25" customHeight="1">
      <c r="A42" s="186"/>
      <c r="B42" s="213"/>
      <c r="C42" s="658" t="str">
        <f t="shared" si="5"/>
        <v/>
      </c>
      <c r="D42" s="658"/>
      <c r="E42" s="659" t="str">
        <f>IF('各会計、関係団体の財政状況及び健全化判断比率'!B15="","",'各会計、関係団体の財政状況及び健全化判断比率'!B15)</f>
        <v/>
      </c>
      <c r="F42" s="659"/>
      <c r="G42" s="659"/>
      <c r="H42" s="659"/>
      <c r="I42" s="659"/>
      <c r="J42" s="659"/>
      <c r="K42" s="659"/>
      <c r="L42" s="659"/>
      <c r="M42" s="659"/>
      <c r="N42" s="659"/>
      <c r="O42" s="659"/>
      <c r="P42" s="659"/>
      <c r="Q42" s="659"/>
      <c r="R42" s="659"/>
      <c r="S42" s="659"/>
      <c r="T42" s="214"/>
      <c r="U42" s="658" t="str">
        <f t="shared" si="4"/>
        <v/>
      </c>
      <c r="V42" s="658"/>
      <c r="W42" s="659"/>
      <c r="X42" s="659"/>
      <c r="Y42" s="659"/>
      <c r="Z42" s="659"/>
      <c r="AA42" s="659"/>
      <c r="AB42" s="659"/>
      <c r="AC42" s="659"/>
      <c r="AD42" s="659"/>
      <c r="AE42" s="659"/>
      <c r="AF42" s="659"/>
      <c r="AG42" s="659"/>
      <c r="AH42" s="659"/>
      <c r="AI42" s="659"/>
      <c r="AJ42" s="659"/>
      <c r="AK42" s="659"/>
      <c r="AL42" s="214"/>
      <c r="AM42" s="658" t="str">
        <f t="shared" si="0"/>
        <v/>
      </c>
      <c r="AN42" s="658"/>
      <c r="AO42" s="659"/>
      <c r="AP42" s="659"/>
      <c r="AQ42" s="659"/>
      <c r="AR42" s="659"/>
      <c r="AS42" s="659"/>
      <c r="AT42" s="659"/>
      <c r="AU42" s="659"/>
      <c r="AV42" s="659"/>
      <c r="AW42" s="659"/>
      <c r="AX42" s="659"/>
      <c r="AY42" s="659"/>
      <c r="AZ42" s="659"/>
      <c r="BA42" s="659"/>
      <c r="BB42" s="659"/>
      <c r="BC42" s="659"/>
      <c r="BD42" s="214"/>
      <c r="BE42" s="658" t="str">
        <f t="shared" si="1"/>
        <v/>
      </c>
      <c r="BF42" s="658"/>
      <c r="BG42" s="659"/>
      <c r="BH42" s="659"/>
      <c r="BI42" s="659"/>
      <c r="BJ42" s="659"/>
      <c r="BK42" s="659"/>
      <c r="BL42" s="659"/>
      <c r="BM42" s="659"/>
      <c r="BN42" s="659"/>
      <c r="BO42" s="659"/>
      <c r="BP42" s="659"/>
      <c r="BQ42" s="659"/>
      <c r="BR42" s="659"/>
      <c r="BS42" s="659"/>
      <c r="BT42" s="659"/>
      <c r="BU42" s="659"/>
      <c r="BV42" s="214"/>
      <c r="BW42" s="658">
        <f t="shared" si="2"/>
        <v>20</v>
      </c>
      <c r="BX42" s="658"/>
      <c r="BY42" s="659" t="str">
        <f>IF('各会計、関係団体の財政状況及び健全化判断比率'!B76="","",'各会計、関係団体の財政状況及び健全化判断比率'!B76)</f>
        <v>〃（物品特別会計）</v>
      </c>
      <c r="BZ42" s="659"/>
      <c r="CA42" s="659"/>
      <c r="CB42" s="659"/>
      <c r="CC42" s="659"/>
      <c r="CD42" s="659"/>
      <c r="CE42" s="659"/>
      <c r="CF42" s="659"/>
      <c r="CG42" s="659"/>
      <c r="CH42" s="659"/>
      <c r="CI42" s="659"/>
      <c r="CJ42" s="659"/>
      <c r="CK42" s="659"/>
      <c r="CL42" s="659"/>
      <c r="CM42" s="659"/>
      <c r="CN42" s="214"/>
      <c r="CO42" s="658" t="str">
        <f t="shared" si="3"/>
        <v/>
      </c>
      <c r="CP42" s="658"/>
      <c r="CQ42" s="659" t="str">
        <f>IF('各会計、関係団体の財政状況及び健全化判断比率'!BS15="","",'各会計、関係団体の財政状況及び健全化判断比率'!BS15)</f>
        <v/>
      </c>
      <c r="CR42" s="659"/>
      <c r="CS42" s="659"/>
      <c r="CT42" s="659"/>
      <c r="CU42" s="659"/>
      <c r="CV42" s="659"/>
      <c r="CW42" s="659"/>
      <c r="CX42" s="659"/>
      <c r="CY42" s="659"/>
      <c r="CZ42" s="659"/>
      <c r="DA42" s="659"/>
      <c r="DB42" s="659"/>
      <c r="DC42" s="659"/>
      <c r="DD42" s="659"/>
      <c r="DE42" s="659"/>
      <c r="DF42" s="211"/>
      <c r="DG42" s="660" t="str">
        <f>IF('各会計、関係団体の財政状況及び健全化判断比率'!BR15="","",'各会計、関係団体の財政状況及び健全化判断比率'!BR15)</f>
        <v/>
      </c>
      <c r="DH42" s="660"/>
      <c r="DI42" s="218"/>
      <c r="DJ42" s="186"/>
      <c r="DK42" s="186"/>
      <c r="DL42" s="186"/>
      <c r="DM42" s="186"/>
      <c r="DN42" s="186"/>
      <c r="DO42" s="186"/>
    </row>
    <row r="43" spans="1:119" ht="32.25" customHeight="1">
      <c r="A43" s="186"/>
      <c r="B43" s="213"/>
      <c r="C43" s="658" t="str">
        <f t="shared" si="5"/>
        <v/>
      </c>
      <c r="D43" s="658"/>
      <c r="E43" s="659" t="str">
        <f>IF('各会計、関係団体の財政状況及び健全化判断比率'!B16="","",'各会計、関係団体の財政状況及び健全化判断比率'!B16)</f>
        <v/>
      </c>
      <c r="F43" s="659"/>
      <c r="G43" s="659"/>
      <c r="H43" s="659"/>
      <c r="I43" s="659"/>
      <c r="J43" s="659"/>
      <c r="K43" s="659"/>
      <c r="L43" s="659"/>
      <c r="M43" s="659"/>
      <c r="N43" s="659"/>
      <c r="O43" s="659"/>
      <c r="P43" s="659"/>
      <c r="Q43" s="659"/>
      <c r="R43" s="659"/>
      <c r="S43" s="659"/>
      <c r="T43" s="214"/>
      <c r="U43" s="658" t="str">
        <f t="shared" si="4"/>
        <v/>
      </c>
      <c r="V43" s="658"/>
      <c r="W43" s="659"/>
      <c r="X43" s="659"/>
      <c r="Y43" s="659"/>
      <c r="Z43" s="659"/>
      <c r="AA43" s="659"/>
      <c r="AB43" s="659"/>
      <c r="AC43" s="659"/>
      <c r="AD43" s="659"/>
      <c r="AE43" s="659"/>
      <c r="AF43" s="659"/>
      <c r="AG43" s="659"/>
      <c r="AH43" s="659"/>
      <c r="AI43" s="659"/>
      <c r="AJ43" s="659"/>
      <c r="AK43" s="659"/>
      <c r="AL43" s="214"/>
      <c r="AM43" s="658" t="str">
        <f t="shared" si="0"/>
        <v/>
      </c>
      <c r="AN43" s="658"/>
      <c r="AO43" s="659"/>
      <c r="AP43" s="659"/>
      <c r="AQ43" s="659"/>
      <c r="AR43" s="659"/>
      <c r="AS43" s="659"/>
      <c r="AT43" s="659"/>
      <c r="AU43" s="659"/>
      <c r="AV43" s="659"/>
      <c r="AW43" s="659"/>
      <c r="AX43" s="659"/>
      <c r="AY43" s="659"/>
      <c r="AZ43" s="659"/>
      <c r="BA43" s="659"/>
      <c r="BB43" s="659"/>
      <c r="BC43" s="659"/>
      <c r="BD43" s="214"/>
      <c r="BE43" s="658" t="str">
        <f t="shared" si="1"/>
        <v/>
      </c>
      <c r="BF43" s="658"/>
      <c r="BG43" s="659"/>
      <c r="BH43" s="659"/>
      <c r="BI43" s="659"/>
      <c r="BJ43" s="659"/>
      <c r="BK43" s="659"/>
      <c r="BL43" s="659"/>
      <c r="BM43" s="659"/>
      <c r="BN43" s="659"/>
      <c r="BO43" s="659"/>
      <c r="BP43" s="659"/>
      <c r="BQ43" s="659"/>
      <c r="BR43" s="659"/>
      <c r="BS43" s="659"/>
      <c r="BT43" s="659"/>
      <c r="BU43" s="659"/>
      <c r="BV43" s="214"/>
      <c r="BW43" s="658">
        <f t="shared" si="2"/>
        <v>21</v>
      </c>
      <c r="BX43" s="658"/>
      <c r="BY43" s="659" t="str">
        <f>IF('各会計、関係団体の財政状況及び健全化判断比率'!B77="","",'各会計、関係団体の財政状況及び健全化判断比率'!B77)</f>
        <v>〃（退職手当特別会計）</v>
      </c>
      <c r="BZ43" s="659"/>
      <c r="CA43" s="659"/>
      <c r="CB43" s="659"/>
      <c r="CC43" s="659"/>
      <c r="CD43" s="659"/>
      <c r="CE43" s="659"/>
      <c r="CF43" s="659"/>
      <c r="CG43" s="659"/>
      <c r="CH43" s="659"/>
      <c r="CI43" s="659"/>
      <c r="CJ43" s="659"/>
      <c r="CK43" s="659"/>
      <c r="CL43" s="659"/>
      <c r="CM43" s="659"/>
      <c r="CN43" s="214"/>
      <c r="CO43" s="658" t="str">
        <f t="shared" si="3"/>
        <v/>
      </c>
      <c r="CP43" s="658"/>
      <c r="CQ43" s="659" t="str">
        <f>IF('各会計、関係団体の財政状況及び健全化判断比率'!BS16="","",'各会計、関係団体の財政状況及び健全化判断比率'!BS16)</f>
        <v/>
      </c>
      <c r="CR43" s="659"/>
      <c r="CS43" s="659"/>
      <c r="CT43" s="659"/>
      <c r="CU43" s="659"/>
      <c r="CV43" s="659"/>
      <c r="CW43" s="659"/>
      <c r="CX43" s="659"/>
      <c r="CY43" s="659"/>
      <c r="CZ43" s="659"/>
      <c r="DA43" s="659"/>
      <c r="DB43" s="659"/>
      <c r="DC43" s="659"/>
      <c r="DD43" s="659"/>
      <c r="DE43" s="659"/>
      <c r="DF43" s="211"/>
      <c r="DG43" s="660" t="str">
        <f>IF('各会計、関係団体の財政状況及び健全化判断比率'!BR16="","",'各会計、関係団体の財政状況及び健全化判断比率'!BR16)</f>
        <v/>
      </c>
      <c r="DH43" s="660"/>
      <c r="DI43" s="218"/>
      <c r="DJ43" s="186"/>
      <c r="DK43" s="186"/>
      <c r="DL43" s="186"/>
      <c r="DM43" s="186"/>
      <c r="DN43" s="186"/>
      <c r="DO43" s="186"/>
    </row>
    <row r="44" spans="1:119" ht="13.5" customHeight="1" thickBot="1">
      <c r="A44" s="186"/>
      <c r="B44" s="219"/>
      <c r="C44" s="220"/>
      <c r="D44" s="220"/>
      <c r="E44" s="220"/>
      <c r="F44" s="220"/>
      <c r="G44" s="220"/>
      <c r="H44" s="220"/>
      <c r="I44" s="220"/>
      <c r="J44" s="220"/>
      <c r="K44" s="220"/>
      <c r="L44" s="220"/>
      <c r="M44" s="220"/>
      <c r="N44" s="220"/>
      <c r="O44" s="220"/>
      <c r="P44" s="220"/>
      <c r="Q44" s="220"/>
      <c r="R44" s="220"/>
      <c r="S44" s="220"/>
      <c r="T44" s="220"/>
      <c r="U44" s="220"/>
      <c r="V44" s="220"/>
      <c r="W44" s="220"/>
      <c r="X44" s="220"/>
      <c r="Y44" s="220"/>
      <c r="Z44" s="220"/>
      <c r="AA44" s="220"/>
      <c r="AB44" s="220"/>
      <c r="AC44" s="220"/>
      <c r="AD44" s="220"/>
      <c r="AE44" s="220"/>
      <c r="AF44" s="220"/>
      <c r="AG44" s="220"/>
      <c r="AH44" s="220"/>
      <c r="AI44" s="220"/>
      <c r="AJ44" s="220"/>
      <c r="AK44" s="220"/>
      <c r="AL44" s="220"/>
      <c r="AM44" s="220"/>
      <c r="AN44" s="220"/>
      <c r="AO44" s="220"/>
      <c r="AP44" s="220"/>
      <c r="AQ44" s="220"/>
      <c r="AR44" s="220"/>
      <c r="AS44" s="220"/>
      <c r="AT44" s="220"/>
      <c r="AU44" s="220"/>
      <c r="AV44" s="220"/>
      <c r="AW44" s="220"/>
      <c r="AX44" s="220"/>
      <c r="AY44" s="220"/>
      <c r="AZ44" s="220"/>
      <c r="BA44" s="220"/>
      <c r="BB44" s="220"/>
      <c r="BC44" s="220"/>
      <c r="BD44" s="220"/>
      <c r="BE44" s="220"/>
      <c r="BF44" s="220"/>
      <c r="BG44" s="220"/>
      <c r="BH44" s="220"/>
      <c r="BI44" s="220"/>
      <c r="BJ44" s="220"/>
      <c r="BK44" s="220"/>
      <c r="BL44" s="220"/>
      <c r="BM44" s="220"/>
      <c r="BN44" s="220"/>
      <c r="BO44" s="220"/>
      <c r="BP44" s="220"/>
      <c r="BQ44" s="220"/>
      <c r="BR44" s="220"/>
      <c r="BS44" s="220"/>
      <c r="BT44" s="220"/>
      <c r="BU44" s="220"/>
      <c r="BV44" s="220"/>
      <c r="BW44" s="220"/>
      <c r="BX44" s="220"/>
      <c r="BY44" s="220"/>
      <c r="BZ44" s="220"/>
      <c r="CA44" s="220"/>
      <c r="CB44" s="220"/>
      <c r="CC44" s="220"/>
      <c r="CD44" s="220"/>
      <c r="CE44" s="220"/>
      <c r="CF44" s="220"/>
      <c r="CG44" s="220"/>
      <c r="CH44" s="220"/>
      <c r="CI44" s="220"/>
      <c r="CJ44" s="220"/>
      <c r="CK44" s="220"/>
      <c r="CL44" s="220"/>
      <c r="CM44" s="220"/>
      <c r="CN44" s="220"/>
      <c r="CO44" s="220"/>
      <c r="CP44" s="220"/>
      <c r="CQ44" s="220"/>
      <c r="CR44" s="220"/>
      <c r="CS44" s="220"/>
      <c r="CT44" s="220"/>
      <c r="CU44" s="220"/>
      <c r="CV44" s="220"/>
      <c r="CW44" s="220"/>
      <c r="CX44" s="220"/>
      <c r="CY44" s="220"/>
      <c r="CZ44" s="220"/>
      <c r="DA44" s="220"/>
      <c r="DB44" s="220"/>
      <c r="DC44" s="220"/>
      <c r="DD44" s="220"/>
      <c r="DE44" s="220"/>
      <c r="DF44" s="220"/>
      <c r="DG44" s="220"/>
      <c r="DH44" s="220"/>
      <c r="DI44" s="221"/>
      <c r="DJ44" s="186"/>
      <c r="DK44" s="186"/>
      <c r="DL44" s="186"/>
      <c r="DM44" s="186"/>
      <c r="DN44" s="186"/>
      <c r="DO44" s="186"/>
    </row>
    <row r="45" spans="1:119">
      <c r="A45" s="186"/>
      <c r="B45" s="186"/>
      <c r="C45" s="186"/>
      <c r="D45" s="186"/>
      <c r="E45" s="186"/>
      <c r="F45" s="186"/>
      <c r="G45" s="186"/>
      <c r="H45" s="186"/>
      <c r="I45" s="186"/>
      <c r="J45" s="186"/>
      <c r="K45" s="186"/>
      <c r="L45" s="186"/>
      <c r="M45" s="186"/>
      <c r="N45" s="186"/>
      <c r="O45" s="186"/>
      <c r="P45" s="186"/>
      <c r="Q45" s="186"/>
      <c r="R45" s="186"/>
      <c r="S45" s="186"/>
      <c r="T45" s="186"/>
      <c r="U45" s="186"/>
      <c r="V45" s="186"/>
      <c r="W45" s="186"/>
      <c r="X45" s="186"/>
      <c r="Y45" s="186"/>
      <c r="Z45" s="186"/>
      <c r="AA45" s="186"/>
      <c r="AB45" s="186"/>
      <c r="AC45" s="186"/>
      <c r="AD45" s="186"/>
      <c r="AE45" s="186"/>
      <c r="AF45" s="186"/>
      <c r="AG45" s="186"/>
      <c r="AH45" s="186"/>
      <c r="AI45" s="186"/>
      <c r="AJ45" s="186"/>
      <c r="AK45" s="186"/>
      <c r="AL45" s="186"/>
      <c r="AM45" s="186"/>
      <c r="AN45" s="186"/>
      <c r="AO45" s="186"/>
      <c r="AP45" s="186"/>
      <c r="AQ45" s="186"/>
      <c r="AR45" s="186"/>
      <c r="AS45" s="186"/>
      <c r="AT45" s="186"/>
      <c r="AU45" s="186"/>
      <c r="AV45" s="186"/>
      <c r="AW45" s="186"/>
      <c r="AX45" s="186"/>
      <c r="AY45" s="186"/>
      <c r="AZ45" s="186"/>
      <c r="BA45" s="186"/>
      <c r="BB45" s="186"/>
      <c r="BC45" s="186"/>
      <c r="BD45" s="186"/>
      <c r="BE45" s="186"/>
      <c r="BF45" s="186"/>
      <c r="BG45" s="186"/>
      <c r="BH45" s="186"/>
      <c r="BI45" s="186"/>
      <c r="BJ45" s="186"/>
      <c r="BK45" s="186"/>
      <c r="BL45" s="186"/>
      <c r="BM45" s="186"/>
      <c r="BN45" s="186"/>
      <c r="BO45" s="186"/>
      <c r="BP45" s="186"/>
      <c r="BQ45" s="186"/>
      <c r="BR45" s="186"/>
      <c r="BS45" s="186"/>
      <c r="BT45" s="186"/>
      <c r="BU45" s="186"/>
      <c r="BV45" s="186"/>
      <c r="BW45" s="186"/>
      <c r="BX45" s="186"/>
      <c r="BY45" s="186"/>
      <c r="BZ45" s="186"/>
      <c r="CA45" s="186"/>
      <c r="CB45" s="186"/>
      <c r="CC45" s="186"/>
      <c r="CD45" s="186"/>
      <c r="CE45" s="186"/>
      <c r="CF45" s="186"/>
      <c r="CG45" s="186"/>
      <c r="CH45" s="186"/>
      <c r="CI45" s="186"/>
      <c r="CJ45" s="186"/>
      <c r="CK45" s="186"/>
      <c r="CL45" s="186"/>
      <c r="CM45" s="186"/>
      <c r="CN45" s="186"/>
      <c r="CO45" s="186"/>
      <c r="CP45" s="186"/>
      <c r="CQ45" s="186"/>
      <c r="CR45" s="186"/>
      <c r="CS45" s="186"/>
      <c r="CT45" s="186"/>
      <c r="CU45" s="186"/>
      <c r="CV45" s="186"/>
      <c r="CW45" s="186"/>
      <c r="CX45" s="186"/>
      <c r="CY45" s="186"/>
      <c r="CZ45" s="186"/>
      <c r="DA45" s="186"/>
      <c r="DB45" s="186"/>
      <c r="DC45" s="186"/>
      <c r="DD45" s="186"/>
      <c r="DE45" s="186"/>
      <c r="DF45" s="186"/>
      <c r="DG45" s="186"/>
      <c r="DH45" s="186"/>
      <c r="DI45" s="186"/>
      <c r="DJ45" s="186"/>
      <c r="DK45" s="186"/>
      <c r="DL45" s="186"/>
      <c r="DM45" s="186"/>
      <c r="DN45" s="186"/>
      <c r="DO45" s="186"/>
    </row>
    <row r="46" spans="1:119">
      <c r="B46" s="186" t="s">
        <v>205</v>
      </c>
      <c r="C46" s="186"/>
      <c r="D46" s="186"/>
      <c r="E46" s="186" t="s">
        <v>206</v>
      </c>
      <c r="F46" s="186"/>
      <c r="G46" s="186"/>
      <c r="H46" s="186"/>
      <c r="I46" s="186"/>
      <c r="J46" s="186"/>
      <c r="K46" s="186"/>
      <c r="L46" s="186"/>
      <c r="M46" s="186"/>
      <c r="N46" s="186"/>
      <c r="O46" s="186"/>
      <c r="P46" s="186"/>
      <c r="Q46" s="186"/>
      <c r="R46" s="186"/>
      <c r="S46" s="186"/>
      <c r="T46" s="186"/>
      <c r="U46" s="186"/>
      <c r="V46" s="186"/>
      <c r="W46" s="186"/>
      <c r="X46" s="186"/>
      <c r="Y46" s="186"/>
      <c r="Z46" s="186"/>
      <c r="AA46" s="186"/>
      <c r="AB46" s="186"/>
      <c r="AC46" s="186"/>
      <c r="AD46" s="186"/>
      <c r="AE46" s="186"/>
      <c r="AF46" s="186"/>
      <c r="AG46" s="186"/>
      <c r="AH46" s="186"/>
      <c r="AI46" s="186"/>
      <c r="AJ46" s="186"/>
      <c r="AK46" s="186"/>
      <c r="AL46" s="186"/>
      <c r="AM46" s="186"/>
      <c r="AN46" s="186"/>
      <c r="AO46" s="186"/>
      <c r="AP46" s="186"/>
      <c r="AQ46" s="186"/>
      <c r="AR46" s="186"/>
      <c r="AS46" s="186"/>
      <c r="AT46" s="186"/>
      <c r="AU46" s="186"/>
      <c r="AV46" s="186"/>
      <c r="AW46" s="186"/>
      <c r="AX46" s="186"/>
      <c r="AY46" s="186"/>
      <c r="AZ46" s="186"/>
      <c r="BA46" s="186"/>
      <c r="BB46" s="186"/>
      <c r="BC46" s="186"/>
      <c r="BD46" s="186"/>
      <c r="BE46" s="186"/>
      <c r="BF46" s="186"/>
      <c r="BG46" s="186"/>
      <c r="BH46" s="186"/>
      <c r="BI46" s="186"/>
      <c r="BJ46" s="186"/>
      <c r="BK46" s="186"/>
      <c r="BL46" s="186"/>
      <c r="BM46" s="186"/>
      <c r="BN46" s="186"/>
      <c r="BO46" s="186"/>
      <c r="BP46" s="186"/>
      <c r="BQ46" s="186"/>
      <c r="BR46" s="186"/>
      <c r="BS46" s="186"/>
      <c r="BT46" s="186"/>
      <c r="BU46" s="186"/>
      <c r="BV46" s="186"/>
      <c r="BW46" s="186"/>
      <c r="BX46" s="186"/>
      <c r="BY46" s="186"/>
      <c r="BZ46" s="186"/>
      <c r="CA46" s="186"/>
      <c r="CB46" s="186"/>
      <c r="CC46" s="186"/>
      <c r="CD46" s="186"/>
      <c r="CE46" s="186"/>
      <c r="CF46" s="186"/>
      <c r="CG46" s="186"/>
      <c r="CH46" s="186"/>
      <c r="CI46" s="186"/>
      <c r="CJ46" s="186"/>
      <c r="CK46" s="186"/>
      <c r="CL46" s="186"/>
      <c r="CM46" s="186"/>
      <c r="CN46" s="186"/>
      <c r="CO46" s="186"/>
      <c r="CP46" s="186"/>
      <c r="CQ46" s="186"/>
      <c r="CR46" s="186"/>
      <c r="CS46" s="186"/>
      <c r="CT46" s="186"/>
      <c r="CU46" s="186"/>
      <c r="CV46" s="186"/>
      <c r="CW46" s="186"/>
      <c r="CX46" s="186"/>
      <c r="CY46" s="186"/>
      <c r="CZ46" s="186"/>
      <c r="DA46" s="186"/>
      <c r="DB46" s="186"/>
      <c r="DC46" s="186"/>
      <c r="DD46" s="186"/>
      <c r="DE46" s="186"/>
      <c r="DF46" s="186"/>
      <c r="DG46" s="186"/>
      <c r="DH46" s="186"/>
      <c r="DI46" s="186"/>
    </row>
    <row r="47" spans="1:119">
      <c r="B47" s="186"/>
      <c r="C47" s="186"/>
      <c r="D47" s="186"/>
      <c r="E47" s="186" t="s">
        <v>207</v>
      </c>
      <c r="F47" s="186"/>
      <c r="G47" s="186"/>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c r="AO47" s="186"/>
      <c r="AP47" s="186"/>
      <c r="AQ47" s="186"/>
      <c r="AR47" s="186"/>
      <c r="AS47" s="186"/>
      <c r="AT47" s="186"/>
      <c r="AU47" s="186"/>
      <c r="AV47" s="186"/>
      <c r="AW47" s="186"/>
      <c r="AX47" s="186"/>
      <c r="AY47" s="186"/>
      <c r="AZ47" s="186"/>
      <c r="BA47" s="186"/>
      <c r="BB47" s="186"/>
      <c r="BC47" s="186"/>
      <c r="BD47" s="186"/>
      <c r="BE47" s="186"/>
      <c r="BF47" s="186"/>
      <c r="BG47" s="186"/>
      <c r="BH47" s="186"/>
      <c r="BI47" s="186"/>
      <c r="BJ47" s="186"/>
      <c r="BK47" s="186"/>
      <c r="BL47" s="186"/>
      <c r="BM47" s="186"/>
      <c r="BN47" s="186"/>
      <c r="BO47" s="186"/>
      <c r="BP47" s="186"/>
      <c r="BQ47" s="186"/>
      <c r="BR47" s="186"/>
      <c r="BS47" s="186"/>
      <c r="BT47" s="186"/>
      <c r="BU47" s="186"/>
      <c r="BV47" s="186"/>
      <c r="BW47" s="186"/>
      <c r="BX47" s="186"/>
      <c r="BY47" s="186"/>
      <c r="BZ47" s="186"/>
      <c r="CA47" s="186"/>
      <c r="CB47" s="186"/>
      <c r="CC47" s="186"/>
      <c r="CD47" s="186"/>
      <c r="CE47" s="186"/>
      <c r="CF47" s="186"/>
      <c r="CG47" s="186"/>
      <c r="CH47" s="186"/>
      <c r="CI47" s="186"/>
      <c r="CJ47" s="186"/>
      <c r="CK47" s="186"/>
      <c r="CL47" s="186"/>
      <c r="CM47" s="186"/>
      <c r="CN47" s="186"/>
      <c r="CO47" s="186"/>
      <c r="CP47" s="186"/>
      <c r="CQ47" s="186"/>
      <c r="CR47" s="186"/>
      <c r="CS47" s="186"/>
      <c r="CT47" s="186"/>
      <c r="CU47" s="186"/>
      <c r="CV47" s="186"/>
      <c r="CW47" s="186"/>
      <c r="CX47" s="186"/>
      <c r="CY47" s="186"/>
      <c r="CZ47" s="186"/>
      <c r="DA47" s="186"/>
      <c r="DB47" s="186"/>
      <c r="DC47" s="186"/>
      <c r="DD47" s="186"/>
      <c r="DE47" s="186"/>
      <c r="DF47" s="186"/>
      <c r="DG47" s="186"/>
      <c r="DH47" s="186"/>
      <c r="DI47" s="186"/>
    </row>
    <row r="48" spans="1:119">
      <c r="B48" s="186"/>
      <c r="C48" s="186"/>
      <c r="D48" s="186"/>
      <c r="E48" s="186" t="s">
        <v>208</v>
      </c>
      <c r="F48" s="186"/>
      <c r="G48" s="186"/>
      <c r="H48" s="186"/>
      <c r="I48" s="186"/>
      <c r="J48" s="186"/>
      <c r="K48" s="186"/>
      <c r="L48" s="186"/>
      <c r="M48" s="186"/>
      <c r="N48" s="186"/>
      <c r="O48" s="186"/>
      <c r="P48" s="186"/>
      <c r="Q48" s="186"/>
      <c r="R48" s="186"/>
      <c r="S48" s="186"/>
      <c r="T48" s="186"/>
      <c r="U48" s="186"/>
      <c r="V48" s="186"/>
      <c r="W48" s="186"/>
      <c r="X48" s="186"/>
      <c r="Y48" s="186"/>
      <c r="Z48" s="186"/>
      <c r="AA48" s="186"/>
      <c r="AB48" s="186"/>
      <c r="AC48" s="186"/>
      <c r="AD48" s="186"/>
      <c r="AE48" s="186"/>
      <c r="AF48" s="186"/>
      <c r="AG48" s="186"/>
      <c r="AH48" s="186"/>
      <c r="AI48" s="186"/>
      <c r="AJ48" s="186"/>
      <c r="AK48" s="186"/>
      <c r="AL48" s="186"/>
      <c r="AM48" s="186"/>
      <c r="AN48" s="186"/>
      <c r="AO48" s="186"/>
      <c r="AP48" s="186"/>
      <c r="AQ48" s="186"/>
      <c r="AR48" s="186"/>
      <c r="AS48" s="186"/>
      <c r="AT48" s="186"/>
      <c r="AU48" s="186"/>
      <c r="AV48" s="186"/>
      <c r="AW48" s="186"/>
      <c r="AX48" s="186"/>
      <c r="AY48" s="186"/>
      <c r="AZ48" s="186"/>
      <c r="BA48" s="186"/>
      <c r="BB48" s="186"/>
      <c r="BC48" s="186"/>
      <c r="BD48" s="186"/>
      <c r="BE48" s="186"/>
      <c r="BF48" s="186"/>
      <c r="BG48" s="186"/>
      <c r="BH48" s="186"/>
      <c r="BI48" s="186"/>
      <c r="BJ48" s="186"/>
      <c r="BK48" s="186"/>
      <c r="BL48" s="186"/>
      <c r="BM48" s="186"/>
      <c r="BN48" s="186"/>
      <c r="BO48" s="186"/>
      <c r="BP48" s="186"/>
      <c r="BQ48" s="186"/>
      <c r="BR48" s="186"/>
      <c r="BS48" s="186"/>
      <c r="BT48" s="186"/>
      <c r="BU48" s="186"/>
      <c r="BV48" s="186"/>
      <c r="BW48" s="186"/>
      <c r="BX48" s="186"/>
      <c r="BY48" s="186"/>
      <c r="BZ48" s="186"/>
      <c r="CA48" s="186"/>
      <c r="CB48" s="186"/>
      <c r="CC48" s="186"/>
      <c r="CD48" s="186"/>
      <c r="CE48" s="186"/>
      <c r="CF48" s="186"/>
      <c r="CG48" s="186"/>
      <c r="CH48" s="186"/>
      <c r="CI48" s="186"/>
      <c r="CJ48" s="186"/>
      <c r="CK48" s="186"/>
      <c r="CL48" s="186"/>
      <c r="CM48" s="186"/>
      <c r="CN48" s="186"/>
      <c r="CO48" s="186"/>
      <c r="CP48" s="186"/>
      <c r="CQ48" s="186"/>
      <c r="CR48" s="186"/>
      <c r="CS48" s="186"/>
      <c r="CT48" s="186"/>
      <c r="CU48" s="186"/>
      <c r="CV48" s="186"/>
      <c r="CW48" s="186"/>
      <c r="CX48" s="186"/>
      <c r="CY48" s="186"/>
      <c r="CZ48" s="186"/>
      <c r="DA48" s="186"/>
      <c r="DB48" s="186"/>
      <c r="DC48" s="186"/>
      <c r="DD48" s="186"/>
      <c r="DE48" s="186"/>
      <c r="DF48" s="186"/>
      <c r="DG48" s="186"/>
      <c r="DH48" s="186"/>
      <c r="DI48" s="186"/>
    </row>
    <row r="49" spans="5:5">
      <c r="E49" s="222" t="s">
        <v>209</v>
      </c>
    </row>
    <row r="50" spans="5:5">
      <c r="E50" s="188" t="s">
        <v>210</v>
      </c>
    </row>
    <row r="51" spans="5:5">
      <c r="E51" s="188" t="s">
        <v>211</v>
      </c>
    </row>
    <row r="52" spans="5:5">
      <c r="E52" s="188" t="s">
        <v>212</v>
      </c>
    </row>
    <row r="53" spans="5:5"/>
    <row r="54" spans="5:5"/>
    <row r="55" spans="5:5"/>
    <row r="56" spans="5:5"/>
  </sheetData>
  <sheetProtection algorithmName="SHA-512" hashValue="coNQszFhM6lsdKHb3julXk9LwwqplirBgNb6vwsbpskoZ/wzZu8kv6qdxhVTVWHggrk7Shhm6T+Sd2lARyb1wQ==" saltValue="QUlKb0TrLjuH9vcLIErGkQ==" spinCount="100000" sheet="1" objects="1" scenarios="1"/>
  <mergeCells count="432">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CE22:CS23"/>
    <mergeCell ref="CT22:DA23"/>
    <mergeCell ref="DB22:DI23"/>
    <mergeCell ref="AY23:BM23"/>
    <mergeCell ref="BN23:BU23"/>
    <mergeCell ref="BV23:CC23"/>
    <mergeCell ref="AH22:AL23"/>
    <mergeCell ref="AM22:AR23"/>
    <mergeCell ref="AS22:AX23"/>
    <mergeCell ref="AY22:BM22"/>
    <mergeCell ref="BN22:BU22"/>
    <mergeCell ref="BV22:CC22"/>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R16:V16"/>
    <mergeCell ref="AC16:AG16"/>
    <mergeCell ref="AH16:AL16"/>
    <mergeCell ref="AM16:AT16"/>
    <mergeCell ref="M15:Q15"/>
    <mergeCell ref="R15:V15"/>
    <mergeCell ref="W15:AB16"/>
    <mergeCell ref="AC15:AG15"/>
    <mergeCell ref="AH15:AL15"/>
    <mergeCell ref="AM15:AT15"/>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49"/>
  <sheetViews>
    <sheetView showGridLines="0" workbookViewId="0"/>
  </sheetViews>
  <sheetFormatPr defaultColWidth="0" defaultRowHeight="11.25" customHeight="1" zeroHeight="1"/>
  <cols>
    <col min="1" max="95" width="1.625" style="226" customWidth="1"/>
    <col min="96" max="133" width="1.625" style="243" customWidth="1"/>
    <col min="134" max="143" width="1.625" style="226" customWidth="1"/>
    <col min="144" max="16384" width="0" style="226" hidden="1"/>
  </cols>
  <sheetData>
    <row r="1" spans="2:143" ht="22.5" customHeight="1" thickBot="1">
      <c r="B1" s="223"/>
      <c r="C1" s="224"/>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4"/>
      <c r="AM1" s="224"/>
      <c r="AN1" s="224"/>
      <c r="AO1" s="224"/>
      <c r="AP1" s="224"/>
      <c r="AQ1" s="224"/>
      <c r="AR1" s="224"/>
      <c r="AS1" s="224"/>
      <c r="AT1" s="224"/>
      <c r="AU1" s="224"/>
      <c r="AV1" s="224"/>
      <c r="AW1" s="224"/>
      <c r="AX1" s="224"/>
      <c r="AY1" s="224"/>
      <c r="AZ1" s="224"/>
      <c r="BA1" s="224"/>
      <c r="BB1" s="224"/>
      <c r="BC1" s="224"/>
      <c r="BD1" s="224"/>
      <c r="BE1" s="224"/>
      <c r="BF1" s="224"/>
      <c r="BG1" s="224"/>
      <c r="BH1" s="224"/>
      <c r="BI1" s="224"/>
      <c r="BJ1" s="224"/>
      <c r="BK1" s="224"/>
      <c r="BL1" s="224"/>
      <c r="BM1" s="224"/>
      <c r="BN1" s="224"/>
      <c r="BO1" s="224"/>
      <c r="BP1" s="224"/>
      <c r="BQ1" s="224"/>
      <c r="BR1" s="224"/>
      <c r="BS1" s="224"/>
      <c r="BT1" s="224"/>
      <c r="BU1" s="224"/>
      <c r="BV1" s="224"/>
      <c r="BW1" s="224"/>
      <c r="BX1" s="224"/>
      <c r="BY1" s="224"/>
      <c r="BZ1" s="224"/>
      <c r="CA1" s="224"/>
      <c r="CB1" s="224"/>
      <c r="CC1" s="224"/>
      <c r="CD1" s="225"/>
      <c r="CE1" s="225"/>
      <c r="CF1" s="225"/>
      <c r="CG1" s="225"/>
      <c r="CH1" s="225"/>
      <c r="CI1" s="225"/>
      <c r="CJ1" s="225"/>
      <c r="CK1" s="225"/>
      <c r="CL1" s="225"/>
      <c r="CM1" s="225"/>
      <c r="CN1" s="225"/>
      <c r="CO1" s="225"/>
      <c r="CP1" s="225"/>
      <c r="CQ1" s="225"/>
      <c r="CR1" s="225"/>
      <c r="CS1" s="225"/>
      <c r="CT1" s="225"/>
      <c r="CU1" s="225"/>
      <c r="CV1" s="225"/>
      <c r="CW1" s="225"/>
      <c r="CX1" s="225"/>
      <c r="CY1" s="225"/>
      <c r="CZ1" s="225"/>
      <c r="DA1" s="225"/>
      <c r="DB1" s="225"/>
      <c r="DC1" s="225"/>
      <c r="DD1" s="225"/>
      <c r="DE1" s="225"/>
      <c r="DF1" s="225"/>
      <c r="DG1" s="225"/>
      <c r="DH1" s="661" t="s">
        <v>213</v>
      </c>
      <c r="DI1" s="662"/>
      <c r="DJ1" s="662"/>
      <c r="DK1" s="662"/>
      <c r="DL1" s="662"/>
      <c r="DM1" s="662"/>
      <c r="DN1" s="663"/>
      <c r="DO1" s="226"/>
      <c r="DP1" s="661" t="s">
        <v>214</v>
      </c>
      <c r="DQ1" s="662"/>
      <c r="DR1" s="662"/>
      <c r="DS1" s="662"/>
      <c r="DT1" s="662"/>
      <c r="DU1" s="662"/>
      <c r="DV1" s="662"/>
      <c r="DW1" s="662"/>
      <c r="DX1" s="662"/>
      <c r="DY1" s="662"/>
      <c r="DZ1" s="662"/>
      <c r="EA1" s="662"/>
      <c r="EB1" s="662"/>
      <c r="EC1" s="663"/>
      <c r="ED1" s="224"/>
      <c r="EE1" s="224"/>
      <c r="EF1" s="224"/>
      <c r="EG1" s="224"/>
      <c r="EH1" s="224"/>
      <c r="EI1" s="224"/>
      <c r="EJ1" s="224"/>
      <c r="EK1" s="224"/>
      <c r="EL1" s="224"/>
      <c r="EM1" s="224"/>
    </row>
    <row r="2" spans="2:143" ht="22.5" customHeight="1">
      <c r="B2" s="227" t="s">
        <v>215</v>
      </c>
      <c r="R2" s="228"/>
      <c r="S2" s="228"/>
      <c r="T2" s="228"/>
      <c r="U2" s="228"/>
      <c r="V2" s="228"/>
      <c r="W2" s="228"/>
      <c r="X2" s="228"/>
      <c r="Y2" s="228"/>
      <c r="Z2" s="228"/>
      <c r="AA2" s="228"/>
      <c r="AB2" s="228"/>
      <c r="AC2" s="228"/>
      <c r="AE2" s="229"/>
      <c r="AF2" s="229"/>
      <c r="AG2" s="229"/>
      <c r="AH2" s="229"/>
      <c r="AI2" s="229"/>
      <c r="AJ2" s="228"/>
      <c r="AK2" s="228"/>
      <c r="AL2" s="228"/>
      <c r="AM2" s="228"/>
      <c r="AN2" s="228"/>
      <c r="AO2" s="228"/>
      <c r="AP2" s="228"/>
      <c r="CD2" s="225"/>
      <c r="CE2" s="225"/>
      <c r="CF2" s="225"/>
      <c r="CG2" s="225"/>
      <c r="CH2" s="225"/>
      <c r="CI2" s="225"/>
      <c r="CJ2" s="225"/>
      <c r="CK2" s="225"/>
      <c r="CL2" s="225"/>
      <c r="CM2" s="225"/>
      <c r="CN2" s="225"/>
      <c r="CO2" s="225"/>
      <c r="CP2" s="225"/>
      <c r="CQ2" s="225"/>
      <c r="CR2" s="225"/>
      <c r="CS2" s="225"/>
      <c r="CT2" s="225"/>
      <c r="CU2" s="225"/>
      <c r="CV2" s="225"/>
      <c r="CW2" s="225"/>
      <c r="CX2" s="225"/>
      <c r="CY2" s="225"/>
      <c r="CZ2" s="225"/>
      <c r="DA2" s="225"/>
      <c r="DB2" s="225"/>
      <c r="DC2" s="225"/>
      <c r="DD2" s="225"/>
      <c r="DE2" s="225"/>
      <c r="DF2" s="225"/>
      <c r="DG2" s="225"/>
      <c r="DH2" s="225"/>
      <c r="DI2" s="225"/>
      <c r="DJ2" s="225"/>
      <c r="DK2" s="225"/>
      <c r="DL2" s="225"/>
      <c r="DM2" s="225"/>
      <c r="DN2" s="225"/>
      <c r="DO2" s="225"/>
      <c r="DP2" s="225"/>
      <c r="DQ2" s="225"/>
      <c r="DR2" s="225"/>
      <c r="DS2" s="225"/>
      <c r="DT2" s="225"/>
      <c r="DU2" s="225"/>
      <c r="DV2" s="225"/>
      <c r="DW2" s="225"/>
      <c r="DX2" s="225"/>
      <c r="DY2" s="225"/>
      <c r="DZ2" s="225"/>
      <c r="EA2" s="225"/>
      <c r="EB2" s="225"/>
      <c r="EC2" s="225"/>
    </row>
    <row r="3" spans="2:143" ht="11.25" customHeight="1">
      <c r="B3" s="664" t="s">
        <v>216</v>
      </c>
      <c r="C3" s="665"/>
      <c r="D3" s="665"/>
      <c r="E3" s="665"/>
      <c r="F3" s="665"/>
      <c r="G3" s="665"/>
      <c r="H3" s="665"/>
      <c r="I3" s="665"/>
      <c r="J3" s="665"/>
      <c r="K3" s="665"/>
      <c r="L3" s="665"/>
      <c r="M3" s="665"/>
      <c r="N3" s="665"/>
      <c r="O3" s="665"/>
      <c r="P3" s="665"/>
      <c r="Q3" s="665"/>
      <c r="R3" s="665"/>
      <c r="S3" s="665"/>
      <c r="T3" s="665"/>
      <c r="U3" s="665"/>
      <c r="V3" s="665"/>
      <c r="W3" s="665"/>
      <c r="X3" s="665"/>
      <c r="Y3" s="665"/>
      <c r="Z3" s="665"/>
      <c r="AA3" s="665"/>
      <c r="AB3" s="665"/>
      <c r="AC3" s="665"/>
      <c r="AD3" s="665"/>
      <c r="AE3" s="665"/>
      <c r="AF3" s="665"/>
      <c r="AG3" s="665"/>
      <c r="AH3" s="665"/>
      <c r="AI3" s="665"/>
      <c r="AJ3" s="665"/>
      <c r="AK3" s="665"/>
      <c r="AL3" s="665"/>
      <c r="AM3" s="665"/>
      <c r="AN3" s="665"/>
      <c r="AO3" s="665"/>
      <c r="AP3" s="664" t="s">
        <v>217</v>
      </c>
      <c r="AQ3" s="665"/>
      <c r="AR3" s="665"/>
      <c r="AS3" s="665"/>
      <c r="AT3" s="665"/>
      <c r="AU3" s="665"/>
      <c r="AV3" s="665"/>
      <c r="AW3" s="665"/>
      <c r="AX3" s="665"/>
      <c r="AY3" s="665"/>
      <c r="AZ3" s="665"/>
      <c r="BA3" s="665"/>
      <c r="BB3" s="665"/>
      <c r="BC3" s="665"/>
      <c r="BD3" s="665"/>
      <c r="BE3" s="665"/>
      <c r="BF3" s="665"/>
      <c r="BG3" s="665"/>
      <c r="BH3" s="665"/>
      <c r="BI3" s="665"/>
      <c r="BJ3" s="665"/>
      <c r="BK3" s="665"/>
      <c r="BL3" s="665"/>
      <c r="BM3" s="665"/>
      <c r="BN3" s="665"/>
      <c r="BO3" s="665"/>
      <c r="BP3" s="665"/>
      <c r="BQ3" s="665"/>
      <c r="BR3" s="665"/>
      <c r="BS3" s="665"/>
      <c r="BT3" s="665"/>
      <c r="BU3" s="665"/>
      <c r="BV3" s="665"/>
      <c r="BW3" s="665"/>
      <c r="BX3" s="665"/>
      <c r="BY3" s="665"/>
      <c r="BZ3" s="665"/>
      <c r="CA3" s="665"/>
      <c r="CB3" s="666"/>
      <c r="CD3" s="667" t="s">
        <v>218</v>
      </c>
      <c r="CE3" s="668"/>
      <c r="CF3" s="668"/>
      <c r="CG3" s="668"/>
      <c r="CH3" s="668"/>
      <c r="CI3" s="668"/>
      <c r="CJ3" s="668"/>
      <c r="CK3" s="668"/>
      <c r="CL3" s="668"/>
      <c r="CM3" s="668"/>
      <c r="CN3" s="668"/>
      <c r="CO3" s="668"/>
      <c r="CP3" s="668"/>
      <c r="CQ3" s="668"/>
      <c r="CR3" s="668"/>
      <c r="CS3" s="668"/>
      <c r="CT3" s="668"/>
      <c r="CU3" s="668"/>
      <c r="CV3" s="668"/>
      <c r="CW3" s="668"/>
      <c r="CX3" s="668"/>
      <c r="CY3" s="668"/>
      <c r="CZ3" s="668"/>
      <c r="DA3" s="668"/>
      <c r="DB3" s="668"/>
      <c r="DC3" s="668"/>
      <c r="DD3" s="668"/>
      <c r="DE3" s="668"/>
      <c r="DF3" s="668"/>
      <c r="DG3" s="668"/>
      <c r="DH3" s="668"/>
      <c r="DI3" s="668"/>
      <c r="DJ3" s="668"/>
      <c r="DK3" s="668"/>
      <c r="DL3" s="668"/>
      <c r="DM3" s="668"/>
      <c r="DN3" s="668"/>
      <c r="DO3" s="668"/>
      <c r="DP3" s="668"/>
      <c r="DQ3" s="668"/>
      <c r="DR3" s="668"/>
      <c r="DS3" s="668"/>
      <c r="DT3" s="668"/>
      <c r="DU3" s="668"/>
      <c r="DV3" s="668"/>
      <c r="DW3" s="668"/>
      <c r="DX3" s="668"/>
      <c r="DY3" s="668"/>
      <c r="DZ3" s="668"/>
      <c r="EA3" s="668"/>
      <c r="EB3" s="668"/>
      <c r="EC3" s="669"/>
    </row>
    <row r="4" spans="2:143" ht="11.25" customHeight="1">
      <c r="B4" s="664" t="s">
        <v>1</v>
      </c>
      <c r="C4" s="665"/>
      <c r="D4" s="665"/>
      <c r="E4" s="665"/>
      <c r="F4" s="665"/>
      <c r="G4" s="665"/>
      <c r="H4" s="665"/>
      <c r="I4" s="665"/>
      <c r="J4" s="665"/>
      <c r="K4" s="665"/>
      <c r="L4" s="665"/>
      <c r="M4" s="665"/>
      <c r="N4" s="665"/>
      <c r="O4" s="665"/>
      <c r="P4" s="665"/>
      <c r="Q4" s="666"/>
      <c r="R4" s="664" t="s">
        <v>219</v>
      </c>
      <c r="S4" s="665"/>
      <c r="T4" s="665"/>
      <c r="U4" s="665"/>
      <c r="V4" s="665"/>
      <c r="W4" s="665"/>
      <c r="X4" s="665"/>
      <c r="Y4" s="666"/>
      <c r="Z4" s="664" t="s">
        <v>220</v>
      </c>
      <c r="AA4" s="665"/>
      <c r="AB4" s="665"/>
      <c r="AC4" s="666"/>
      <c r="AD4" s="664" t="s">
        <v>221</v>
      </c>
      <c r="AE4" s="665"/>
      <c r="AF4" s="665"/>
      <c r="AG4" s="665"/>
      <c r="AH4" s="665"/>
      <c r="AI4" s="665"/>
      <c r="AJ4" s="665"/>
      <c r="AK4" s="666"/>
      <c r="AL4" s="664" t="s">
        <v>220</v>
      </c>
      <c r="AM4" s="665"/>
      <c r="AN4" s="665"/>
      <c r="AO4" s="666"/>
      <c r="AP4" s="670" t="s">
        <v>222</v>
      </c>
      <c r="AQ4" s="670"/>
      <c r="AR4" s="670"/>
      <c r="AS4" s="670"/>
      <c r="AT4" s="670"/>
      <c r="AU4" s="670"/>
      <c r="AV4" s="670"/>
      <c r="AW4" s="670"/>
      <c r="AX4" s="670"/>
      <c r="AY4" s="670"/>
      <c r="AZ4" s="670"/>
      <c r="BA4" s="670"/>
      <c r="BB4" s="670"/>
      <c r="BC4" s="670"/>
      <c r="BD4" s="670"/>
      <c r="BE4" s="670"/>
      <c r="BF4" s="670"/>
      <c r="BG4" s="670" t="s">
        <v>223</v>
      </c>
      <c r="BH4" s="670"/>
      <c r="BI4" s="670"/>
      <c r="BJ4" s="670"/>
      <c r="BK4" s="670"/>
      <c r="BL4" s="670"/>
      <c r="BM4" s="670"/>
      <c r="BN4" s="670"/>
      <c r="BO4" s="670" t="s">
        <v>220</v>
      </c>
      <c r="BP4" s="670"/>
      <c r="BQ4" s="670"/>
      <c r="BR4" s="670"/>
      <c r="BS4" s="670" t="s">
        <v>224</v>
      </c>
      <c r="BT4" s="670"/>
      <c r="BU4" s="670"/>
      <c r="BV4" s="670"/>
      <c r="BW4" s="670"/>
      <c r="BX4" s="670"/>
      <c r="BY4" s="670"/>
      <c r="BZ4" s="670"/>
      <c r="CA4" s="670"/>
      <c r="CB4" s="670"/>
      <c r="CD4" s="667" t="s">
        <v>225</v>
      </c>
      <c r="CE4" s="668"/>
      <c r="CF4" s="668"/>
      <c r="CG4" s="668"/>
      <c r="CH4" s="668"/>
      <c r="CI4" s="668"/>
      <c r="CJ4" s="668"/>
      <c r="CK4" s="668"/>
      <c r="CL4" s="668"/>
      <c r="CM4" s="668"/>
      <c r="CN4" s="668"/>
      <c r="CO4" s="668"/>
      <c r="CP4" s="668"/>
      <c r="CQ4" s="668"/>
      <c r="CR4" s="668"/>
      <c r="CS4" s="668"/>
      <c r="CT4" s="668"/>
      <c r="CU4" s="668"/>
      <c r="CV4" s="668"/>
      <c r="CW4" s="668"/>
      <c r="CX4" s="668"/>
      <c r="CY4" s="668"/>
      <c r="CZ4" s="668"/>
      <c r="DA4" s="668"/>
      <c r="DB4" s="668"/>
      <c r="DC4" s="668"/>
      <c r="DD4" s="668"/>
      <c r="DE4" s="668"/>
      <c r="DF4" s="668"/>
      <c r="DG4" s="668"/>
      <c r="DH4" s="668"/>
      <c r="DI4" s="668"/>
      <c r="DJ4" s="668"/>
      <c r="DK4" s="668"/>
      <c r="DL4" s="668"/>
      <c r="DM4" s="668"/>
      <c r="DN4" s="668"/>
      <c r="DO4" s="668"/>
      <c r="DP4" s="668"/>
      <c r="DQ4" s="668"/>
      <c r="DR4" s="668"/>
      <c r="DS4" s="668"/>
      <c r="DT4" s="668"/>
      <c r="DU4" s="668"/>
      <c r="DV4" s="668"/>
      <c r="DW4" s="668"/>
      <c r="DX4" s="668"/>
      <c r="DY4" s="668"/>
      <c r="DZ4" s="668"/>
      <c r="EA4" s="668"/>
      <c r="EB4" s="668"/>
      <c r="EC4" s="669"/>
    </row>
    <row r="5" spans="2:143" s="230" customFormat="1" ht="11.25" customHeight="1">
      <c r="B5" s="671" t="s">
        <v>226</v>
      </c>
      <c r="C5" s="672"/>
      <c r="D5" s="672"/>
      <c r="E5" s="672"/>
      <c r="F5" s="672"/>
      <c r="G5" s="672"/>
      <c r="H5" s="672"/>
      <c r="I5" s="672"/>
      <c r="J5" s="672"/>
      <c r="K5" s="672"/>
      <c r="L5" s="672"/>
      <c r="M5" s="672"/>
      <c r="N5" s="672"/>
      <c r="O5" s="672"/>
      <c r="P5" s="672"/>
      <c r="Q5" s="673"/>
      <c r="R5" s="674">
        <v>2120948</v>
      </c>
      <c r="S5" s="675"/>
      <c r="T5" s="675"/>
      <c r="U5" s="675"/>
      <c r="V5" s="675"/>
      <c r="W5" s="675"/>
      <c r="X5" s="675"/>
      <c r="Y5" s="676"/>
      <c r="Z5" s="677">
        <v>25.4</v>
      </c>
      <c r="AA5" s="677"/>
      <c r="AB5" s="677"/>
      <c r="AC5" s="677"/>
      <c r="AD5" s="678">
        <v>2120948</v>
      </c>
      <c r="AE5" s="678"/>
      <c r="AF5" s="678"/>
      <c r="AG5" s="678"/>
      <c r="AH5" s="678"/>
      <c r="AI5" s="678"/>
      <c r="AJ5" s="678"/>
      <c r="AK5" s="678"/>
      <c r="AL5" s="679">
        <v>51.1</v>
      </c>
      <c r="AM5" s="680"/>
      <c r="AN5" s="680"/>
      <c r="AO5" s="681"/>
      <c r="AP5" s="671" t="s">
        <v>227</v>
      </c>
      <c r="AQ5" s="672"/>
      <c r="AR5" s="672"/>
      <c r="AS5" s="672"/>
      <c r="AT5" s="672"/>
      <c r="AU5" s="672"/>
      <c r="AV5" s="672"/>
      <c r="AW5" s="672"/>
      <c r="AX5" s="672"/>
      <c r="AY5" s="672"/>
      <c r="AZ5" s="672"/>
      <c r="BA5" s="672"/>
      <c r="BB5" s="672"/>
      <c r="BC5" s="672"/>
      <c r="BD5" s="672"/>
      <c r="BE5" s="672"/>
      <c r="BF5" s="673"/>
      <c r="BG5" s="685">
        <v>2116285</v>
      </c>
      <c r="BH5" s="686"/>
      <c r="BI5" s="686"/>
      <c r="BJ5" s="686"/>
      <c r="BK5" s="686"/>
      <c r="BL5" s="686"/>
      <c r="BM5" s="686"/>
      <c r="BN5" s="687"/>
      <c r="BO5" s="688">
        <v>99.8</v>
      </c>
      <c r="BP5" s="688"/>
      <c r="BQ5" s="688"/>
      <c r="BR5" s="688"/>
      <c r="BS5" s="689" t="s">
        <v>129</v>
      </c>
      <c r="BT5" s="689"/>
      <c r="BU5" s="689"/>
      <c r="BV5" s="689"/>
      <c r="BW5" s="689"/>
      <c r="BX5" s="689"/>
      <c r="BY5" s="689"/>
      <c r="BZ5" s="689"/>
      <c r="CA5" s="689"/>
      <c r="CB5" s="693"/>
      <c r="CD5" s="667" t="s">
        <v>222</v>
      </c>
      <c r="CE5" s="668"/>
      <c r="CF5" s="668"/>
      <c r="CG5" s="668"/>
      <c r="CH5" s="668"/>
      <c r="CI5" s="668"/>
      <c r="CJ5" s="668"/>
      <c r="CK5" s="668"/>
      <c r="CL5" s="668"/>
      <c r="CM5" s="668"/>
      <c r="CN5" s="668"/>
      <c r="CO5" s="668"/>
      <c r="CP5" s="668"/>
      <c r="CQ5" s="669"/>
      <c r="CR5" s="667" t="s">
        <v>228</v>
      </c>
      <c r="CS5" s="668"/>
      <c r="CT5" s="668"/>
      <c r="CU5" s="668"/>
      <c r="CV5" s="668"/>
      <c r="CW5" s="668"/>
      <c r="CX5" s="668"/>
      <c r="CY5" s="669"/>
      <c r="CZ5" s="667" t="s">
        <v>220</v>
      </c>
      <c r="DA5" s="668"/>
      <c r="DB5" s="668"/>
      <c r="DC5" s="669"/>
      <c r="DD5" s="667" t="s">
        <v>229</v>
      </c>
      <c r="DE5" s="668"/>
      <c r="DF5" s="668"/>
      <c r="DG5" s="668"/>
      <c r="DH5" s="668"/>
      <c r="DI5" s="668"/>
      <c r="DJ5" s="668"/>
      <c r="DK5" s="668"/>
      <c r="DL5" s="668"/>
      <c r="DM5" s="668"/>
      <c r="DN5" s="668"/>
      <c r="DO5" s="668"/>
      <c r="DP5" s="669"/>
      <c r="DQ5" s="667" t="s">
        <v>230</v>
      </c>
      <c r="DR5" s="668"/>
      <c r="DS5" s="668"/>
      <c r="DT5" s="668"/>
      <c r="DU5" s="668"/>
      <c r="DV5" s="668"/>
      <c r="DW5" s="668"/>
      <c r="DX5" s="668"/>
      <c r="DY5" s="668"/>
      <c r="DZ5" s="668"/>
      <c r="EA5" s="668"/>
      <c r="EB5" s="668"/>
      <c r="EC5" s="669"/>
    </row>
    <row r="6" spans="2:143" ht="11.25" customHeight="1">
      <c r="B6" s="682" t="s">
        <v>231</v>
      </c>
      <c r="C6" s="683"/>
      <c r="D6" s="683"/>
      <c r="E6" s="683"/>
      <c r="F6" s="683"/>
      <c r="G6" s="683"/>
      <c r="H6" s="683"/>
      <c r="I6" s="683"/>
      <c r="J6" s="683"/>
      <c r="K6" s="683"/>
      <c r="L6" s="683"/>
      <c r="M6" s="683"/>
      <c r="N6" s="683"/>
      <c r="O6" s="683"/>
      <c r="P6" s="683"/>
      <c r="Q6" s="684"/>
      <c r="R6" s="685">
        <v>79475</v>
      </c>
      <c r="S6" s="686"/>
      <c r="T6" s="686"/>
      <c r="U6" s="686"/>
      <c r="V6" s="686"/>
      <c r="W6" s="686"/>
      <c r="X6" s="686"/>
      <c r="Y6" s="687"/>
      <c r="Z6" s="688">
        <v>0.9</v>
      </c>
      <c r="AA6" s="688"/>
      <c r="AB6" s="688"/>
      <c r="AC6" s="688"/>
      <c r="AD6" s="689">
        <v>79475</v>
      </c>
      <c r="AE6" s="689"/>
      <c r="AF6" s="689"/>
      <c r="AG6" s="689"/>
      <c r="AH6" s="689"/>
      <c r="AI6" s="689"/>
      <c r="AJ6" s="689"/>
      <c r="AK6" s="689"/>
      <c r="AL6" s="690">
        <v>1.9</v>
      </c>
      <c r="AM6" s="691"/>
      <c r="AN6" s="691"/>
      <c r="AO6" s="692"/>
      <c r="AP6" s="682" t="s">
        <v>232</v>
      </c>
      <c r="AQ6" s="683"/>
      <c r="AR6" s="683"/>
      <c r="AS6" s="683"/>
      <c r="AT6" s="683"/>
      <c r="AU6" s="683"/>
      <c r="AV6" s="683"/>
      <c r="AW6" s="683"/>
      <c r="AX6" s="683"/>
      <c r="AY6" s="683"/>
      <c r="AZ6" s="683"/>
      <c r="BA6" s="683"/>
      <c r="BB6" s="683"/>
      <c r="BC6" s="683"/>
      <c r="BD6" s="683"/>
      <c r="BE6" s="683"/>
      <c r="BF6" s="684"/>
      <c r="BG6" s="685">
        <v>2116285</v>
      </c>
      <c r="BH6" s="686"/>
      <c r="BI6" s="686"/>
      <c r="BJ6" s="686"/>
      <c r="BK6" s="686"/>
      <c r="BL6" s="686"/>
      <c r="BM6" s="686"/>
      <c r="BN6" s="687"/>
      <c r="BO6" s="688">
        <v>99.8</v>
      </c>
      <c r="BP6" s="688"/>
      <c r="BQ6" s="688"/>
      <c r="BR6" s="688"/>
      <c r="BS6" s="689" t="s">
        <v>129</v>
      </c>
      <c r="BT6" s="689"/>
      <c r="BU6" s="689"/>
      <c r="BV6" s="689"/>
      <c r="BW6" s="689"/>
      <c r="BX6" s="689"/>
      <c r="BY6" s="689"/>
      <c r="BZ6" s="689"/>
      <c r="CA6" s="689"/>
      <c r="CB6" s="693"/>
      <c r="CD6" s="696" t="s">
        <v>233</v>
      </c>
      <c r="CE6" s="697"/>
      <c r="CF6" s="697"/>
      <c r="CG6" s="697"/>
      <c r="CH6" s="697"/>
      <c r="CI6" s="697"/>
      <c r="CJ6" s="697"/>
      <c r="CK6" s="697"/>
      <c r="CL6" s="697"/>
      <c r="CM6" s="697"/>
      <c r="CN6" s="697"/>
      <c r="CO6" s="697"/>
      <c r="CP6" s="697"/>
      <c r="CQ6" s="698"/>
      <c r="CR6" s="685">
        <v>72015</v>
      </c>
      <c r="CS6" s="686"/>
      <c r="CT6" s="686"/>
      <c r="CU6" s="686"/>
      <c r="CV6" s="686"/>
      <c r="CW6" s="686"/>
      <c r="CX6" s="686"/>
      <c r="CY6" s="687"/>
      <c r="CZ6" s="679">
        <v>0.9</v>
      </c>
      <c r="DA6" s="680"/>
      <c r="DB6" s="680"/>
      <c r="DC6" s="699"/>
      <c r="DD6" s="694" t="s">
        <v>129</v>
      </c>
      <c r="DE6" s="686"/>
      <c r="DF6" s="686"/>
      <c r="DG6" s="686"/>
      <c r="DH6" s="686"/>
      <c r="DI6" s="686"/>
      <c r="DJ6" s="686"/>
      <c r="DK6" s="686"/>
      <c r="DL6" s="686"/>
      <c r="DM6" s="686"/>
      <c r="DN6" s="686"/>
      <c r="DO6" s="686"/>
      <c r="DP6" s="687"/>
      <c r="DQ6" s="694">
        <v>72015</v>
      </c>
      <c r="DR6" s="686"/>
      <c r="DS6" s="686"/>
      <c r="DT6" s="686"/>
      <c r="DU6" s="686"/>
      <c r="DV6" s="686"/>
      <c r="DW6" s="686"/>
      <c r="DX6" s="686"/>
      <c r="DY6" s="686"/>
      <c r="DZ6" s="686"/>
      <c r="EA6" s="686"/>
      <c r="EB6" s="686"/>
      <c r="EC6" s="695"/>
    </row>
    <row r="7" spans="2:143" ht="11.25" customHeight="1">
      <c r="B7" s="682" t="s">
        <v>234</v>
      </c>
      <c r="C7" s="683"/>
      <c r="D7" s="683"/>
      <c r="E7" s="683"/>
      <c r="F7" s="683"/>
      <c r="G7" s="683"/>
      <c r="H7" s="683"/>
      <c r="I7" s="683"/>
      <c r="J7" s="683"/>
      <c r="K7" s="683"/>
      <c r="L7" s="683"/>
      <c r="M7" s="683"/>
      <c r="N7" s="683"/>
      <c r="O7" s="683"/>
      <c r="P7" s="683"/>
      <c r="Q7" s="684"/>
      <c r="R7" s="685">
        <v>1957</v>
      </c>
      <c r="S7" s="686"/>
      <c r="T7" s="686"/>
      <c r="U7" s="686"/>
      <c r="V7" s="686"/>
      <c r="W7" s="686"/>
      <c r="X7" s="686"/>
      <c r="Y7" s="687"/>
      <c r="Z7" s="688">
        <v>0</v>
      </c>
      <c r="AA7" s="688"/>
      <c r="AB7" s="688"/>
      <c r="AC7" s="688"/>
      <c r="AD7" s="689">
        <v>1957</v>
      </c>
      <c r="AE7" s="689"/>
      <c r="AF7" s="689"/>
      <c r="AG7" s="689"/>
      <c r="AH7" s="689"/>
      <c r="AI7" s="689"/>
      <c r="AJ7" s="689"/>
      <c r="AK7" s="689"/>
      <c r="AL7" s="690">
        <v>0</v>
      </c>
      <c r="AM7" s="691"/>
      <c r="AN7" s="691"/>
      <c r="AO7" s="692"/>
      <c r="AP7" s="682" t="s">
        <v>235</v>
      </c>
      <c r="AQ7" s="683"/>
      <c r="AR7" s="683"/>
      <c r="AS7" s="683"/>
      <c r="AT7" s="683"/>
      <c r="AU7" s="683"/>
      <c r="AV7" s="683"/>
      <c r="AW7" s="683"/>
      <c r="AX7" s="683"/>
      <c r="AY7" s="683"/>
      <c r="AZ7" s="683"/>
      <c r="BA7" s="683"/>
      <c r="BB7" s="683"/>
      <c r="BC7" s="683"/>
      <c r="BD7" s="683"/>
      <c r="BE7" s="683"/>
      <c r="BF7" s="684"/>
      <c r="BG7" s="685">
        <v>910498</v>
      </c>
      <c r="BH7" s="686"/>
      <c r="BI7" s="686"/>
      <c r="BJ7" s="686"/>
      <c r="BK7" s="686"/>
      <c r="BL7" s="686"/>
      <c r="BM7" s="686"/>
      <c r="BN7" s="687"/>
      <c r="BO7" s="688">
        <v>42.9</v>
      </c>
      <c r="BP7" s="688"/>
      <c r="BQ7" s="688"/>
      <c r="BR7" s="688"/>
      <c r="BS7" s="689" t="s">
        <v>236</v>
      </c>
      <c r="BT7" s="689"/>
      <c r="BU7" s="689"/>
      <c r="BV7" s="689"/>
      <c r="BW7" s="689"/>
      <c r="BX7" s="689"/>
      <c r="BY7" s="689"/>
      <c r="BZ7" s="689"/>
      <c r="CA7" s="689"/>
      <c r="CB7" s="693"/>
      <c r="CD7" s="700" t="s">
        <v>237</v>
      </c>
      <c r="CE7" s="701"/>
      <c r="CF7" s="701"/>
      <c r="CG7" s="701"/>
      <c r="CH7" s="701"/>
      <c r="CI7" s="701"/>
      <c r="CJ7" s="701"/>
      <c r="CK7" s="701"/>
      <c r="CL7" s="701"/>
      <c r="CM7" s="701"/>
      <c r="CN7" s="701"/>
      <c r="CO7" s="701"/>
      <c r="CP7" s="701"/>
      <c r="CQ7" s="702"/>
      <c r="CR7" s="685">
        <v>2362073</v>
      </c>
      <c r="CS7" s="686"/>
      <c r="CT7" s="686"/>
      <c r="CU7" s="686"/>
      <c r="CV7" s="686"/>
      <c r="CW7" s="686"/>
      <c r="CX7" s="686"/>
      <c r="CY7" s="687"/>
      <c r="CZ7" s="688">
        <v>29</v>
      </c>
      <c r="DA7" s="688"/>
      <c r="DB7" s="688"/>
      <c r="DC7" s="688"/>
      <c r="DD7" s="694">
        <v>1879</v>
      </c>
      <c r="DE7" s="686"/>
      <c r="DF7" s="686"/>
      <c r="DG7" s="686"/>
      <c r="DH7" s="686"/>
      <c r="DI7" s="686"/>
      <c r="DJ7" s="686"/>
      <c r="DK7" s="686"/>
      <c r="DL7" s="686"/>
      <c r="DM7" s="686"/>
      <c r="DN7" s="686"/>
      <c r="DO7" s="686"/>
      <c r="DP7" s="687"/>
      <c r="DQ7" s="694">
        <v>537152</v>
      </c>
      <c r="DR7" s="686"/>
      <c r="DS7" s="686"/>
      <c r="DT7" s="686"/>
      <c r="DU7" s="686"/>
      <c r="DV7" s="686"/>
      <c r="DW7" s="686"/>
      <c r="DX7" s="686"/>
      <c r="DY7" s="686"/>
      <c r="DZ7" s="686"/>
      <c r="EA7" s="686"/>
      <c r="EB7" s="686"/>
      <c r="EC7" s="695"/>
    </row>
    <row r="8" spans="2:143" ht="11.25" customHeight="1">
      <c r="B8" s="682" t="s">
        <v>238</v>
      </c>
      <c r="C8" s="683"/>
      <c r="D8" s="683"/>
      <c r="E8" s="683"/>
      <c r="F8" s="683"/>
      <c r="G8" s="683"/>
      <c r="H8" s="683"/>
      <c r="I8" s="683"/>
      <c r="J8" s="683"/>
      <c r="K8" s="683"/>
      <c r="L8" s="683"/>
      <c r="M8" s="683"/>
      <c r="N8" s="683"/>
      <c r="O8" s="683"/>
      <c r="P8" s="683"/>
      <c r="Q8" s="684"/>
      <c r="R8" s="685">
        <v>9095</v>
      </c>
      <c r="S8" s="686"/>
      <c r="T8" s="686"/>
      <c r="U8" s="686"/>
      <c r="V8" s="686"/>
      <c r="W8" s="686"/>
      <c r="X8" s="686"/>
      <c r="Y8" s="687"/>
      <c r="Z8" s="688">
        <v>0.1</v>
      </c>
      <c r="AA8" s="688"/>
      <c r="AB8" s="688"/>
      <c r="AC8" s="688"/>
      <c r="AD8" s="689">
        <v>9095</v>
      </c>
      <c r="AE8" s="689"/>
      <c r="AF8" s="689"/>
      <c r="AG8" s="689"/>
      <c r="AH8" s="689"/>
      <c r="AI8" s="689"/>
      <c r="AJ8" s="689"/>
      <c r="AK8" s="689"/>
      <c r="AL8" s="690">
        <v>0.2</v>
      </c>
      <c r="AM8" s="691"/>
      <c r="AN8" s="691"/>
      <c r="AO8" s="692"/>
      <c r="AP8" s="682" t="s">
        <v>239</v>
      </c>
      <c r="AQ8" s="683"/>
      <c r="AR8" s="683"/>
      <c r="AS8" s="683"/>
      <c r="AT8" s="683"/>
      <c r="AU8" s="683"/>
      <c r="AV8" s="683"/>
      <c r="AW8" s="683"/>
      <c r="AX8" s="683"/>
      <c r="AY8" s="683"/>
      <c r="AZ8" s="683"/>
      <c r="BA8" s="683"/>
      <c r="BB8" s="683"/>
      <c r="BC8" s="683"/>
      <c r="BD8" s="683"/>
      <c r="BE8" s="683"/>
      <c r="BF8" s="684"/>
      <c r="BG8" s="685">
        <v>27576</v>
      </c>
      <c r="BH8" s="686"/>
      <c r="BI8" s="686"/>
      <c r="BJ8" s="686"/>
      <c r="BK8" s="686"/>
      <c r="BL8" s="686"/>
      <c r="BM8" s="686"/>
      <c r="BN8" s="687"/>
      <c r="BO8" s="688">
        <v>1.3</v>
      </c>
      <c r="BP8" s="688"/>
      <c r="BQ8" s="688"/>
      <c r="BR8" s="688"/>
      <c r="BS8" s="694" t="s">
        <v>236</v>
      </c>
      <c r="BT8" s="686"/>
      <c r="BU8" s="686"/>
      <c r="BV8" s="686"/>
      <c r="BW8" s="686"/>
      <c r="BX8" s="686"/>
      <c r="BY8" s="686"/>
      <c r="BZ8" s="686"/>
      <c r="CA8" s="686"/>
      <c r="CB8" s="695"/>
      <c r="CD8" s="700" t="s">
        <v>240</v>
      </c>
      <c r="CE8" s="701"/>
      <c r="CF8" s="701"/>
      <c r="CG8" s="701"/>
      <c r="CH8" s="701"/>
      <c r="CI8" s="701"/>
      <c r="CJ8" s="701"/>
      <c r="CK8" s="701"/>
      <c r="CL8" s="701"/>
      <c r="CM8" s="701"/>
      <c r="CN8" s="701"/>
      <c r="CO8" s="701"/>
      <c r="CP8" s="701"/>
      <c r="CQ8" s="702"/>
      <c r="CR8" s="685">
        <v>2102329</v>
      </c>
      <c r="CS8" s="686"/>
      <c r="CT8" s="686"/>
      <c r="CU8" s="686"/>
      <c r="CV8" s="686"/>
      <c r="CW8" s="686"/>
      <c r="CX8" s="686"/>
      <c r="CY8" s="687"/>
      <c r="CZ8" s="688">
        <v>25.8</v>
      </c>
      <c r="DA8" s="688"/>
      <c r="DB8" s="688"/>
      <c r="DC8" s="688"/>
      <c r="DD8" s="694" t="s">
        <v>129</v>
      </c>
      <c r="DE8" s="686"/>
      <c r="DF8" s="686"/>
      <c r="DG8" s="686"/>
      <c r="DH8" s="686"/>
      <c r="DI8" s="686"/>
      <c r="DJ8" s="686"/>
      <c r="DK8" s="686"/>
      <c r="DL8" s="686"/>
      <c r="DM8" s="686"/>
      <c r="DN8" s="686"/>
      <c r="DO8" s="686"/>
      <c r="DP8" s="687"/>
      <c r="DQ8" s="694">
        <v>1206467</v>
      </c>
      <c r="DR8" s="686"/>
      <c r="DS8" s="686"/>
      <c r="DT8" s="686"/>
      <c r="DU8" s="686"/>
      <c r="DV8" s="686"/>
      <c r="DW8" s="686"/>
      <c r="DX8" s="686"/>
      <c r="DY8" s="686"/>
      <c r="DZ8" s="686"/>
      <c r="EA8" s="686"/>
      <c r="EB8" s="686"/>
      <c r="EC8" s="695"/>
    </row>
    <row r="9" spans="2:143" ht="11.25" customHeight="1">
      <c r="B9" s="682" t="s">
        <v>241</v>
      </c>
      <c r="C9" s="683"/>
      <c r="D9" s="683"/>
      <c r="E9" s="683"/>
      <c r="F9" s="683"/>
      <c r="G9" s="683"/>
      <c r="H9" s="683"/>
      <c r="I9" s="683"/>
      <c r="J9" s="683"/>
      <c r="K9" s="683"/>
      <c r="L9" s="683"/>
      <c r="M9" s="683"/>
      <c r="N9" s="683"/>
      <c r="O9" s="683"/>
      <c r="P9" s="683"/>
      <c r="Q9" s="684"/>
      <c r="R9" s="685">
        <v>9871</v>
      </c>
      <c r="S9" s="686"/>
      <c r="T9" s="686"/>
      <c r="U9" s="686"/>
      <c r="V9" s="686"/>
      <c r="W9" s="686"/>
      <c r="X9" s="686"/>
      <c r="Y9" s="687"/>
      <c r="Z9" s="688">
        <v>0.1</v>
      </c>
      <c r="AA9" s="688"/>
      <c r="AB9" s="688"/>
      <c r="AC9" s="688"/>
      <c r="AD9" s="689">
        <v>9871</v>
      </c>
      <c r="AE9" s="689"/>
      <c r="AF9" s="689"/>
      <c r="AG9" s="689"/>
      <c r="AH9" s="689"/>
      <c r="AI9" s="689"/>
      <c r="AJ9" s="689"/>
      <c r="AK9" s="689"/>
      <c r="AL9" s="690">
        <v>0.2</v>
      </c>
      <c r="AM9" s="691"/>
      <c r="AN9" s="691"/>
      <c r="AO9" s="692"/>
      <c r="AP9" s="682" t="s">
        <v>242</v>
      </c>
      <c r="AQ9" s="683"/>
      <c r="AR9" s="683"/>
      <c r="AS9" s="683"/>
      <c r="AT9" s="683"/>
      <c r="AU9" s="683"/>
      <c r="AV9" s="683"/>
      <c r="AW9" s="683"/>
      <c r="AX9" s="683"/>
      <c r="AY9" s="683"/>
      <c r="AZ9" s="683"/>
      <c r="BA9" s="683"/>
      <c r="BB9" s="683"/>
      <c r="BC9" s="683"/>
      <c r="BD9" s="683"/>
      <c r="BE9" s="683"/>
      <c r="BF9" s="684"/>
      <c r="BG9" s="685">
        <v>675566</v>
      </c>
      <c r="BH9" s="686"/>
      <c r="BI9" s="686"/>
      <c r="BJ9" s="686"/>
      <c r="BK9" s="686"/>
      <c r="BL9" s="686"/>
      <c r="BM9" s="686"/>
      <c r="BN9" s="687"/>
      <c r="BO9" s="688">
        <v>31.9</v>
      </c>
      <c r="BP9" s="688"/>
      <c r="BQ9" s="688"/>
      <c r="BR9" s="688"/>
      <c r="BS9" s="694" t="s">
        <v>236</v>
      </c>
      <c r="BT9" s="686"/>
      <c r="BU9" s="686"/>
      <c r="BV9" s="686"/>
      <c r="BW9" s="686"/>
      <c r="BX9" s="686"/>
      <c r="BY9" s="686"/>
      <c r="BZ9" s="686"/>
      <c r="CA9" s="686"/>
      <c r="CB9" s="695"/>
      <c r="CD9" s="700" t="s">
        <v>243</v>
      </c>
      <c r="CE9" s="701"/>
      <c r="CF9" s="701"/>
      <c r="CG9" s="701"/>
      <c r="CH9" s="701"/>
      <c r="CI9" s="701"/>
      <c r="CJ9" s="701"/>
      <c r="CK9" s="701"/>
      <c r="CL9" s="701"/>
      <c r="CM9" s="701"/>
      <c r="CN9" s="701"/>
      <c r="CO9" s="701"/>
      <c r="CP9" s="701"/>
      <c r="CQ9" s="702"/>
      <c r="CR9" s="685">
        <v>592036</v>
      </c>
      <c r="CS9" s="686"/>
      <c r="CT9" s="686"/>
      <c r="CU9" s="686"/>
      <c r="CV9" s="686"/>
      <c r="CW9" s="686"/>
      <c r="CX9" s="686"/>
      <c r="CY9" s="687"/>
      <c r="CZ9" s="688">
        <v>7.3</v>
      </c>
      <c r="DA9" s="688"/>
      <c r="DB9" s="688"/>
      <c r="DC9" s="688"/>
      <c r="DD9" s="694">
        <v>2488</v>
      </c>
      <c r="DE9" s="686"/>
      <c r="DF9" s="686"/>
      <c r="DG9" s="686"/>
      <c r="DH9" s="686"/>
      <c r="DI9" s="686"/>
      <c r="DJ9" s="686"/>
      <c r="DK9" s="686"/>
      <c r="DL9" s="686"/>
      <c r="DM9" s="686"/>
      <c r="DN9" s="686"/>
      <c r="DO9" s="686"/>
      <c r="DP9" s="687"/>
      <c r="DQ9" s="694">
        <v>512984</v>
      </c>
      <c r="DR9" s="686"/>
      <c r="DS9" s="686"/>
      <c r="DT9" s="686"/>
      <c r="DU9" s="686"/>
      <c r="DV9" s="686"/>
      <c r="DW9" s="686"/>
      <c r="DX9" s="686"/>
      <c r="DY9" s="686"/>
      <c r="DZ9" s="686"/>
      <c r="EA9" s="686"/>
      <c r="EB9" s="686"/>
      <c r="EC9" s="695"/>
    </row>
    <row r="10" spans="2:143" ht="11.25" customHeight="1">
      <c r="B10" s="682" t="s">
        <v>244</v>
      </c>
      <c r="C10" s="683"/>
      <c r="D10" s="683"/>
      <c r="E10" s="683"/>
      <c r="F10" s="683"/>
      <c r="G10" s="683"/>
      <c r="H10" s="683"/>
      <c r="I10" s="683"/>
      <c r="J10" s="683"/>
      <c r="K10" s="683"/>
      <c r="L10" s="683"/>
      <c r="M10" s="683"/>
      <c r="N10" s="683"/>
      <c r="O10" s="683"/>
      <c r="P10" s="683"/>
      <c r="Q10" s="684"/>
      <c r="R10" s="685" t="s">
        <v>236</v>
      </c>
      <c r="S10" s="686"/>
      <c r="T10" s="686"/>
      <c r="U10" s="686"/>
      <c r="V10" s="686"/>
      <c r="W10" s="686"/>
      <c r="X10" s="686"/>
      <c r="Y10" s="687"/>
      <c r="Z10" s="688" t="s">
        <v>129</v>
      </c>
      <c r="AA10" s="688"/>
      <c r="AB10" s="688"/>
      <c r="AC10" s="688"/>
      <c r="AD10" s="689" t="s">
        <v>129</v>
      </c>
      <c r="AE10" s="689"/>
      <c r="AF10" s="689"/>
      <c r="AG10" s="689"/>
      <c r="AH10" s="689"/>
      <c r="AI10" s="689"/>
      <c r="AJ10" s="689"/>
      <c r="AK10" s="689"/>
      <c r="AL10" s="690" t="s">
        <v>129</v>
      </c>
      <c r="AM10" s="691"/>
      <c r="AN10" s="691"/>
      <c r="AO10" s="692"/>
      <c r="AP10" s="682" t="s">
        <v>245</v>
      </c>
      <c r="AQ10" s="683"/>
      <c r="AR10" s="683"/>
      <c r="AS10" s="683"/>
      <c r="AT10" s="683"/>
      <c r="AU10" s="683"/>
      <c r="AV10" s="683"/>
      <c r="AW10" s="683"/>
      <c r="AX10" s="683"/>
      <c r="AY10" s="683"/>
      <c r="AZ10" s="683"/>
      <c r="BA10" s="683"/>
      <c r="BB10" s="683"/>
      <c r="BC10" s="683"/>
      <c r="BD10" s="683"/>
      <c r="BE10" s="683"/>
      <c r="BF10" s="684"/>
      <c r="BG10" s="685">
        <v>35208</v>
      </c>
      <c r="BH10" s="686"/>
      <c r="BI10" s="686"/>
      <c r="BJ10" s="686"/>
      <c r="BK10" s="686"/>
      <c r="BL10" s="686"/>
      <c r="BM10" s="686"/>
      <c r="BN10" s="687"/>
      <c r="BO10" s="688">
        <v>1.7</v>
      </c>
      <c r="BP10" s="688"/>
      <c r="BQ10" s="688"/>
      <c r="BR10" s="688"/>
      <c r="BS10" s="694" t="s">
        <v>129</v>
      </c>
      <c r="BT10" s="686"/>
      <c r="BU10" s="686"/>
      <c r="BV10" s="686"/>
      <c r="BW10" s="686"/>
      <c r="BX10" s="686"/>
      <c r="BY10" s="686"/>
      <c r="BZ10" s="686"/>
      <c r="CA10" s="686"/>
      <c r="CB10" s="695"/>
      <c r="CD10" s="700" t="s">
        <v>246</v>
      </c>
      <c r="CE10" s="701"/>
      <c r="CF10" s="701"/>
      <c r="CG10" s="701"/>
      <c r="CH10" s="701"/>
      <c r="CI10" s="701"/>
      <c r="CJ10" s="701"/>
      <c r="CK10" s="701"/>
      <c r="CL10" s="701"/>
      <c r="CM10" s="701"/>
      <c r="CN10" s="701"/>
      <c r="CO10" s="701"/>
      <c r="CP10" s="701"/>
      <c r="CQ10" s="702"/>
      <c r="CR10" s="685">
        <v>22155</v>
      </c>
      <c r="CS10" s="686"/>
      <c r="CT10" s="686"/>
      <c r="CU10" s="686"/>
      <c r="CV10" s="686"/>
      <c r="CW10" s="686"/>
      <c r="CX10" s="686"/>
      <c r="CY10" s="687"/>
      <c r="CZ10" s="688">
        <v>0.3</v>
      </c>
      <c r="DA10" s="688"/>
      <c r="DB10" s="688"/>
      <c r="DC10" s="688"/>
      <c r="DD10" s="694" t="s">
        <v>129</v>
      </c>
      <c r="DE10" s="686"/>
      <c r="DF10" s="686"/>
      <c r="DG10" s="686"/>
      <c r="DH10" s="686"/>
      <c r="DI10" s="686"/>
      <c r="DJ10" s="686"/>
      <c r="DK10" s="686"/>
      <c r="DL10" s="686"/>
      <c r="DM10" s="686"/>
      <c r="DN10" s="686"/>
      <c r="DO10" s="686"/>
      <c r="DP10" s="687"/>
      <c r="DQ10" s="694">
        <v>3155</v>
      </c>
      <c r="DR10" s="686"/>
      <c r="DS10" s="686"/>
      <c r="DT10" s="686"/>
      <c r="DU10" s="686"/>
      <c r="DV10" s="686"/>
      <c r="DW10" s="686"/>
      <c r="DX10" s="686"/>
      <c r="DY10" s="686"/>
      <c r="DZ10" s="686"/>
      <c r="EA10" s="686"/>
      <c r="EB10" s="686"/>
      <c r="EC10" s="695"/>
    </row>
    <row r="11" spans="2:143" ht="11.25" customHeight="1">
      <c r="B11" s="682" t="s">
        <v>247</v>
      </c>
      <c r="C11" s="683"/>
      <c r="D11" s="683"/>
      <c r="E11" s="683"/>
      <c r="F11" s="683"/>
      <c r="G11" s="683"/>
      <c r="H11" s="683"/>
      <c r="I11" s="683"/>
      <c r="J11" s="683"/>
      <c r="K11" s="683"/>
      <c r="L11" s="683"/>
      <c r="M11" s="683"/>
      <c r="N11" s="683"/>
      <c r="O11" s="683"/>
      <c r="P11" s="683"/>
      <c r="Q11" s="684"/>
      <c r="R11" s="685">
        <v>341571</v>
      </c>
      <c r="S11" s="686"/>
      <c r="T11" s="686"/>
      <c r="U11" s="686"/>
      <c r="V11" s="686"/>
      <c r="W11" s="686"/>
      <c r="X11" s="686"/>
      <c r="Y11" s="687"/>
      <c r="Z11" s="690">
        <v>4.0999999999999996</v>
      </c>
      <c r="AA11" s="691"/>
      <c r="AB11" s="691"/>
      <c r="AC11" s="703"/>
      <c r="AD11" s="694">
        <v>341571</v>
      </c>
      <c r="AE11" s="686"/>
      <c r="AF11" s="686"/>
      <c r="AG11" s="686"/>
      <c r="AH11" s="686"/>
      <c r="AI11" s="686"/>
      <c r="AJ11" s="686"/>
      <c r="AK11" s="687"/>
      <c r="AL11" s="690">
        <v>8.1999999999999993</v>
      </c>
      <c r="AM11" s="691"/>
      <c r="AN11" s="691"/>
      <c r="AO11" s="692"/>
      <c r="AP11" s="682" t="s">
        <v>248</v>
      </c>
      <c r="AQ11" s="683"/>
      <c r="AR11" s="683"/>
      <c r="AS11" s="683"/>
      <c r="AT11" s="683"/>
      <c r="AU11" s="683"/>
      <c r="AV11" s="683"/>
      <c r="AW11" s="683"/>
      <c r="AX11" s="683"/>
      <c r="AY11" s="683"/>
      <c r="AZ11" s="683"/>
      <c r="BA11" s="683"/>
      <c r="BB11" s="683"/>
      <c r="BC11" s="683"/>
      <c r="BD11" s="683"/>
      <c r="BE11" s="683"/>
      <c r="BF11" s="684"/>
      <c r="BG11" s="685">
        <v>172148</v>
      </c>
      <c r="BH11" s="686"/>
      <c r="BI11" s="686"/>
      <c r="BJ11" s="686"/>
      <c r="BK11" s="686"/>
      <c r="BL11" s="686"/>
      <c r="BM11" s="686"/>
      <c r="BN11" s="687"/>
      <c r="BO11" s="688">
        <v>8.1</v>
      </c>
      <c r="BP11" s="688"/>
      <c r="BQ11" s="688"/>
      <c r="BR11" s="688"/>
      <c r="BS11" s="694" t="s">
        <v>236</v>
      </c>
      <c r="BT11" s="686"/>
      <c r="BU11" s="686"/>
      <c r="BV11" s="686"/>
      <c r="BW11" s="686"/>
      <c r="BX11" s="686"/>
      <c r="BY11" s="686"/>
      <c r="BZ11" s="686"/>
      <c r="CA11" s="686"/>
      <c r="CB11" s="695"/>
      <c r="CD11" s="700" t="s">
        <v>249</v>
      </c>
      <c r="CE11" s="701"/>
      <c r="CF11" s="701"/>
      <c r="CG11" s="701"/>
      <c r="CH11" s="701"/>
      <c r="CI11" s="701"/>
      <c r="CJ11" s="701"/>
      <c r="CK11" s="701"/>
      <c r="CL11" s="701"/>
      <c r="CM11" s="701"/>
      <c r="CN11" s="701"/>
      <c r="CO11" s="701"/>
      <c r="CP11" s="701"/>
      <c r="CQ11" s="702"/>
      <c r="CR11" s="685">
        <v>403105</v>
      </c>
      <c r="CS11" s="686"/>
      <c r="CT11" s="686"/>
      <c r="CU11" s="686"/>
      <c r="CV11" s="686"/>
      <c r="CW11" s="686"/>
      <c r="CX11" s="686"/>
      <c r="CY11" s="687"/>
      <c r="CZ11" s="688">
        <v>4.9000000000000004</v>
      </c>
      <c r="DA11" s="688"/>
      <c r="DB11" s="688"/>
      <c r="DC11" s="688"/>
      <c r="DD11" s="694">
        <v>103172</v>
      </c>
      <c r="DE11" s="686"/>
      <c r="DF11" s="686"/>
      <c r="DG11" s="686"/>
      <c r="DH11" s="686"/>
      <c r="DI11" s="686"/>
      <c r="DJ11" s="686"/>
      <c r="DK11" s="686"/>
      <c r="DL11" s="686"/>
      <c r="DM11" s="686"/>
      <c r="DN11" s="686"/>
      <c r="DO11" s="686"/>
      <c r="DP11" s="687"/>
      <c r="DQ11" s="694">
        <v>202107</v>
      </c>
      <c r="DR11" s="686"/>
      <c r="DS11" s="686"/>
      <c r="DT11" s="686"/>
      <c r="DU11" s="686"/>
      <c r="DV11" s="686"/>
      <c r="DW11" s="686"/>
      <c r="DX11" s="686"/>
      <c r="DY11" s="686"/>
      <c r="DZ11" s="686"/>
      <c r="EA11" s="686"/>
      <c r="EB11" s="686"/>
      <c r="EC11" s="695"/>
    </row>
    <row r="12" spans="2:143" ht="11.25" customHeight="1">
      <c r="B12" s="682" t="s">
        <v>250</v>
      </c>
      <c r="C12" s="683"/>
      <c r="D12" s="683"/>
      <c r="E12" s="683"/>
      <c r="F12" s="683"/>
      <c r="G12" s="683"/>
      <c r="H12" s="683"/>
      <c r="I12" s="683"/>
      <c r="J12" s="683"/>
      <c r="K12" s="683"/>
      <c r="L12" s="683"/>
      <c r="M12" s="683"/>
      <c r="N12" s="683"/>
      <c r="O12" s="683"/>
      <c r="P12" s="683"/>
      <c r="Q12" s="684"/>
      <c r="R12" s="685">
        <v>7668</v>
      </c>
      <c r="S12" s="686"/>
      <c r="T12" s="686"/>
      <c r="U12" s="686"/>
      <c r="V12" s="686"/>
      <c r="W12" s="686"/>
      <c r="X12" s="686"/>
      <c r="Y12" s="687"/>
      <c r="Z12" s="688">
        <v>0.1</v>
      </c>
      <c r="AA12" s="688"/>
      <c r="AB12" s="688"/>
      <c r="AC12" s="688"/>
      <c r="AD12" s="689">
        <v>7668</v>
      </c>
      <c r="AE12" s="689"/>
      <c r="AF12" s="689"/>
      <c r="AG12" s="689"/>
      <c r="AH12" s="689"/>
      <c r="AI12" s="689"/>
      <c r="AJ12" s="689"/>
      <c r="AK12" s="689"/>
      <c r="AL12" s="690">
        <v>0.2</v>
      </c>
      <c r="AM12" s="691"/>
      <c r="AN12" s="691"/>
      <c r="AO12" s="692"/>
      <c r="AP12" s="682" t="s">
        <v>251</v>
      </c>
      <c r="AQ12" s="683"/>
      <c r="AR12" s="683"/>
      <c r="AS12" s="683"/>
      <c r="AT12" s="683"/>
      <c r="AU12" s="683"/>
      <c r="AV12" s="683"/>
      <c r="AW12" s="683"/>
      <c r="AX12" s="683"/>
      <c r="AY12" s="683"/>
      <c r="AZ12" s="683"/>
      <c r="BA12" s="683"/>
      <c r="BB12" s="683"/>
      <c r="BC12" s="683"/>
      <c r="BD12" s="683"/>
      <c r="BE12" s="683"/>
      <c r="BF12" s="684"/>
      <c r="BG12" s="685">
        <v>1036850</v>
      </c>
      <c r="BH12" s="686"/>
      <c r="BI12" s="686"/>
      <c r="BJ12" s="686"/>
      <c r="BK12" s="686"/>
      <c r="BL12" s="686"/>
      <c r="BM12" s="686"/>
      <c r="BN12" s="687"/>
      <c r="BO12" s="688">
        <v>48.9</v>
      </c>
      <c r="BP12" s="688"/>
      <c r="BQ12" s="688"/>
      <c r="BR12" s="688"/>
      <c r="BS12" s="694" t="s">
        <v>236</v>
      </c>
      <c r="BT12" s="686"/>
      <c r="BU12" s="686"/>
      <c r="BV12" s="686"/>
      <c r="BW12" s="686"/>
      <c r="BX12" s="686"/>
      <c r="BY12" s="686"/>
      <c r="BZ12" s="686"/>
      <c r="CA12" s="686"/>
      <c r="CB12" s="695"/>
      <c r="CD12" s="700" t="s">
        <v>252</v>
      </c>
      <c r="CE12" s="701"/>
      <c r="CF12" s="701"/>
      <c r="CG12" s="701"/>
      <c r="CH12" s="701"/>
      <c r="CI12" s="701"/>
      <c r="CJ12" s="701"/>
      <c r="CK12" s="701"/>
      <c r="CL12" s="701"/>
      <c r="CM12" s="701"/>
      <c r="CN12" s="701"/>
      <c r="CO12" s="701"/>
      <c r="CP12" s="701"/>
      <c r="CQ12" s="702"/>
      <c r="CR12" s="685">
        <v>177573</v>
      </c>
      <c r="CS12" s="686"/>
      <c r="CT12" s="686"/>
      <c r="CU12" s="686"/>
      <c r="CV12" s="686"/>
      <c r="CW12" s="686"/>
      <c r="CX12" s="686"/>
      <c r="CY12" s="687"/>
      <c r="CZ12" s="688">
        <v>2.2000000000000002</v>
      </c>
      <c r="DA12" s="688"/>
      <c r="DB12" s="688"/>
      <c r="DC12" s="688"/>
      <c r="DD12" s="694">
        <v>8155</v>
      </c>
      <c r="DE12" s="686"/>
      <c r="DF12" s="686"/>
      <c r="DG12" s="686"/>
      <c r="DH12" s="686"/>
      <c r="DI12" s="686"/>
      <c r="DJ12" s="686"/>
      <c r="DK12" s="686"/>
      <c r="DL12" s="686"/>
      <c r="DM12" s="686"/>
      <c r="DN12" s="686"/>
      <c r="DO12" s="686"/>
      <c r="DP12" s="687"/>
      <c r="DQ12" s="694">
        <v>88668</v>
      </c>
      <c r="DR12" s="686"/>
      <c r="DS12" s="686"/>
      <c r="DT12" s="686"/>
      <c r="DU12" s="686"/>
      <c r="DV12" s="686"/>
      <c r="DW12" s="686"/>
      <c r="DX12" s="686"/>
      <c r="DY12" s="686"/>
      <c r="DZ12" s="686"/>
      <c r="EA12" s="686"/>
      <c r="EB12" s="686"/>
      <c r="EC12" s="695"/>
    </row>
    <row r="13" spans="2:143" ht="11.25" customHeight="1">
      <c r="B13" s="682" t="s">
        <v>253</v>
      </c>
      <c r="C13" s="683"/>
      <c r="D13" s="683"/>
      <c r="E13" s="683"/>
      <c r="F13" s="683"/>
      <c r="G13" s="683"/>
      <c r="H13" s="683"/>
      <c r="I13" s="683"/>
      <c r="J13" s="683"/>
      <c r="K13" s="683"/>
      <c r="L13" s="683"/>
      <c r="M13" s="683"/>
      <c r="N13" s="683"/>
      <c r="O13" s="683"/>
      <c r="P13" s="683"/>
      <c r="Q13" s="684"/>
      <c r="R13" s="685" t="s">
        <v>129</v>
      </c>
      <c r="S13" s="686"/>
      <c r="T13" s="686"/>
      <c r="U13" s="686"/>
      <c r="V13" s="686"/>
      <c r="W13" s="686"/>
      <c r="X13" s="686"/>
      <c r="Y13" s="687"/>
      <c r="Z13" s="688" t="s">
        <v>129</v>
      </c>
      <c r="AA13" s="688"/>
      <c r="AB13" s="688"/>
      <c r="AC13" s="688"/>
      <c r="AD13" s="689" t="s">
        <v>139</v>
      </c>
      <c r="AE13" s="689"/>
      <c r="AF13" s="689"/>
      <c r="AG13" s="689"/>
      <c r="AH13" s="689"/>
      <c r="AI13" s="689"/>
      <c r="AJ13" s="689"/>
      <c r="AK13" s="689"/>
      <c r="AL13" s="690" t="s">
        <v>129</v>
      </c>
      <c r="AM13" s="691"/>
      <c r="AN13" s="691"/>
      <c r="AO13" s="692"/>
      <c r="AP13" s="682" t="s">
        <v>254</v>
      </c>
      <c r="AQ13" s="683"/>
      <c r="AR13" s="683"/>
      <c r="AS13" s="683"/>
      <c r="AT13" s="683"/>
      <c r="AU13" s="683"/>
      <c r="AV13" s="683"/>
      <c r="AW13" s="683"/>
      <c r="AX13" s="683"/>
      <c r="AY13" s="683"/>
      <c r="AZ13" s="683"/>
      <c r="BA13" s="683"/>
      <c r="BB13" s="683"/>
      <c r="BC13" s="683"/>
      <c r="BD13" s="683"/>
      <c r="BE13" s="683"/>
      <c r="BF13" s="684"/>
      <c r="BG13" s="685">
        <v>1036586</v>
      </c>
      <c r="BH13" s="686"/>
      <c r="BI13" s="686"/>
      <c r="BJ13" s="686"/>
      <c r="BK13" s="686"/>
      <c r="BL13" s="686"/>
      <c r="BM13" s="686"/>
      <c r="BN13" s="687"/>
      <c r="BO13" s="688">
        <v>48.9</v>
      </c>
      <c r="BP13" s="688"/>
      <c r="BQ13" s="688"/>
      <c r="BR13" s="688"/>
      <c r="BS13" s="694" t="s">
        <v>129</v>
      </c>
      <c r="BT13" s="686"/>
      <c r="BU13" s="686"/>
      <c r="BV13" s="686"/>
      <c r="BW13" s="686"/>
      <c r="BX13" s="686"/>
      <c r="BY13" s="686"/>
      <c r="BZ13" s="686"/>
      <c r="CA13" s="686"/>
      <c r="CB13" s="695"/>
      <c r="CD13" s="700" t="s">
        <v>255</v>
      </c>
      <c r="CE13" s="701"/>
      <c r="CF13" s="701"/>
      <c r="CG13" s="701"/>
      <c r="CH13" s="701"/>
      <c r="CI13" s="701"/>
      <c r="CJ13" s="701"/>
      <c r="CK13" s="701"/>
      <c r="CL13" s="701"/>
      <c r="CM13" s="701"/>
      <c r="CN13" s="701"/>
      <c r="CO13" s="701"/>
      <c r="CP13" s="701"/>
      <c r="CQ13" s="702"/>
      <c r="CR13" s="685">
        <v>761285</v>
      </c>
      <c r="CS13" s="686"/>
      <c r="CT13" s="686"/>
      <c r="CU13" s="686"/>
      <c r="CV13" s="686"/>
      <c r="CW13" s="686"/>
      <c r="CX13" s="686"/>
      <c r="CY13" s="687"/>
      <c r="CZ13" s="688">
        <v>9.3000000000000007</v>
      </c>
      <c r="DA13" s="688"/>
      <c r="DB13" s="688"/>
      <c r="DC13" s="688"/>
      <c r="DD13" s="694">
        <v>249979</v>
      </c>
      <c r="DE13" s="686"/>
      <c r="DF13" s="686"/>
      <c r="DG13" s="686"/>
      <c r="DH13" s="686"/>
      <c r="DI13" s="686"/>
      <c r="DJ13" s="686"/>
      <c r="DK13" s="686"/>
      <c r="DL13" s="686"/>
      <c r="DM13" s="686"/>
      <c r="DN13" s="686"/>
      <c r="DO13" s="686"/>
      <c r="DP13" s="687"/>
      <c r="DQ13" s="694">
        <v>568927</v>
      </c>
      <c r="DR13" s="686"/>
      <c r="DS13" s="686"/>
      <c r="DT13" s="686"/>
      <c r="DU13" s="686"/>
      <c r="DV13" s="686"/>
      <c r="DW13" s="686"/>
      <c r="DX13" s="686"/>
      <c r="DY13" s="686"/>
      <c r="DZ13" s="686"/>
      <c r="EA13" s="686"/>
      <c r="EB13" s="686"/>
      <c r="EC13" s="695"/>
    </row>
    <row r="14" spans="2:143" ht="11.25" customHeight="1">
      <c r="B14" s="682" t="s">
        <v>256</v>
      </c>
      <c r="C14" s="683"/>
      <c r="D14" s="683"/>
      <c r="E14" s="683"/>
      <c r="F14" s="683"/>
      <c r="G14" s="683"/>
      <c r="H14" s="683"/>
      <c r="I14" s="683"/>
      <c r="J14" s="683"/>
      <c r="K14" s="683"/>
      <c r="L14" s="683"/>
      <c r="M14" s="683"/>
      <c r="N14" s="683"/>
      <c r="O14" s="683"/>
      <c r="P14" s="683"/>
      <c r="Q14" s="684"/>
      <c r="R14" s="685">
        <v>5</v>
      </c>
      <c r="S14" s="686"/>
      <c r="T14" s="686"/>
      <c r="U14" s="686"/>
      <c r="V14" s="686"/>
      <c r="W14" s="686"/>
      <c r="X14" s="686"/>
      <c r="Y14" s="687"/>
      <c r="Z14" s="688">
        <v>0</v>
      </c>
      <c r="AA14" s="688"/>
      <c r="AB14" s="688"/>
      <c r="AC14" s="688"/>
      <c r="AD14" s="689">
        <v>5</v>
      </c>
      <c r="AE14" s="689"/>
      <c r="AF14" s="689"/>
      <c r="AG14" s="689"/>
      <c r="AH14" s="689"/>
      <c r="AI14" s="689"/>
      <c r="AJ14" s="689"/>
      <c r="AK14" s="689"/>
      <c r="AL14" s="690">
        <v>0</v>
      </c>
      <c r="AM14" s="691"/>
      <c r="AN14" s="691"/>
      <c r="AO14" s="692"/>
      <c r="AP14" s="682" t="s">
        <v>257</v>
      </c>
      <c r="AQ14" s="683"/>
      <c r="AR14" s="683"/>
      <c r="AS14" s="683"/>
      <c r="AT14" s="683"/>
      <c r="AU14" s="683"/>
      <c r="AV14" s="683"/>
      <c r="AW14" s="683"/>
      <c r="AX14" s="683"/>
      <c r="AY14" s="683"/>
      <c r="AZ14" s="683"/>
      <c r="BA14" s="683"/>
      <c r="BB14" s="683"/>
      <c r="BC14" s="683"/>
      <c r="BD14" s="683"/>
      <c r="BE14" s="683"/>
      <c r="BF14" s="684"/>
      <c r="BG14" s="685">
        <v>62548</v>
      </c>
      <c r="BH14" s="686"/>
      <c r="BI14" s="686"/>
      <c r="BJ14" s="686"/>
      <c r="BK14" s="686"/>
      <c r="BL14" s="686"/>
      <c r="BM14" s="686"/>
      <c r="BN14" s="687"/>
      <c r="BO14" s="688">
        <v>2.9</v>
      </c>
      <c r="BP14" s="688"/>
      <c r="BQ14" s="688"/>
      <c r="BR14" s="688"/>
      <c r="BS14" s="694" t="s">
        <v>129</v>
      </c>
      <c r="BT14" s="686"/>
      <c r="BU14" s="686"/>
      <c r="BV14" s="686"/>
      <c r="BW14" s="686"/>
      <c r="BX14" s="686"/>
      <c r="BY14" s="686"/>
      <c r="BZ14" s="686"/>
      <c r="CA14" s="686"/>
      <c r="CB14" s="695"/>
      <c r="CD14" s="700" t="s">
        <v>258</v>
      </c>
      <c r="CE14" s="701"/>
      <c r="CF14" s="701"/>
      <c r="CG14" s="701"/>
      <c r="CH14" s="701"/>
      <c r="CI14" s="701"/>
      <c r="CJ14" s="701"/>
      <c r="CK14" s="701"/>
      <c r="CL14" s="701"/>
      <c r="CM14" s="701"/>
      <c r="CN14" s="701"/>
      <c r="CO14" s="701"/>
      <c r="CP14" s="701"/>
      <c r="CQ14" s="702"/>
      <c r="CR14" s="685">
        <v>499384</v>
      </c>
      <c r="CS14" s="686"/>
      <c r="CT14" s="686"/>
      <c r="CU14" s="686"/>
      <c r="CV14" s="686"/>
      <c r="CW14" s="686"/>
      <c r="CX14" s="686"/>
      <c r="CY14" s="687"/>
      <c r="CZ14" s="688">
        <v>6.1</v>
      </c>
      <c r="DA14" s="688"/>
      <c r="DB14" s="688"/>
      <c r="DC14" s="688"/>
      <c r="DD14" s="694">
        <v>243111</v>
      </c>
      <c r="DE14" s="686"/>
      <c r="DF14" s="686"/>
      <c r="DG14" s="686"/>
      <c r="DH14" s="686"/>
      <c r="DI14" s="686"/>
      <c r="DJ14" s="686"/>
      <c r="DK14" s="686"/>
      <c r="DL14" s="686"/>
      <c r="DM14" s="686"/>
      <c r="DN14" s="686"/>
      <c r="DO14" s="686"/>
      <c r="DP14" s="687"/>
      <c r="DQ14" s="694">
        <v>266806</v>
      </c>
      <c r="DR14" s="686"/>
      <c r="DS14" s="686"/>
      <c r="DT14" s="686"/>
      <c r="DU14" s="686"/>
      <c r="DV14" s="686"/>
      <c r="DW14" s="686"/>
      <c r="DX14" s="686"/>
      <c r="DY14" s="686"/>
      <c r="DZ14" s="686"/>
      <c r="EA14" s="686"/>
      <c r="EB14" s="686"/>
      <c r="EC14" s="695"/>
    </row>
    <row r="15" spans="2:143" ht="11.25" customHeight="1">
      <c r="B15" s="682" t="s">
        <v>259</v>
      </c>
      <c r="C15" s="683"/>
      <c r="D15" s="683"/>
      <c r="E15" s="683"/>
      <c r="F15" s="683"/>
      <c r="G15" s="683"/>
      <c r="H15" s="683"/>
      <c r="I15" s="683"/>
      <c r="J15" s="683"/>
      <c r="K15" s="683"/>
      <c r="L15" s="683"/>
      <c r="M15" s="683"/>
      <c r="N15" s="683"/>
      <c r="O15" s="683"/>
      <c r="P15" s="683"/>
      <c r="Q15" s="684"/>
      <c r="R15" s="685" t="s">
        <v>236</v>
      </c>
      <c r="S15" s="686"/>
      <c r="T15" s="686"/>
      <c r="U15" s="686"/>
      <c r="V15" s="686"/>
      <c r="W15" s="686"/>
      <c r="X15" s="686"/>
      <c r="Y15" s="687"/>
      <c r="Z15" s="688" t="s">
        <v>236</v>
      </c>
      <c r="AA15" s="688"/>
      <c r="AB15" s="688"/>
      <c r="AC15" s="688"/>
      <c r="AD15" s="689" t="s">
        <v>236</v>
      </c>
      <c r="AE15" s="689"/>
      <c r="AF15" s="689"/>
      <c r="AG15" s="689"/>
      <c r="AH15" s="689"/>
      <c r="AI15" s="689"/>
      <c r="AJ15" s="689"/>
      <c r="AK15" s="689"/>
      <c r="AL15" s="690" t="s">
        <v>236</v>
      </c>
      <c r="AM15" s="691"/>
      <c r="AN15" s="691"/>
      <c r="AO15" s="692"/>
      <c r="AP15" s="682" t="s">
        <v>260</v>
      </c>
      <c r="AQ15" s="683"/>
      <c r="AR15" s="683"/>
      <c r="AS15" s="683"/>
      <c r="AT15" s="683"/>
      <c r="AU15" s="683"/>
      <c r="AV15" s="683"/>
      <c r="AW15" s="683"/>
      <c r="AX15" s="683"/>
      <c r="AY15" s="683"/>
      <c r="AZ15" s="683"/>
      <c r="BA15" s="683"/>
      <c r="BB15" s="683"/>
      <c r="BC15" s="683"/>
      <c r="BD15" s="683"/>
      <c r="BE15" s="683"/>
      <c r="BF15" s="684"/>
      <c r="BG15" s="685">
        <v>106389</v>
      </c>
      <c r="BH15" s="686"/>
      <c r="BI15" s="686"/>
      <c r="BJ15" s="686"/>
      <c r="BK15" s="686"/>
      <c r="BL15" s="686"/>
      <c r="BM15" s="686"/>
      <c r="BN15" s="687"/>
      <c r="BO15" s="688">
        <v>5</v>
      </c>
      <c r="BP15" s="688"/>
      <c r="BQ15" s="688"/>
      <c r="BR15" s="688"/>
      <c r="BS15" s="694" t="s">
        <v>236</v>
      </c>
      <c r="BT15" s="686"/>
      <c r="BU15" s="686"/>
      <c r="BV15" s="686"/>
      <c r="BW15" s="686"/>
      <c r="BX15" s="686"/>
      <c r="BY15" s="686"/>
      <c r="BZ15" s="686"/>
      <c r="CA15" s="686"/>
      <c r="CB15" s="695"/>
      <c r="CD15" s="700" t="s">
        <v>261</v>
      </c>
      <c r="CE15" s="701"/>
      <c r="CF15" s="701"/>
      <c r="CG15" s="701"/>
      <c r="CH15" s="701"/>
      <c r="CI15" s="701"/>
      <c r="CJ15" s="701"/>
      <c r="CK15" s="701"/>
      <c r="CL15" s="701"/>
      <c r="CM15" s="701"/>
      <c r="CN15" s="701"/>
      <c r="CO15" s="701"/>
      <c r="CP15" s="701"/>
      <c r="CQ15" s="702"/>
      <c r="CR15" s="685">
        <v>734049</v>
      </c>
      <c r="CS15" s="686"/>
      <c r="CT15" s="686"/>
      <c r="CU15" s="686"/>
      <c r="CV15" s="686"/>
      <c r="CW15" s="686"/>
      <c r="CX15" s="686"/>
      <c r="CY15" s="687"/>
      <c r="CZ15" s="688">
        <v>9</v>
      </c>
      <c r="DA15" s="688"/>
      <c r="DB15" s="688"/>
      <c r="DC15" s="688"/>
      <c r="DD15" s="694">
        <v>33741</v>
      </c>
      <c r="DE15" s="686"/>
      <c r="DF15" s="686"/>
      <c r="DG15" s="686"/>
      <c r="DH15" s="686"/>
      <c r="DI15" s="686"/>
      <c r="DJ15" s="686"/>
      <c r="DK15" s="686"/>
      <c r="DL15" s="686"/>
      <c r="DM15" s="686"/>
      <c r="DN15" s="686"/>
      <c r="DO15" s="686"/>
      <c r="DP15" s="687"/>
      <c r="DQ15" s="694">
        <v>464729</v>
      </c>
      <c r="DR15" s="686"/>
      <c r="DS15" s="686"/>
      <c r="DT15" s="686"/>
      <c r="DU15" s="686"/>
      <c r="DV15" s="686"/>
      <c r="DW15" s="686"/>
      <c r="DX15" s="686"/>
      <c r="DY15" s="686"/>
      <c r="DZ15" s="686"/>
      <c r="EA15" s="686"/>
      <c r="EB15" s="686"/>
      <c r="EC15" s="695"/>
    </row>
    <row r="16" spans="2:143" ht="11.25" customHeight="1">
      <c r="B16" s="682" t="s">
        <v>262</v>
      </c>
      <c r="C16" s="683"/>
      <c r="D16" s="683"/>
      <c r="E16" s="683"/>
      <c r="F16" s="683"/>
      <c r="G16" s="683"/>
      <c r="H16" s="683"/>
      <c r="I16" s="683"/>
      <c r="J16" s="683"/>
      <c r="K16" s="683"/>
      <c r="L16" s="683"/>
      <c r="M16" s="683"/>
      <c r="N16" s="683"/>
      <c r="O16" s="683"/>
      <c r="P16" s="683"/>
      <c r="Q16" s="684"/>
      <c r="R16" s="685">
        <v>8954</v>
      </c>
      <c r="S16" s="686"/>
      <c r="T16" s="686"/>
      <c r="U16" s="686"/>
      <c r="V16" s="686"/>
      <c r="W16" s="686"/>
      <c r="X16" s="686"/>
      <c r="Y16" s="687"/>
      <c r="Z16" s="688">
        <v>0.1</v>
      </c>
      <c r="AA16" s="688"/>
      <c r="AB16" s="688"/>
      <c r="AC16" s="688"/>
      <c r="AD16" s="689">
        <v>8954</v>
      </c>
      <c r="AE16" s="689"/>
      <c r="AF16" s="689"/>
      <c r="AG16" s="689"/>
      <c r="AH16" s="689"/>
      <c r="AI16" s="689"/>
      <c r="AJ16" s="689"/>
      <c r="AK16" s="689"/>
      <c r="AL16" s="690">
        <v>0.2</v>
      </c>
      <c r="AM16" s="691"/>
      <c r="AN16" s="691"/>
      <c r="AO16" s="692"/>
      <c r="AP16" s="682" t="s">
        <v>263</v>
      </c>
      <c r="AQ16" s="683"/>
      <c r="AR16" s="683"/>
      <c r="AS16" s="683"/>
      <c r="AT16" s="683"/>
      <c r="AU16" s="683"/>
      <c r="AV16" s="683"/>
      <c r="AW16" s="683"/>
      <c r="AX16" s="683"/>
      <c r="AY16" s="683"/>
      <c r="AZ16" s="683"/>
      <c r="BA16" s="683"/>
      <c r="BB16" s="683"/>
      <c r="BC16" s="683"/>
      <c r="BD16" s="683"/>
      <c r="BE16" s="683"/>
      <c r="BF16" s="684"/>
      <c r="BG16" s="685" t="s">
        <v>129</v>
      </c>
      <c r="BH16" s="686"/>
      <c r="BI16" s="686"/>
      <c r="BJ16" s="686"/>
      <c r="BK16" s="686"/>
      <c r="BL16" s="686"/>
      <c r="BM16" s="686"/>
      <c r="BN16" s="687"/>
      <c r="BO16" s="688" t="s">
        <v>129</v>
      </c>
      <c r="BP16" s="688"/>
      <c r="BQ16" s="688"/>
      <c r="BR16" s="688"/>
      <c r="BS16" s="694" t="s">
        <v>129</v>
      </c>
      <c r="BT16" s="686"/>
      <c r="BU16" s="686"/>
      <c r="BV16" s="686"/>
      <c r="BW16" s="686"/>
      <c r="BX16" s="686"/>
      <c r="BY16" s="686"/>
      <c r="BZ16" s="686"/>
      <c r="CA16" s="686"/>
      <c r="CB16" s="695"/>
      <c r="CD16" s="700" t="s">
        <v>264</v>
      </c>
      <c r="CE16" s="701"/>
      <c r="CF16" s="701"/>
      <c r="CG16" s="701"/>
      <c r="CH16" s="701"/>
      <c r="CI16" s="701"/>
      <c r="CJ16" s="701"/>
      <c r="CK16" s="701"/>
      <c r="CL16" s="701"/>
      <c r="CM16" s="701"/>
      <c r="CN16" s="701"/>
      <c r="CO16" s="701"/>
      <c r="CP16" s="701"/>
      <c r="CQ16" s="702"/>
      <c r="CR16" s="685">
        <v>10622</v>
      </c>
      <c r="CS16" s="686"/>
      <c r="CT16" s="686"/>
      <c r="CU16" s="686"/>
      <c r="CV16" s="686"/>
      <c r="CW16" s="686"/>
      <c r="CX16" s="686"/>
      <c r="CY16" s="687"/>
      <c r="CZ16" s="688">
        <v>0.1</v>
      </c>
      <c r="DA16" s="688"/>
      <c r="DB16" s="688"/>
      <c r="DC16" s="688"/>
      <c r="DD16" s="694" t="s">
        <v>139</v>
      </c>
      <c r="DE16" s="686"/>
      <c r="DF16" s="686"/>
      <c r="DG16" s="686"/>
      <c r="DH16" s="686"/>
      <c r="DI16" s="686"/>
      <c r="DJ16" s="686"/>
      <c r="DK16" s="686"/>
      <c r="DL16" s="686"/>
      <c r="DM16" s="686"/>
      <c r="DN16" s="686"/>
      <c r="DO16" s="686"/>
      <c r="DP16" s="687"/>
      <c r="DQ16" s="694">
        <v>5222</v>
      </c>
      <c r="DR16" s="686"/>
      <c r="DS16" s="686"/>
      <c r="DT16" s="686"/>
      <c r="DU16" s="686"/>
      <c r="DV16" s="686"/>
      <c r="DW16" s="686"/>
      <c r="DX16" s="686"/>
      <c r="DY16" s="686"/>
      <c r="DZ16" s="686"/>
      <c r="EA16" s="686"/>
      <c r="EB16" s="686"/>
      <c r="EC16" s="695"/>
    </row>
    <row r="17" spans="2:133" ht="11.25" customHeight="1">
      <c r="B17" s="682" t="s">
        <v>265</v>
      </c>
      <c r="C17" s="683"/>
      <c r="D17" s="683"/>
      <c r="E17" s="683"/>
      <c r="F17" s="683"/>
      <c r="G17" s="683"/>
      <c r="H17" s="683"/>
      <c r="I17" s="683"/>
      <c r="J17" s="683"/>
      <c r="K17" s="683"/>
      <c r="L17" s="683"/>
      <c r="M17" s="683"/>
      <c r="N17" s="683"/>
      <c r="O17" s="683"/>
      <c r="P17" s="683"/>
      <c r="Q17" s="684"/>
      <c r="R17" s="685">
        <v>33357</v>
      </c>
      <c r="S17" s="686"/>
      <c r="T17" s="686"/>
      <c r="U17" s="686"/>
      <c r="V17" s="686"/>
      <c r="W17" s="686"/>
      <c r="X17" s="686"/>
      <c r="Y17" s="687"/>
      <c r="Z17" s="688">
        <v>0.4</v>
      </c>
      <c r="AA17" s="688"/>
      <c r="AB17" s="688"/>
      <c r="AC17" s="688"/>
      <c r="AD17" s="689">
        <v>33357</v>
      </c>
      <c r="AE17" s="689"/>
      <c r="AF17" s="689"/>
      <c r="AG17" s="689"/>
      <c r="AH17" s="689"/>
      <c r="AI17" s="689"/>
      <c r="AJ17" s="689"/>
      <c r="AK17" s="689"/>
      <c r="AL17" s="690">
        <v>0.8</v>
      </c>
      <c r="AM17" s="691"/>
      <c r="AN17" s="691"/>
      <c r="AO17" s="692"/>
      <c r="AP17" s="682" t="s">
        <v>266</v>
      </c>
      <c r="AQ17" s="683"/>
      <c r="AR17" s="683"/>
      <c r="AS17" s="683"/>
      <c r="AT17" s="683"/>
      <c r="AU17" s="683"/>
      <c r="AV17" s="683"/>
      <c r="AW17" s="683"/>
      <c r="AX17" s="683"/>
      <c r="AY17" s="683"/>
      <c r="AZ17" s="683"/>
      <c r="BA17" s="683"/>
      <c r="BB17" s="683"/>
      <c r="BC17" s="683"/>
      <c r="BD17" s="683"/>
      <c r="BE17" s="683"/>
      <c r="BF17" s="684"/>
      <c r="BG17" s="685" t="s">
        <v>129</v>
      </c>
      <c r="BH17" s="686"/>
      <c r="BI17" s="686"/>
      <c r="BJ17" s="686"/>
      <c r="BK17" s="686"/>
      <c r="BL17" s="686"/>
      <c r="BM17" s="686"/>
      <c r="BN17" s="687"/>
      <c r="BO17" s="688" t="s">
        <v>129</v>
      </c>
      <c r="BP17" s="688"/>
      <c r="BQ17" s="688"/>
      <c r="BR17" s="688"/>
      <c r="BS17" s="694" t="s">
        <v>236</v>
      </c>
      <c r="BT17" s="686"/>
      <c r="BU17" s="686"/>
      <c r="BV17" s="686"/>
      <c r="BW17" s="686"/>
      <c r="BX17" s="686"/>
      <c r="BY17" s="686"/>
      <c r="BZ17" s="686"/>
      <c r="CA17" s="686"/>
      <c r="CB17" s="695"/>
      <c r="CD17" s="700" t="s">
        <v>267</v>
      </c>
      <c r="CE17" s="701"/>
      <c r="CF17" s="701"/>
      <c r="CG17" s="701"/>
      <c r="CH17" s="701"/>
      <c r="CI17" s="701"/>
      <c r="CJ17" s="701"/>
      <c r="CK17" s="701"/>
      <c r="CL17" s="701"/>
      <c r="CM17" s="701"/>
      <c r="CN17" s="701"/>
      <c r="CO17" s="701"/>
      <c r="CP17" s="701"/>
      <c r="CQ17" s="702"/>
      <c r="CR17" s="685">
        <v>408670</v>
      </c>
      <c r="CS17" s="686"/>
      <c r="CT17" s="686"/>
      <c r="CU17" s="686"/>
      <c r="CV17" s="686"/>
      <c r="CW17" s="686"/>
      <c r="CX17" s="686"/>
      <c r="CY17" s="687"/>
      <c r="CZ17" s="688">
        <v>5</v>
      </c>
      <c r="DA17" s="688"/>
      <c r="DB17" s="688"/>
      <c r="DC17" s="688"/>
      <c r="DD17" s="694" t="s">
        <v>129</v>
      </c>
      <c r="DE17" s="686"/>
      <c r="DF17" s="686"/>
      <c r="DG17" s="686"/>
      <c r="DH17" s="686"/>
      <c r="DI17" s="686"/>
      <c r="DJ17" s="686"/>
      <c r="DK17" s="686"/>
      <c r="DL17" s="686"/>
      <c r="DM17" s="686"/>
      <c r="DN17" s="686"/>
      <c r="DO17" s="686"/>
      <c r="DP17" s="687"/>
      <c r="DQ17" s="694">
        <v>402276</v>
      </c>
      <c r="DR17" s="686"/>
      <c r="DS17" s="686"/>
      <c r="DT17" s="686"/>
      <c r="DU17" s="686"/>
      <c r="DV17" s="686"/>
      <c r="DW17" s="686"/>
      <c r="DX17" s="686"/>
      <c r="DY17" s="686"/>
      <c r="DZ17" s="686"/>
      <c r="EA17" s="686"/>
      <c r="EB17" s="686"/>
      <c r="EC17" s="695"/>
    </row>
    <row r="18" spans="2:133" ht="11.25" customHeight="1">
      <c r="B18" s="682" t="s">
        <v>268</v>
      </c>
      <c r="C18" s="683"/>
      <c r="D18" s="683"/>
      <c r="E18" s="683"/>
      <c r="F18" s="683"/>
      <c r="G18" s="683"/>
      <c r="H18" s="683"/>
      <c r="I18" s="683"/>
      <c r="J18" s="683"/>
      <c r="K18" s="683"/>
      <c r="L18" s="683"/>
      <c r="M18" s="683"/>
      <c r="N18" s="683"/>
      <c r="O18" s="683"/>
      <c r="P18" s="683"/>
      <c r="Q18" s="684"/>
      <c r="R18" s="685">
        <v>22208</v>
      </c>
      <c r="S18" s="686"/>
      <c r="T18" s="686"/>
      <c r="U18" s="686"/>
      <c r="V18" s="686"/>
      <c r="W18" s="686"/>
      <c r="X18" s="686"/>
      <c r="Y18" s="687"/>
      <c r="Z18" s="688">
        <v>0.3</v>
      </c>
      <c r="AA18" s="688"/>
      <c r="AB18" s="688"/>
      <c r="AC18" s="688"/>
      <c r="AD18" s="689">
        <v>22208</v>
      </c>
      <c r="AE18" s="689"/>
      <c r="AF18" s="689"/>
      <c r="AG18" s="689"/>
      <c r="AH18" s="689"/>
      <c r="AI18" s="689"/>
      <c r="AJ18" s="689"/>
      <c r="AK18" s="689"/>
      <c r="AL18" s="690">
        <v>0.5</v>
      </c>
      <c r="AM18" s="691"/>
      <c r="AN18" s="691"/>
      <c r="AO18" s="692"/>
      <c r="AP18" s="682" t="s">
        <v>269</v>
      </c>
      <c r="AQ18" s="683"/>
      <c r="AR18" s="683"/>
      <c r="AS18" s="683"/>
      <c r="AT18" s="683"/>
      <c r="AU18" s="683"/>
      <c r="AV18" s="683"/>
      <c r="AW18" s="683"/>
      <c r="AX18" s="683"/>
      <c r="AY18" s="683"/>
      <c r="AZ18" s="683"/>
      <c r="BA18" s="683"/>
      <c r="BB18" s="683"/>
      <c r="BC18" s="683"/>
      <c r="BD18" s="683"/>
      <c r="BE18" s="683"/>
      <c r="BF18" s="684"/>
      <c r="BG18" s="685" t="s">
        <v>236</v>
      </c>
      <c r="BH18" s="686"/>
      <c r="BI18" s="686"/>
      <c r="BJ18" s="686"/>
      <c r="BK18" s="686"/>
      <c r="BL18" s="686"/>
      <c r="BM18" s="686"/>
      <c r="BN18" s="687"/>
      <c r="BO18" s="688" t="s">
        <v>129</v>
      </c>
      <c r="BP18" s="688"/>
      <c r="BQ18" s="688"/>
      <c r="BR18" s="688"/>
      <c r="BS18" s="694" t="s">
        <v>236</v>
      </c>
      <c r="BT18" s="686"/>
      <c r="BU18" s="686"/>
      <c r="BV18" s="686"/>
      <c r="BW18" s="686"/>
      <c r="BX18" s="686"/>
      <c r="BY18" s="686"/>
      <c r="BZ18" s="686"/>
      <c r="CA18" s="686"/>
      <c r="CB18" s="695"/>
      <c r="CD18" s="700" t="s">
        <v>270</v>
      </c>
      <c r="CE18" s="701"/>
      <c r="CF18" s="701"/>
      <c r="CG18" s="701"/>
      <c r="CH18" s="701"/>
      <c r="CI18" s="701"/>
      <c r="CJ18" s="701"/>
      <c r="CK18" s="701"/>
      <c r="CL18" s="701"/>
      <c r="CM18" s="701"/>
      <c r="CN18" s="701"/>
      <c r="CO18" s="701"/>
      <c r="CP18" s="701"/>
      <c r="CQ18" s="702"/>
      <c r="CR18" s="685" t="s">
        <v>236</v>
      </c>
      <c r="CS18" s="686"/>
      <c r="CT18" s="686"/>
      <c r="CU18" s="686"/>
      <c r="CV18" s="686"/>
      <c r="CW18" s="686"/>
      <c r="CX18" s="686"/>
      <c r="CY18" s="687"/>
      <c r="CZ18" s="688" t="s">
        <v>236</v>
      </c>
      <c r="DA18" s="688"/>
      <c r="DB18" s="688"/>
      <c r="DC18" s="688"/>
      <c r="DD18" s="694" t="s">
        <v>129</v>
      </c>
      <c r="DE18" s="686"/>
      <c r="DF18" s="686"/>
      <c r="DG18" s="686"/>
      <c r="DH18" s="686"/>
      <c r="DI18" s="686"/>
      <c r="DJ18" s="686"/>
      <c r="DK18" s="686"/>
      <c r="DL18" s="686"/>
      <c r="DM18" s="686"/>
      <c r="DN18" s="686"/>
      <c r="DO18" s="686"/>
      <c r="DP18" s="687"/>
      <c r="DQ18" s="694" t="s">
        <v>129</v>
      </c>
      <c r="DR18" s="686"/>
      <c r="DS18" s="686"/>
      <c r="DT18" s="686"/>
      <c r="DU18" s="686"/>
      <c r="DV18" s="686"/>
      <c r="DW18" s="686"/>
      <c r="DX18" s="686"/>
      <c r="DY18" s="686"/>
      <c r="DZ18" s="686"/>
      <c r="EA18" s="686"/>
      <c r="EB18" s="686"/>
      <c r="EC18" s="695"/>
    </row>
    <row r="19" spans="2:133" ht="11.25" customHeight="1">
      <c r="B19" s="682" t="s">
        <v>271</v>
      </c>
      <c r="C19" s="683"/>
      <c r="D19" s="683"/>
      <c r="E19" s="683"/>
      <c r="F19" s="683"/>
      <c r="G19" s="683"/>
      <c r="H19" s="683"/>
      <c r="I19" s="683"/>
      <c r="J19" s="683"/>
      <c r="K19" s="683"/>
      <c r="L19" s="683"/>
      <c r="M19" s="683"/>
      <c r="N19" s="683"/>
      <c r="O19" s="683"/>
      <c r="P19" s="683"/>
      <c r="Q19" s="684"/>
      <c r="R19" s="685">
        <v>16106</v>
      </c>
      <c r="S19" s="686"/>
      <c r="T19" s="686"/>
      <c r="U19" s="686"/>
      <c r="V19" s="686"/>
      <c r="W19" s="686"/>
      <c r="X19" s="686"/>
      <c r="Y19" s="687"/>
      <c r="Z19" s="688">
        <v>0.2</v>
      </c>
      <c r="AA19" s="688"/>
      <c r="AB19" s="688"/>
      <c r="AC19" s="688"/>
      <c r="AD19" s="689">
        <v>16106</v>
      </c>
      <c r="AE19" s="689"/>
      <c r="AF19" s="689"/>
      <c r="AG19" s="689"/>
      <c r="AH19" s="689"/>
      <c r="AI19" s="689"/>
      <c r="AJ19" s="689"/>
      <c r="AK19" s="689"/>
      <c r="AL19" s="690">
        <v>0.4</v>
      </c>
      <c r="AM19" s="691"/>
      <c r="AN19" s="691"/>
      <c r="AO19" s="692"/>
      <c r="AP19" s="682" t="s">
        <v>272</v>
      </c>
      <c r="AQ19" s="683"/>
      <c r="AR19" s="683"/>
      <c r="AS19" s="683"/>
      <c r="AT19" s="683"/>
      <c r="AU19" s="683"/>
      <c r="AV19" s="683"/>
      <c r="AW19" s="683"/>
      <c r="AX19" s="683"/>
      <c r="AY19" s="683"/>
      <c r="AZ19" s="683"/>
      <c r="BA19" s="683"/>
      <c r="BB19" s="683"/>
      <c r="BC19" s="683"/>
      <c r="BD19" s="683"/>
      <c r="BE19" s="683"/>
      <c r="BF19" s="684"/>
      <c r="BG19" s="685">
        <v>4663</v>
      </c>
      <c r="BH19" s="686"/>
      <c r="BI19" s="686"/>
      <c r="BJ19" s="686"/>
      <c r="BK19" s="686"/>
      <c r="BL19" s="686"/>
      <c r="BM19" s="686"/>
      <c r="BN19" s="687"/>
      <c r="BO19" s="688">
        <v>0.2</v>
      </c>
      <c r="BP19" s="688"/>
      <c r="BQ19" s="688"/>
      <c r="BR19" s="688"/>
      <c r="BS19" s="694" t="s">
        <v>129</v>
      </c>
      <c r="BT19" s="686"/>
      <c r="BU19" s="686"/>
      <c r="BV19" s="686"/>
      <c r="BW19" s="686"/>
      <c r="BX19" s="686"/>
      <c r="BY19" s="686"/>
      <c r="BZ19" s="686"/>
      <c r="CA19" s="686"/>
      <c r="CB19" s="695"/>
      <c r="CD19" s="700" t="s">
        <v>273</v>
      </c>
      <c r="CE19" s="701"/>
      <c r="CF19" s="701"/>
      <c r="CG19" s="701"/>
      <c r="CH19" s="701"/>
      <c r="CI19" s="701"/>
      <c r="CJ19" s="701"/>
      <c r="CK19" s="701"/>
      <c r="CL19" s="701"/>
      <c r="CM19" s="701"/>
      <c r="CN19" s="701"/>
      <c r="CO19" s="701"/>
      <c r="CP19" s="701"/>
      <c r="CQ19" s="702"/>
      <c r="CR19" s="685" t="s">
        <v>236</v>
      </c>
      <c r="CS19" s="686"/>
      <c r="CT19" s="686"/>
      <c r="CU19" s="686"/>
      <c r="CV19" s="686"/>
      <c r="CW19" s="686"/>
      <c r="CX19" s="686"/>
      <c r="CY19" s="687"/>
      <c r="CZ19" s="688" t="s">
        <v>129</v>
      </c>
      <c r="DA19" s="688"/>
      <c r="DB19" s="688"/>
      <c r="DC19" s="688"/>
      <c r="DD19" s="694" t="s">
        <v>129</v>
      </c>
      <c r="DE19" s="686"/>
      <c r="DF19" s="686"/>
      <c r="DG19" s="686"/>
      <c r="DH19" s="686"/>
      <c r="DI19" s="686"/>
      <c r="DJ19" s="686"/>
      <c r="DK19" s="686"/>
      <c r="DL19" s="686"/>
      <c r="DM19" s="686"/>
      <c r="DN19" s="686"/>
      <c r="DO19" s="686"/>
      <c r="DP19" s="687"/>
      <c r="DQ19" s="694" t="s">
        <v>129</v>
      </c>
      <c r="DR19" s="686"/>
      <c r="DS19" s="686"/>
      <c r="DT19" s="686"/>
      <c r="DU19" s="686"/>
      <c r="DV19" s="686"/>
      <c r="DW19" s="686"/>
      <c r="DX19" s="686"/>
      <c r="DY19" s="686"/>
      <c r="DZ19" s="686"/>
      <c r="EA19" s="686"/>
      <c r="EB19" s="686"/>
      <c r="EC19" s="695"/>
    </row>
    <row r="20" spans="2:133" ht="11.25" customHeight="1">
      <c r="B20" s="682" t="s">
        <v>274</v>
      </c>
      <c r="C20" s="683"/>
      <c r="D20" s="683"/>
      <c r="E20" s="683"/>
      <c r="F20" s="683"/>
      <c r="G20" s="683"/>
      <c r="H20" s="683"/>
      <c r="I20" s="683"/>
      <c r="J20" s="683"/>
      <c r="K20" s="683"/>
      <c r="L20" s="683"/>
      <c r="M20" s="683"/>
      <c r="N20" s="683"/>
      <c r="O20" s="683"/>
      <c r="P20" s="683"/>
      <c r="Q20" s="684"/>
      <c r="R20" s="685">
        <v>4539</v>
      </c>
      <c r="S20" s="686"/>
      <c r="T20" s="686"/>
      <c r="U20" s="686"/>
      <c r="V20" s="686"/>
      <c r="W20" s="686"/>
      <c r="X20" s="686"/>
      <c r="Y20" s="687"/>
      <c r="Z20" s="688">
        <v>0.1</v>
      </c>
      <c r="AA20" s="688"/>
      <c r="AB20" s="688"/>
      <c r="AC20" s="688"/>
      <c r="AD20" s="689">
        <v>4539</v>
      </c>
      <c r="AE20" s="689"/>
      <c r="AF20" s="689"/>
      <c r="AG20" s="689"/>
      <c r="AH20" s="689"/>
      <c r="AI20" s="689"/>
      <c r="AJ20" s="689"/>
      <c r="AK20" s="689"/>
      <c r="AL20" s="690">
        <v>0.1</v>
      </c>
      <c r="AM20" s="691"/>
      <c r="AN20" s="691"/>
      <c r="AO20" s="692"/>
      <c r="AP20" s="682" t="s">
        <v>275</v>
      </c>
      <c r="AQ20" s="683"/>
      <c r="AR20" s="683"/>
      <c r="AS20" s="683"/>
      <c r="AT20" s="683"/>
      <c r="AU20" s="683"/>
      <c r="AV20" s="683"/>
      <c r="AW20" s="683"/>
      <c r="AX20" s="683"/>
      <c r="AY20" s="683"/>
      <c r="AZ20" s="683"/>
      <c r="BA20" s="683"/>
      <c r="BB20" s="683"/>
      <c r="BC20" s="683"/>
      <c r="BD20" s="683"/>
      <c r="BE20" s="683"/>
      <c r="BF20" s="684"/>
      <c r="BG20" s="685">
        <v>4663</v>
      </c>
      <c r="BH20" s="686"/>
      <c r="BI20" s="686"/>
      <c r="BJ20" s="686"/>
      <c r="BK20" s="686"/>
      <c r="BL20" s="686"/>
      <c r="BM20" s="686"/>
      <c r="BN20" s="687"/>
      <c r="BO20" s="688">
        <v>0.2</v>
      </c>
      <c r="BP20" s="688"/>
      <c r="BQ20" s="688"/>
      <c r="BR20" s="688"/>
      <c r="BS20" s="694" t="s">
        <v>236</v>
      </c>
      <c r="BT20" s="686"/>
      <c r="BU20" s="686"/>
      <c r="BV20" s="686"/>
      <c r="BW20" s="686"/>
      <c r="BX20" s="686"/>
      <c r="BY20" s="686"/>
      <c r="BZ20" s="686"/>
      <c r="CA20" s="686"/>
      <c r="CB20" s="695"/>
      <c r="CD20" s="700" t="s">
        <v>276</v>
      </c>
      <c r="CE20" s="701"/>
      <c r="CF20" s="701"/>
      <c r="CG20" s="701"/>
      <c r="CH20" s="701"/>
      <c r="CI20" s="701"/>
      <c r="CJ20" s="701"/>
      <c r="CK20" s="701"/>
      <c r="CL20" s="701"/>
      <c r="CM20" s="701"/>
      <c r="CN20" s="701"/>
      <c r="CO20" s="701"/>
      <c r="CP20" s="701"/>
      <c r="CQ20" s="702"/>
      <c r="CR20" s="685">
        <v>8145296</v>
      </c>
      <c r="CS20" s="686"/>
      <c r="CT20" s="686"/>
      <c r="CU20" s="686"/>
      <c r="CV20" s="686"/>
      <c r="CW20" s="686"/>
      <c r="CX20" s="686"/>
      <c r="CY20" s="687"/>
      <c r="CZ20" s="688">
        <v>100</v>
      </c>
      <c r="DA20" s="688"/>
      <c r="DB20" s="688"/>
      <c r="DC20" s="688"/>
      <c r="DD20" s="694">
        <v>642525</v>
      </c>
      <c r="DE20" s="686"/>
      <c r="DF20" s="686"/>
      <c r="DG20" s="686"/>
      <c r="DH20" s="686"/>
      <c r="DI20" s="686"/>
      <c r="DJ20" s="686"/>
      <c r="DK20" s="686"/>
      <c r="DL20" s="686"/>
      <c r="DM20" s="686"/>
      <c r="DN20" s="686"/>
      <c r="DO20" s="686"/>
      <c r="DP20" s="687"/>
      <c r="DQ20" s="694">
        <v>4330508</v>
      </c>
      <c r="DR20" s="686"/>
      <c r="DS20" s="686"/>
      <c r="DT20" s="686"/>
      <c r="DU20" s="686"/>
      <c r="DV20" s="686"/>
      <c r="DW20" s="686"/>
      <c r="DX20" s="686"/>
      <c r="DY20" s="686"/>
      <c r="DZ20" s="686"/>
      <c r="EA20" s="686"/>
      <c r="EB20" s="686"/>
      <c r="EC20" s="695"/>
    </row>
    <row r="21" spans="2:133" ht="11.25" customHeight="1">
      <c r="B21" s="682" t="s">
        <v>277</v>
      </c>
      <c r="C21" s="683"/>
      <c r="D21" s="683"/>
      <c r="E21" s="683"/>
      <c r="F21" s="683"/>
      <c r="G21" s="683"/>
      <c r="H21" s="683"/>
      <c r="I21" s="683"/>
      <c r="J21" s="683"/>
      <c r="K21" s="683"/>
      <c r="L21" s="683"/>
      <c r="M21" s="683"/>
      <c r="N21" s="683"/>
      <c r="O21" s="683"/>
      <c r="P21" s="683"/>
      <c r="Q21" s="684"/>
      <c r="R21" s="685">
        <v>1563</v>
      </c>
      <c r="S21" s="686"/>
      <c r="T21" s="686"/>
      <c r="U21" s="686"/>
      <c r="V21" s="686"/>
      <c r="W21" s="686"/>
      <c r="X21" s="686"/>
      <c r="Y21" s="687"/>
      <c r="Z21" s="688">
        <v>0</v>
      </c>
      <c r="AA21" s="688"/>
      <c r="AB21" s="688"/>
      <c r="AC21" s="688"/>
      <c r="AD21" s="689">
        <v>1563</v>
      </c>
      <c r="AE21" s="689"/>
      <c r="AF21" s="689"/>
      <c r="AG21" s="689"/>
      <c r="AH21" s="689"/>
      <c r="AI21" s="689"/>
      <c r="AJ21" s="689"/>
      <c r="AK21" s="689"/>
      <c r="AL21" s="690">
        <v>0</v>
      </c>
      <c r="AM21" s="691"/>
      <c r="AN21" s="691"/>
      <c r="AO21" s="692"/>
      <c r="AP21" s="704" t="s">
        <v>278</v>
      </c>
      <c r="AQ21" s="705"/>
      <c r="AR21" s="705"/>
      <c r="AS21" s="705"/>
      <c r="AT21" s="705"/>
      <c r="AU21" s="705"/>
      <c r="AV21" s="705"/>
      <c r="AW21" s="705"/>
      <c r="AX21" s="705"/>
      <c r="AY21" s="705"/>
      <c r="AZ21" s="705"/>
      <c r="BA21" s="705"/>
      <c r="BB21" s="705"/>
      <c r="BC21" s="705"/>
      <c r="BD21" s="705"/>
      <c r="BE21" s="705"/>
      <c r="BF21" s="706"/>
      <c r="BG21" s="685">
        <v>4663</v>
      </c>
      <c r="BH21" s="686"/>
      <c r="BI21" s="686"/>
      <c r="BJ21" s="686"/>
      <c r="BK21" s="686"/>
      <c r="BL21" s="686"/>
      <c r="BM21" s="686"/>
      <c r="BN21" s="687"/>
      <c r="BO21" s="688">
        <v>0.2</v>
      </c>
      <c r="BP21" s="688"/>
      <c r="BQ21" s="688"/>
      <c r="BR21" s="688"/>
      <c r="BS21" s="694" t="s">
        <v>129</v>
      </c>
      <c r="BT21" s="686"/>
      <c r="BU21" s="686"/>
      <c r="BV21" s="686"/>
      <c r="BW21" s="686"/>
      <c r="BX21" s="686"/>
      <c r="BY21" s="686"/>
      <c r="BZ21" s="686"/>
      <c r="CA21" s="686"/>
      <c r="CB21" s="695"/>
      <c r="CD21" s="710"/>
      <c r="CE21" s="711"/>
      <c r="CF21" s="711"/>
      <c r="CG21" s="711"/>
      <c r="CH21" s="711"/>
      <c r="CI21" s="711"/>
      <c r="CJ21" s="711"/>
      <c r="CK21" s="711"/>
      <c r="CL21" s="711"/>
      <c r="CM21" s="711"/>
      <c r="CN21" s="711"/>
      <c r="CO21" s="711"/>
      <c r="CP21" s="711"/>
      <c r="CQ21" s="712"/>
      <c r="CR21" s="713"/>
      <c r="CS21" s="708"/>
      <c r="CT21" s="708"/>
      <c r="CU21" s="708"/>
      <c r="CV21" s="708"/>
      <c r="CW21" s="708"/>
      <c r="CX21" s="708"/>
      <c r="CY21" s="714"/>
      <c r="CZ21" s="715"/>
      <c r="DA21" s="715"/>
      <c r="DB21" s="715"/>
      <c r="DC21" s="715"/>
      <c r="DD21" s="707"/>
      <c r="DE21" s="708"/>
      <c r="DF21" s="708"/>
      <c r="DG21" s="708"/>
      <c r="DH21" s="708"/>
      <c r="DI21" s="708"/>
      <c r="DJ21" s="708"/>
      <c r="DK21" s="708"/>
      <c r="DL21" s="708"/>
      <c r="DM21" s="708"/>
      <c r="DN21" s="708"/>
      <c r="DO21" s="708"/>
      <c r="DP21" s="714"/>
      <c r="DQ21" s="707"/>
      <c r="DR21" s="708"/>
      <c r="DS21" s="708"/>
      <c r="DT21" s="708"/>
      <c r="DU21" s="708"/>
      <c r="DV21" s="708"/>
      <c r="DW21" s="708"/>
      <c r="DX21" s="708"/>
      <c r="DY21" s="708"/>
      <c r="DZ21" s="708"/>
      <c r="EA21" s="708"/>
      <c r="EB21" s="708"/>
      <c r="EC21" s="709"/>
    </row>
    <row r="22" spans="2:133" ht="11.25" customHeight="1">
      <c r="B22" s="682" t="s">
        <v>279</v>
      </c>
      <c r="C22" s="683"/>
      <c r="D22" s="683"/>
      <c r="E22" s="683"/>
      <c r="F22" s="683"/>
      <c r="G22" s="683"/>
      <c r="H22" s="683"/>
      <c r="I22" s="683"/>
      <c r="J22" s="683"/>
      <c r="K22" s="683"/>
      <c r="L22" s="683"/>
      <c r="M22" s="683"/>
      <c r="N22" s="683"/>
      <c r="O22" s="683"/>
      <c r="P22" s="683"/>
      <c r="Q22" s="684"/>
      <c r="R22" s="685">
        <v>1626515</v>
      </c>
      <c r="S22" s="686"/>
      <c r="T22" s="686"/>
      <c r="U22" s="686"/>
      <c r="V22" s="686"/>
      <c r="W22" s="686"/>
      <c r="X22" s="686"/>
      <c r="Y22" s="687"/>
      <c r="Z22" s="688">
        <v>19.399999999999999</v>
      </c>
      <c r="AA22" s="688"/>
      <c r="AB22" s="688"/>
      <c r="AC22" s="688"/>
      <c r="AD22" s="689">
        <v>1512755</v>
      </c>
      <c r="AE22" s="689"/>
      <c r="AF22" s="689"/>
      <c r="AG22" s="689"/>
      <c r="AH22" s="689"/>
      <c r="AI22" s="689"/>
      <c r="AJ22" s="689"/>
      <c r="AK22" s="689"/>
      <c r="AL22" s="690">
        <v>36.5</v>
      </c>
      <c r="AM22" s="691"/>
      <c r="AN22" s="691"/>
      <c r="AO22" s="692"/>
      <c r="AP22" s="704" t="s">
        <v>280</v>
      </c>
      <c r="AQ22" s="705"/>
      <c r="AR22" s="705"/>
      <c r="AS22" s="705"/>
      <c r="AT22" s="705"/>
      <c r="AU22" s="705"/>
      <c r="AV22" s="705"/>
      <c r="AW22" s="705"/>
      <c r="AX22" s="705"/>
      <c r="AY22" s="705"/>
      <c r="AZ22" s="705"/>
      <c r="BA22" s="705"/>
      <c r="BB22" s="705"/>
      <c r="BC22" s="705"/>
      <c r="BD22" s="705"/>
      <c r="BE22" s="705"/>
      <c r="BF22" s="706"/>
      <c r="BG22" s="685" t="s">
        <v>236</v>
      </c>
      <c r="BH22" s="686"/>
      <c r="BI22" s="686"/>
      <c r="BJ22" s="686"/>
      <c r="BK22" s="686"/>
      <c r="BL22" s="686"/>
      <c r="BM22" s="686"/>
      <c r="BN22" s="687"/>
      <c r="BO22" s="688" t="s">
        <v>129</v>
      </c>
      <c r="BP22" s="688"/>
      <c r="BQ22" s="688"/>
      <c r="BR22" s="688"/>
      <c r="BS22" s="694" t="s">
        <v>236</v>
      </c>
      <c r="BT22" s="686"/>
      <c r="BU22" s="686"/>
      <c r="BV22" s="686"/>
      <c r="BW22" s="686"/>
      <c r="BX22" s="686"/>
      <c r="BY22" s="686"/>
      <c r="BZ22" s="686"/>
      <c r="CA22" s="686"/>
      <c r="CB22" s="695"/>
      <c r="CD22" s="667" t="s">
        <v>281</v>
      </c>
      <c r="CE22" s="668"/>
      <c r="CF22" s="668"/>
      <c r="CG22" s="668"/>
      <c r="CH22" s="668"/>
      <c r="CI22" s="668"/>
      <c r="CJ22" s="668"/>
      <c r="CK22" s="668"/>
      <c r="CL22" s="668"/>
      <c r="CM22" s="668"/>
      <c r="CN22" s="668"/>
      <c r="CO22" s="668"/>
      <c r="CP22" s="668"/>
      <c r="CQ22" s="668"/>
      <c r="CR22" s="668"/>
      <c r="CS22" s="668"/>
      <c r="CT22" s="668"/>
      <c r="CU22" s="668"/>
      <c r="CV22" s="668"/>
      <c r="CW22" s="668"/>
      <c r="CX22" s="668"/>
      <c r="CY22" s="668"/>
      <c r="CZ22" s="668"/>
      <c r="DA22" s="668"/>
      <c r="DB22" s="668"/>
      <c r="DC22" s="668"/>
      <c r="DD22" s="668"/>
      <c r="DE22" s="668"/>
      <c r="DF22" s="668"/>
      <c r="DG22" s="668"/>
      <c r="DH22" s="668"/>
      <c r="DI22" s="668"/>
      <c r="DJ22" s="668"/>
      <c r="DK22" s="668"/>
      <c r="DL22" s="668"/>
      <c r="DM22" s="668"/>
      <c r="DN22" s="668"/>
      <c r="DO22" s="668"/>
      <c r="DP22" s="668"/>
      <c r="DQ22" s="668"/>
      <c r="DR22" s="668"/>
      <c r="DS22" s="668"/>
      <c r="DT22" s="668"/>
      <c r="DU22" s="668"/>
      <c r="DV22" s="668"/>
      <c r="DW22" s="668"/>
      <c r="DX22" s="668"/>
      <c r="DY22" s="668"/>
      <c r="DZ22" s="668"/>
      <c r="EA22" s="668"/>
      <c r="EB22" s="668"/>
      <c r="EC22" s="669"/>
    </row>
    <row r="23" spans="2:133" ht="11.25" customHeight="1">
      <c r="B23" s="682" t="s">
        <v>282</v>
      </c>
      <c r="C23" s="683"/>
      <c r="D23" s="683"/>
      <c r="E23" s="683"/>
      <c r="F23" s="683"/>
      <c r="G23" s="683"/>
      <c r="H23" s="683"/>
      <c r="I23" s="683"/>
      <c r="J23" s="683"/>
      <c r="K23" s="683"/>
      <c r="L23" s="683"/>
      <c r="M23" s="683"/>
      <c r="N23" s="683"/>
      <c r="O23" s="683"/>
      <c r="P23" s="683"/>
      <c r="Q23" s="684"/>
      <c r="R23" s="685">
        <v>1512755</v>
      </c>
      <c r="S23" s="686"/>
      <c r="T23" s="686"/>
      <c r="U23" s="686"/>
      <c r="V23" s="686"/>
      <c r="W23" s="686"/>
      <c r="X23" s="686"/>
      <c r="Y23" s="687"/>
      <c r="Z23" s="688">
        <v>18.100000000000001</v>
      </c>
      <c r="AA23" s="688"/>
      <c r="AB23" s="688"/>
      <c r="AC23" s="688"/>
      <c r="AD23" s="689">
        <v>1512755</v>
      </c>
      <c r="AE23" s="689"/>
      <c r="AF23" s="689"/>
      <c r="AG23" s="689"/>
      <c r="AH23" s="689"/>
      <c r="AI23" s="689"/>
      <c r="AJ23" s="689"/>
      <c r="AK23" s="689"/>
      <c r="AL23" s="690">
        <v>36.5</v>
      </c>
      <c r="AM23" s="691"/>
      <c r="AN23" s="691"/>
      <c r="AO23" s="692"/>
      <c r="AP23" s="704" t="s">
        <v>283</v>
      </c>
      <c r="AQ23" s="705"/>
      <c r="AR23" s="705"/>
      <c r="AS23" s="705"/>
      <c r="AT23" s="705"/>
      <c r="AU23" s="705"/>
      <c r="AV23" s="705"/>
      <c r="AW23" s="705"/>
      <c r="AX23" s="705"/>
      <c r="AY23" s="705"/>
      <c r="AZ23" s="705"/>
      <c r="BA23" s="705"/>
      <c r="BB23" s="705"/>
      <c r="BC23" s="705"/>
      <c r="BD23" s="705"/>
      <c r="BE23" s="705"/>
      <c r="BF23" s="706"/>
      <c r="BG23" s="685" t="s">
        <v>139</v>
      </c>
      <c r="BH23" s="686"/>
      <c r="BI23" s="686"/>
      <c r="BJ23" s="686"/>
      <c r="BK23" s="686"/>
      <c r="BL23" s="686"/>
      <c r="BM23" s="686"/>
      <c r="BN23" s="687"/>
      <c r="BO23" s="688" t="s">
        <v>129</v>
      </c>
      <c r="BP23" s="688"/>
      <c r="BQ23" s="688"/>
      <c r="BR23" s="688"/>
      <c r="BS23" s="694" t="s">
        <v>236</v>
      </c>
      <c r="BT23" s="686"/>
      <c r="BU23" s="686"/>
      <c r="BV23" s="686"/>
      <c r="BW23" s="686"/>
      <c r="BX23" s="686"/>
      <c r="BY23" s="686"/>
      <c r="BZ23" s="686"/>
      <c r="CA23" s="686"/>
      <c r="CB23" s="695"/>
      <c r="CD23" s="667" t="s">
        <v>222</v>
      </c>
      <c r="CE23" s="668"/>
      <c r="CF23" s="668"/>
      <c r="CG23" s="668"/>
      <c r="CH23" s="668"/>
      <c r="CI23" s="668"/>
      <c r="CJ23" s="668"/>
      <c r="CK23" s="668"/>
      <c r="CL23" s="668"/>
      <c r="CM23" s="668"/>
      <c r="CN23" s="668"/>
      <c r="CO23" s="668"/>
      <c r="CP23" s="668"/>
      <c r="CQ23" s="669"/>
      <c r="CR23" s="667" t="s">
        <v>284</v>
      </c>
      <c r="CS23" s="668"/>
      <c r="CT23" s="668"/>
      <c r="CU23" s="668"/>
      <c r="CV23" s="668"/>
      <c r="CW23" s="668"/>
      <c r="CX23" s="668"/>
      <c r="CY23" s="669"/>
      <c r="CZ23" s="667" t="s">
        <v>285</v>
      </c>
      <c r="DA23" s="668"/>
      <c r="DB23" s="668"/>
      <c r="DC23" s="669"/>
      <c r="DD23" s="667" t="s">
        <v>286</v>
      </c>
      <c r="DE23" s="668"/>
      <c r="DF23" s="668"/>
      <c r="DG23" s="668"/>
      <c r="DH23" s="668"/>
      <c r="DI23" s="668"/>
      <c r="DJ23" s="668"/>
      <c r="DK23" s="669"/>
      <c r="DL23" s="716" t="s">
        <v>287</v>
      </c>
      <c r="DM23" s="717"/>
      <c r="DN23" s="717"/>
      <c r="DO23" s="717"/>
      <c r="DP23" s="717"/>
      <c r="DQ23" s="717"/>
      <c r="DR23" s="717"/>
      <c r="DS23" s="717"/>
      <c r="DT23" s="717"/>
      <c r="DU23" s="717"/>
      <c r="DV23" s="718"/>
      <c r="DW23" s="667" t="s">
        <v>288</v>
      </c>
      <c r="DX23" s="668"/>
      <c r="DY23" s="668"/>
      <c r="DZ23" s="668"/>
      <c r="EA23" s="668"/>
      <c r="EB23" s="668"/>
      <c r="EC23" s="669"/>
    </row>
    <row r="24" spans="2:133" ht="11.25" customHeight="1">
      <c r="B24" s="682" t="s">
        <v>289</v>
      </c>
      <c r="C24" s="683"/>
      <c r="D24" s="683"/>
      <c r="E24" s="683"/>
      <c r="F24" s="683"/>
      <c r="G24" s="683"/>
      <c r="H24" s="683"/>
      <c r="I24" s="683"/>
      <c r="J24" s="683"/>
      <c r="K24" s="683"/>
      <c r="L24" s="683"/>
      <c r="M24" s="683"/>
      <c r="N24" s="683"/>
      <c r="O24" s="683"/>
      <c r="P24" s="683"/>
      <c r="Q24" s="684"/>
      <c r="R24" s="685">
        <v>113760</v>
      </c>
      <c r="S24" s="686"/>
      <c r="T24" s="686"/>
      <c r="U24" s="686"/>
      <c r="V24" s="686"/>
      <c r="W24" s="686"/>
      <c r="X24" s="686"/>
      <c r="Y24" s="687"/>
      <c r="Z24" s="688">
        <v>1.4</v>
      </c>
      <c r="AA24" s="688"/>
      <c r="AB24" s="688"/>
      <c r="AC24" s="688"/>
      <c r="AD24" s="689" t="s">
        <v>129</v>
      </c>
      <c r="AE24" s="689"/>
      <c r="AF24" s="689"/>
      <c r="AG24" s="689"/>
      <c r="AH24" s="689"/>
      <c r="AI24" s="689"/>
      <c r="AJ24" s="689"/>
      <c r="AK24" s="689"/>
      <c r="AL24" s="690" t="s">
        <v>236</v>
      </c>
      <c r="AM24" s="691"/>
      <c r="AN24" s="691"/>
      <c r="AO24" s="692"/>
      <c r="AP24" s="704" t="s">
        <v>290</v>
      </c>
      <c r="AQ24" s="705"/>
      <c r="AR24" s="705"/>
      <c r="AS24" s="705"/>
      <c r="AT24" s="705"/>
      <c r="AU24" s="705"/>
      <c r="AV24" s="705"/>
      <c r="AW24" s="705"/>
      <c r="AX24" s="705"/>
      <c r="AY24" s="705"/>
      <c r="AZ24" s="705"/>
      <c r="BA24" s="705"/>
      <c r="BB24" s="705"/>
      <c r="BC24" s="705"/>
      <c r="BD24" s="705"/>
      <c r="BE24" s="705"/>
      <c r="BF24" s="706"/>
      <c r="BG24" s="685" t="s">
        <v>236</v>
      </c>
      <c r="BH24" s="686"/>
      <c r="BI24" s="686"/>
      <c r="BJ24" s="686"/>
      <c r="BK24" s="686"/>
      <c r="BL24" s="686"/>
      <c r="BM24" s="686"/>
      <c r="BN24" s="687"/>
      <c r="BO24" s="688" t="s">
        <v>129</v>
      </c>
      <c r="BP24" s="688"/>
      <c r="BQ24" s="688"/>
      <c r="BR24" s="688"/>
      <c r="BS24" s="694" t="s">
        <v>129</v>
      </c>
      <c r="BT24" s="686"/>
      <c r="BU24" s="686"/>
      <c r="BV24" s="686"/>
      <c r="BW24" s="686"/>
      <c r="BX24" s="686"/>
      <c r="BY24" s="686"/>
      <c r="BZ24" s="686"/>
      <c r="CA24" s="686"/>
      <c r="CB24" s="695"/>
      <c r="CD24" s="696" t="s">
        <v>291</v>
      </c>
      <c r="CE24" s="697"/>
      <c r="CF24" s="697"/>
      <c r="CG24" s="697"/>
      <c r="CH24" s="697"/>
      <c r="CI24" s="697"/>
      <c r="CJ24" s="697"/>
      <c r="CK24" s="697"/>
      <c r="CL24" s="697"/>
      <c r="CM24" s="697"/>
      <c r="CN24" s="697"/>
      <c r="CO24" s="697"/>
      <c r="CP24" s="697"/>
      <c r="CQ24" s="698"/>
      <c r="CR24" s="674">
        <v>2353948</v>
      </c>
      <c r="CS24" s="675"/>
      <c r="CT24" s="675"/>
      <c r="CU24" s="675"/>
      <c r="CV24" s="675"/>
      <c r="CW24" s="675"/>
      <c r="CX24" s="675"/>
      <c r="CY24" s="676"/>
      <c r="CZ24" s="679">
        <v>28.9</v>
      </c>
      <c r="DA24" s="680"/>
      <c r="DB24" s="680"/>
      <c r="DC24" s="699"/>
      <c r="DD24" s="724">
        <v>1611663</v>
      </c>
      <c r="DE24" s="675"/>
      <c r="DF24" s="675"/>
      <c r="DG24" s="675"/>
      <c r="DH24" s="675"/>
      <c r="DI24" s="675"/>
      <c r="DJ24" s="675"/>
      <c r="DK24" s="676"/>
      <c r="DL24" s="724">
        <v>1568210</v>
      </c>
      <c r="DM24" s="675"/>
      <c r="DN24" s="675"/>
      <c r="DO24" s="675"/>
      <c r="DP24" s="675"/>
      <c r="DQ24" s="675"/>
      <c r="DR24" s="675"/>
      <c r="DS24" s="675"/>
      <c r="DT24" s="675"/>
      <c r="DU24" s="675"/>
      <c r="DV24" s="676"/>
      <c r="DW24" s="679">
        <v>36.5</v>
      </c>
      <c r="DX24" s="680"/>
      <c r="DY24" s="680"/>
      <c r="DZ24" s="680"/>
      <c r="EA24" s="680"/>
      <c r="EB24" s="680"/>
      <c r="EC24" s="681"/>
    </row>
    <row r="25" spans="2:133" ht="11.25" customHeight="1">
      <c r="B25" s="682" t="s">
        <v>292</v>
      </c>
      <c r="C25" s="683"/>
      <c r="D25" s="683"/>
      <c r="E25" s="683"/>
      <c r="F25" s="683"/>
      <c r="G25" s="683"/>
      <c r="H25" s="683"/>
      <c r="I25" s="683"/>
      <c r="J25" s="683"/>
      <c r="K25" s="683"/>
      <c r="L25" s="683"/>
      <c r="M25" s="683"/>
      <c r="N25" s="683"/>
      <c r="O25" s="683"/>
      <c r="P25" s="683"/>
      <c r="Q25" s="684"/>
      <c r="R25" s="685" t="s">
        <v>129</v>
      </c>
      <c r="S25" s="686"/>
      <c r="T25" s="686"/>
      <c r="U25" s="686"/>
      <c r="V25" s="686"/>
      <c r="W25" s="686"/>
      <c r="X25" s="686"/>
      <c r="Y25" s="687"/>
      <c r="Z25" s="688" t="s">
        <v>129</v>
      </c>
      <c r="AA25" s="688"/>
      <c r="AB25" s="688"/>
      <c r="AC25" s="688"/>
      <c r="AD25" s="689" t="s">
        <v>139</v>
      </c>
      <c r="AE25" s="689"/>
      <c r="AF25" s="689"/>
      <c r="AG25" s="689"/>
      <c r="AH25" s="689"/>
      <c r="AI25" s="689"/>
      <c r="AJ25" s="689"/>
      <c r="AK25" s="689"/>
      <c r="AL25" s="690" t="s">
        <v>129</v>
      </c>
      <c r="AM25" s="691"/>
      <c r="AN25" s="691"/>
      <c r="AO25" s="692"/>
      <c r="AP25" s="704" t="s">
        <v>293</v>
      </c>
      <c r="AQ25" s="705"/>
      <c r="AR25" s="705"/>
      <c r="AS25" s="705"/>
      <c r="AT25" s="705"/>
      <c r="AU25" s="705"/>
      <c r="AV25" s="705"/>
      <c r="AW25" s="705"/>
      <c r="AX25" s="705"/>
      <c r="AY25" s="705"/>
      <c r="AZ25" s="705"/>
      <c r="BA25" s="705"/>
      <c r="BB25" s="705"/>
      <c r="BC25" s="705"/>
      <c r="BD25" s="705"/>
      <c r="BE25" s="705"/>
      <c r="BF25" s="706"/>
      <c r="BG25" s="685" t="s">
        <v>236</v>
      </c>
      <c r="BH25" s="686"/>
      <c r="BI25" s="686"/>
      <c r="BJ25" s="686"/>
      <c r="BK25" s="686"/>
      <c r="BL25" s="686"/>
      <c r="BM25" s="686"/>
      <c r="BN25" s="687"/>
      <c r="BO25" s="688" t="s">
        <v>236</v>
      </c>
      <c r="BP25" s="688"/>
      <c r="BQ25" s="688"/>
      <c r="BR25" s="688"/>
      <c r="BS25" s="694" t="s">
        <v>236</v>
      </c>
      <c r="BT25" s="686"/>
      <c r="BU25" s="686"/>
      <c r="BV25" s="686"/>
      <c r="BW25" s="686"/>
      <c r="BX25" s="686"/>
      <c r="BY25" s="686"/>
      <c r="BZ25" s="686"/>
      <c r="CA25" s="686"/>
      <c r="CB25" s="695"/>
      <c r="CD25" s="700" t="s">
        <v>294</v>
      </c>
      <c r="CE25" s="701"/>
      <c r="CF25" s="701"/>
      <c r="CG25" s="701"/>
      <c r="CH25" s="701"/>
      <c r="CI25" s="701"/>
      <c r="CJ25" s="701"/>
      <c r="CK25" s="701"/>
      <c r="CL25" s="701"/>
      <c r="CM25" s="701"/>
      <c r="CN25" s="701"/>
      <c r="CO25" s="701"/>
      <c r="CP25" s="701"/>
      <c r="CQ25" s="702"/>
      <c r="CR25" s="685">
        <v>1055473</v>
      </c>
      <c r="CS25" s="721"/>
      <c r="CT25" s="721"/>
      <c r="CU25" s="721"/>
      <c r="CV25" s="721"/>
      <c r="CW25" s="721"/>
      <c r="CX25" s="721"/>
      <c r="CY25" s="722"/>
      <c r="CZ25" s="690">
        <v>13</v>
      </c>
      <c r="DA25" s="719"/>
      <c r="DB25" s="719"/>
      <c r="DC25" s="723"/>
      <c r="DD25" s="694">
        <v>980014</v>
      </c>
      <c r="DE25" s="721"/>
      <c r="DF25" s="721"/>
      <c r="DG25" s="721"/>
      <c r="DH25" s="721"/>
      <c r="DI25" s="721"/>
      <c r="DJ25" s="721"/>
      <c r="DK25" s="722"/>
      <c r="DL25" s="694">
        <v>947135</v>
      </c>
      <c r="DM25" s="721"/>
      <c r="DN25" s="721"/>
      <c r="DO25" s="721"/>
      <c r="DP25" s="721"/>
      <c r="DQ25" s="721"/>
      <c r="DR25" s="721"/>
      <c r="DS25" s="721"/>
      <c r="DT25" s="721"/>
      <c r="DU25" s="721"/>
      <c r="DV25" s="722"/>
      <c r="DW25" s="690">
        <v>22.1</v>
      </c>
      <c r="DX25" s="719"/>
      <c r="DY25" s="719"/>
      <c r="DZ25" s="719"/>
      <c r="EA25" s="719"/>
      <c r="EB25" s="719"/>
      <c r="EC25" s="720"/>
    </row>
    <row r="26" spans="2:133" ht="11.25" customHeight="1">
      <c r="B26" s="682" t="s">
        <v>295</v>
      </c>
      <c r="C26" s="683"/>
      <c r="D26" s="683"/>
      <c r="E26" s="683"/>
      <c r="F26" s="683"/>
      <c r="G26" s="683"/>
      <c r="H26" s="683"/>
      <c r="I26" s="683"/>
      <c r="J26" s="683"/>
      <c r="K26" s="683"/>
      <c r="L26" s="683"/>
      <c r="M26" s="683"/>
      <c r="N26" s="683"/>
      <c r="O26" s="683"/>
      <c r="P26" s="683"/>
      <c r="Q26" s="684"/>
      <c r="R26" s="685">
        <v>4261624</v>
      </c>
      <c r="S26" s="686"/>
      <c r="T26" s="686"/>
      <c r="U26" s="686"/>
      <c r="V26" s="686"/>
      <c r="W26" s="686"/>
      <c r="X26" s="686"/>
      <c r="Y26" s="687"/>
      <c r="Z26" s="688">
        <v>50.9</v>
      </c>
      <c r="AA26" s="688"/>
      <c r="AB26" s="688"/>
      <c r="AC26" s="688"/>
      <c r="AD26" s="689">
        <v>4147864</v>
      </c>
      <c r="AE26" s="689"/>
      <c r="AF26" s="689"/>
      <c r="AG26" s="689"/>
      <c r="AH26" s="689"/>
      <c r="AI26" s="689"/>
      <c r="AJ26" s="689"/>
      <c r="AK26" s="689"/>
      <c r="AL26" s="690">
        <v>100</v>
      </c>
      <c r="AM26" s="691"/>
      <c r="AN26" s="691"/>
      <c r="AO26" s="692"/>
      <c r="AP26" s="704" t="s">
        <v>296</v>
      </c>
      <c r="AQ26" s="725"/>
      <c r="AR26" s="725"/>
      <c r="AS26" s="725"/>
      <c r="AT26" s="725"/>
      <c r="AU26" s="725"/>
      <c r="AV26" s="725"/>
      <c r="AW26" s="725"/>
      <c r="AX26" s="725"/>
      <c r="AY26" s="725"/>
      <c r="AZ26" s="725"/>
      <c r="BA26" s="725"/>
      <c r="BB26" s="725"/>
      <c r="BC26" s="725"/>
      <c r="BD26" s="725"/>
      <c r="BE26" s="725"/>
      <c r="BF26" s="706"/>
      <c r="BG26" s="685" t="s">
        <v>129</v>
      </c>
      <c r="BH26" s="686"/>
      <c r="BI26" s="686"/>
      <c r="BJ26" s="686"/>
      <c r="BK26" s="686"/>
      <c r="BL26" s="686"/>
      <c r="BM26" s="686"/>
      <c r="BN26" s="687"/>
      <c r="BO26" s="688" t="s">
        <v>129</v>
      </c>
      <c r="BP26" s="688"/>
      <c r="BQ26" s="688"/>
      <c r="BR26" s="688"/>
      <c r="BS26" s="694" t="s">
        <v>129</v>
      </c>
      <c r="BT26" s="686"/>
      <c r="BU26" s="686"/>
      <c r="BV26" s="686"/>
      <c r="BW26" s="686"/>
      <c r="BX26" s="686"/>
      <c r="BY26" s="686"/>
      <c r="BZ26" s="686"/>
      <c r="CA26" s="686"/>
      <c r="CB26" s="695"/>
      <c r="CD26" s="700" t="s">
        <v>297</v>
      </c>
      <c r="CE26" s="701"/>
      <c r="CF26" s="701"/>
      <c r="CG26" s="701"/>
      <c r="CH26" s="701"/>
      <c r="CI26" s="701"/>
      <c r="CJ26" s="701"/>
      <c r="CK26" s="701"/>
      <c r="CL26" s="701"/>
      <c r="CM26" s="701"/>
      <c r="CN26" s="701"/>
      <c r="CO26" s="701"/>
      <c r="CP26" s="701"/>
      <c r="CQ26" s="702"/>
      <c r="CR26" s="685">
        <v>530802</v>
      </c>
      <c r="CS26" s="686"/>
      <c r="CT26" s="686"/>
      <c r="CU26" s="686"/>
      <c r="CV26" s="686"/>
      <c r="CW26" s="686"/>
      <c r="CX26" s="686"/>
      <c r="CY26" s="687"/>
      <c r="CZ26" s="690">
        <v>6.5</v>
      </c>
      <c r="DA26" s="719"/>
      <c r="DB26" s="719"/>
      <c r="DC26" s="723"/>
      <c r="DD26" s="694">
        <v>513461</v>
      </c>
      <c r="DE26" s="686"/>
      <c r="DF26" s="686"/>
      <c r="DG26" s="686"/>
      <c r="DH26" s="686"/>
      <c r="DI26" s="686"/>
      <c r="DJ26" s="686"/>
      <c r="DK26" s="687"/>
      <c r="DL26" s="694" t="s">
        <v>129</v>
      </c>
      <c r="DM26" s="686"/>
      <c r="DN26" s="686"/>
      <c r="DO26" s="686"/>
      <c r="DP26" s="686"/>
      <c r="DQ26" s="686"/>
      <c r="DR26" s="686"/>
      <c r="DS26" s="686"/>
      <c r="DT26" s="686"/>
      <c r="DU26" s="686"/>
      <c r="DV26" s="687"/>
      <c r="DW26" s="690" t="s">
        <v>129</v>
      </c>
      <c r="DX26" s="719"/>
      <c r="DY26" s="719"/>
      <c r="DZ26" s="719"/>
      <c r="EA26" s="719"/>
      <c r="EB26" s="719"/>
      <c r="EC26" s="720"/>
    </row>
    <row r="27" spans="2:133" ht="11.25" customHeight="1">
      <c r="B27" s="682" t="s">
        <v>298</v>
      </c>
      <c r="C27" s="683"/>
      <c r="D27" s="683"/>
      <c r="E27" s="683"/>
      <c r="F27" s="683"/>
      <c r="G27" s="683"/>
      <c r="H27" s="683"/>
      <c r="I27" s="683"/>
      <c r="J27" s="683"/>
      <c r="K27" s="683"/>
      <c r="L27" s="683"/>
      <c r="M27" s="683"/>
      <c r="N27" s="683"/>
      <c r="O27" s="683"/>
      <c r="P27" s="683"/>
      <c r="Q27" s="684"/>
      <c r="R27" s="685">
        <v>1420</v>
      </c>
      <c r="S27" s="686"/>
      <c r="T27" s="686"/>
      <c r="U27" s="686"/>
      <c r="V27" s="686"/>
      <c r="W27" s="686"/>
      <c r="X27" s="686"/>
      <c r="Y27" s="687"/>
      <c r="Z27" s="688">
        <v>0</v>
      </c>
      <c r="AA27" s="688"/>
      <c r="AB27" s="688"/>
      <c r="AC27" s="688"/>
      <c r="AD27" s="689">
        <v>1420</v>
      </c>
      <c r="AE27" s="689"/>
      <c r="AF27" s="689"/>
      <c r="AG27" s="689"/>
      <c r="AH27" s="689"/>
      <c r="AI27" s="689"/>
      <c r="AJ27" s="689"/>
      <c r="AK27" s="689"/>
      <c r="AL27" s="690">
        <v>0</v>
      </c>
      <c r="AM27" s="691"/>
      <c r="AN27" s="691"/>
      <c r="AO27" s="692"/>
      <c r="AP27" s="682" t="s">
        <v>299</v>
      </c>
      <c r="AQ27" s="683"/>
      <c r="AR27" s="683"/>
      <c r="AS27" s="683"/>
      <c r="AT27" s="683"/>
      <c r="AU27" s="683"/>
      <c r="AV27" s="683"/>
      <c r="AW27" s="683"/>
      <c r="AX27" s="683"/>
      <c r="AY27" s="683"/>
      <c r="AZ27" s="683"/>
      <c r="BA27" s="683"/>
      <c r="BB27" s="683"/>
      <c r="BC27" s="683"/>
      <c r="BD27" s="683"/>
      <c r="BE27" s="683"/>
      <c r="BF27" s="684"/>
      <c r="BG27" s="685">
        <v>2120948</v>
      </c>
      <c r="BH27" s="686"/>
      <c r="BI27" s="686"/>
      <c r="BJ27" s="686"/>
      <c r="BK27" s="686"/>
      <c r="BL27" s="686"/>
      <c r="BM27" s="686"/>
      <c r="BN27" s="687"/>
      <c r="BO27" s="688">
        <v>100</v>
      </c>
      <c r="BP27" s="688"/>
      <c r="BQ27" s="688"/>
      <c r="BR27" s="688"/>
      <c r="BS27" s="694" t="s">
        <v>129</v>
      </c>
      <c r="BT27" s="686"/>
      <c r="BU27" s="686"/>
      <c r="BV27" s="686"/>
      <c r="BW27" s="686"/>
      <c r="BX27" s="686"/>
      <c r="BY27" s="686"/>
      <c r="BZ27" s="686"/>
      <c r="CA27" s="686"/>
      <c r="CB27" s="695"/>
      <c r="CD27" s="700" t="s">
        <v>300</v>
      </c>
      <c r="CE27" s="701"/>
      <c r="CF27" s="701"/>
      <c r="CG27" s="701"/>
      <c r="CH27" s="701"/>
      <c r="CI27" s="701"/>
      <c r="CJ27" s="701"/>
      <c r="CK27" s="701"/>
      <c r="CL27" s="701"/>
      <c r="CM27" s="701"/>
      <c r="CN27" s="701"/>
      <c r="CO27" s="701"/>
      <c r="CP27" s="701"/>
      <c r="CQ27" s="702"/>
      <c r="CR27" s="685">
        <v>889805</v>
      </c>
      <c r="CS27" s="721"/>
      <c r="CT27" s="721"/>
      <c r="CU27" s="721"/>
      <c r="CV27" s="721"/>
      <c r="CW27" s="721"/>
      <c r="CX27" s="721"/>
      <c r="CY27" s="722"/>
      <c r="CZ27" s="690">
        <v>10.9</v>
      </c>
      <c r="DA27" s="719"/>
      <c r="DB27" s="719"/>
      <c r="DC27" s="723"/>
      <c r="DD27" s="694">
        <v>229373</v>
      </c>
      <c r="DE27" s="721"/>
      <c r="DF27" s="721"/>
      <c r="DG27" s="721"/>
      <c r="DH27" s="721"/>
      <c r="DI27" s="721"/>
      <c r="DJ27" s="721"/>
      <c r="DK27" s="722"/>
      <c r="DL27" s="694">
        <v>218799</v>
      </c>
      <c r="DM27" s="721"/>
      <c r="DN27" s="721"/>
      <c r="DO27" s="721"/>
      <c r="DP27" s="721"/>
      <c r="DQ27" s="721"/>
      <c r="DR27" s="721"/>
      <c r="DS27" s="721"/>
      <c r="DT27" s="721"/>
      <c r="DU27" s="721"/>
      <c r="DV27" s="722"/>
      <c r="DW27" s="690">
        <v>5.0999999999999996</v>
      </c>
      <c r="DX27" s="719"/>
      <c r="DY27" s="719"/>
      <c r="DZ27" s="719"/>
      <c r="EA27" s="719"/>
      <c r="EB27" s="719"/>
      <c r="EC27" s="720"/>
    </row>
    <row r="28" spans="2:133" ht="11.25" customHeight="1">
      <c r="B28" s="682" t="s">
        <v>301</v>
      </c>
      <c r="C28" s="683"/>
      <c r="D28" s="683"/>
      <c r="E28" s="683"/>
      <c r="F28" s="683"/>
      <c r="G28" s="683"/>
      <c r="H28" s="683"/>
      <c r="I28" s="683"/>
      <c r="J28" s="683"/>
      <c r="K28" s="683"/>
      <c r="L28" s="683"/>
      <c r="M28" s="683"/>
      <c r="N28" s="683"/>
      <c r="O28" s="683"/>
      <c r="P28" s="683"/>
      <c r="Q28" s="684"/>
      <c r="R28" s="685">
        <v>7860</v>
      </c>
      <c r="S28" s="686"/>
      <c r="T28" s="686"/>
      <c r="U28" s="686"/>
      <c r="V28" s="686"/>
      <c r="W28" s="686"/>
      <c r="X28" s="686"/>
      <c r="Y28" s="687"/>
      <c r="Z28" s="688">
        <v>0.1</v>
      </c>
      <c r="AA28" s="688"/>
      <c r="AB28" s="688"/>
      <c r="AC28" s="688"/>
      <c r="AD28" s="689">
        <v>53</v>
      </c>
      <c r="AE28" s="689"/>
      <c r="AF28" s="689"/>
      <c r="AG28" s="689"/>
      <c r="AH28" s="689"/>
      <c r="AI28" s="689"/>
      <c r="AJ28" s="689"/>
      <c r="AK28" s="689"/>
      <c r="AL28" s="690">
        <v>0</v>
      </c>
      <c r="AM28" s="691"/>
      <c r="AN28" s="691"/>
      <c r="AO28" s="692"/>
      <c r="AP28" s="682"/>
      <c r="AQ28" s="683"/>
      <c r="AR28" s="683"/>
      <c r="AS28" s="683"/>
      <c r="AT28" s="683"/>
      <c r="AU28" s="683"/>
      <c r="AV28" s="683"/>
      <c r="AW28" s="683"/>
      <c r="AX28" s="683"/>
      <c r="AY28" s="683"/>
      <c r="AZ28" s="683"/>
      <c r="BA28" s="683"/>
      <c r="BB28" s="683"/>
      <c r="BC28" s="683"/>
      <c r="BD28" s="683"/>
      <c r="BE28" s="683"/>
      <c r="BF28" s="684"/>
      <c r="BG28" s="685"/>
      <c r="BH28" s="686"/>
      <c r="BI28" s="686"/>
      <c r="BJ28" s="686"/>
      <c r="BK28" s="686"/>
      <c r="BL28" s="686"/>
      <c r="BM28" s="686"/>
      <c r="BN28" s="687"/>
      <c r="BO28" s="688"/>
      <c r="BP28" s="688"/>
      <c r="BQ28" s="688"/>
      <c r="BR28" s="688"/>
      <c r="BS28" s="694"/>
      <c r="BT28" s="686"/>
      <c r="BU28" s="686"/>
      <c r="BV28" s="686"/>
      <c r="BW28" s="686"/>
      <c r="BX28" s="686"/>
      <c r="BY28" s="686"/>
      <c r="BZ28" s="686"/>
      <c r="CA28" s="686"/>
      <c r="CB28" s="695"/>
      <c r="CD28" s="700" t="s">
        <v>302</v>
      </c>
      <c r="CE28" s="701"/>
      <c r="CF28" s="701"/>
      <c r="CG28" s="701"/>
      <c r="CH28" s="701"/>
      <c r="CI28" s="701"/>
      <c r="CJ28" s="701"/>
      <c r="CK28" s="701"/>
      <c r="CL28" s="701"/>
      <c r="CM28" s="701"/>
      <c r="CN28" s="701"/>
      <c r="CO28" s="701"/>
      <c r="CP28" s="701"/>
      <c r="CQ28" s="702"/>
      <c r="CR28" s="685">
        <v>408670</v>
      </c>
      <c r="CS28" s="686"/>
      <c r="CT28" s="686"/>
      <c r="CU28" s="686"/>
      <c r="CV28" s="686"/>
      <c r="CW28" s="686"/>
      <c r="CX28" s="686"/>
      <c r="CY28" s="687"/>
      <c r="CZ28" s="690">
        <v>5</v>
      </c>
      <c r="DA28" s="719"/>
      <c r="DB28" s="719"/>
      <c r="DC28" s="723"/>
      <c r="DD28" s="694">
        <v>402276</v>
      </c>
      <c r="DE28" s="686"/>
      <c r="DF28" s="686"/>
      <c r="DG28" s="686"/>
      <c r="DH28" s="686"/>
      <c r="DI28" s="686"/>
      <c r="DJ28" s="686"/>
      <c r="DK28" s="687"/>
      <c r="DL28" s="694">
        <v>402276</v>
      </c>
      <c r="DM28" s="686"/>
      <c r="DN28" s="686"/>
      <c r="DO28" s="686"/>
      <c r="DP28" s="686"/>
      <c r="DQ28" s="686"/>
      <c r="DR28" s="686"/>
      <c r="DS28" s="686"/>
      <c r="DT28" s="686"/>
      <c r="DU28" s="686"/>
      <c r="DV28" s="687"/>
      <c r="DW28" s="690">
        <v>9.4</v>
      </c>
      <c r="DX28" s="719"/>
      <c r="DY28" s="719"/>
      <c r="DZ28" s="719"/>
      <c r="EA28" s="719"/>
      <c r="EB28" s="719"/>
      <c r="EC28" s="720"/>
    </row>
    <row r="29" spans="2:133" ht="11.25" customHeight="1">
      <c r="B29" s="682" t="s">
        <v>303</v>
      </c>
      <c r="C29" s="683"/>
      <c r="D29" s="683"/>
      <c r="E29" s="683"/>
      <c r="F29" s="683"/>
      <c r="G29" s="683"/>
      <c r="H29" s="683"/>
      <c r="I29" s="683"/>
      <c r="J29" s="683"/>
      <c r="K29" s="683"/>
      <c r="L29" s="683"/>
      <c r="M29" s="683"/>
      <c r="N29" s="683"/>
      <c r="O29" s="683"/>
      <c r="P29" s="683"/>
      <c r="Q29" s="684"/>
      <c r="R29" s="685">
        <v>73057</v>
      </c>
      <c r="S29" s="686"/>
      <c r="T29" s="686"/>
      <c r="U29" s="686"/>
      <c r="V29" s="686"/>
      <c r="W29" s="686"/>
      <c r="X29" s="686"/>
      <c r="Y29" s="687"/>
      <c r="Z29" s="688">
        <v>0.9</v>
      </c>
      <c r="AA29" s="688"/>
      <c r="AB29" s="688"/>
      <c r="AC29" s="688"/>
      <c r="AD29" s="689" t="s">
        <v>236</v>
      </c>
      <c r="AE29" s="689"/>
      <c r="AF29" s="689"/>
      <c r="AG29" s="689"/>
      <c r="AH29" s="689"/>
      <c r="AI29" s="689"/>
      <c r="AJ29" s="689"/>
      <c r="AK29" s="689"/>
      <c r="AL29" s="690" t="s">
        <v>129</v>
      </c>
      <c r="AM29" s="691"/>
      <c r="AN29" s="691"/>
      <c r="AO29" s="692"/>
      <c r="AP29" s="726"/>
      <c r="AQ29" s="727"/>
      <c r="AR29" s="727"/>
      <c r="AS29" s="727"/>
      <c r="AT29" s="727"/>
      <c r="AU29" s="727"/>
      <c r="AV29" s="727"/>
      <c r="AW29" s="727"/>
      <c r="AX29" s="727"/>
      <c r="AY29" s="727"/>
      <c r="AZ29" s="727"/>
      <c r="BA29" s="727"/>
      <c r="BB29" s="727"/>
      <c r="BC29" s="727"/>
      <c r="BD29" s="727"/>
      <c r="BE29" s="727"/>
      <c r="BF29" s="728"/>
      <c r="BG29" s="685"/>
      <c r="BH29" s="686"/>
      <c r="BI29" s="686"/>
      <c r="BJ29" s="686"/>
      <c r="BK29" s="686"/>
      <c r="BL29" s="686"/>
      <c r="BM29" s="686"/>
      <c r="BN29" s="687"/>
      <c r="BO29" s="688"/>
      <c r="BP29" s="688"/>
      <c r="BQ29" s="688"/>
      <c r="BR29" s="688"/>
      <c r="BS29" s="689"/>
      <c r="BT29" s="689"/>
      <c r="BU29" s="689"/>
      <c r="BV29" s="689"/>
      <c r="BW29" s="689"/>
      <c r="BX29" s="689"/>
      <c r="BY29" s="689"/>
      <c r="BZ29" s="689"/>
      <c r="CA29" s="689"/>
      <c r="CB29" s="693"/>
      <c r="CD29" s="729" t="s">
        <v>304</v>
      </c>
      <c r="CE29" s="730"/>
      <c r="CF29" s="700" t="s">
        <v>305</v>
      </c>
      <c r="CG29" s="701"/>
      <c r="CH29" s="701"/>
      <c r="CI29" s="701"/>
      <c r="CJ29" s="701"/>
      <c r="CK29" s="701"/>
      <c r="CL29" s="701"/>
      <c r="CM29" s="701"/>
      <c r="CN29" s="701"/>
      <c r="CO29" s="701"/>
      <c r="CP29" s="701"/>
      <c r="CQ29" s="702"/>
      <c r="CR29" s="685">
        <v>408659</v>
      </c>
      <c r="CS29" s="721"/>
      <c r="CT29" s="721"/>
      <c r="CU29" s="721"/>
      <c r="CV29" s="721"/>
      <c r="CW29" s="721"/>
      <c r="CX29" s="721"/>
      <c r="CY29" s="722"/>
      <c r="CZ29" s="690">
        <v>5</v>
      </c>
      <c r="DA29" s="719"/>
      <c r="DB29" s="719"/>
      <c r="DC29" s="723"/>
      <c r="DD29" s="694">
        <v>402265</v>
      </c>
      <c r="DE29" s="721"/>
      <c r="DF29" s="721"/>
      <c r="DG29" s="721"/>
      <c r="DH29" s="721"/>
      <c r="DI29" s="721"/>
      <c r="DJ29" s="721"/>
      <c r="DK29" s="722"/>
      <c r="DL29" s="694">
        <v>402265</v>
      </c>
      <c r="DM29" s="721"/>
      <c r="DN29" s="721"/>
      <c r="DO29" s="721"/>
      <c r="DP29" s="721"/>
      <c r="DQ29" s="721"/>
      <c r="DR29" s="721"/>
      <c r="DS29" s="721"/>
      <c r="DT29" s="721"/>
      <c r="DU29" s="721"/>
      <c r="DV29" s="722"/>
      <c r="DW29" s="690">
        <v>9.4</v>
      </c>
      <c r="DX29" s="719"/>
      <c r="DY29" s="719"/>
      <c r="DZ29" s="719"/>
      <c r="EA29" s="719"/>
      <c r="EB29" s="719"/>
      <c r="EC29" s="720"/>
    </row>
    <row r="30" spans="2:133" ht="11.25" customHeight="1">
      <c r="B30" s="682" t="s">
        <v>306</v>
      </c>
      <c r="C30" s="683"/>
      <c r="D30" s="683"/>
      <c r="E30" s="683"/>
      <c r="F30" s="683"/>
      <c r="G30" s="683"/>
      <c r="H30" s="683"/>
      <c r="I30" s="683"/>
      <c r="J30" s="683"/>
      <c r="K30" s="683"/>
      <c r="L30" s="683"/>
      <c r="M30" s="683"/>
      <c r="N30" s="683"/>
      <c r="O30" s="683"/>
      <c r="P30" s="683"/>
      <c r="Q30" s="684"/>
      <c r="R30" s="685">
        <v>5819</v>
      </c>
      <c r="S30" s="686"/>
      <c r="T30" s="686"/>
      <c r="U30" s="686"/>
      <c r="V30" s="686"/>
      <c r="W30" s="686"/>
      <c r="X30" s="686"/>
      <c r="Y30" s="687"/>
      <c r="Z30" s="688">
        <v>0.1</v>
      </c>
      <c r="AA30" s="688"/>
      <c r="AB30" s="688"/>
      <c r="AC30" s="688"/>
      <c r="AD30" s="689" t="s">
        <v>236</v>
      </c>
      <c r="AE30" s="689"/>
      <c r="AF30" s="689"/>
      <c r="AG30" s="689"/>
      <c r="AH30" s="689"/>
      <c r="AI30" s="689"/>
      <c r="AJ30" s="689"/>
      <c r="AK30" s="689"/>
      <c r="AL30" s="690" t="s">
        <v>129</v>
      </c>
      <c r="AM30" s="691"/>
      <c r="AN30" s="691"/>
      <c r="AO30" s="692"/>
      <c r="AP30" s="664" t="s">
        <v>222</v>
      </c>
      <c r="AQ30" s="665"/>
      <c r="AR30" s="665"/>
      <c r="AS30" s="665"/>
      <c r="AT30" s="665"/>
      <c r="AU30" s="665"/>
      <c r="AV30" s="665"/>
      <c r="AW30" s="665"/>
      <c r="AX30" s="665"/>
      <c r="AY30" s="665"/>
      <c r="AZ30" s="665"/>
      <c r="BA30" s="665"/>
      <c r="BB30" s="665"/>
      <c r="BC30" s="665"/>
      <c r="BD30" s="665"/>
      <c r="BE30" s="665"/>
      <c r="BF30" s="666"/>
      <c r="BG30" s="664" t="s">
        <v>307</v>
      </c>
      <c r="BH30" s="738"/>
      <c r="BI30" s="738"/>
      <c r="BJ30" s="738"/>
      <c r="BK30" s="738"/>
      <c r="BL30" s="738"/>
      <c r="BM30" s="738"/>
      <c r="BN30" s="738"/>
      <c r="BO30" s="738"/>
      <c r="BP30" s="738"/>
      <c r="BQ30" s="739"/>
      <c r="BR30" s="664" t="s">
        <v>308</v>
      </c>
      <c r="BS30" s="738"/>
      <c r="BT30" s="738"/>
      <c r="BU30" s="738"/>
      <c r="BV30" s="738"/>
      <c r="BW30" s="738"/>
      <c r="BX30" s="738"/>
      <c r="BY30" s="738"/>
      <c r="BZ30" s="738"/>
      <c r="CA30" s="738"/>
      <c r="CB30" s="739"/>
      <c r="CD30" s="731"/>
      <c r="CE30" s="732"/>
      <c r="CF30" s="700" t="s">
        <v>309</v>
      </c>
      <c r="CG30" s="701"/>
      <c r="CH30" s="701"/>
      <c r="CI30" s="701"/>
      <c r="CJ30" s="701"/>
      <c r="CK30" s="701"/>
      <c r="CL30" s="701"/>
      <c r="CM30" s="701"/>
      <c r="CN30" s="701"/>
      <c r="CO30" s="701"/>
      <c r="CP30" s="701"/>
      <c r="CQ30" s="702"/>
      <c r="CR30" s="685">
        <v>387626</v>
      </c>
      <c r="CS30" s="686"/>
      <c r="CT30" s="686"/>
      <c r="CU30" s="686"/>
      <c r="CV30" s="686"/>
      <c r="CW30" s="686"/>
      <c r="CX30" s="686"/>
      <c r="CY30" s="687"/>
      <c r="CZ30" s="690">
        <v>4.8</v>
      </c>
      <c r="DA30" s="719"/>
      <c r="DB30" s="719"/>
      <c r="DC30" s="723"/>
      <c r="DD30" s="694">
        <v>381434</v>
      </c>
      <c r="DE30" s="686"/>
      <c r="DF30" s="686"/>
      <c r="DG30" s="686"/>
      <c r="DH30" s="686"/>
      <c r="DI30" s="686"/>
      <c r="DJ30" s="686"/>
      <c r="DK30" s="687"/>
      <c r="DL30" s="694">
        <v>381434</v>
      </c>
      <c r="DM30" s="686"/>
      <c r="DN30" s="686"/>
      <c r="DO30" s="686"/>
      <c r="DP30" s="686"/>
      <c r="DQ30" s="686"/>
      <c r="DR30" s="686"/>
      <c r="DS30" s="686"/>
      <c r="DT30" s="686"/>
      <c r="DU30" s="686"/>
      <c r="DV30" s="687"/>
      <c r="DW30" s="690">
        <v>8.9</v>
      </c>
      <c r="DX30" s="719"/>
      <c r="DY30" s="719"/>
      <c r="DZ30" s="719"/>
      <c r="EA30" s="719"/>
      <c r="EB30" s="719"/>
      <c r="EC30" s="720"/>
    </row>
    <row r="31" spans="2:133" ht="11.25" customHeight="1">
      <c r="B31" s="682" t="s">
        <v>310</v>
      </c>
      <c r="C31" s="683"/>
      <c r="D31" s="683"/>
      <c r="E31" s="683"/>
      <c r="F31" s="683"/>
      <c r="G31" s="683"/>
      <c r="H31" s="683"/>
      <c r="I31" s="683"/>
      <c r="J31" s="683"/>
      <c r="K31" s="683"/>
      <c r="L31" s="683"/>
      <c r="M31" s="683"/>
      <c r="N31" s="683"/>
      <c r="O31" s="683"/>
      <c r="P31" s="683"/>
      <c r="Q31" s="684"/>
      <c r="R31" s="685">
        <v>2564082</v>
      </c>
      <c r="S31" s="686"/>
      <c r="T31" s="686"/>
      <c r="U31" s="686"/>
      <c r="V31" s="686"/>
      <c r="W31" s="686"/>
      <c r="X31" s="686"/>
      <c r="Y31" s="687"/>
      <c r="Z31" s="688">
        <v>30.6</v>
      </c>
      <c r="AA31" s="688"/>
      <c r="AB31" s="688"/>
      <c r="AC31" s="688"/>
      <c r="AD31" s="689" t="s">
        <v>236</v>
      </c>
      <c r="AE31" s="689"/>
      <c r="AF31" s="689"/>
      <c r="AG31" s="689"/>
      <c r="AH31" s="689"/>
      <c r="AI31" s="689"/>
      <c r="AJ31" s="689"/>
      <c r="AK31" s="689"/>
      <c r="AL31" s="690" t="s">
        <v>129</v>
      </c>
      <c r="AM31" s="691"/>
      <c r="AN31" s="691"/>
      <c r="AO31" s="692"/>
      <c r="AP31" s="742" t="s">
        <v>311</v>
      </c>
      <c r="AQ31" s="743"/>
      <c r="AR31" s="743"/>
      <c r="AS31" s="743"/>
      <c r="AT31" s="748" t="s">
        <v>312</v>
      </c>
      <c r="AU31" s="231"/>
      <c r="AV31" s="231"/>
      <c r="AW31" s="231"/>
      <c r="AX31" s="671" t="s">
        <v>189</v>
      </c>
      <c r="AY31" s="672"/>
      <c r="AZ31" s="672"/>
      <c r="BA31" s="672"/>
      <c r="BB31" s="672"/>
      <c r="BC31" s="672"/>
      <c r="BD31" s="672"/>
      <c r="BE31" s="672"/>
      <c r="BF31" s="673"/>
      <c r="BG31" s="753">
        <v>99</v>
      </c>
      <c r="BH31" s="740"/>
      <c r="BI31" s="740"/>
      <c r="BJ31" s="740"/>
      <c r="BK31" s="740"/>
      <c r="BL31" s="740"/>
      <c r="BM31" s="680">
        <v>97.8</v>
      </c>
      <c r="BN31" s="740"/>
      <c r="BO31" s="740"/>
      <c r="BP31" s="740"/>
      <c r="BQ31" s="741"/>
      <c r="BR31" s="753">
        <v>99.3</v>
      </c>
      <c r="BS31" s="740"/>
      <c r="BT31" s="740"/>
      <c r="BU31" s="740"/>
      <c r="BV31" s="740"/>
      <c r="BW31" s="740"/>
      <c r="BX31" s="680">
        <v>96.2</v>
      </c>
      <c r="BY31" s="740"/>
      <c r="BZ31" s="740"/>
      <c r="CA31" s="740"/>
      <c r="CB31" s="741"/>
      <c r="CD31" s="731"/>
      <c r="CE31" s="732"/>
      <c r="CF31" s="700" t="s">
        <v>313</v>
      </c>
      <c r="CG31" s="701"/>
      <c r="CH31" s="701"/>
      <c r="CI31" s="701"/>
      <c r="CJ31" s="701"/>
      <c r="CK31" s="701"/>
      <c r="CL31" s="701"/>
      <c r="CM31" s="701"/>
      <c r="CN31" s="701"/>
      <c r="CO31" s="701"/>
      <c r="CP31" s="701"/>
      <c r="CQ31" s="702"/>
      <c r="CR31" s="685">
        <v>21033</v>
      </c>
      <c r="CS31" s="721"/>
      <c r="CT31" s="721"/>
      <c r="CU31" s="721"/>
      <c r="CV31" s="721"/>
      <c r="CW31" s="721"/>
      <c r="CX31" s="721"/>
      <c r="CY31" s="722"/>
      <c r="CZ31" s="690">
        <v>0.3</v>
      </c>
      <c r="DA31" s="719"/>
      <c r="DB31" s="719"/>
      <c r="DC31" s="723"/>
      <c r="DD31" s="694">
        <v>20831</v>
      </c>
      <c r="DE31" s="721"/>
      <c r="DF31" s="721"/>
      <c r="DG31" s="721"/>
      <c r="DH31" s="721"/>
      <c r="DI31" s="721"/>
      <c r="DJ31" s="721"/>
      <c r="DK31" s="722"/>
      <c r="DL31" s="694">
        <v>20831</v>
      </c>
      <c r="DM31" s="721"/>
      <c r="DN31" s="721"/>
      <c r="DO31" s="721"/>
      <c r="DP31" s="721"/>
      <c r="DQ31" s="721"/>
      <c r="DR31" s="721"/>
      <c r="DS31" s="721"/>
      <c r="DT31" s="721"/>
      <c r="DU31" s="721"/>
      <c r="DV31" s="722"/>
      <c r="DW31" s="690">
        <v>0.5</v>
      </c>
      <c r="DX31" s="719"/>
      <c r="DY31" s="719"/>
      <c r="DZ31" s="719"/>
      <c r="EA31" s="719"/>
      <c r="EB31" s="719"/>
      <c r="EC31" s="720"/>
    </row>
    <row r="32" spans="2:133" ht="11.25" customHeight="1">
      <c r="B32" s="735" t="s">
        <v>314</v>
      </c>
      <c r="C32" s="736"/>
      <c r="D32" s="736"/>
      <c r="E32" s="736"/>
      <c r="F32" s="736"/>
      <c r="G32" s="736"/>
      <c r="H32" s="736"/>
      <c r="I32" s="736"/>
      <c r="J32" s="736"/>
      <c r="K32" s="736"/>
      <c r="L32" s="736"/>
      <c r="M32" s="736"/>
      <c r="N32" s="736"/>
      <c r="O32" s="736"/>
      <c r="P32" s="736"/>
      <c r="Q32" s="737"/>
      <c r="R32" s="685">
        <v>349</v>
      </c>
      <c r="S32" s="686"/>
      <c r="T32" s="686"/>
      <c r="U32" s="686"/>
      <c r="V32" s="686"/>
      <c r="W32" s="686"/>
      <c r="X32" s="686"/>
      <c r="Y32" s="687"/>
      <c r="Z32" s="688">
        <v>0</v>
      </c>
      <c r="AA32" s="688"/>
      <c r="AB32" s="688"/>
      <c r="AC32" s="688"/>
      <c r="AD32" s="689">
        <v>349</v>
      </c>
      <c r="AE32" s="689"/>
      <c r="AF32" s="689"/>
      <c r="AG32" s="689"/>
      <c r="AH32" s="689"/>
      <c r="AI32" s="689"/>
      <c r="AJ32" s="689"/>
      <c r="AK32" s="689"/>
      <c r="AL32" s="690">
        <v>0</v>
      </c>
      <c r="AM32" s="691"/>
      <c r="AN32" s="691"/>
      <c r="AO32" s="692"/>
      <c r="AP32" s="744"/>
      <c r="AQ32" s="745"/>
      <c r="AR32" s="745"/>
      <c r="AS32" s="745"/>
      <c r="AT32" s="749"/>
      <c r="AU32" s="230" t="s">
        <v>315</v>
      </c>
      <c r="AV32" s="230"/>
      <c r="AW32" s="230"/>
      <c r="AX32" s="682" t="s">
        <v>316</v>
      </c>
      <c r="AY32" s="683"/>
      <c r="AZ32" s="683"/>
      <c r="BA32" s="683"/>
      <c r="BB32" s="683"/>
      <c r="BC32" s="683"/>
      <c r="BD32" s="683"/>
      <c r="BE32" s="683"/>
      <c r="BF32" s="684"/>
      <c r="BG32" s="754">
        <v>99.4</v>
      </c>
      <c r="BH32" s="721"/>
      <c r="BI32" s="721"/>
      <c r="BJ32" s="721"/>
      <c r="BK32" s="721"/>
      <c r="BL32" s="721"/>
      <c r="BM32" s="691">
        <v>98.2</v>
      </c>
      <c r="BN32" s="751"/>
      <c r="BO32" s="751"/>
      <c r="BP32" s="751"/>
      <c r="BQ32" s="752"/>
      <c r="BR32" s="754">
        <v>99.4</v>
      </c>
      <c r="BS32" s="721"/>
      <c r="BT32" s="721"/>
      <c r="BU32" s="721"/>
      <c r="BV32" s="721"/>
      <c r="BW32" s="721"/>
      <c r="BX32" s="691">
        <v>97.9</v>
      </c>
      <c r="BY32" s="751"/>
      <c r="BZ32" s="751"/>
      <c r="CA32" s="751"/>
      <c r="CB32" s="752"/>
      <c r="CD32" s="733"/>
      <c r="CE32" s="734"/>
      <c r="CF32" s="700" t="s">
        <v>317</v>
      </c>
      <c r="CG32" s="701"/>
      <c r="CH32" s="701"/>
      <c r="CI32" s="701"/>
      <c r="CJ32" s="701"/>
      <c r="CK32" s="701"/>
      <c r="CL32" s="701"/>
      <c r="CM32" s="701"/>
      <c r="CN32" s="701"/>
      <c r="CO32" s="701"/>
      <c r="CP32" s="701"/>
      <c r="CQ32" s="702"/>
      <c r="CR32" s="685">
        <v>11</v>
      </c>
      <c r="CS32" s="686"/>
      <c r="CT32" s="686"/>
      <c r="CU32" s="686"/>
      <c r="CV32" s="686"/>
      <c r="CW32" s="686"/>
      <c r="CX32" s="686"/>
      <c r="CY32" s="687"/>
      <c r="CZ32" s="690">
        <v>0</v>
      </c>
      <c r="DA32" s="719"/>
      <c r="DB32" s="719"/>
      <c r="DC32" s="723"/>
      <c r="DD32" s="694">
        <v>11</v>
      </c>
      <c r="DE32" s="686"/>
      <c r="DF32" s="686"/>
      <c r="DG32" s="686"/>
      <c r="DH32" s="686"/>
      <c r="DI32" s="686"/>
      <c r="DJ32" s="686"/>
      <c r="DK32" s="687"/>
      <c r="DL32" s="694">
        <v>11</v>
      </c>
      <c r="DM32" s="686"/>
      <c r="DN32" s="686"/>
      <c r="DO32" s="686"/>
      <c r="DP32" s="686"/>
      <c r="DQ32" s="686"/>
      <c r="DR32" s="686"/>
      <c r="DS32" s="686"/>
      <c r="DT32" s="686"/>
      <c r="DU32" s="686"/>
      <c r="DV32" s="687"/>
      <c r="DW32" s="690">
        <v>0</v>
      </c>
      <c r="DX32" s="719"/>
      <c r="DY32" s="719"/>
      <c r="DZ32" s="719"/>
      <c r="EA32" s="719"/>
      <c r="EB32" s="719"/>
      <c r="EC32" s="720"/>
    </row>
    <row r="33" spans="2:133" ht="11.25" customHeight="1">
      <c r="B33" s="682" t="s">
        <v>318</v>
      </c>
      <c r="C33" s="683"/>
      <c r="D33" s="683"/>
      <c r="E33" s="683"/>
      <c r="F33" s="683"/>
      <c r="G33" s="683"/>
      <c r="H33" s="683"/>
      <c r="I33" s="683"/>
      <c r="J33" s="683"/>
      <c r="K33" s="683"/>
      <c r="L33" s="683"/>
      <c r="M33" s="683"/>
      <c r="N33" s="683"/>
      <c r="O33" s="683"/>
      <c r="P33" s="683"/>
      <c r="Q33" s="684"/>
      <c r="R33" s="685">
        <v>429164</v>
      </c>
      <c r="S33" s="686"/>
      <c r="T33" s="686"/>
      <c r="U33" s="686"/>
      <c r="V33" s="686"/>
      <c r="W33" s="686"/>
      <c r="X33" s="686"/>
      <c r="Y33" s="687"/>
      <c r="Z33" s="688">
        <v>5.0999999999999996</v>
      </c>
      <c r="AA33" s="688"/>
      <c r="AB33" s="688"/>
      <c r="AC33" s="688"/>
      <c r="AD33" s="689" t="s">
        <v>236</v>
      </c>
      <c r="AE33" s="689"/>
      <c r="AF33" s="689"/>
      <c r="AG33" s="689"/>
      <c r="AH33" s="689"/>
      <c r="AI33" s="689"/>
      <c r="AJ33" s="689"/>
      <c r="AK33" s="689"/>
      <c r="AL33" s="690" t="s">
        <v>236</v>
      </c>
      <c r="AM33" s="691"/>
      <c r="AN33" s="691"/>
      <c r="AO33" s="692"/>
      <c r="AP33" s="746"/>
      <c r="AQ33" s="747"/>
      <c r="AR33" s="747"/>
      <c r="AS33" s="747"/>
      <c r="AT33" s="750"/>
      <c r="AU33" s="232"/>
      <c r="AV33" s="232"/>
      <c r="AW33" s="232"/>
      <c r="AX33" s="726" t="s">
        <v>319</v>
      </c>
      <c r="AY33" s="727"/>
      <c r="AZ33" s="727"/>
      <c r="BA33" s="727"/>
      <c r="BB33" s="727"/>
      <c r="BC33" s="727"/>
      <c r="BD33" s="727"/>
      <c r="BE33" s="727"/>
      <c r="BF33" s="728"/>
      <c r="BG33" s="755">
        <v>98.5</v>
      </c>
      <c r="BH33" s="756"/>
      <c r="BI33" s="756"/>
      <c r="BJ33" s="756"/>
      <c r="BK33" s="756"/>
      <c r="BL33" s="756"/>
      <c r="BM33" s="757">
        <v>97.3</v>
      </c>
      <c r="BN33" s="756"/>
      <c r="BO33" s="756"/>
      <c r="BP33" s="756"/>
      <c r="BQ33" s="758"/>
      <c r="BR33" s="755">
        <v>99.1</v>
      </c>
      <c r="BS33" s="756"/>
      <c r="BT33" s="756"/>
      <c r="BU33" s="756"/>
      <c r="BV33" s="756"/>
      <c r="BW33" s="756"/>
      <c r="BX33" s="757">
        <v>94</v>
      </c>
      <c r="BY33" s="756"/>
      <c r="BZ33" s="756"/>
      <c r="CA33" s="756"/>
      <c r="CB33" s="758"/>
      <c r="CD33" s="700" t="s">
        <v>320</v>
      </c>
      <c r="CE33" s="701"/>
      <c r="CF33" s="701"/>
      <c r="CG33" s="701"/>
      <c r="CH33" s="701"/>
      <c r="CI33" s="701"/>
      <c r="CJ33" s="701"/>
      <c r="CK33" s="701"/>
      <c r="CL33" s="701"/>
      <c r="CM33" s="701"/>
      <c r="CN33" s="701"/>
      <c r="CO33" s="701"/>
      <c r="CP33" s="701"/>
      <c r="CQ33" s="702"/>
      <c r="CR33" s="685">
        <v>5138201</v>
      </c>
      <c r="CS33" s="721"/>
      <c r="CT33" s="721"/>
      <c r="CU33" s="721"/>
      <c r="CV33" s="721"/>
      <c r="CW33" s="721"/>
      <c r="CX33" s="721"/>
      <c r="CY33" s="722"/>
      <c r="CZ33" s="690">
        <v>63.1</v>
      </c>
      <c r="DA33" s="719"/>
      <c r="DB33" s="719"/>
      <c r="DC33" s="723"/>
      <c r="DD33" s="694">
        <v>2573058</v>
      </c>
      <c r="DE33" s="721"/>
      <c r="DF33" s="721"/>
      <c r="DG33" s="721"/>
      <c r="DH33" s="721"/>
      <c r="DI33" s="721"/>
      <c r="DJ33" s="721"/>
      <c r="DK33" s="722"/>
      <c r="DL33" s="694">
        <v>1609765</v>
      </c>
      <c r="DM33" s="721"/>
      <c r="DN33" s="721"/>
      <c r="DO33" s="721"/>
      <c r="DP33" s="721"/>
      <c r="DQ33" s="721"/>
      <c r="DR33" s="721"/>
      <c r="DS33" s="721"/>
      <c r="DT33" s="721"/>
      <c r="DU33" s="721"/>
      <c r="DV33" s="722"/>
      <c r="DW33" s="690">
        <v>37.5</v>
      </c>
      <c r="DX33" s="719"/>
      <c r="DY33" s="719"/>
      <c r="DZ33" s="719"/>
      <c r="EA33" s="719"/>
      <c r="EB33" s="719"/>
      <c r="EC33" s="720"/>
    </row>
    <row r="34" spans="2:133" ht="11.25" customHeight="1">
      <c r="B34" s="682" t="s">
        <v>321</v>
      </c>
      <c r="C34" s="683"/>
      <c r="D34" s="683"/>
      <c r="E34" s="683"/>
      <c r="F34" s="683"/>
      <c r="G34" s="683"/>
      <c r="H34" s="683"/>
      <c r="I34" s="683"/>
      <c r="J34" s="683"/>
      <c r="K34" s="683"/>
      <c r="L34" s="683"/>
      <c r="M34" s="683"/>
      <c r="N34" s="683"/>
      <c r="O34" s="683"/>
      <c r="P34" s="683"/>
      <c r="Q34" s="684"/>
      <c r="R34" s="685">
        <v>3257</v>
      </c>
      <c r="S34" s="686"/>
      <c r="T34" s="686"/>
      <c r="U34" s="686"/>
      <c r="V34" s="686"/>
      <c r="W34" s="686"/>
      <c r="X34" s="686"/>
      <c r="Y34" s="687"/>
      <c r="Z34" s="688">
        <v>0</v>
      </c>
      <c r="AA34" s="688"/>
      <c r="AB34" s="688"/>
      <c r="AC34" s="688"/>
      <c r="AD34" s="689" t="s">
        <v>129</v>
      </c>
      <c r="AE34" s="689"/>
      <c r="AF34" s="689"/>
      <c r="AG34" s="689"/>
      <c r="AH34" s="689"/>
      <c r="AI34" s="689"/>
      <c r="AJ34" s="689"/>
      <c r="AK34" s="689"/>
      <c r="AL34" s="690" t="s">
        <v>129</v>
      </c>
      <c r="AM34" s="691"/>
      <c r="AN34" s="691"/>
      <c r="AO34" s="692"/>
      <c r="AP34" s="233"/>
      <c r="AQ34" s="234"/>
      <c r="AR34" s="230"/>
      <c r="AS34" s="231"/>
      <c r="AT34" s="231"/>
      <c r="AU34" s="231"/>
      <c r="AV34" s="231"/>
      <c r="AW34" s="231"/>
      <c r="AX34" s="231"/>
      <c r="AY34" s="231"/>
      <c r="AZ34" s="231"/>
      <c r="BA34" s="231"/>
      <c r="BB34" s="231"/>
      <c r="BC34" s="231"/>
      <c r="BD34" s="231"/>
      <c r="BE34" s="231"/>
      <c r="BF34" s="231"/>
      <c r="BG34" s="234"/>
      <c r="BH34" s="234"/>
      <c r="BI34" s="234"/>
      <c r="BJ34" s="234"/>
      <c r="BK34" s="234"/>
      <c r="BL34" s="234"/>
      <c r="BM34" s="234"/>
      <c r="BN34" s="234"/>
      <c r="BO34" s="234"/>
      <c r="BP34" s="234"/>
      <c r="BQ34" s="234"/>
      <c r="BR34" s="234"/>
      <c r="BS34" s="234"/>
      <c r="BT34" s="234"/>
      <c r="BU34" s="234"/>
      <c r="BV34" s="234"/>
      <c r="BW34" s="234"/>
      <c r="BX34" s="234"/>
      <c r="BY34" s="234"/>
      <c r="BZ34" s="234"/>
      <c r="CA34" s="234"/>
      <c r="CB34" s="234"/>
      <c r="CD34" s="700" t="s">
        <v>322</v>
      </c>
      <c r="CE34" s="701"/>
      <c r="CF34" s="701"/>
      <c r="CG34" s="701"/>
      <c r="CH34" s="701"/>
      <c r="CI34" s="701"/>
      <c r="CJ34" s="701"/>
      <c r="CK34" s="701"/>
      <c r="CL34" s="701"/>
      <c r="CM34" s="701"/>
      <c r="CN34" s="701"/>
      <c r="CO34" s="701"/>
      <c r="CP34" s="701"/>
      <c r="CQ34" s="702"/>
      <c r="CR34" s="685">
        <v>1401065</v>
      </c>
      <c r="CS34" s="686"/>
      <c r="CT34" s="686"/>
      <c r="CU34" s="686"/>
      <c r="CV34" s="686"/>
      <c r="CW34" s="686"/>
      <c r="CX34" s="686"/>
      <c r="CY34" s="687"/>
      <c r="CZ34" s="690">
        <v>17.2</v>
      </c>
      <c r="DA34" s="719"/>
      <c r="DB34" s="719"/>
      <c r="DC34" s="723"/>
      <c r="DD34" s="694">
        <v>804185</v>
      </c>
      <c r="DE34" s="686"/>
      <c r="DF34" s="686"/>
      <c r="DG34" s="686"/>
      <c r="DH34" s="686"/>
      <c r="DI34" s="686"/>
      <c r="DJ34" s="686"/>
      <c r="DK34" s="687"/>
      <c r="DL34" s="694">
        <v>642975</v>
      </c>
      <c r="DM34" s="686"/>
      <c r="DN34" s="686"/>
      <c r="DO34" s="686"/>
      <c r="DP34" s="686"/>
      <c r="DQ34" s="686"/>
      <c r="DR34" s="686"/>
      <c r="DS34" s="686"/>
      <c r="DT34" s="686"/>
      <c r="DU34" s="686"/>
      <c r="DV34" s="687"/>
      <c r="DW34" s="690">
        <v>15</v>
      </c>
      <c r="DX34" s="719"/>
      <c r="DY34" s="719"/>
      <c r="DZ34" s="719"/>
      <c r="EA34" s="719"/>
      <c r="EB34" s="719"/>
      <c r="EC34" s="720"/>
    </row>
    <row r="35" spans="2:133" ht="11.25" customHeight="1">
      <c r="B35" s="682" t="s">
        <v>323</v>
      </c>
      <c r="C35" s="683"/>
      <c r="D35" s="683"/>
      <c r="E35" s="683"/>
      <c r="F35" s="683"/>
      <c r="G35" s="683"/>
      <c r="H35" s="683"/>
      <c r="I35" s="683"/>
      <c r="J35" s="683"/>
      <c r="K35" s="683"/>
      <c r="L35" s="683"/>
      <c r="M35" s="683"/>
      <c r="N35" s="683"/>
      <c r="O35" s="683"/>
      <c r="P35" s="683"/>
      <c r="Q35" s="684"/>
      <c r="R35" s="685">
        <v>114056</v>
      </c>
      <c r="S35" s="686"/>
      <c r="T35" s="686"/>
      <c r="U35" s="686"/>
      <c r="V35" s="686"/>
      <c r="W35" s="686"/>
      <c r="X35" s="686"/>
      <c r="Y35" s="687"/>
      <c r="Z35" s="688">
        <v>1.4</v>
      </c>
      <c r="AA35" s="688"/>
      <c r="AB35" s="688"/>
      <c r="AC35" s="688"/>
      <c r="AD35" s="689" t="s">
        <v>236</v>
      </c>
      <c r="AE35" s="689"/>
      <c r="AF35" s="689"/>
      <c r="AG35" s="689"/>
      <c r="AH35" s="689"/>
      <c r="AI35" s="689"/>
      <c r="AJ35" s="689"/>
      <c r="AK35" s="689"/>
      <c r="AL35" s="690" t="s">
        <v>236</v>
      </c>
      <c r="AM35" s="691"/>
      <c r="AN35" s="691"/>
      <c r="AO35" s="692"/>
      <c r="AP35" s="235"/>
      <c r="AQ35" s="664" t="s">
        <v>324</v>
      </c>
      <c r="AR35" s="665"/>
      <c r="AS35" s="665"/>
      <c r="AT35" s="665"/>
      <c r="AU35" s="665"/>
      <c r="AV35" s="665"/>
      <c r="AW35" s="665"/>
      <c r="AX35" s="665"/>
      <c r="AY35" s="665"/>
      <c r="AZ35" s="665"/>
      <c r="BA35" s="665"/>
      <c r="BB35" s="665"/>
      <c r="BC35" s="665"/>
      <c r="BD35" s="665"/>
      <c r="BE35" s="665"/>
      <c r="BF35" s="666"/>
      <c r="BG35" s="664" t="s">
        <v>325</v>
      </c>
      <c r="BH35" s="665"/>
      <c r="BI35" s="665"/>
      <c r="BJ35" s="665"/>
      <c r="BK35" s="665"/>
      <c r="BL35" s="665"/>
      <c r="BM35" s="665"/>
      <c r="BN35" s="665"/>
      <c r="BO35" s="665"/>
      <c r="BP35" s="665"/>
      <c r="BQ35" s="665"/>
      <c r="BR35" s="665"/>
      <c r="BS35" s="665"/>
      <c r="BT35" s="665"/>
      <c r="BU35" s="665"/>
      <c r="BV35" s="665"/>
      <c r="BW35" s="665"/>
      <c r="BX35" s="665"/>
      <c r="BY35" s="665"/>
      <c r="BZ35" s="665"/>
      <c r="CA35" s="665"/>
      <c r="CB35" s="666"/>
      <c r="CD35" s="700" t="s">
        <v>326</v>
      </c>
      <c r="CE35" s="701"/>
      <c r="CF35" s="701"/>
      <c r="CG35" s="701"/>
      <c r="CH35" s="701"/>
      <c r="CI35" s="701"/>
      <c r="CJ35" s="701"/>
      <c r="CK35" s="701"/>
      <c r="CL35" s="701"/>
      <c r="CM35" s="701"/>
      <c r="CN35" s="701"/>
      <c r="CO35" s="701"/>
      <c r="CP35" s="701"/>
      <c r="CQ35" s="702"/>
      <c r="CR35" s="685">
        <v>203955</v>
      </c>
      <c r="CS35" s="721"/>
      <c r="CT35" s="721"/>
      <c r="CU35" s="721"/>
      <c r="CV35" s="721"/>
      <c r="CW35" s="721"/>
      <c r="CX35" s="721"/>
      <c r="CY35" s="722"/>
      <c r="CZ35" s="690">
        <v>2.5</v>
      </c>
      <c r="DA35" s="719"/>
      <c r="DB35" s="719"/>
      <c r="DC35" s="723"/>
      <c r="DD35" s="694">
        <v>150776</v>
      </c>
      <c r="DE35" s="721"/>
      <c r="DF35" s="721"/>
      <c r="DG35" s="721"/>
      <c r="DH35" s="721"/>
      <c r="DI35" s="721"/>
      <c r="DJ35" s="721"/>
      <c r="DK35" s="722"/>
      <c r="DL35" s="694">
        <v>2270</v>
      </c>
      <c r="DM35" s="721"/>
      <c r="DN35" s="721"/>
      <c r="DO35" s="721"/>
      <c r="DP35" s="721"/>
      <c r="DQ35" s="721"/>
      <c r="DR35" s="721"/>
      <c r="DS35" s="721"/>
      <c r="DT35" s="721"/>
      <c r="DU35" s="721"/>
      <c r="DV35" s="722"/>
      <c r="DW35" s="690">
        <v>0.1</v>
      </c>
      <c r="DX35" s="719"/>
      <c r="DY35" s="719"/>
      <c r="DZ35" s="719"/>
      <c r="EA35" s="719"/>
      <c r="EB35" s="719"/>
      <c r="EC35" s="720"/>
    </row>
    <row r="36" spans="2:133" ht="11.25" customHeight="1">
      <c r="B36" s="682" t="s">
        <v>327</v>
      </c>
      <c r="C36" s="683"/>
      <c r="D36" s="683"/>
      <c r="E36" s="683"/>
      <c r="F36" s="683"/>
      <c r="G36" s="683"/>
      <c r="H36" s="683"/>
      <c r="I36" s="683"/>
      <c r="J36" s="683"/>
      <c r="K36" s="683"/>
      <c r="L36" s="683"/>
      <c r="M36" s="683"/>
      <c r="N36" s="683"/>
      <c r="O36" s="683"/>
      <c r="P36" s="683"/>
      <c r="Q36" s="684"/>
      <c r="R36" s="685">
        <v>123900</v>
      </c>
      <c r="S36" s="686"/>
      <c r="T36" s="686"/>
      <c r="U36" s="686"/>
      <c r="V36" s="686"/>
      <c r="W36" s="686"/>
      <c r="X36" s="686"/>
      <c r="Y36" s="687"/>
      <c r="Z36" s="688">
        <v>1.5</v>
      </c>
      <c r="AA36" s="688"/>
      <c r="AB36" s="688"/>
      <c r="AC36" s="688"/>
      <c r="AD36" s="689" t="s">
        <v>129</v>
      </c>
      <c r="AE36" s="689"/>
      <c r="AF36" s="689"/>
      <c r="AG36" s="689"/>
      <c r="AH36" s="689"/>
      <c r="AI36" s="689"/>
      <c r="AJ36" s="689"/>
      <c r="AK36" s="689"/>
      <c r="AL36" s="690" t="s">
        <v>236</v>
      </c>
      <c r="AM36" s="691"/>
      <c r="AN36" s="691"/>
      <c r="AO36" s="692"/>
      <c r="AP36" s="235"/>
      <c r="AQ36" s="759" t="s">
        <v>328</v>
      </c>
      <c r="AR36" s="760"/>
      <c r="AS36" s="760"/>
      <c r="AT36" s="760"/>
      <c r="AU36" s="760"/>
      <c r="AV36" s="760"/>
      <c r="AW36" s="760"/>
      <c r="AX36" s="760"/>
      <c r="AY36" s="761"/>
      <c r="AZ36" s="674">
        <v>1112287</v>
      </c>
      <c r="BA36" s="675"/>
      <c r="BB36" s="675"/>
      <c r="BC36" s="675"/>
      <c r="BD36" s="675"/>
      <c r="BE36" s="675"/>
      <c r="BF36" s="762"/>
      <c r="BG36" s="696" t="s">
        <v>329</v>
      </c>
      <c r="BH36" s="697"/>
      <c r="BI36" s="697"/>
      <c r="BJ36" s="697"/>
      <c r="BK36" s="697"/>
      <c r="BL36" s="697"/>
      <c r="BM36" s="697"/>
      <c r="BN36" s="697"/>
      <c r="BO36" s="697"/>
      <c r="BP36" s="697"/>
      <c r="BQ36" s="697"/>
      <c r="BR36" s="697"/>
      <c r="BS36" s="697"/>
      <c r="BT36" s="697"/>
      <c r="BU36" s="698"/>
      <c r="BV36" s="674">
        <v>25548</v>
      </c>
      <c r="BW36" s="675"/>
      <c r="BX36" s="675"/>
      <c r="BY36" s="675"/>
      <c r="BZ36" s="675"/>
      <c r="CA36" s="675"/>
      <c r="CB36" s="762"/>
      <c r="CD36" s="700" t="s">
        <v>330</v>
      </c>
      <c r="CE36" s="701"/>
      <c r="CF36" s="701"/>
      <c r="CG36" s="701"/>
      <c r="CH36" s="701"/>
      <c r="CI36" s="701"/>
      <c r="CJ36" s="701"/>
      <c r="CK36" s="701"/>
      <c r="CL36" s="701"/>
      <c r="CM36" s="701"/>
      <c r="CN36" s="701"/>
      <c r="CO36" s="701"/>
      <c r="CP36" s="701"/>
      <c r="CQ36" s="702"/>
      <c r="CR36" s="685">
        <v>2843484</v>
      </c>
      <c r="CS36" s="686"/>
      <c r="CT36" s="686"/>
      <c r="CU36" s="686"/>
      <c r="CV36" s="686"/>
      <c r="CW36" s="686"/>
      <c r="CX36" s="686"/>
      <c r="CY36" s="687"/>
      <c r="CZ36" s="690">
        <v>34.9</v>
      </c>
      <c r="DA36" s="719"/>
      <c r="DB36" s="719"/>
      <c r="DC36" s="723"/>
      <c r="DD36" s="694">
        <v>1130175</v>
      </c>
      <c r="DE36" s="686"/>
      <c r="DF36" s="686"/>
      <c r="DG36" s="686"/>
      <c r="DH36" s="686"/>
      <c r="DI36" s="686"/>
      <c r="DJ36" s="686"/>
      <c r="DK36" s="687"/>
      <c r="DL36" s="694">
        <v>552413</v>
      </c>
      <c r="DM36" s="686"/>
      <c r="DN36" s="686"/>
      <c r="DO36" s="686"/>
      <c r="DP36" s="686"/>
      <c r="DQ36" s="686"/>
      <c r="DR36" s="686"/>
      <c r="DS36" s="686"/>
      <c r="DT36" s="686"/>
      <c r="DU36" s="686"/>
      <c r="DV36" s="687"/>
      <c r="DW36" s="690">
        <v>12.9</v>
      </c>
      <c r="DX36" s="719"/>
      <c r="DY36" s="719"/>
      <c r="DZ36" s="719"/>
      <c r="EA36" s="719"/>
      <c r="EB36" s="719"/>
      <c r="EC36" s="720"/>
    </row>
    <row r="37" spans="2:133" ht="11.25" customHeight="1">
      <c r="B37" s="682" t="s">
        <v>331</v>
      </c>
      <c r="C37" s="683"/>
      <c r="D37" s="683"/>
      <c r="E37" s="683"/>
      <c r="F37" s="683"/>
      <c r="G37" s="683"/>
      <c r="H37" s="683"/>
      <c r="I37" s="683"/>
      <c r="J37" s="683"/>
      <c r="K37" s="683"/>
      <c r="L37" s="683"/>
      <c r="M37" s="683"/>
      <c r="N37" s="683"/>
      <c r="O37" s="683"/>
      <c r="P37" s="683"/>
      <c r="Q37" s="684"/>
      <c r="R37" s="685">
        <v>107092</v>
      </c>
      <c r="S37" s="686"/>
      <c r="T37" s="686"/>
      <c r="U37" s="686"/>
      <c r="V37" s="686"/>
      <c r="W37" s="686"/>
      <c r="X37" s="686"/>
      <c r="Y37" s="687"/>
      <c r="Z37" s="688">
        <v>1.3</v>
      </c>
      <c r="AA37" s="688"/>
      <c r="AB37" s="688"/>
      <c r="AC37" s="688"/>
      <c r="AD37" s="689" t="s">
        <v>129</v>
      </c>
      <c r="AE37" s="689"/>
      <c r="AF37" s="689"/>
      <c r="AG37" s="689"/>
      <c r="AH37" s="689"/>
      <c r="AI37" s="689"/>
      <c r="AJ37" s="689"/>
      <c r="AK37" s="689"/>
      <c r="AL37" s="690" t="s">
        <v>129</v>
      </c>
      <c r="AM37" s="691"/>
      <c r="AN37" s="691"/>
      <c r="AO37" s="692"/>
      <c r="AQ37" s="763" t="s">
        <v>332</v>
      </c>
      <c r="AR37" s="764"/>
      <c r="AS37" s="764"/>
      <c r="AT37" s="764"/>
      <c r="AU37" s="764"/>
      <c r="AV37" s="764"/>
      <c r="AW37" s="764"/>
      <c r="AX37" s="764"/>
      <c r="AY37" s="765"/>
      <c r="AZ37" s="685">
        <v>420195</v>
      </c>
      <c r="BA37" s="686"/>
      <c r="BB37" s="686"/>
      <c r="BC37" s="686"/>
      <c r="BD37" s="721"/>
      <c r="BE37" s="721"/>
      <c r="BF37" s="752"/>
      <c r="BG37" s="700" t="s">
        <v>333</v>
      </c>
      <c r="BH37" s="701"/>
      <c r="BI37" s="701"/>
      <c r="BJ37" s="701"/>
      <c r="BK37" s="701"/>
      <c r="BL37" s="701"/>
      <c r="BM37" s="701"/>
      <c r="BN37" s="701"/>
      <c r="BO37" s="701"/>
      <c r="BP37" s="701"/>
      <c r="BQ37" s="701"/>
      <c r="BR37" s="701"/>
      <c r="BS37" s="701"/>
      <c r="BT37" s="701"/>
      <c r="BU37" s="702"/>
      <c r="BV37" s="685">
        <v>-12863</v>
      </c>
      <c r="BW37" s="686"/>
      <c r="BX37" s="686"/>
      <c r="BY37" s="686"/>
      <c r="BZ37" s="686"/>
      <c r="CA37" s="686"/>
      <c r="CB37" s="695"/>
      <c r="CD37" s="700" t="s">
        <v>334</v>
      </c>
      <c r="CE37" s="701"/>
      <c r="CF37" s="701"/>
      <c r="CG37" s="701"/>
      <c r="CH37" s="701"/>
      <c r="CI37" s="701"/>
      <c r="CJ37" s="701"/>
      <c r="CK37" s="701"/>
      <c r="CL37" s="701"/>
      <c r="CM37" s="701"/>
      <c r="CN37" s="701"/>
      <c r="CO37" s="701"/>
      <c r="CP37" s="701"/>
      <c r="CQ37" s="702"/>
      <c r="CR37" s="685">
        <v>168068</v>
      </c>
      <c r="CS37" s="721"/>
      <c r="CT37" s="721"/>
      <c r="CU37" s="721"/>
      <c r="CV37" s="721"/>
      <c r="CW37" s="721"/>
      <c r="CX37" s="721"/>
      <c r="CY37" s="722"/>
      <c r="CZ37" s="690">
        <v>2.1</v>
      </c>
      <c r="DA37" s="719"/>
      <c r="DB37" s="719"/>
      <c r="DC37" s="723"/>
      <c r="DD37" s="694">
        <v>168068</v>
      </c>
      <c r="DE37" s="721"/>
      <c r="DF37" s="721"/>
      <c r="DG37" s="721"/>
      <c r="DH37" s="721"/>
      <c r="DI37" s="721"/>
      <c r="DJ37" s="721"/>
      <c r="DK37" s="722"/>
      <c r="DL37" s="694">
        <v>168068</v>
      </c>
      <c r="DM37" s="721"/>
      <c r="DN37" s="721"/>
      <c r="DO37" s="721"/>
      <c r="DP37" s="721"/>
      <c r="DQ37" s="721"/>
      <c r="DR37" s="721"/>
      <c r="DS37" s="721"/>
      <c r="DT37" s="721"/>
      <c r="DU37" s="721"/>
      <c r="DV37" s="722"/>
      <c r="DW37" s="690">
        <v>3.9</v>
      </c>
      <c r="DX37" s="719"/>
      <c r="DY37" s="719"/>
      <c r="DZ37" s="719"/>
      <c r="EA37" s="719"/>
      <c r="EB37" s="719"/>
      <c r="EC37" s="720"/>
    </row>
    <row r="38" spans="2:133" ht="11.25" customHeight="1">
      <c r="B38" s="682" t="s">
        <v>335</v>
      </c>
      <c r="C38" s="683"/>
      <c r="D38" s="683"/>
      <c r="E38" s="683"/>
      <c r="F38" s="683"/>
      <c r="G38" s="683"/>
      <c r="H38" s="683"/>
      <c r="I38" s="683"/>
      <c r="J38" s="683"/>
      <c r="K38" s="683"/>
      <c r="L38" s="683"/>
      <c r="M38" s="683"/>
      <c r="N38" s="683"/>
      <c r="O38" s="683"/>
      <c r="P38" s="683"/>
      <c r="Q38" s="684"/>
      <c r="R38" s="685">
        <v>95251</v>
      </c>
      <c r="S38" s="686"/>
      <c r="T38" s="686"/>
      <c r="U38" s="686"/>
      <c r="V38" s="686"/>
      <c r="W38" s="686"/>
      <c r="X38" s="686"/>
      <c r="Y38" s="687"/>
      <c r="Z38" s="688">
        <v>1.1000000000000001</v>
      </c>
      <c r="AA38" s="688"/>
      <c r="AB38" s="688"/>
      <c r="AC38" s="688"/>
      <c r="AD38" s="689">
        <v>76</v>
      </c>
      <c r="AE38" s="689"/>
      <c r="AF38" s="689"/>
      <c r="AG38" s="689"/>
      <c r="AH38" s="689"/>
      <c r="AI38" s="689"/>
      <c r="AJ38" s="689"/>
      <c r="AK38" s="689"/>
      <c r="AL38" s="690">
        <v>0</v>
      </c>
      <c r="AM38" s="691"/>
      <c r="AN38" s="691"/>
      <c r="AO38" s="692"/>
      <c r="AQ38" s="763" t="s">
        <v>336</v>
      </c>
      <c r="AR38" s="764"/>
      <c r="AS38" s="764"/>
      <c r="AT38" s="764"/>
      <c r="AU38" s="764"/>
      <c r="AV38" s="764"/>
      <c r="AW38" s="764"/>
      <c r="AX38" s="764"/>
      <c r="AY38" s="765"/>
      <c r="AZ38" s="685">
        <v>157274</v>
      </c>
      <c r="BA38" s="686"/>
      <c r="BB38" s="686"/>
      <c r="BC38" s="686"/>
      <c r="BD38" s="721"/>
      <c r="BE38" s="721"/>
      <c r="BF38" s="752"/>
      <c r="BG38" s="700" t="s">
        <v>337</v>
      </c>
      <c r="BH38" s="701"/>
      <c r="BI38" s="701"/>
      <c r="BJ38" s="701"/>
      <c r="BK38" s="701"/>
      <c r="BL38" s="701"/>
      <c r="BM38" s="701"/>
      <c r="BN38" s="701"/>
      <c r="BO38" s="701"/>
      <c r="BP38" s="701"/>
      <c r="BQ38" s="701"/>
      <c r="BR38" s="701"/>
      <c r="BS38" s="701"/>
      <c r="BT38" s="701"/>
      <c r="BU38" s="702"/>
      <c r="BV38" s="685">
        <v>1956</v>
      </c>
      <c r="BW38" s="686"/>
      <c r="BX38" s="686"/>
      <c r="BY38" s="686"/>
      <c r="BZ38" s="686"/>
      <c r="CA38" s="686"/>
      <c r="CB38" s="695"/>
      <c r="CD38" s="700" t="s">
        <v>338</v>
      </c>
      <c r="CE38" s="701"/>
      <c r="CF38" s="701"/>
      <c r="CG38" s="701"/>
      <c r="CH38" s="701"/>
      <c r="CI38" s="701"/>
      <c r="CJ38" s="701"/>
      <c r="CK38" s="701"/>
      <c r="CL38" s="701"/>
      <c r="CM38" s="701"/>
      <c r="CN38" s="701"/>
      <c r="CO38" s="701"/>
      <c r="CP38" s="701"/>
      <c r="CQ38" s="702"/>
      <c r="CR38" s="685">
        <v>560436</v>
      </c>
      <c r="CS38" s="686"/>
      <c r="CT38" s="686"/>
      <c r="CU38" s="686"/>
      <c r="CV38" s="686"/>
      <c r="CW38" s="686"/>
      <c r="CX38" s="686"/>
      <c r="CY38" s="687"/>
      <c r="CZ38" s="690">
        <v>6.9</v>
      </c>
      <c r="DA38" s="719"/>
      <c r="DB38" s="719"/>
      <c r="DC38" s="723"/>
      <c r="DD38" s="694">
        <v>483938</v>
      </c>
      <c r="DE38" s="686"/>
      <c r="DF38" s="686"/>
      <c r="DG38" s="686"/>
      <c r="DH38" s="686"/>
      <c r="DI38" s="686"/>
      <c r="DJ38" s="686"/>
      <c r="DK38" s="687"/>
      <c r="DL38" s="694">
        <v>412107</v>
      </c>
      <c r="DM38" s="686"/>
      <c r="DN38" s="686"/>
      <c r="DO38" s="686"/>
      <c r="DP38" s="686"/>
      <c r="DQ38" s="686"/>
      <c r="DR38" s="686"/>
      <c r="DS38" s="686"/>
      <c r="DT38" s="686"/>
      <c r="DU38" s="686"/>
      <c r="DV38" s="687"/>
      <c r="DW38" s="690">
        <v>9.6</v>
      </c>
      <c r="DX38" s="719"/>
      <c r="DY38" s="719"/>
      <c r="DZ38" s="719"/>
      <c r="EA38" s="719"/>
      <c r="EB38" s="719"/>
      <c r="EC38" s="720"/>
    </row>
    <row r="39" spans="2:133" ht="11.25" customHeight="1">
      <c r="B39" s="682" t="s">
        <v>339</v>
      </c>
      <c r="C39" s="683"/>
      <c r="D39" s="683"/>
      <c r="E39" s="683"/>
      <c r="F39" s="683"/>
      <c r="G39" s="683"/>
      <c r="H39" s="683"/>
      <c r="I39" s="683"/>
      <c r="J39" s="683"/>
      <c r="K39" s="683"/>
      <c r="L39" s="683"/>
      <c r="M39" s="683"/>
      <c r="N39" s="683"/>
      <c r="O39" s="683"/>
      <c r="P39" s="683"/>
      <c r="Q39" s="684"/>
      <c r="R39" s="685">
        <v>579400</v>
      </c>
      <c r="S39" s="686"/>
      <c r="T39" s="686"/>
      <c r="U39" s="686"/>
      <c r="V39" s="686"/>
      <c r="W39" s="686"/>
      <c r="X39" s="686"/>
      <c r="Y39" s="687"/>
      <c r="Z39" s="688">
        <v>6.9</v>
      </c>
      <c r="AA39" s="688"/>
      <c r="AB39" s="688"/>
      <c r="AC39" s="688"/>
      <c r="AD39" s="689" t="s">
        <v>129</v>
      </c>
      <c r="AE39" s="689"/>
      <c r="AF39" s="689"/>
      <c r="AG39" s="689"/>
      <c r="AH39" s="689"/>
      <c r="AI39" s="689"/>
      <c r="AJ39" s="689"/>
      <c r="AK39" s="689"/>
      <c r="AL39" s="690" t="s">
        <v>129</v>
      </c>
      <c r="AM39" s="691"/>
      <c r="AN39" s="691"/>
      <c r="AO39" s="692"/>
      <c r="AQ39" s="763" t="s">
        <v>340</v>
      </c>
      <c r="AR39" s="764"/>
      <c r="AS39" s="764"/>
      <c r="AT39" s="764"/>
      <c r="AU39" s="764"/>
      <c r="AV39" s="764"/>
      <c r="AW39" s="764"/>
      <c r="AX39" s="764"/>
      <c r="AY39" s="765"/>
      <c r="AZ39" s="685">
        <v>15218</v>
      </c>
      <c r="BA39" s="686"/>
      <c r="BB39" s="686"/>
      <c r="BC39" s="686"/>
      <c r="BD39" s="721"/>
      <c r="BE39" s="721"/>
      <c r="BF39" s="752"/>
      <c r="BG39" s="700" t="s">
        <v>341</v>
      </c>
      <c r="BH39" s="701"/>
      <c r="BI39" s="701"/>
      <c r="BJ39" s="701"/>
      <c r="BK39" s="701"/>
      <c r="BL39" s="701"/>
      <c r="BM39" s="701"/>
      <c r="BN39" s="701"/>
      <c r="BO39" s="701"/>
      <c r="BP39" s="701"/>
      <c r="BQ39" s="701"/>
      <c r="BR39" s="701"/>
      <c r="BS39" s="701"/>
      <c r="BT39" s="701"/>
      <c r="BU39" s="702"/>
      <c r="BV39" s="685">
        <v>3217</v>
      </c>
      <c r="BW39" s="686"/>
      <c r="BX39" s="686"/>
      <c r="BY39" s="686"/>
      <c r="BZ39" s="686"/>
      <c r="CA39" s="686"/>
      <c r="CB39" s="695"/>
      <c r="CD39" s="700" t="s">
        <v>342</v>
      </c>
      <c r="CE39" s="701"/>
      <c r="CF39" s="701"/>
      <c r="CG39" s="701"/>
      <c r="CH39" s="701"/>
      <c r="CI39" s="701"/>
      <c r="CJ39" s="701"/>
      <c r="CK39" s="701"/>
      <c r="CL39" s="701"/>
      <c r="CM39" s="701"/>
      <c r="CN39" s="701"/>
      <c r="CO39" s="701"/>
      <c r="CP39" s="701"/>
      <c r="CQ39" s="702"/>
      <c r="CR39" s="685">
        <v>110261</v>
      </c>
      <c r="CS39" s="721"/>
      <c r="CT39" s="721"/>
      <c r="CU39" s="721"/>
      <c r="CV39" s="721"/>
      <c r="CW39" s="721"/>
      <c r="CX39" s="721"/>
      <c r="CY39" s="722"/>
      <c r="CZ39" s="690">
        <v>1.4</v>
      </c>
      <c r="DA39" s="719"/>
      <c r="DB39" s="719"/>
      <c r="DC39" s="723"/>
      <c r="DD39" s="694">
        <v>3984</v>
      </c>
      <c r="DE39" s="721"/>
      <c r="DF39" s="721"/>
      <c r="DG39" s="721"/>
      <c r="DH39" s="721"/>
      <c r="DI39" s="721"/>
      <c r="DJ39" s="721"/>
      <c r="DK39" s="722"/>
      <c r="DL39" s="694" t="s">
        <v>129</v>
      </c>
      <c r="DM39" s="721"/>
      <c r="DN39" s="721"/>
      <c r="DO39" s="721"/>
      <c r="DP39" s="721"/>
      <c r="DQ39" s="721"/>
      <c r="DR39" s="721"/>
      <c r="DS39" s="721"/>
      <c r="DT39" s="721"/>
      <c r="DU39" s="721"/>
      <c r="DV39" s="722"/>
      <c r="DW39" s="690" t="s">
        <v>129</v>
      </c>
      <c r="DX39" s="719"/>
      <c r="DY39" s="719"/>
      <c r="DZ39" s="719"/>
      <c r="EA39" s="719"/>
      <c r="EB39" s="719"/>
      <c r="EC39" s="720"/>
    </row>
    <row r="40" spans="2:133" ht="11.25" customHeight="1">
      <c r="B40" s="682" t="s">
        <v>343</v>
      </c>
      <c r="C40" s="683"/>
      <c r="D40" s="683"/>
      <c r="E40" s="683"/>
      <c r="F40" s="683"/>
      <c r="G40" s="683"/>
      <c r="H40" s="683"/>
      <c r="I40" s="683"/>
      <c r="J40" s="683"/>
      <c r="K40" s="683"/>
      <c r="L40" s="683"/>
      <c r="M40" s="683"/>
      <c r="N40" s="683"/>
      <c r="O40" s="683"/>
      <c r="P40" s="683"/>
      <c r="Q40" s="684"/>
      <c r="R40" s="685" t="s">
        <v>236</v>
      </c>
      <c r="S40" s="686"/>
      <c r="T40" s="686"/>
      <c r="U40" s="686"/>
      <c r="V40" s="686"/>
      <c r="W40" s="686"/>
      <c r="X40" s="686"/>
      <c r="Y40" s="687"/>
      <c r="Z40" s="688" t="s">
        <v>129</v>
      </c>
      <c r="AA40" s="688"/>
      <c r="AB40" s="688"/>
      <c r="AC40" s="688"/>
      <c r="AD40" s="689" t="s">
        <v>236</v>
      </c>
      <c r="AE40" s="689"/>
      <c r="AF40" s="689"/>
      <c r="AG40" s="689"/>
      <c r="AH40" s="689"/>
      <c r="AI40" s="689"/>
      <c r="AJ40" s="689"/>
      <c r="AK40" s="689"/>
      <c r="AL40" s="690" t="s">
        <v>129</v>
      </c>
      <c r="AM40" s="691"/>
      <c r="AN40" s="691"/>
      <c r="AO40" s="692"/>
      <c r="AQ40" s="763" t="s">
        <v>344</v>
      </c>
      <c r="AR40" s="764"/>
      <c r="AS40" s="764"/>
      <c r="AT40" s="764"/>
      <c r="AU40" s="764"/>
      <c r="AV40" s="764"/>
      <c r="AW40" s="764"/>
      <c r="AX40" s="764"/>
      <c r="AY40" s="765"/>
      <c r="AZ40" s="685">
        <v>12940</v>
      </c>
      <c r="BA40" s="686"/>
      <c r="BB40" s="686"/>
      <c r="BC40" s="686"/>
      <c r="BD40" s="721"/>
      <c r="BE40" s="721"/>
      <c r="BF40" s="752"/>
      <c r="BG40" s="772" t="s">
        <v>345</v>
      </c>
      <c r="BH40" s="773"/>
      <c r="BI40" s="773"/>
      <c r="BJ40" s="773"/>
      <c r="BK40" s="773"/>
      <c r="BL40" s="236"/>
      <c r="BM40" s="701" t="s">
        <v>346</v>
      </c>
      <c r="BN40" s="701"/>
      <c r="BO40" s="701"/>
      <c r="BP40" s="701"/>
      <c r="BQ40" s="701"/>
      <c r="BR40" s="701"/>
      <c r="BS40" s="701"/>
      <c r="BT40" s="701"/>
      <c r="BU40" s="702"/>
      <c r="BV40" s="685">
        <v>80</v>
      </c>
      <c r="BW40" s="686"/>
      <c r="BX40" s="686"/>
      <c r="BY40" s="686"/>
      <c r="BZ40" s="686"/>
      <c r="CA40" s="686"/>
      <c r="CB40" s="695"/>
      <c r="CD40" s="700" t="s">
        <v>347</v>
      </c>
      <c r="CE40" s="701"/>
      <c r="CF40" s="701"/>
      <c r="CG40" s="701"/>
      <c r="CH40" s="701"/>
      <c r="CI40" s="701"/>
      <c r="CJ40" s="701"/>
      <c r="CK40" s="701"/>
      <c r="CL40" s="701"/>
      <c r="CM40" s="701"/>
      <c r="CN40" s="701"/>
      <c r="CO40" s="701"/>
      <c r="CP40" s="701"/>
      <c r="CQ40" s="702"/>
      <c r="CR40" s="685">
        <v>19000</v>
      </c>
      <c r="CS40" s="686"/>
      <c r="CT40" s="686"/>
      <c r="CU40" s="686"/>
      <c r="CV40" s="686"/>
      <c r="CW40" s="686"/>
      <c r="CX40" s="686"/>
      <c r="CY40" s="687"/>
      <c r="CZ40" s="690">
        <v>0.2</v>
      </c>
      <c r="DA40" s="719"/>
      <c r="DB40" s="719"/>
      <c r="DC40" s="723"/>
      <c r="DD40" s="694" t="s">
        <v>129</v>
      </c>
      <c r="DE40" s="686"/>
      <c r="DF40" s="686"/>
      <c r="DG40" s="686"/>
      <c r="DH40" s="686"/>
      <c r="DI40" s="686"/>
      <c r="DJ40" s="686"/>
      <c r="DK40" s="687"/>
      <c r="DL40" s="694" t="s">
        <v>236</v>
      </c>
      <c r="DM40" s="686"/>
      <c r="DN40" s="686"/>
      <c r="DO40" s="686"/>
      <c r="DP40" s="686"/>
      <c r="DQ40" s="686"/>
      <c r="DR40" s="686"/>
      <c r="DS40" s="686"/>
      <c r="DT40" s="686"/>
      <c r="DU40" s="686"/>
      <c r="DV40" s="687"/>
      <c r="DW40" s="690" t="s">
        <v>129</v>
      </c>
      <c r="DX40" s="719"/>
      <c r="DY40" s="719"/>
      <c r="DZ40" s="719"/>
      <c r="EA40" s="719"/>
      <c r="EB40" s="719"/>
      <c r="EC40" s="720"/>
    </row>
    <row r="41" spans="2:133" ht="11.25" customHeight="1">
      <c r="B41" s="682" t="s">
        <v>348</v>
      </c>
      <c r="C41" s="683"/>
      <c r="D41" s="683"/>
      <c r="E41" s="683"/>
      <c r="F41" s="683"/>
      <c r="G41" s="683"/>
      <c r="H41" s="683"/>
      <c r="I41" s="683"/>
      <c r="J41" s="683"/>
      <c r="K41" s="683"/>
      <c r="L41" s="683"/>
      <c r="M41" s="683"/>
      <c r="N41" s="683"/>
      <c r="O41" s="683"/>
      <c r="P41" s="683"/>
      <c r="Q41" s="684"/>
      <c r="R41" s="685" t="s">
        <v>236</v>
      </c>
      <c r="S41" s="686"/>
      <c r="T41" s="686"/>
      <c r="U41" s="686"/>
      <c r="V41" s="686"/>
      <c r="W41" s="686"/>
      <c r="X41" s="686"/>
      <c r="Y41" s="687"/>
      <c r="Z41" s="688" t="s">
        <v>236</v>
      </c>
      <c r="AA41" s="688"/>
      <c r="AB41" s="688"/>
      <c r="AC41" s="688"/>
      <c r="AD41" s="689" t="s">
        <v>236</v>
      </c>
      <c r="AE41" s="689"/>
      <c r="AF41" s="689"/>
      <c r="AG41" s="689"/>
      <c r="AH41" s="689"/>
      <c r="AI41" s="689"/>
      <c r="AJ41" s="689"/>
      <c r="AK41" s="689"/>
      <c r="AL41" s="690" t="s">
        <v>236</v>
      </c>
      <c r="AM41" s="691"/>
      <c r="AN41" s="691"/>
      <c r="AO41" s="692"/>
      <c r="AQ41" s="763" t="s">
        <v>349</v>
      </c>
      <c r="AR41" s="764"/>
      <c r="AS41" s="764"/>
      <c r="AT41" s="764"/>
      <c r="AU41" s="764"/>
      <c r="AV41" s="764"/>
      <c r="AW41" s="764"/>
      <c r="AX41" s="764"/>
      <c r="AY41" s="765"/>
      <c r="AZ41" s="685">
        <v>99220</v>
      </c>
      <c r="BA41" s="686"/>
      <c r="BB41" s="686"/>
      <c r="BC41" s="686"/>
      <c r="BD41" s="721"/>
      <c r="BE41" s="721"/>
      <c r="BF41" s="752"/>
      <c r="BG41" s="772"/>
      <c r="BH41" s="773"/>
      <c r="BI41" s="773"/>
      <c r="BJ41" s="773"/>
      <c r="BK41" s="773"/>
      <c r="BL41" s="236"/>
      <c r="BM41" s="701" t="s">
        <v>350</v>
      </c>
      <c r="BN41" s="701"/>
      <c r="BO41" s="701"/>
      <c r="BP41" s="701"/>
      <c r="BQ41" s="701"/>
      <c r="BR41" s="701"/>
      <c r="BS41" s="701"/>
      <c r="BT41" s="701"/>
      <c r="BU41" s="702"/>
      <c r="BV41" s="685">
        <v>1</v>
      </c>
      <c r="BW41" s="686"/>
      <c r="BX41" s="686"/>
      <c r="BY41" s="686"/>
      <c r="BZ41" s="686"/>
      <c r="CA41" s="686"/>
      <c r="CB41" s="695"/>
      <c r="CD41" s="700" t="s">
        <v>351</v>
      </c>
      <c r="CE41" s="701"/>
      <c r="CF41" s="701"/>
      <c r="CG41" s="701"/>
      <c r="CH41" s="701"/>
      <c r="CI41" s="701"/>
      <c r="CJ41" s="701"/>
      <c r="CK41" s="701"/>
      <c r="CL41" s="701"/>
      <c r="CM41" s="701"/>
      <c r="CN41" s="701"/>
      <c r="CO41" s="701"/>
      <c r="CP41" s="701"/>
      <c r="CQ41" s="702"/>
      <c r="CR41" s="685" t="s">
        <v>129</v>
      </c>
      <c r="CS41" s="721"/>
      <c r="CT41" s="721"/>
      <c r="CU41" s="721"/>
      <c r="CV41" s="721"/>
      <c r="CW41" s="721"/>
      <c r="CX41" s="721"/>
      <c r="CY41" s="722"/>
      <c r="CZ41" s="690" t="s">
        <v>129</v>
      </c>
      <c r="DA41" s="719"/>
      <c r="DB41" s="719"/>
      <c r="DC41" s="723"/>
      <c r="DD41" s="694" t="s">
        <v>129</v>
      </c>
      <c r="DE41" s="721"/>
      <c r="DF41" s="721"/>
      <c r="DG41" s="721"/>
      <c r="DH41" s="721"/>
      <c r="DI41" s="721"/>
      <c r="DJ41" s="721"/>
      <c r="DK41" s="722"/>
      <c r="DL41" s="766"/>
      <c r="DM41" s="767"/>
      <c r="DN41" s="767"/>
      <c r="DO41" s="767"/>
      <c r="DP41" s="767"/>
      <c r="DQ41" s="767"/>
      <c r="DR41" s="767"/>
      <c r="DS41" s="767"/>
      <c r="DT41" s="767"/>
      <c r="DU41" s="767"/>
      <c r="DV41" s="768"/>
      <c r="DW41" s="769"/>
      <c r="DX41" s="770"/>
      <c r="DY41" s="770"/>
      <c r="DZ41" s="770"/>
      <c r="EA41" s="770"/>
      <c r="EB41" s="770"/>
      <c r="EC41" s="771"/>
    </row>
    <row r="42" spans="2:133" ht="11.25" customHeight="1">
      <c r="B42" s="682" t="s">
        <v>352</v>
      </c>
      <c r="C42" s="683"/>
      <c r="D42" s="683"/>
      <c r="E42" s="683"/>
      <c r="F42" s="683"/>
      <c r="G42" s="683"/>
      <c r="H42" s="683"/>
      <c r="I42" s="683"/>
      <c r="J42" s="683"/>
      <c r="K42" s="683"/>
      <c r="L42" s="683"/>
      <c r="M42" s="683"/>
      <c r="N42" s="683"/>
      <c r="O42" s="683"/>
      <c r="P42" s="683"/>
      <c r="Q42" s="684"/>
      <c r="R42" s="685">
        <v>140900</v>
      </c>
      <c r="S42" s="686"/>
      <c r="T42" s="686"/>
      <c r="U42" s="686"/>
      <c r="V42" s="686"/>
      <c r="W42" s="686"/>
      <c r="X42" s="686"/>
      <c r="Y42" s="687"/>
      <c r="Z42" s="688">
        <v>1.7</v>
      </c>
      <c r="AA42" s="688"/>
      <c r="AB42" s="688"/>
      <c r="AC42" s="688"/>
      <c r="AD42" s="689" t="s">
        <v>236</v>
      </c>
      <c r="AE42" s="689"/>
      <c r="AF42" s="689"/>
      <c r="AG42" s="689"/>
      <c r="AH42" s="689"/>
      <c r="AI42" s="689"/>
      <c r="AJ42" s="689"/>
      <c r="AK42" s="689"/>
      <c r="AL42" s="690" t="s">
        <v>236</v>
      </c>
      <c r="AM42" s="691"/>
      <c r="AN42" s="691"/>
      <c r="AO42" s="692"/>
      <c r="AQ42" s="784" t="s">
        <v>353</v>
      </c>
      <c r="AR42" s="785"/>
      <c r="AS42" s="785"/>
      <c r="AT42" s="785"/>
      <c r="AU42" s="785"/>
      <c r="AV42" s="785"/>
      <c r="AW42" s="785"/>
      <c r="AX42" s="785"/>
      <c r="AY42" s="786"/>
      <c r="AZ42" s="776">
        <v>407440</v>
      </c>
      <c r="BA42" s="777"/>
      <c r="BB42" s="777"/>
      <c r="BC42" s="777"/>
      <c r="BD42" s="756"/>
      <c r="BE42" s="756"/>
      <c r="BF42" s="758"/>
      <c r="BG42" s="774"/>
      <c r="BH42" s="775"/>
      <c r="BI42" s="775"/>
      <c r="BJ42" s="775"/>
      <c r="BK42" s="775"/>
      <c r="BL42" s="237"/>
      <c r="BM42" s="711" t="s">
        <v>354</v>
      </c>
      <c r="BN42" s="711"/>
      <c r="BO42" s="711"/>
      <c r="BP42" s="711"/>
      <c r="BQ42" s="711"/>
      <c r="BR42" s="711"/>
      <c r="BS42" s="711"/>
      <c r="BT42" s="711"/>
      <c r="BU42" s="712"/>
      <c r="BV42" s="776">
        <v>311</v>
      </c>
      <c r="BW42" s="777"/>
      <c r="BX42" s="777"/>
      <c r="BY42" s="777"/>
      <c r="BZ42" s="777"/>
      <c r="CA42" s="777"/>
      <c r="CB42" s="783"/>
      <c r="CD42" s="682" t="s">
        <v>355</v>
      </c>
      <c r="CE42" s="683"/>
      <c r="CF42" s="683"/>
      <c r="CG42" s="683"/>
      <c r="CH42" s="683"/>
      <c r="CI42" s="683"/>
      <c r="CJ42" s="683"/>
      <c r="CK42" s="683"/>
      <c r="CL42" s="683"/>
      <c r="CM42" s="683"/>
      <c r="CN42" s="683"/>
      <c r="CO42" s="683"/>
      <c r="CP42" s="683"/>
      <c r="CQ42" s="684"/>
      <c r="CR42" s="685">
        <v>653147</v>
      </c>
      <c r="CS42" s="686"/>
      <c r="CT42" s="686"/>
      <c r="CU42" s="686"/>
      <c r="CV42" s="686"/>
      <c r="CW42" s="686"/>
      <c r="CX42" s="686"/>
      <c r="CY42" s="687"/>
      <c r="CZ42" s="690">
        <v>8</v>
      </c>
      <c r="DA42" s="691"/>
      <c r="DB42" s="691"/>
      <c r="DC42" s="703"/>
      <c r="DD42" s="694">
        <v>145787</v>
      </c>
      <c r="DE42" s="686"/>
      <c r="DF42" s="686"/>
      <c r="DG42" s="686"/>
      <c r="DH42" s="686"/>
      <c r="DI42" s="686"/>
      <c r="DJ42" s="686"/>
      <c r="DK42" s="687"/>
      <c r="DL42" s="766"/>
      <c r="DM42" s="767"/>
      <c r="DN42" s="767"/>
      <c r="DO42" s="767"/>
      <c r="DP42" s="767"/>
      <c r="DQ42" s="767"/>
      <c r="DR42" s="767"/>
      <c r="DS42" s="767"/>
      <c r="DT42" s="767"/>
      <c r="DU42" s="767"/>
      <c r="DV42" s="768"/>
      <c r="DW42" s="769"/>
      <c r="DX42" s="770"/>
      <c r="DY42" s="770"/>
      <c r="DZ42" s="770"/>
      <c r="EA42" s="770"/>
      <c r="EB42" s="770"/>
      <c r="EC42" s="771"/>
    </row>
    <row r="43" spans="2:133" ht="11.25" customHeight="1">
      <c r="B43" s="726" t="s">
        <v>356</v>
      </c>
      <c r="C43" s="727"/>
      <c r="D43" s="727"/>
      <c r="E43" s="727"/>
      <c r="F43" s="727"/>
      <c r="G43" s="727"/>
      <c r="H43" s="727"/>
      <c r="I43" s="727"/>
      <c r="J43" s="727"/>
      <c r="K43" s="727"/>
      <c r="L43" s="727"/>
      <c r="M43" s="727"/>
      <c r="N43" s="727"/>
      <c r="O43" s="727"/>
      <c r="P43" s="727"/>
      <c r="Q43" s="728"/>
      <c r="R43" s="776">
        <v>8366331</v>
      </c>
      <c r="S43" s="777"/>
      <c r="T43" s="777"/>
      <c r="U43" s="777"/>
      <c r="V43" s="777"/>
      <c r="W43" s="777"/>
      <c r="X43" s="777"/>
      <c r="Y43" s="778"/>
      <c r="Z43" s="779">
        <v>100</v>
      </c>
      <c r="AA43" s="779"/>
      <c r="AB43" s="779"/>
      <c r="AC43" s="779"/>
      <c r="AD43" s="780">
        <v>4149762</v>
      </c>
      <c r="AE43" s="780"/>
      <c r="AF43" s="780"/>
      <c r="AG43" s="780"/>
      <c r="AH43" s="780"/>
      <c r="AI43" s="780"/>
      <c r="AJ43" s="780"/>
      <c r="AK43" s="780"/>
      <c r="AL43" s="781">
        <v>100</v>
      </c>
      <c r="AM43" s="757"/>
      <c r="AN43" s="757"/>
      <c r="AO43" s="782"/>
      <c r="BV43" s="238"/>
      <c r="BW43" s="238"/>
      <c r="BX43" s="238"/>
      <c r="BY43" s="238"/>
      <c r="BZ43" s="238"/>
      <c r="CA43" s="238"/>
      <c r="CB43" s="238"/>
      <c r="CD43" s="682" t="s">
        <v>357</v>
      </c>
      <c r="CE43" s="683"/>
      <c r="CF43" s="683"/>
      <c r="CG43" s="683"/>
      <c r="CH43" s="683"/>
      <c r="CI43" s="683"/>
      <c r="CJ43" s="683"/>
      <c r="CK43" s="683"/>
      <c r="CL43" s="683"/>
      <c r="CM43" s="683"/>
      <c r="CN43" s="683"/>
      <c r="CO43" s="683"/>
      <c r="CP43" s="683"/>
      <c r="CQ43" s="684"/>
      <c r="CR43" s="685">
        <v>21095</v>
      </c>
      <c r="CS43" s="721"/>
      <c r="CT43" s="721"/>
      <c r="CU43" s="721"/>
      <c r="CV43" s="721"/>
      <c r="CW43" s="721"/>
      <c r="CX43" s="721"/>
      <c r="CY43" s="722"/>
      <c r="CZ43" s="690">
        <v>0.3</v>
      </c>
      <c r="DA43" s="719"/>
      <c r="DB43" s="719"/>
      <c r="DC43" s="723"/>
      <c r="DD43" s="694">
        <v>16531</v>
      </c>
      <c r="DE43" s="721"/>
      <c r="DF43" s="721"/>
      <c r="DG43" s="721"/>
      <c r="DH43" s="721"/>
      <c r="DI43" s="721"/>
      <c r="DJ43" s="721"/>
      <c r="DK43" s="722"/>
      <c r="DL43" s="766"/>
      <c r="DM43" s="767"/>
      <c r="DN43" s="767"/>
      <c r="DO43" s="767"/>
      <c r="DP43" s="767"/>
      <c r="DQ43" s="767"/>
      <c r="DR43" s="767"/>
      <c r="DS43" s="767"/>
      <c r="DT43" s="767"/>
      <c r="DU43" s="767"/>
      <c r="DV43" s="768"/>
      <c r="DW43" s="769"/>
      <c r="DX43" s="770"/>
      <c r="DY43" s="770"/>
      <c r="DZ43" s="770"/>
      <c r="EA43" s="770"/>
      <c r="EB43" s="770"/>
      <c r="EC43" s="771"/>
    </row>
    <row r="44" spans="2:133" ht="11.25" customHeight="1">
      <c r="B44" s="239"/>
      <c r="C44" s="239"/>
      <c r="D44" s="239"/>
      <c r="E44" s="239"/>
      <c r="F44" s="239"/>
      <c r="G44" s="239"/>
      <c r="H44" s="239"/>
      <c r="I44" s="239"/>
      <c r="J44" s="239"/>
      <c r="K44" s="239"/>
      <c r="L44" s="239"/>
      <c r="M44" s="239"/>
      <c r="N44" s="239"/>
      <c r="O44" s="239"/>
      <c r="P44" s="239"/>
      <c r="Q44" s="239"/>
      <c r="R44" s="239"/>
      <c r="S44" s="239"/>
      <c r="T44" s="239"/>
      <c r="U44" s="239"/>
      <c r="V44" s="239"/>
      <c r="W44" s="239"/>
      <c r="X44" s="239"/>
      <c r="Y44" s="239"/>
      <c r="Z44" s="239"/>
      <c r="AA44" s="239"/>
      <c r="AB44" s="239"/>
      <c r="AC44" s="239"/>
      <c r="AD44" s="239"/>
      <c r="AE44" s="239"/>
      <c r="AF44" s="239"/>
      <c r="AG44" s="239"/>
      <c r="AH44" s="239"/>
      <c r="AI44" s="239"/>
      <c r="AJ44" s="239"/>
      <c r="AK44" s="239"/>
      <c r="AL44" s="239"/>
      <c r="AM44" s="239"/>
      <c r="AN44" s="239"/>
      <c r="AO44" s="239"/>
      <c r="CD44" s="797" t="s">
        <v>304</v>
      </c>
      <c r="CE44" s="798"/>
      <c r="CF44" s="682" t="s">
        <v>358</v>
      </c>
      <c r="CG44" s="683"/>
      <c r="CH44" s="683"/>
      <c r="CI44" s="683"/>
      <c r="CJ44" s="683"/>
      <c r="CK44" s="683"/>
      <c r="CL44" s="683"/>
      <c r="CM44" s="683"/>
      <c r="CN44" s="683"/>
      <c r="CO44" s="683"/>
      <c r="CP44" s="683"/>
      <c r="CQ44" s="684"/>
      <c r="CR44" s="685">
        <v>642525</v>
      </c>
      <c r="CS44" s="686"/>
      <c r="CT44" s="686"/>
      <c r="CU44" s="686"/>
      <c r="CV44" s="686"/>
      <c r="CW44" s="686"/>
      <c r="CX44" s="686"/>
      <c r="CY44" s="687"/>
      <c r="CZ44" s="690">
        <v>7.9</v>
      </c>
      <c r="DA44" s="691"/>
      <c r="DB44" s="691"/>
      <c r="DC44" s="703"/>
      <c r="DD44" s="694">
        <v>140565</v>
      </c>
      <c r="DE44" s="686"/>
      <c r="DF44" s="686"/>
      <c r="DG44" s="686"/>
      <c r="DH44" s="686"/>
      <c r="DI44" s="686"/>
      <c r="DJ44" s="686"/>
      <c r="DK44" s="687"/>
      <c r="DL44" s="766"/>
      <c r="DM44" s="767"/>
      <c r="DN44" s="767"/>
      <c r="DO44" s="767"/>
      <c r="DP44" s="767"/>
      <c r="DQ44" s="767"/>
      <c r="DR44" s="767"/>
      <c r="DS44" s="767"/>
      <c r="DT44" s="767"/>
      <c r="DU44" s="767"/>
      <c r="DV44" s="768"/>
      <c r="DW44" s="769"/>
      <c r="DX44" s="770"/>
      <c r="DY44" s="770"/>
      <c r="DZ44" s="770"/>
      <c r="EA44" s="770"/>
      <c r="EB44" s="770"/>
      <c r="EC44" s="771"/>
    </row>
    <row r="45" spans="2:133" ht="11.25" customHeight="1">
      <c r="B45" s="240" t="s">
        <v>359</v>
      </c>
      <c r="C45" s="240"/>
      <c r="D45" s="240"/>
      <c r="E45" s="240"/>
      <c r="F45" s="240"/>
      <c r="G45" s="240"/>
      <c r="H45" s="240"/>
      <c r="I45" s="240"/>
      <c r="J45" s="240"/>
      <c r="K45" s="240"/>
      <c r="L45" s="240"/>
      <c r="M45" s="240"/>
      <c r="N45" s="240"/>
      <c r="O45" s="240"/>
      <c r="P45" s="240"/>
      <c r="Q45" s="240"/>
      <c r="R45" s="240"/>
      <c r="S45" s="240"/>
      <c r="T45" s="240"/>
      <c r="U45" s="240"/>
      <c r="V45" s="240"/>
      <c r="W45" s="240"/>
      <c r="X45" s="240"/>
      <c r="Y45" s="240"/>
      <c r="Z45" s="240"/>
      <c r="AA45" s="240"/>
      <c r="AB45" s="240"/>
      <c r="AC45" s="240"/>
      <c r="AD45" s="240"/>
      <c r="AE45" s="240"/>
      <c r="AF45" s="240"/>
      <c r="AG45" s="240"/>
      <c r="AH45" s="240"/>
      <c r="AI45" s="240"/>
      <c r="AJ45" s="240"/>
      <c r="AK45" s="240"/>
      <c r="AL45" s="240"/>
      <c r="AM45" s="240"/>
      <c r="AN45" s="240"/>
      <c r="AO45" s="240"/>
      <c r="CD45" s="799"/>
      <c r="CE45" s="800"/>
      <c r="CF45" s="682" t="s">
        <v>360</v>
      </c>
      <c r="CG45" s="683"/>
      <c r="CH45" s="683"/>
      <c r="CI45" s="683"/>
      <c r="CJ45" s="683"/>
      <c r="CK45" s="683"/>
      <c r="CL45" s="683"/>
      <c r="CM45" s="683"/>
      <c r="CN45" s="683"/>
      <c r="CO45" s="683"/>
      <c r="CP45" s="683"/>
      <c r="CQ45" s="684"/>
      <c r="CR45" s="685">
        <v>218295</v>
      </c>
      <c r="CS45" s="721"/>
      <c r="CT45" s="721"/>
      <c r="CU45" s="721"/>
      <c r="CV45" s="721"/>
      <c r="CW45" s="721"/>
      <c r="CX45" s="721"/>
      <c r="CY45" s="722"/>
      <c r="CZ45" s="690">
        <v>2.7</v>
      </c>
      <c r="DA45" s="719"/>
      <c r="DB45" s="719"/>
      <c r="DC45" s="723"/>
      <c r="DD45" s="694">
        <v>11367</v>
      </c>
      <c r="DE45" s="721"/>
      <c r="DF45" s="721"/>
      <c r="DG45" s="721"/>
      <c r="DH45" s="721"/>
      <c r="DI45" s="721"/>
      <c r="DJ45" s="721"/>
      <c r="DK45" s="722"/>
      <c r="DL45" s="766"/>
      <c r="DM45" s="767"/>
      <c r="DN45" s="767"/>
      <c r="DO45" s="767"/>
      <c r="DP45" s="767"/>
      <c r="DQ45" s="767"/>
      <c r="DR45" s="767"/>
      <c r="DS45" s="767"/>
      <c r="DT45" s="767"/>
      <c r="DU45" s="767"/>
      <c r="DV45" s="768"/>
      <c r="DW45" s="769"/>
      <c r="DX45" s="770"/>
      <c r="DY45" s="770"/>
      <c r="DZ45" s="770"/>
      <c r="EA45" s="770"/>
      <c r="EB45" s="770"/>
      <c r="EC45" s="771"/>
    </row>
    <row r="46" spans="2:133" ht="11.25" customHeight="1">
      <c r="B46" s="241" t="s">
        <v>361</v>
      </c>
      <c r="C46" s="240"/>
      <c r="D46" s="240"/>
      <c r="E46" s="240"/>
      <c r="F46" s="240"/>
      <c r="G46" s="240"/>
      <c r="H46" s="240"/>
      <c r="I46" s="240"/>
      <c r="J46" s="240"/>
      <c r="K46" s="240"/>
      <c r="L46" s="240"/>
      <c r="M46" s="240"/>
      <c r="N46" s="240"/>
      <c r="O46" s="240"/>
      <c r="P46" s="240"/>
      <c r="Q46" s="240"/>
      <c r="R46" s="240"/>
      <c r="S46" s="240"/>
      <c r="T46" s="240"/>
      <c r="U46" s="240"/>
      <c r="V46" s="240"/>
      <c r="W46" s="240"/>
      <c r="X46" s="240"/>
      <c r="Y46" s="240"/>
      <c r="Z46" s="240"/>
      <c r="AA46" s="240"/>
      <c r="AB46" s="240"/>
      <c r="AC46" s="240"/>
      <c r="AD46" s="240"/>
      <c r="AE46" s="240"/>
      <c r="AF46" s="240"/>
      <c r="AG46" s="240"/>
      <c r="AH46" s="240"/>
      <c r="AI46" s="240"/>
      <c r="AJ46" s="240"/>
      <c r="AK46" s="240"/>
      <c r="AL46" s="240"/>
      <c r="AM46" s="240"/>
      <c r="AN46" s="240"/>
      <c r="AO46" s="240"/>
      <c r="CD46" s="799"/>
      <c r="CE46" s="800"/>
      <c r="CF46" s="682" t="s">
        <v>362</v>
      </c>
      <c r="CG46" s="683"/>
      <c r="CH46" s="683"/>
      <c r="CI46" s="683"/>
      <c r="CJ46" s="683"/>
      <c r="CK46" s="683"/>
      <c r="CL46" s="683"/>
      <c r="CM46" s="683"/>
      <c r="CN46" s="683"/>
      <c r="CO46" s="683"/>
      <c r="CP46" s="683"/>
      <c r="CQ46" s="684"/>
      <c r="CR46" s="685">
        <v>347971</v>
      </c>
      <c r="CS46" s="686"/>
      <c r="CT46" s="686"/>
      <c r="CU46" s="686"/>
      <c r="CV46" s="686"/>
      <c r="CW46" s="686"/>
      <c r="CX46" s="686"/>
      <c r="CY46" s="687"/>
      <c r="CZ46" s="690">
        <v>4.3</v>
      </c>
      <c r="DA46" s="691"/>
      <c r="DB46" s="691"/>
      <c r="DC46" s="703"/>
      <c r="DD46" s="694">
        <v>125539</v>
      </c>
      <c r="DE46" s="686"/>
      <c r="DF46" s="686"/>
      <c r="DG46" s="686"/>
      <c r="DH46" s="686"/>
      <c r="DI46" s="686"/>
      <c r="DJ46" s="686"/>
      <c r="DK46" s="687"/>
      <c r="DL46" s="766"/>
      <c r="DM46" s="767"/>
      <c r="DN46" s="767"/>
      <c r="DO46" s="767"/>
      <c r="DP46" s="767"/>
      <c r="DQ46" s="767"/>
      <c r="DR46" s="767"/>
      <c r="DS46" s="767"/>
      <c r="DT46" s="767"/>
      <c r="DU46" s="767"/>
      <c r="DV46" s="768"/>
      <c r="DW46" s="769"/>
      <c r="DX46" s="770"/>
      <c r="DY46" s="770"/>
      <c r="DZ46" s="770"/>
      <c r="EA46" s="770"/>
      <c r="EB46" s="770"/>
      <c r="EC46" s="771"/>
    </row>
    <row r="47" spans="2:133" ht="11.25" customHeight="1">
      <c r="B47" s="242" t="s">
        <v>363</v>
      </c>
      <c r="C47" s="239"/>
      <c r="D47" s="239"/>
      <c r="E47" s="239"/>
      <c r="F47" s="239"/>
      <c r="G47" s="239"/>
      <c r="H47" s="239"/>
      <c r="I47" s="239"/>
      <c r="J47" s="239"/>
      <c r="K47" s="239"/>
      <c r="L47" s="239"/>
      <c r="M47" s="239"/>
      <c r="N47" s="239"/>
      <c r="O47" s="239"/>
      <c r="P47" s="239"/>
      <c r="Q47" s="239"/>
      <c r="R47" s="239"/>
      <c r="S47" s="239"/>
      <c r="T47" s="239"/>
      <c r="U47" s="239"/>
      <c r="V47" s="239"/>
      <c r="W47" s="239"/>
      <c r="X47" s="239"/>
      <c r="Y47" s="239"/>
      <c r="Z47" s="239"/>
      <c r="AA47" s="239"/>
      <c r="AB47" s="239"/>
      <c r="AC47" s="239"/>
      <c r="AD47" s="239"/>
      <c r="AE47" s="239"/>
      <c r="AF47" s="239"/>
      <c r="AG47" s="239"/>
      <c r="AH47" s="239"/>
      <c r="AI47" s="239"/>
      <c r="AJ47" s="239"/>
      <c r="AK47" s="239"/>
      <c r="AL47" s="239"/>
      <c r="AM47" s="239"/>
      <c r="AN47" s="239"/>
      <c r="AO47" s="239"/>
      <c r="CD47" s="799"/>
      <c r="CE47" s="800"/>
      <c r="CF47" s="682" t="s">
        <v>364</v>
      </c>
      <c r="CG47" s="683"/>
      <c r="CH47" s="683"/>
      <c r="CI47" s="683"/>
      <c r="CJ47" s="683"/>
      <c r="CK47" s="683"/>
      <c r="CL47" s="683"/>
      <c r="CM47" s="683"/>
      <c r="CN47" s="683"/>
      <c r="CO47" s="683"/>
      <c r="CP47" s="683"/>
      <c r="CQ47" s="684"/>
      <c r="CR47" s="685">
        <v>10622</v>
      </c>
      <c r="CS47" s="721"/>
      <c r="CT47" s="721"/>
      <c r="CU47" s="721"/>
      <c r="CV47" s="721"/>
      <c r="CW47" s="721"/>
      <c r="CX47" s="721"/>
      <c r="CY47" s="722"/>
      <c r="CZ47" s="690">
        <v>0.1</v>
      </c>
      <c r="DA47" s="719"/>
      <c r="DB47" s="719"/>
      <c r="DC47" s="723"/>
      <c r="DD47" s="694">
        <v>5222</v>
      </c>
      <c r="DE47" s="721"/>
      <c r="DF47" s="721"/>
      <c r="DG47" s="721"/>
      <c r="DH47" s="721"/>
      <c r="DI47" s="721"/>
      <c r="DJ47" s="721"/>
      <c r="DK47" s="722"/>
      <c r="DL47" s="766"/>
      <c r="DM47" s="767"/>
      <c r="DN47" s="767"/>
      <c r="DO47" s="767"/>
      <c r="DP47" s="767"/>
      <c r="DQ47" s="767"/>
      <c r="DR47" s="767"/>
      <c r="DS47" s="767"/>
      <c r="DT47" s="767"/>
      <c r="DU47" s="767"/>
      <c r="DV47" s="768"/>
      <c r="DW47" s="769"/>
      <c r="DX47" s="770"/>
      <c r="DY47" s="770"/>
      <c r="DZ47" s="770"/>
      <c r="EA47" s="770"/>
      <c r="EB47" s="770"/>
      <c r="EC47" s="771"/>
    </row>
    <row r="48" spans="2:133">
      <c r="B48" s="241"/>
      <c r="C48" s="240"/>
      <c r="D48" s="240"/>
      <c r="E48" s="240"/>
      <c r="F48" s="240"/>
      <c r="G48" s="240"/>
      <c r="H48" s="240"/>
      <c r="I48" s="240"/>
      <c r="J48" s="240"/>
      <c r="K48" s="240"/>
      <c r="L48" s="240"/>
      <c r="M48" s="240"/>
      <c r="N48" s="240"/>
      <c r="O48" s="240"/>
      <c r="P48" s="240"/>
      <c r="Q48" s="240"/>
      <c r="R48" s="240"/>
      <c r="S48" s="240"/>
      <c r="T48" s="240"/>
      <c r="U48" s="240"/>
      <c r="V48" s="240"/>
      <c r="W48" s="240"/>
      <c r="X48" s="240"/>
      <c r="Y48" s="240"/>
      <c r="Z48" s="240"/>
      <c r="AA48" s="240"/>
      <c r="AB48" s="240"/>
      <c r="AC48" s="240"/>
      <c r="AD48" s="240"/>
      <c r="AE48" s="240"/>
      <c r="AF48" s="240"/>
      <c r="AG48" s="240"/>
      <c r="AH48" s="240"/>
      <c r="AI48" s="240"/>
      <c r="AJ48" s="240"/>
      <c r="AK48" s="240"/>
      <c r="AL48" s="240"/>
      <c r="AM48" s="240"/>
      <c r="AN48" s="240"/>
      <c r="AO48" s="240"/>
      <c r="CD48" s="801"/>
      <c r="CE48" s="802"/>
      <c r="CF48" s="682" t="s">
        <v>365</v>
      </c>
      <c r="CG48" s="683"/>
      <c r="CH48" s="683"/>
      <c r="CI48" s="683"/>
      <c r="CJ48" s="683"/>
      <c r="CK48" s="683"/>
      <c r="CL48" s="683"/>
      <c r="CM48" s="683"/>
      <c r="CN48" s="683"/>
      <c r="CO48" s="683"/>
      <c r="CP48" s="683"/>
      <c r="CQ48" s="684"/>
      <c r="CR48" s="685" t="s">
        <v>139</v>
      </c>
      <c r="CS48" s="686"/>
      <c r="CT48" s="686"/>
      <c r="CU48" s="686"/>
      <c r="CV48" s="686"/>
      <c r="CW48" s="686"/>
      <c r="CX48" s="686"/>
      <c r="CY48" s="687"/>
      <c r="CZ48" s="690" t="s">
        <v>129</v>
      </c>
      <c r="DA48" s="691"/>
      <c r="DB48" s="691"/>
      <c r="DC48" s="703"/>
      <c r="DD48" s="694" t="s">
        <v>139</v>
      </c>
      <c r="DE48" s="686"/>
      <c r="DF48" s="686"/>
      <c r="DG48" s="686"/>
      <c r="DH48" s="686"/>
      <c r="DI48" s="686"/>
      <c r="DJ48" s="686"/>
      <c r="DK48" s="687"/>
      <c r="DL48" s="766"/>
      <c r="DM48" s="767"/>
      <c r="DN48" s="767"/>
      <c r="DO48" s="767"/>
      <c r="DP48" s="767"/>
      <c r="DQ48" s="767"/>
      <c r="DR48" s="767"/>
      <c r="DS48" s="767"/>
      <c r="DT48" s="767"/>
      <c r="DU48" s="767"/>
      <c r="DV48" s="768"/>
      <c r="DW48" s="769"/>
      <c r="DX48" s="770"/>
      <c r="DY48" s="770"/>
      <c r="DZ48" s="770"/>
      <c r="EA48" s="770"/>
      <c r="EB48" s="770"/>
      <c r="EC48" s="771"/>
    </row>
    <row r="49" spans="2:133" ht="11.25" customHeight="1">
      <c r="B49" s="242"/>
      <c r="C49" s="239"/>
      <c r="D49" s="239"/>
      <c r="E49" s="239"/>
      <c r="F49" s="239"/>
      <c r="G49" s="239"/>
      <c r="H49" s="239"/>
      <c r="I49" s="239"/>
      <c r="J49" s="239"/>
      <c r="K49" s="239"/>
      <c r="L49" s="239"/>
      <c r="M49" s="239"/>
      <c r="N49" s="239"/>
      <c r="O49" s="239"/>
      <c r="P49" s="239"/>
      <c r="Q49" s="239"/>
      <c r="R49" s="239"/>
      <c r="S49" s="239"/>
      <c r="T49" s="239"/>
      <c r="U49" s="239"/>
      <c r="V49" s="239"/>
      <c r="W49" s="239"/>
      <c r="X49" s="239"/>
      <c r="Y49" s="239"/>
      <c r="Z49" s="239"/>
      <c r="AA49" s="239"/>
      <c r="AB49" s="239"/>
      <c r="AC49" s="239"/>
      <c r="AD49" s="239"/>
      <c r="AE49" s="239"/>
      <c r="AF49" s="239"/>
      <c r="AG49" s="239"/>
      <c r="AH49" s="239"/>
      <c r="AI49" s="239"/>
      <c r="AJ49" s="239"/>
      <c r="AK49" s="239"/>
      <c r="AL49" s="239"/>
      <c r="AM49" s="239"/>
      <c r="AN49" s="239"/>
      <c r="AO49" s="239"/>
      <c r="CD49" s="726" t="s">
        <v>366</v>
      </c>
      <c r="CE49" s="727"/>
      <c r="CF49" s="727"/>
      <c r="CG49" s="727"/>
      <c r="CH49" s="727"/>
      <c r="CI49" s="727"/>
      <c r="CJ49" s="727"/>
      <c r="CK49" s="727"/>
      <c r="CL49" s="727"/>
      <c r="CM49" s="727"/>
      <c r="CN49" s="727"/>
      <c r="CO49" s="727"/>
      <c r="CP49" s="727"/>
      <c r="CQ49" s="728"/>
      <c r="CR49" s="776">
        <v>8145296</v>
      </c>
      <c r="CS49" s="756"/>
      <c r="CT49" s="756"/>
      <c r="CU49" s="756"/>
      <c r="CV49" s="756"/>
      <c r="CW49" s="756"/>
      <c r="CX49" s="756"/>
      <c r="CY49" s="787"/>
      <c r="CZ49" s="781">
        <v>100</v>
      </c>
      <c r="DA49" s="788"/>
      <c r="DB49" s="788"/>
      <c r="DC49" s="789"/>
      <c r="DD49" s="790">
        <v>4330508</v>
      </c>
      <c r="DE49" s="756"/>
      <c r="DF49" s="756"/>
      <c r="DG49" s="756"/>
      <c r="DH49" s="756"/>
      <c r="DI49" s="756"/>
      <c r="DJ49" s="756"/>
      <c r="DK49" s="787"/>
      <c r="DL49" s="791"/>
      <c r="DM49" s="792"/>
      <c r="DN49" s="792"/>
      <c r="DO49" s="792"/>
      <c r="DP49" s="792"/>
      <c r="DQ49" s="792"/>
      <c r="DR49" s="792"/>
      <c r="DS49" s="792"/>
      <c r="DT49" s="792"/>
      <c r="DU49" s="792"/>
      <c r="DV49" s="793"/>
      <c r="DW49" s="794"/>
      <c r="DX49" s="795"/>
      <c r="DY49" s="795"/>
      <c r="DZ49" s="795"/>
      <c r="EA49" s="795"/>
      <c r="EB49" s="795"/>
      <c r="EC49" s="796"/>
    </row>
  </sheetData>
  <sheetProtection algorithmName="SHA-512" hashValue="UCPibexiSitqi9AS1WJy64fKEit9aAw6T6pOUGtpYez0lifiSeGcElOcpiLaFWF+5cbjRZDtbli/WslbktjkRg==" saltValue="ZX0Uzh2cfx9uct/oIlb00A==" spinCount="100000" sheet="1" objects="1" scenarios="1"/>
  <mergeCells count="611">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CF47:CQ47"/>
    <mergeCell ref="CR47:CY47"/>
    <mergeCell ref="CZ47:DC47"/>
    <mergeCell ref="DD47:DK47"/>
    <mergeCell ref="DL47:DV47"/>
    <mergeCell ref="DW47:EC47"/>
    <mergeCell ref="CF46:CQ46"/>
    <mergeCell ref="CR46:CY46"/>
    <mergeCell ref="CZ46:DC46"/>
    <mergeCell ref="DD46:DK46"/>
    <mergeCell ref="DL46:DV46"/>
    <mergeCell ref="DW46:EC46"/>
    <mergeCell ref="DW44:EC44"/>
    <mergeCell ref="CF45:CQ45"/>
    <mergeCell ref="CR45:CY45"/>
    <mergeCell ref="CZ45:DC45"/>
    <mergeCell ref="DD45:DK45"/>
    <mergeCell ref="DL45:DV45"/>
    <mergeCell ref="DW45:EC45"/>
    <mergeCell ref="CZ43:DC43"/>
    <mergeCell ref="DD43:DK43"/>
    <mergeCell ref="DL43:DV43"/>
    <mergeCell ref="DW43:EC43"/>
    <mergeCell ref="CF44:CQ44"/>
    <mergeCell ref="CR44:CY44"/>
    <mergeCell ref="CZ44:DC44"/>
    <mergeCell ref="DD44:DK44"/>
    <mergeCell ref="DL44:DV44"/>
    <mergeCell ref="B43:Q43"/>
    <mergeCell ref="R43:Y43"/>
    <mergeCell ref="Z43:AC43"/>
    <mergeCell ref="AD43:AK43"/>
    <mergeCell ref="AL43:AO43"/>
    <mergeCell ref="CD43:CQ43"/>
    <mergeCell ref="CR43:CY43"/>
    <mergeCell ref="AZ42:BF42"/>
    <mergeCell ref="BM42:BU42"/>
    <mergeCell ref="BV42:CB42"/>
    <mergeCell ref="CD42:CQ42"/>
    <mergeCell ref="CR42:CY42"/>
    <mergeCell ref="B42:Q42"/>
    <mergeCell ref="R42:Y42"/>
    <mergeCell ref="Z42:AC42"/>
    <mergeCell ref="AD42:AK42"/>
    <mergeCell ref="AL42:AO42"/>
    <mergeCell ref="AQ42:AY42"/>
    <mergeCell ref="BG38:BU38"/>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DL38:DV38"/>
    <mergeCell ref="DW38:EC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CD41:CQ41"/>
    <mergeCell ref="CR41:CY41"/>
    <mergeCell ref="CZ41:DC41"/>
    <mergeCell ref="DD41:DK41"/>
    <mergeCell ref="DL41:DV41"/>
    <mergeCell ref="DW41:EC41"/>
    <mergeCell ref="B39:Q39"/>
    <mergeCell ref="R39:Y39"/>
    <mergeCell ref="Z39:AC39"/>
    <mergeCell ref="AD39:AK39"/>
    <mergeCell ref="AL39:AO39"/>
    <mergeCell ref="AQ39:AY39"/>
    <mergeCell ref="AZ39:BF39"/>
    <mergeCell ref="BG39:BU39"/>
    <mergeCell ref="BM40:BU40"/>
    <mergeCell ref="BG40:BK42"/>
    <mergeCell ref="DD42:DK42"/>
    <mergeCell ref="DL42:DV42"/>
    <mergeCell ref="DW42:EC42"/>
    <mergeCell ref="CZ42:DC42"/>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B36:Q36"/>
    <mergeCell ref="R36:Y36"/>
    <mergeCell ref="Z36:AC36"/>
    <mergeCell ref="AD36:AK36"/>
    <mergeCell ref="AL36:AO36"/>
    <mergeCell ref="AQ36:AY36"/>
    <mergeCell ref="AZ36:BF36"/>
    <mergeCell ref="BG36:BU36"/>
    <mergeCell ref="BV36:CB36"/>
    <mergeCell ref="CD36:CQ36"/>
    <mergeCell ref="CR36:CY36"/>
    <mergeCell ref="CZ36:DC36"/>
    <mergeCell ref="DD36:DK36"/>
    <mergeCell ref="DL36:DV36"/>
    <mergeCell ref="DW36:EC36"/>
    <mergeCell ref="DW35:EC35"/>
    <mergeCell ref="CD35:CQ35"/>
    <mergeCell ref="CR35:CY35"/>
    <mergeCell ref="CZ35:DC35"/>
    <mergeCell ref="DD35:DK35"/>
    <mergeCell ref="DL35:DV35"/>
    <mergeCell ref="Z35:AC35"/>
    <mergeCell ref="AD35:AK35"/>
    <mergeCell ref="AL35:AO35"/>
    <mergeCell ref="AQ35:BF35"/>
    <mergeCell ref="CD34:CQ34"/>
    <mergeCell ref="CR34:CY34"/>
    <mergeCell ref="BG35:CB35"/>
    <mergeCell ref="CZ34:DC34"/>
    <mergeCell ref="DD34:DK34"/>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Z33:AC33"/>
    <mergeCell ref="AD33:AK33"/>
    <mergeCell ref="AL33:AO33"/>
    <mergeCell ref="DL34:DV34"/>
    <mergeCell ref="B30:Q30"/>
    <mergeCell ref="R30:Y30"/>
    <mergeCell ref="Z30:AC30"/>
    <mergeCell ref="AD30:AK30"/>
    <mergeCell ref="AL30:AO30"/>
    <mergeCell ref="CR32:CY32"/>
    <mergeCell ref="CZ32:DC32"/>
    <mergeCell ref="DD32:DK32"/>
    <mergeCell ref="DL32:DV32"/>
    <mergeCell ref="BX32:CB32"/>
    <mergeCell ref="CF32:CQ32"/>
    <mergeCell ref="AX31:BF31"/>
    <mergeCell ref="BG31:BL31"/>
    <mergeCell ref="BM31:BQ31"/>
    <mergeCell ref="BR31:BW31"/>
    <mergeCell ref="CR31:CY31"/>
    <mergeCell ref="AX32:BF32"/>
    <mergeCell ref="BG32:BL32"/>
    <mergeCell ref="BM32:BQ32"/>
    <mergeCell ref="BR32:BW32"/>
    <mergeCell ref="B31:Q31"/>
    <mergeCell ref="R31:Y31"/>
    <mergeCell ref="Z31:AC31"/>
    <mergeCell ref="CZ31:DC31"/>
    <mergeCell ref="Z32:AC32"/>
    <mergeCell ref="AD32:AK32"/>
    <mergeCell ref="AL32:AO32"/>
    <mergeCell ref="DW32:EC32"/>
    <mergeCell ref="BR30:CB30"/>
    <mergeCell ref="CF30:CQ30"/>
    <mergeCell ref="CR30:CY30"/>
    <mergeCell ref="CZ30:DC30"/>
    <mergeCell ref="DD30:DK30"/>
    <mergeCell ref="DL30:DV30"/>
    <mergeCell ref="AP30:BF30"/>
    <mergeCell ref="BG30:BQ30"/>
    <mergeCell ref="DD31:DK31"/>
    <mergeCell ref="DL31:DV31"/>
    <mergeCell ref="DW31:EC31"/>
    <mergeCell ref="BX31:CB31"/>
    <mergeCell ref="CF31:CQ31"/>
    <mergeCell ref="AD31:AK31"/>
    <mergeCell ref="AL31:AO31"/>
    <mergeCell ref="AP31:AS33"/>
    <mergeCell ref="AT31:AT33"/>
    <mergeCell ref="DW30:EC30"/>
    <mergeCell ref="CZ28:DC28"/>
    <mergeCell ref="B28:Q28"/>
    <mergeCell ref="R28:Y28"/>
    <mergeCell ref="Z28:AC28"/>
    <mergeCell ref="AD28:AK28"/>
    <mergeCell ref="AL28:AO28"/>
    <mergeCell ref="AP28:BF28"/>
    <mergeCell ref="CF29:CQ29"/>
    <mergeCell ref="CR29:CY29"/>
    <mergeCell ref="CZ29:DC29"/>
    <mergeCell ref="B29:Q29"/>
    <mergeCell ref="R29:Y29"/>
    <mergeCell ref="Z29:AC29"/>
    <mergeCell ref="AD29:AK29"/>
    <mergeCell ref="AL29:AO29"/>
    <mergeCell ref="AP29:BF29"/>
    <mergeCell ref="BG29:BN29"/>
    <mergeCell ref="BG28:BN28"/>
    <mergeCell ref="BO28:BR28"/>
    <mergeCell ref="DW29:EC29"/>
    <mergeCell ref="CD29:CE32"/>
    <mergeCell ref="B32:Q32"/>
    <mergeCell ref="R32:Y32"/>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BO29:BR29"/>
    <mergeCell ref="BS29:CB29"/>
    <mergeCell ref="DW28:EC28"/>
    <mergeCell ref="BS28:CB28"/>
    <mergeCell ref="CD28:CQ28"/>
    <mergeCell ref="CR28:CY28"/>
    <mergeCell ref="DL25:DV25"/>
    <mergeCell ref="DW27:EC27"/>
    <mergeCell ref="DW26:EC26"/>
    <mergeCell ref="BS26:CB26"/>
    <mergeCell ref="CD26:CQ26"/>
    <mergeCell ref="CR26:CY26"/>
    <mergeCell ref="CZ26:DC26"/>
    <mergeCell ref="DD26:DK26"/>
    <mergeCell ref="DL26:DV26"/>
    <mergeCell ref="DD29:DK29"/>
    <mergeCell ref="DL29:DV29"/>
    <mergeCell ref="B27:Q27"/>
    <mergeCell ref="R27:Y27"/>
    <mergeCell ref="Z27:AC27"/>
    <mergeCell ref="AD27:AK27"/>
    <mergeCell ref="AL27:AO27"/>
    <mergeCell ref="AP27:BF27"/>
    <mergeCell ref="BG27:BN27"/>
    <mergeCell ref="BO27:BR27"/>
    <mergeCell ref="BS27:CB27"/>
    <mergeCell ref="B26:Q26"/>
    <mergeCell ref="BO25:BR25"/>
    <mergeCell ref="CD25:CQ25"/>
    <mergeCell ref="CR25:CY25"/>
    <mergeCell ref="CZ25:DC25"/>
    <mergeCell ref="DD25:DK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BS25:CB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5"/>
  <sheetViews>
    <sheetView topLeftCell="AR1" zoomScale="70" zoomScaleNormal="25" zoomScaleSheetLayoutView="70" workbookViewId="0"/>
  </sheetViews>
  <sheetFormatPr defaultColWidth="0" defaultRowHeight="13.5" zeroHeight="1"/>
  <cols>
    <col min="1" max="130" width="2.75" style="291" customWidth="1"/>
    <col min="131" max="131" width="1.625" style="291" customWidth="1"/>
    <col min="132" max="16384" width="9" style="291" hidden="1"/>
  </cols>
  <sheetData>
    <row r="1" spans="1:131" s="249" customFormat="1" ht="11.25" customHeight="1" thickBot="1">
      <c r="A1" s="244"/>
      <c r="B1" s="244"/>
      <c r="C1" s="244"/>
      <c r="D1" s="244"/>
      <c r="E1" s="244"/>
      <c r="F1" s="244"/>
      <c r="G1" s="244"/>
      <c r="H1" s="244"/>
      <c r="I1" s="244"/>
      <c r="J1" s="244"/>
      <c r="K1" s="244"/>
      <c r="L1" s="244"/>
      <c r="M1" s="244"/>
      <c r="N1" s="245"/>
      <c r="O1" s="245"/>
      <c r="P1" s="245"/>
      <c r="Q1" s="245"/>
      <c r="R1" s="245"/>
      <c r="S1" s="245"/>
      <c r="T1" s="245"/>
      <c r="U1" s="245"/>
      <c r="V1" s="245"/>
      <c r="W1" s="245"/>
      <c r="X1" s="245"/>
      <c r="Y1" s="245"/>
      <c r="Z1" s="245"/>
      <c r="AA1" s="245"/>
      <c r="AB1" s="245"/>
      <c r="AC1" s="245"/>
      <c r="AD1" s="245"/>
      <c r="AE1" s="245"/>
      <c r="AF1" s="245"/>
      <c r="AG1" s="245"/>
      <c r="AH1" s="245"/>
      <c r="AI1" s="245"/>
      <c r="AJ1" s="245"/>
      <c r="AK1" s="245"/>
      <c r="AL1" s="245"/>
      <c r="AM1" s="245"/>
      <c r="AN1" s="245"/>
      <c r="AO1" s="245"/>
      <c r="AP1" s="245"/>
      <c r="AQ1" s="245"/>
      <c r="AR1" s="245"/>
      <c r="AS1" s="245"/>
      <c r="AT1" s="245"/>
      <c r="AU1" s="245"/>
      <c r="AV1" s="245"/>
      <c r="AW1" s="245"/>
      <c r="AX1" s="245"/>
      <c r="AY1" s="245"/>
      <c r="AZ1" s="245"/>
      <c r="BA1" s="245"/>
      <c r="BB1" s="245"/>
      <c r="BC1" s="245"/>
      <c r="BD1" s="245"/>
      <c r="BE1" s="245"/>
      <c r="BF1" s="245"/>
      <c r="BG1" s="245"/>
      <c r="BH1" s="245"/>
      <c r="BI1" s="245"/>
      <c r="BJ1" s="245"/>
      <c r="BK1" s="245"/>
      <c r="BL1" s="245"/>
      <c r="BM1" s="245"/>
      <c r="BN1" s="245"/>
      <c r="BO1" s="245"/>
      <c r="BP1" s="245"/>
      <c r="BQ1" s="245"/>
      <c r="BR1" s="245"/>
      <c r="BS1" s="245"/>
      <c r="BT1" s="245"/>
      <c r="BU1" s="245"/>
      <c r="BV1" s="245"/>
      <c r="BW1" s="245"/>
      <c r="BX1" s="245"/>
      <c r="BY1" s="245"/>
      <c r="BZ1" s="245"/>
      <c r="CA1" s="245"/>
      <c r="CB1" s="245"/>
      <c r="CC1" s="245"/>
      <c r="CD1" s="245"/>
      <c r="CE1" s="245"/>
      <c r="CF1" s="245"/>
      <c r="CG1" s="245"/>
      <c r="CH1" s="245"/>
      <c r="CI1" s="245"/>
      <c r="CJ1" s="245"/>
      <c r="CK1" s="245"/>
      <c r="CL1" s="245"/>
      <c r="CM1" s="245"/>
      <c r="CN1" s="245"/>
      <c r="CO1" s="245"/>
      <c r="CP1" s="245"/>
      <c r="CQ1" s="245"/>
      <c r="CR1" s="245"/>
      <c r="CS1" s="245"/>
      <c r="CT1" s="245"/>
      <c r="CU1" s="245"/>
      <c r="CV1" s="245"/>
      <c r="CW1" s="245"/>
      <c r="CX1" s="245"/>
      <c r="CY1" s="245"/>
      <c r="CZ1" s="245"/>
      <c r="DA1" s="245"/>
      <c r="DB1" s="245"/>
      <c r="DC1" s="245"/>
      <c r="DD1" s="245"/>
      <c r="DE1" s="245"/>
      <c r="DF1" s="245"/>
      <c r="DG1" s="245"/>
      <c r="DH1" s="245"/>
      <c r="DI1" s="245"/>
      <c r="DJ1" s="245"/>
      <c r="DK1" s="245"/>
      <c r="DL1" s="245"/>
      <c r="DM1" s="245"/>
      <c r="DN1" s="245"/>
      <c r="DO1" s="245"/>
      <c r="DP1" s="246"/>
      <c r="DQ1" s="247"/>
      <c r="DR1" s="247"/>
      <c r="DS1" s="247"/>
      <c r="DT1" s="247"/>
      <c r="DU1" s="247"/>
      <c r="DV1" s="247"/>
      <c r="DW1" s="247"/>
      <c r="DX1" s="247"/>
      <c r="DY1" s="247"/>
      <c r="DZ1" s="247"/>
      <c r="EA1" s="248"/>
    </row>
    <row r="2" spans="1:131" s="253" customFormat="1" ht="26.25" customHeight="1" thickBot="1">
      <c r="A2" s="250" t="s">
        <v>367</v>
      </c>
      <c r="B2" s="251"/>
      <c r="C2" s="251"/>
      <c r="D2" s="251"/>
      <c r="E2" s="251"/>
      <c r="F2" s="251"/>
      <c r="G2" s="251"/>
      <c r="H2" s="251"/>
      <c r="I2" s="251"/>
      <c r="J2" s="251"/>
      <c r="K2" s="251"/>
      <c r="L2" s="251"/>
      <c r="M2" s="251"/>
      <c r="N2" s="251"/>
      <c r="O2" s="251"/>
      <c r="P2" s="251"/>
      <c r="Q2" s="251"/>
      <c r="R2" s="251"/>
      <c r="S2" s="251"/>
      <c r="T2" s="251"/>
      <c r="U2" s="251"/>
      <c r="V2" s="251"/>
      <c r="W2" s="251"/>
      <c r="X2" s="251"/>
      <c r="Y2" s="251"/>
      <c r="Z2" s="251"/>
      <c r="AA2" s="251"/>
      <c r="AB2" s="251"/>
      <c r="AC2" s="251"/>
      <c r="AD2" s="251"/>
      <c r="AE2" s="251"/>
      <c r="AF2" s="251"/>
      <c r="AG2" s="251"/>
      <c r="AH2" s="251"/>
      <c r="AI2" s="251"/>
      <c r="AJ2" s="251"/>
      <c r="AK2" s="251"/>
      <c r="AL2" s="251"/>
      <c r="AM2" s="251"/>
      <c r="AN2" s="251"/>
      <c r="AO2" s="251"/>
      <c r="AP2" s="251"/>
      <c r="AQ2" s="251"/>
      <c r="AR2" s="251"/>
      <c r="AS2" s="251"/>
      <c r="AT2" s="251"/>
      <c r="AU2" s="251"/>
      <c r="AV2" s="251"/>
      <c r="AW2" s="251"/>
      <c r="AX2" s="251"/>
      <c r="AY2" s="251"/>
      <c r="AZ2" s="251"/>
      <c r="BA2" s="251"/>
      <c r="BB2" s="251"/>
      <c r="BC2" s="251"/>
      <c r="BD2" s="251"/>
      <c r="BE2" s="251"/>
      <c r="BF2" s="251"/>
      <c r="BG2" s="251"/>
      <c r="BH2" s="251"/>
      <c r="BI2" s="251"/>
      <c r="BJ2" s="251"/>
      <c r="BK2" s="251"/>
      <c r="BL2" s="251"/>
      <c r="BM2" s="251"/>
      <c r="BN2" s="251"/>
      <c r="BO2" s="251"/>
      <c r="BP2" s="251"/>
      <c r="BQ2" s="251"/>
      <c r="BR2" s="251"/>
      <c r="BS2" s="251"/>
      <c r="BT2" s="251"/>
      <c r="BU2" s="251"/>
      <c r="BV2" s="251"/>
      <c r="BW2" s="251"/>
      <c r="BX2" s="251"/>
      <c r="BY2" s="251"/>
      <c r="BZ2" s="251"/>
      <c r="CA2" s="251"/>
      <c r="CB2" s="251"/>
      <c r="CC2" s="251"/>
      <c r="CD2" s="251"/>
      <c r="CE2" s="251"/>
      <c r="CF2" s="251"/>
      <c r="CG2" s="251"/>
      <c r="CH2" s="251"/>
      <c r="CI2" s="251"/>
      <c r="CJ2" s="251"/>
      <c r="CK2" s="251"/>
      <c r="CL2" s="251"/>
      <c r="CM2" s="251"/>
      <c r="CN2" s="251"/>
      <c r="CO2" s="251"/>
      <c r="CP2" s="251"/>
      <c r="CQ2" s="251"/>
      <c r="CR2" s="251"/>
      <c r="CS2" s="251"/>
      <c r="CT2" s="251"/>
      <c r="CU2" s="251"/>
      <c r="CV2" s="251"/>
      <c r="CW2" s="251"/>
      <c r="CX2" s="251"/>
      <c r="CY2" s="251"/>
      <c r="CZ2" s="251"/>
      <c r="DA2" s="251"/>
      <c r="DB2" s="251"/>
      <c r="DC2" s="251"/>
      <c r="DD2" s="251"/>
      <c r="DE2" s="251"/>
      <c r="DF2" s="251"/>
      <c r="DG2" s="251"/>
      <c r="DH2" s="251"/>
      <c r="DI2" s="251"/>
      <c r="DJ2" s="832" t="s">
        <v>368</v>
      </c>
      <c r="DK2" s="833"/>
      <c r="DL2" s="833"/>
      <c r="DM2" s="833"/>
      <c r="DN2" s="833"/>
      <c r="DO2" s="834"/>
      <c r="DP2" s="251"/>
      <c r="DQ2" s="832" t="s">
        <v>369</v>
      </c>
      <c r="DR2" s="833"/>
      <c r="DS2" s="833"/>
      <c r="DT2" s="833"/>
      <c r="DU2" s="833"/>
      <c r="DV2" s="833"/>
      <c r="DW2" s="833"/>
      <c r="DX2" s="833"/>
      <c r="DY2" s="833"/>
      <c r="DZ2" s="834"/>
      <c r="EA2" s="252"/>
    </row>
    <row r="3" spans="1:131" s="249" customFormat="1" ht="11.25" customHeight="1">
      <c r="A3" s="245"/>
      <c r="B3" s="245"/>
      <c r="C3" s="245"/>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5"/>
      <c r="DR3" s="245"/>
      <c r="DS3" s="245"/>
      <c r="DT3" s="245"/>
      <c r="DU3" s="245"/>
      <c r="DV3" s="245"/>
      <c r="DW3" s="245"/>
      <c r="DX3" s="245"/>
      <c r="DY3" s="245"/>
      <c r="DZ3" s="245"/>
      <c r="EA3" s="248"/>
    </row>
    <row r="4" spans="1:131" s="257" customFormat="1" ht="26.25" customHeight="1" thickBot="1">
      <c r="A4" s="835" t="s">
        <v>370</v>
      </c>
      <c r="B4" s="835"/>
      <c r="C4" s="835"/>
      <c r="D4" s="835"/>
      <c r="E4" s="835"/>
      <c r="F4" s="835"/>
      <c r="G4" s="835"/>
      <c r="H4" s="835"/>
      <c r="I4" s="835"/>
      <c r="J4" s="835"/>
      <c r="K4" s="835"/>
      <c r="L4" s="835"/>
      <c r="M4" s="835"/>
      <c r="N4" s="835"/>
      <c r="O4" s="835"/>
      <c r="P4" s="835"/>
      <c r="Q4" s="835"/>
      <c r="R4" s="835"/>
      <c r="S4" s="835"/>
      <c r="T4" s="835"/>
      <c r="U4" s="835"/>
      <c r="V4" s="835"/>
      <c r="W4" s="835"/>
      <c r="X4" s="835"/>
      <c r="Y4" s="835"/>
      <c r="Z4" s="835"/>
      <c r="AA4" s="835"/>
      <c r="AB4" s="835"/>
      <c r="AC4" s="835"/>
      <c r="AD4" s="835"/>
      <c r="AE4" s="835"/>
      <c r="AF4" s="835"/>
      <c r="AG4" s="835"/>
      <c r="AH4" s="835"/>
      <c r="AI4" s="835"/>
      <c r="AJ4" s="835"/>
      <c r="AK4" s="835"/>
      <c r="AL4" s="835"/>
      <c r="AM4" s="835"/>
      <c r="AN4" s="835"/>
      <c r="AO4" s="835"/>
      <c r="AP4" s="835"/>
      <c r="AQ4" s="835"/>
      <c r="AR4" s="835"/>
      <c r="AS4" s="835"/>
      <c r="AT4" s="835"/>
      <c r="AU4" s="835"/>
      <c r="AV4" s="835"/>
      <c r="AW4" s="835"/>
      <c r="AX4" s="835"/>
      <c r="AY4" s="835"/>
      <c r="AZ4" s="254"/>
      <c r="BA4" s="254"/>
      <c r="BB4" s="254"/>
      <c r="BC4" s="254"/>
      <c r="BD4" s="254"/>
      <c r="BE4" s="255"/>
      <c r="BF4" s="255"/>
      <c r="BG4" s="255"/>
      <c r="BH4" s="255"/>
      <c r="BI4" s="255"/>
      <c r="BJ4" s="255"/>
      <c r="BK4" s="255"/>
      <c r="BL4" s="255"/>
      <c r="BM4" s="255"/>
      <c r="BN4" s="255"/>
      <c r="BO4" s="255"/>
      <c r="BP4" s="255"/>
      <c r="BQ4" s="254" t="s">
        <v>371</v>
      </c>
      <c r="BR4" s="254"/>
      <c r="BS4" s="254"/>
      <c r="BT4" s="254"/>
      <c r="BU4" s="254"/>
      <c r="BV4" s="254"/>
      <c r="BW4" s="254"/>
      <c r="BX4" s="254"/>
      <c r="BY4" s="254"/>
      <c r="BZ4" s="254"/>
      <c r="CA4" s="254"/>
      <c r="CB4" s="254"/>
      <c r="CC4" s="254"/>
      <c r="CD4" s="254"/>
      <c r="CE4" s="254"/>
      <c r="CF4" s="254"/>
      <c r="CG4" s="254"/>
      <c r="CH4" s="254"/>
      <c r="CI4" s="254"/>
      <c r="CJ4" s="254"/>
      <c r="CK4" s="254"/>
      <c r="CL4" s="254"/>
      <c r="CM4" s="254"/>
      <c r="CN4" s="254"/>
      <c r="CO4" s="254"/>
      <c r="CP4" s="254"/>
      <c r="CQ4" s="254"/>
      <c r="CR4" s="254"/>
      <c r="CS4" s="254"/>
      <c r="CT4" s="254"/>
      <c r="CU4" s="254"/>
      <c r="CV4" s="254"/>
      <c r="CW4" s="254"/>
      <c r="CX4" s="254"/>
      <c r="CY4" s="254"/>
      <c r="CZ4" s="254"/>
      <c r="DA4" s="254"/>
      <c r="DB4" s="254"/>
      <c r="DC4" s="254"/>
      <c r="DD4" s="254"/>
      <c r="DE4" s="254"/>
      <c r="DF4" s="254"/>
      <c r="DG4" s="254"/>
      <c r="DH4" s="254"/>
      <c r="DI4" s="254"/>
      <c r="DJ4" s="254"/>
      <c r="DK4" s="254"/>
      <c r="DL4" s="254"/>
      <c r="DM4" s="254"/>
      <c r="DN4" s="254"/>
      <c r="DO4" s="254"/>
      <c r="DP4" s="254"/>
      <c r="DQ4" s="254"/>
      <c r="DR4" s="254"/>
      <c r="DS4" s="254"/>
      <c r="DT4" s="254"/>
      <c r="DU4" s="254"/>
      <c r="DV4" s="254"/>
      <c r="DW4" s="254"/>
      <c r="DX4" s="254"/>
      <c r="DY4" s="254"/>
      <c r="DZ4" s="254"/>
      <c r="EA4" s="256"/>
    </row>
    <row r="5" spans="1:131" s="257" customFormat="1" ht="26.25" customHeight="1">
      <c r="A5" s="826" t="s">
        <v>372</v>
      </c>
      <c r="B5" s="827"/>
      <c r="C5" s="827"/>
      <c r="D5" s="827"/>
      <c r="E5" s="827"/>
      <c r="F5" s="827"/>
      <c r="G5" s="827"/>
      <c r="H5" s="827"/>
      <c r="I5" s="827"/>
      <c r="J5" s="827"/>
      <c r="K5" s="827"/>
      <c r="L5" s="827"/>
      <c r="M5" s="827"/>
      <c r="N5" s="827"/>
      <c r="O5" s="827"/>
      <c r="P5" s="828"/>
      <c r="Q5" s="803" t="s">
        <v>373</v>
      </c>
      <c r="R5" s="804"/>
      <c r="S5" s="804"/>
      <c r="T5" s="804"/>
      <c r="U5" s="805"/>
      <c r="V5" s="803" t="s">
        <v>374</v>
      </c>
      <c r="W5" s="804"/>
      <c r="X5" s="804"/>
      <c r="Y5" s="804"/>
      <c r="Z5" s="805"/>
      <c r="AA5" s="803" t="s">
        <v>375</v>
      </c>
      <c r="AB5" s="804"/>
      <c r="AC5" s="804"/>
      <c r="AD5" s="804"/>
      <c r="AE5" s="804"/>
      <c r="AF5" s="836" t="s">
        <v>376</v>
      </c>
      <c r="AG5" s="804"/>
      <c r="AH5" s="804"/>
      <c r="AI5" s="804"/>
      <c r="AJ5" s="815"/>
      <c r="AK5" s="804" t="s">
        <v>377</v>
      </c>
      <c r="AL5" s="804"/>
      <c r="AM5" s="804"/>
      <c r="AN5" s="804"/>
      <c r="AO5" s="805"/>
      <c r="AP5" s="803" t="s">
        <v>378</v>
      </c>
      <c r="AQ5" s="804"/>
      <c r="AR5" s="804"/>
      <c r="AS5" s="804"/>
      <c r="AT5" s="805"/>
      <c r="AU5" s="803" t="s">
        <v>379</v>
      </c>
      <c r="AV5" s="804"/>
      <c r="AW5" s="804"/>
      <c r="AX5" s="804"/>
      <c r="AY5" s="815"/>
      <c r="AZ5" s="258"/>
      <c r="BA5" s="258"/>
      <c r="BB5" s="258"/>
      <c r="BC5" s="258"/>
      <c r="BD5" s="258"/>
      <c r="BE5" s="259"/>
      <c r="BF5" s="259"/>
      <c r="BG5" s="259"/>
      <c r="BH5" s="259"/>
      <c r="BI5" s="259"/>
      <c r="BJ5" s="259"/>
      <c r="BK5" s="259"/>
      <c r="BL5" s="259"/>
      <c r="BM5" s="259"/>
      <c r="BN5" s="259"/>
      <c r="BO5" s="259"/>
      <c r="BP5" s="259"/>
      <c r="BQ5" s="826" t="s">
        <v>380</v>
      </c>
      <c r="BR5" s="827"/>
      <c r="BS5" s="827"/>
      <c r="BT5" s="827"/>
      <c r="BU5" s="827"/>
      <c r="BV5" s="827"/>
      <c r="BW5" s="827"/>
      <c r="BX5" s="827"/>
      <c r="BY5" s="827"/>
      <c r="BZ5" s="827"/>
      <c r="CA5" s="827"/>
      <c r="CB5" s="827"/>
      <c r="CC5" s="827"/>
      <c r="CD5" s="827"/>
      <c r="CE5" s="827"/>
      <c r="CF5" s="827"/>
      <c r="CG5" s="828"/>
      <c r="CH5" s="803" t="s">
        <v>381</v>
      </c>
      <c r="CI5" s="804"/>
      <c r="CJ5" s="804"/>
      <c r="CK5" s="804"/>
      <c r="CL5" s="805"/>
      <c r="CM5" s="803" t="s">
        <v>382</v>
      </c>
      <c r="CN5" s="804"/>
      <c r="CO5" s="804"/>
      <c r="CP5" s="804"/>
      <c r="CQ5" s="805"/>
      <c r="CR5" s="803" t="s">
        <v>383</v>
      </c>
      <c r="CS5" s="804"/>
      <c r="CT5" s="804"/>
      <c r="CU5" s="804"/>
      <c r="CV5" s="805"/>
      <c r="CW5" s="803" t="s">
        <v>384</v>
      </c>
      <c r="CX5" s="804"/>
      <c r="CY5" s="804"/>
      <c r="CZ5" s="804"/>
      <c r="DA5" s="805"/>
      <c r="DB5" s="803" t="s">
        <v>385</v>
      </c>
      <c r="DC5" s="804"/>
      <c r="DD5" s="804"/>
      <c r="DE5" s="804"/>
      <c r="DF5" s="805"/>
      <c r="DG5" s="809" t="s">
        <v>386</v>
      </c>
      <c r="DH5" s="810"/>
      <c r="DI5" s="810"/>
      <c r="DJ5" s="810"/>
      <c r="DK5" s="811"/>
      <c r="DL5" s="809" t="s">
        <v>387</v>
      </c>
      <c r="DM5" s="810"/>
      <c r="DN5" s="810"/>
      <c r="DO5" s="810"/>
      <c r="DP5" s="811"/>
      <c r="DQ5" s="803" t="s">
        <v>388</v>
      </c>
      <c r="DR5" s="804"/>
      <c r="DS5" s="804"/>
      <c r="DT5" s="804"/>
      <c r="DU5" s="805"/>
      <c r="DV5" s="803" t="s">
        <v>379</v>
      </c>
      <c r="DW5" s="804"/>
      <c r="DX5" s="804"/>
      <c r="DY5" s="804"/>
      <c r="DZ5" s="815"/>
      <c r="EA5" s="256"/>
    </row>
    <row r="6" spans="1:131" s="257" customFormat="1" ht="26.25" customHeight="1" thickBot="1">
      <c r="A6" s="829"/>
      <c r="B6" s="830"/>
      <c r="C6" s="830"/>
      <c r="D6" s="830"/>
      <c r="E6" s="830"/>
      <c r="F6" s="830"/>
      <c r="G6" s="830"/>
      <c r="H6" s="830"/>
      <c r="I6" s="830"/>
      <c r="J6" s="830"/>
      <c r="K6" s="830"/>
      <c r="L6" s="830"/>
      <c r="M6" s="830"/>
      <c r="N6" s="830"/>
      <c r="O6" s="830"/>
      <c r="P6" s="831"/>
      <c r="Q6" s="806"/>
      <c r="R6" s="807"/>
      <c r="S6" s="807"/>
      <c r="T6" s="807"/>
      <c r="U6" s="808"/>
      <c r="V6" s="806"/>
      <c r="W6" s="807"/>
      <c r="X6" s="807"/>
      <c r="Y6" s="807"/>
      <c r="Z6" s="808"/>
      <c r="AA6" s="806"/>
      <c r="AB6" s="807"/>
      <c r="AC6" s="807"/>
      <c r="AD6" s="807"/>
      <c r="AE6" s="807"/>
      <c r="AF6" s="837"/>
      <c r="AG6" s="807"/>
      <c r="AH6" s="807"/>
      <c r="AI6" s="807"/>
      <c r="AJ6" s="816"/>
      <c r="AK6" s="807"/>
      <c r="AL6" s="807"/>
      <c r="AM6" s="807"/>
      <c r="AN6" s="807"/>
      <c r="AO6" s="808"/>
      <c r="AP6" s="806"/>
      <c r="AQ6" s="807"/>
      <c r="AR6" s="807"/>
      <c r="AS6" s="807"/>
      <c r="AT6" s="808"/>
      <c r="AU6" s="806"/>
      <c r="AV6" s="807"/>
      <c r="AW6" s="807"/>
      <c r="AX6" s="807"/>
      <c r="AY6" s="816"/>
      <c r="AZ6" s="254"/>
      <c r="BA6" s="254"/>
      <c r="BB6" s="254"/>
      <c r="BC6" s="254"/>
      <c r="BD6" s="254"/>
      <c r="BE6" s="255"/>
      <c r="BF6" s="255"/>
      <c r="BG6" s="255"/>
      <c r="BH6" s="255"/>
      <c r="BI6" s="255"/>
      <c r="BJ6" s="255"/>
      <c r="BK6" s="255"/>
      <c r="BL6" s="255"/>
      <c r="BM6" s="255"/>
      <c r="BN6" s="255"/>
      <c r="BO6" s="255"/>
      <c r="BP6" s="255"/>
      <c r="BQ6" s="829"/>
      <c r="BR6" s="830"/>
      <c r="BS6" s="830"/>
      <c r="BT6" s="830"/>
      <c r="BU6" s="830"/>
      <c r="BV6" s="830"/>
      <c r="BW6" s="830"/>
      <c r="BX6" s="830"/>
      <c r="BY6" s="830"/>
      <c r="BZ6" s="830"/>
      <c r="CA6" s="830"/>
      <c r="CB6" s="830"/>
      <c r="CC6" s="830"/>
      <c r="CD6" s="830"/>
      <c r="CE6" s="830"/>
      <c r="CF6" s="830"/>
      <c r="CG6" s="831"/>
      <c r="CH6" s="806"/>
      <c r="CI6" s="807"/>
      <c r="CJ6" s="807"/>
      <c r="CK6" s="807"/>
      <c r="CL6" s="808"/>
      <c r="CM6" s="806"/>
      <c r="CN6" s="807"/>
      <c r="CO6" s="807"/>
      <c r="CP6" s="807"/>
      <c r="CQ6" s="808"/>
      <c r="CR6" s="806"/>
      <c r="CS6" s="807"/>
      <c r="CT6" s="807"/>
      <c r="CU6" s="807"/>
      <c r="CV6" s="808"/>
      <c r="CW6" s="806"/>
      <c r="CX6" s="807"/>
      <c r="CY6" s="807"/>
      <c r="CZ6" s="807"/>
      <c r="DA6" s="808"/>
      <c r="DB6" s="806"/>
      <c r="DC6" s="807"/>
      <c r="DD6" s="807"/>
      <c r="DE6" s="807"/>
      <c r="DF6" s="808"/>
      <c r="DG6" s="812"/>
      <c r="DH6" s="813"/>
      <c r="DI6" s="813"/>
      <c r="DJ6" s="813"/>
      <c r="DK6" s="814"/>
      <c r="DL6" s="812"/>
      <c r="DM6" s="813"/>
      <c r="DN6" s="813"/>
      <c r="DO6" s="813"/>
      <c r="DP6" s="814"/>
      <c r="DQ6" s="806"/>
      <c r="DR6" s="807"/>
      <c r="DS6" s="807"/>
      <c r="DT6" s="807"/>
      <c r="DU6" s="808"/>
      <c r="DV6" s="806"/>
      <c r="DW6" s="807"/>
      <c r="DX6" s="807"/>
      <c r="DY6" s="807"/>
      <c r="DZ6" s="816"/>
      <c r="EA6" s="256"/>
    </row>
    <row r="7" spans="1:131" s="257" customFormat="1" ht="26.25" customHeight="1" thickTop="1">
      <c r="A7" s="260">
        <v>1</v>
      </c>
      <c r="B7" s="817" t="s">
        <v>389</v>
      </c>
      <c r="C7" s="818"/>
      <c r="D7" s="818"/>
      <c r="E7" s="818"/>
      <c r="F7" s="818"/>
      <c r="G7" s="818"/>
      <c r="H7" s="818"/>
      <c r="I7" s="818"/>
      <c r="J7" s="818"/>
      <c r="K7" s="818"/>
      <c r="L7" s="818"/>
      <c r="M7" s="818"/>
      <c r="N7" s="818"/>
      <c r="O7" s="818"/>
      <c r="P7" s="819"/>
      <c r="Q7" s="820">
        <v>8317</v>
      </c>
      <c r="R7" s="821"/>
      <c r="S7" s="821"/>
      <c r="T7" s="821"/>
      <c r="U7" s="821"/>
      <c r="V7" s="821">
        <v>8069.2169999999996</v>
      </c>
      <c r="W7" s="821"/>
      <c r="X7" s="821"/>
      <c r="Y7" s="821"/>
      <c r="Z7" s="821"/>
      <c r="AA7" s="821">
        <v>247</v>
      </c>
      <c r="AB7" s="821"/>
      <c r="AC7" s="821"/>
      <c r="AD7" s="821"/>
      <c r="AE7" s="822"/>
      <c r="AF7" s="823">
        <v>223</v>
      </c>
      <c r="AG7" s="824"/>
      <c r="AH7" s="824"/>
      <c r="AI7" s="824"/>
      <c r="AJ7" s="825"/>
      <c r="AK7" s="860" t="s">
        <v>592</v>
      </c>
      <c r="AL7" s="861"/>
      <c r="AM7" s="861"/>
      <c r="AN7" s="861"/>
      <c r="AO7" s="861"/>
      <c r="AP7" s="861">
        <v>5335</v>
      </c>
      <c r="AQ7" s="861"/>
      <c r="AR7" s="861"/>
      <c r="AS7" s="861"/>
      <c r="AT7" s="861"/>
      <c r="AU7" s="862"/>
      <c r="AV7" s="862"/>
      <c r="AW7" s="862"/>
      <c r="AX7" s="862"/>
      <c r="AY7" s="863"/>
      <c r="AZ7" s="254"/>
      <c r="BA7" s="254"/>
      <c r="BB7" s="254"/>
      <c r="BC7" s="254"/>
      <c r="BD7" s="254"/>
      <c r="BE7" s="255"/>
      <c r="BF7" s="255"/>
      <c r="BG7" s="255"/>
      <c r="BH7" s="255"/>
      <c r="BI7" s="255"/>
      <c r="BJ7" s="255"/>
      <c r="BK7" s="255"/>
      <c r="BL7" s="255"/>
      <c r="BM7" s="255"/>
      <c r="BN7" s="255"/>
      <c r="BO7" s="255"/>
      <c r="BP7" s="255"/>
      <c r="BQ7" s="261">
        <v>1</v>
      </c>
      <c r="BR7" s="262"/>
      <c r="BS7" s="864" t="s">
        <v>591</v>
      </c>
      <c r="BT7" s="865"/>
      <c r="BU7" s="865"/>
      <c r="BV7" s="865"/>
      <c r="BW7" s="865"/>
      <c r="BX7" s="865"/>
      <c r="BY7" s="865"/>
      <c r="BZ7" s="865"/>
      <c r="CA7" s="865"/>
      <c r="CB7" s="865"/>
      <c r="CC7" s="865"/>
      <c r="CD7" s="865"/>
      <c r="CE7" s="865"/>
      <c r="CF7" s="865"/>
      <c r="CG7" s="866"/>
      <c r="CH7" s="857">
        <v>0</v>
      </c>
      <c r="CI7" s="858"/>
      <c r="CJ7" s="858"/>
      <c r="CK7" s="858"/>
      <c r="CL7" s="859"/>
      <c r="CM7" s="857">
        <v>4</v>
      </c>
      <c r="CN7" s="858"/>
      <c r="CO7" s="858"/>
      <c r="CP7" s="858"/>
      <c r="CQ7" s="859"/>
      <c r="CR7" s="857">
        <v>2</v>
      </c>
      <c r="CS7" s="858"/>
      <c r="CT7" s="858"/>
      <c r="CU7" s="858"/>
      <c r="CV7" s="859"/>
      <c r="CW7" s="857" t="s">
        <v>592</v>
      </c>
      <c r="CX7" s="858"/>
      <c r="CY7" s="858"/>
      <c r="CZ7" s="858"/>
      <c r="DA7" s="859"/>
      <c r="DB7" s="857" t="s">
        <v>592</v>
      </c>
      <c r="DC7" s="858"/>
      <c r="DD7" s="858"/>
      <c r="DE7" s="858"/>
      <c r="DF7" s="859"/>
      <c r="DG7" s="857">
        <v>8</v>
      </c>
      <c r="DH7" s="858"/>
      <c r="DI7" s="858"/>
      <c r="DJ7" s="858"/>
      <c r="DK7" s="859"/>
      <c r="DL7" s="857" t="s">
        <v>592</v>
      </c>
      <c r="DM7" s="858"/>
      <c r="DN7" s="858"/>
      <c r="DO7" s="858"/>
      <c r="DP7" s="859"/>
      <c r="DQ7" s="857" t="s">
        <v>592</v>
      </c>
      <c r="DR7" s="858"/>
      <c r="DS7" s="858"/>
      <c r="DT7" s="858"/>
      <c r="DU7" s="859"/>
      <c r="DV7" s="838"/>
      <c r="DW7" s="839"/>
      <c r="DX7" s="839"/>
      <c r="DY7" s="839"/>
      <c r="DZ7" s="840"/>
      <c r="EA7" s="256"/>
    </row>
    <row r="8" spans="1:131" s="257" customFormat="1" ht="26.25" customHeight="1">
      <c r="A8" s="263">
        <v>2</v>
      </c>
      <c r="B8" s="841" t="s">
        <v>390</v>
      </c>
      <c r="C8" s="842"/>
      <c r="D8" s="842"/>
      <c r="E8" s="842"/>
      <c r="F8" s="842"/>
      <c r="G8" s="842"/>
      <c r="H8" s="842"/>
      <c r="I8" s="842"/>
      <c r="J8" s="842"/>
      <c r="K8" s="842"/>
      <c r="L8" s="842"/>
      <c r="M8" s="842"/>
      <c r="N8" s="842"/>
      <c r="O8" s="842"/>
      <c r="P8" s="843"/>
      <c r="Q8" s="844">
        <v>2</v>
      </c>
      <c r="R8" s="845"/>
      <c r="S8" s="845"/>
      <c r="T8" s="845"/>
      <c r="U8" s="845"/>
      <c r="V8" s="845">
        <v>28</v>
      </c>
      <c r="W8" s="845"/>
      <c r="X8" s="845"/>
      <c r="Y8" s="845"/>
      <c r="Z8" s="845"/>
      <c r="AA8" s="845">
        <v>-27</v>
      </c>
      <c r="AB8" s="845"/>
      <c r="AC8" s="845"/>
      <c r="AD8" s="845"/>
      <c r="AE8" s="846"/>
      <c r="AF8" s="847">
        <v>-27</v>
      </c>
      <c r="AG8" s="848"/>
      <c r="AH8" s="848"/>
      <c r="AI8" s="848"/>
      <c r="AJ8" s="849"/>
      <c r="AK8" s="850" t="s">
        <v>592</v>
      </c>
      <c r="AL8" s="851"/>
      <c r="AM8" s="851"/>
      <c r="AN8" s="851"/>
      <c r="AO8" s="851"/>
      <c r="AP8" s="851">
        <v>1</v>
      </c>
      <c r="AQ8" s="851"/>
      <c r="AR8" s="851"/>
      <c r="AS8" s="851"/>
      <c r="AT8" s="851"/>
      <c r="AU8" s="852"/>
      <c r="AV8" s="852"/>
      <c r="AW8" s="852"/>
      <c r="AX8" s="852"/>
      <c r="AY8" s="853"/>
      <c r="AZ8" s="254"/>
      <c r="BA8" s="254"/>
      <c r="BB8" s="254"/>
      <c r="BC8" s="254"/>
      <c r="BD8" s="254"/>
      <c r="BE8" s="255"/>
      <c r="BF8" s="255"/>
      <c r="BG8" s="255"/>
      <c r="BH8" s="255"/>
      <c r="BI8" s="255"/>
      <c r="BJ8" s="255"/>
      <c r="BK8" s="255"/>
      <c r="BL8" s="255"/>
      <c r="BM8" s="255"/>
      <c r="BN8" s="255"/>
      <c r="BO8" s="255"/>
      <c r="BP8" s="255"/>
      <c r="BQ8" s="264">
        <v>2</v>
      </c>
      <c r="BR8" s="265"/>
      <c r="BS8" s="854"/>
      <c r="BT8" s="855"/>
      <c r="BU8" s="855"/>
      <c r="BV8" s="855"/>
      <c r="BW8" s="855"/>
      <c r="BX8" s="855"/>
      <c r="BY8" s="855"/>
      <c r="BZ8" s="855"/>
      <c r="CA8" s="855"/>
      <c r="CB8" s="855"/>
      <c r="CC8" s="855"/>
      <c r="CD8" s="855"/>
      <c r="CE8" s="855"/>
      <c r="CF8" s="855"/>
      <c r="CG8" s="856"/>
      <c r="CH8" s="867"/>
      <c r="CI8" s="868"/>
      <c r="CJ8" s="868"/>
      <c r="CK8" s="868"/>
      <c r="CL8" s="869"/>
      <c r="CM8" s="867"/>
      <c r="CN8" s="868"/>
      <c r="CO8" s="868"/>
      <c r="CP8" s="868"/>
      <c r="CQ8" s="869"/>
      <c r="CR8" s="867"/>
      <c r="CS8" s="868"/>
      <c r="CT8" s="868"/>
      <c r="CU8" s="868"/>
      <c r="CV8" s="869"/>
      <c r="CW8" s="867"/>
      <c r="CX8" s="868"/>
      <c r="CY8" s="868"/>
      <c r="CZ8" s="868"/>
      <c r="DA8" s="869"/>
      <c r="DB8" s="867"/>
      <c r="DC8" s="868"/>
      <c r="DD8" s="868"/>
      <c r="DE8" s="868"/>
      <c r="DF8" s="869"/>
      <c r="DG8" s="867"/>
      <c r="DH8" s="868"/>
      <c r="DI8" s="868"/>
      <c r="DJ8" s="868"/>
      <c r="DK8" s="869"/>
      <c r="DL8" s="867"/>
      <c r="DM8" s="868"/>
      <c r="DN8" s="868"/>
      <c r="DO8" s="868"/>
      <c r="DP8" s="869"/>
      <c r="DQ8" s="867"/>
      <c r="DR8" s="868"/>
      <c r="DS8" s="868"/>
      <c r="DT8" s="868"/>
      <c r="DU8" s="869"/>
      <c r="DV8" s="870"/>
      <c r="DW8" s="871"/>
      <c r="DX8" s="871"/>
      <c r="DY8" s="871"/>
      <c r="DZ8" s="872"/>
      <c r="EA8" s="256"/>
    </row>
    <row r="9" spans="1:131" s="257" customFormat="1" ht="26.25" customHeight="1">
      <c r="A9" s="263">
        <v>3</v>
      </c>
      <c r="B9" s="841" t="s">
        <v>391</v>
      </c>
      <c r="C9" s="842"/>
      <c r="D9" s="842"/>
      <c r="E9" s="842"/>
      <c r="F9" s="842"/>
      <c r="G9" s="842"/>
      <c r="H9" s="842"/>
      <c r="I9" s="842"/>
      <c r="J9" s="842"/>
      <c r="K9" s="842"/>
      <c r="L9" s="842"/>
      <c r="M9" s="842"/>
      <c r="N9" s="842"/>
      <c r="O9" s="842"/>
      <c r="P9" s="843"/>
      <c r="Q9" s="844">
        <v>48</v>
      </c>
      <c r="R9" s="845"/>
      <c r="S9" s="845"/>
      <c r="T9" s="845"/>
      <c r="U9" s="845"/>
      <c r="V9" s="845">
        <v>48</v>
      </c>
      <c r="W9" s="845"/>
      <c r="X9" s="845"/>
      <c r="Y9" s="845"/>
      <c r="Z9" s="845"/>
      <c r="AA9" s="845">
        <v>0</v>
      </c>
      <c r="AB9" s="845"/>
      <c r="AC9" s="845"/>
      <c r="AD9" s="845"/>
      <c r="AE9" s="846"/>
      <c r="AF9" s="847">
        <v>0</v>
      </c>
      <c r="AG9" s="848"/>
      <c r="AH9" s="848"/>
      <c r="AI9" s="848"/>
      <c r="AJ9" s="849"/>
      <c r="AK9" s="850" t="s">
        <v>592</v>
      </c>
      <c r="AL9" s="851"/>
      <c r="AM9" s="851"/>
      <c r="AN9" s="851"/>
      <c r="AO9" s="851"/>
      <c r="AP9" s="851" t="s">
        <v>592</v>
      </c>
      <c r="AQ9" s="851"/>
      <c r="AR9" s="851"/>
      <c r="AS9" s="851"/>
      <c r="AT9" s="851"/>
      <c r="AU9" s="852"/>
      <c r="AV9" s="852"/>
      <c r="AW9" s="852"/>
      <c r="AX9" s="852"/>
      <c r="AY9" s="853"/>
      <c r="AZ9" s="254"/>
      <c r="BA9" s="254"/>
      <c r="BB9" s="254"/>
      <c r="BC9" s="254"/>
      <c r="BD9" s="254"/>
      <c r="BE9" s="255"/>
      <c r="BF9" s="255"/>
      <c r="BG9" s="255"/>
      <c r="BH9" s="255"/>
      <c r="BI9" s="255"/>
      <c r="BJ9" s="255"/>
      <c r="BK9" s="255"/>
      <c r="BL9" s="255"/>
      <c r="BM9" s="255"/>
      <c r="BN9" s="255"/>
      <c r="BO9" s="255"/>
      <c r="BP9" s="255"/>
      <c r="BQ9" s="264">
        <v>3</v>
      </c>
      <c r="BR9" s="265"/>
      <c r="BS9" s="854"/>
      <c r="BT9" s="855"/>
      <c r="BU9" s="855"/>
      <c r="BV9" s="855"/>
      <c r="BW9" s="855"/>
      <c r="BX9" s="855"/>
      <c r="BY9" s="855"/>
      <c r="BZ9" s="855"/>
      <c r="CA9" s="855"/>
      <c r="CB9" s="855"/>
      <c r="CC9" s="855"/>
      <c r="CD9" s="855"/>
      <c r="CE9" s="855"/>
      <c r="CF9" s="855"/>
      <c r="CG9" s="856"/>
      <c r="CH9" s="867"/>
      <c r="CI9" s="868"/>
      <c r="CJ9" s="868"/>
      <c r="CK9" s="868"/>
      <c r="CL9" s="869"/>
      <c r="CM9" s="867"/>
      <c r="CN9" s="868"/>
      <c r="CO9" s="868"/>
      <c r="CP9" s="868"/>
      <c r="CQ9" s="869"/>
      <c r="CR9" s="867"/>
      <c r="CS9" s="868"/>
      <c r="CT9" s="868"/>
      <c r="CU9" s="868"/>
      <c r="CV9" s="869"/>
      <c r="CW9" s="867"/>
      <c r="CX9" s="868"/>
      <c r="CY9" s="868"/>
      <c r="CZ9" s="868"/>
      <c r="DA9" s="869"/>
      <c r="DB9" s="867"/>
      <c r="DC9" s="868"/>
      <c r="DD9" s="868"/>
      <c r="DE9" s="868"/>
      <c r="DF9" s="869"/>
      <c r="DG9" s="867"/>
      <c r="DH9" s="868"/>
      <c r="DI9" s="868"/>
      <c r="DJ9" s="868"/>
      <c r="DK9" s="869"/>
      <c r="DL9" s="867"/>
      <c r="DM9" s="868"/>
      <c r="DN9" s="868"/>
      <c r="DO9" s="868"/>
      <c r="DP9" s="869"/>
      <c r="DQ9" s="867"/>
      <c r="DR9" s="868"/>
      <c r="DS9" s="868"/>
      <c r="DT9" s="868"/>
      <c r="DU9" s="869"/>
      <c r="DV9" s="870"/>
      <c r="DW9" s="871"/>
      <c r="DX9" s="871"/>
      <c r="DY9" s="871"/>
      <c r="DZ9" s="872"/>
      <c r="EA9" s="256"/>
    </row>
    <row r="10" spans="1:131" s="257" customFormat="1" ht="26.25" customHeight="1">
      <c r="A10" s="263">
        <v>4</v>
      </c>
      <c r="B10" s="841"/>
      <c r="C10" s="842"/>
      <c r="D10" s="842"/>
      <c r="E10" s="842"/>
      <c r="F10" s="842"/>
      <c r="G10" s="842"/>
      <c r="H10" s="842"/>
      <c r="I10" s="842"/>
      <c r="J10" s="842"/>
      <c r="K10" s="842"/>
      <c r="L10" s="842"/>
      <c r="M10" s="842"/>
      <c r="N10" s="842"/>
      <c r="O10" s="842"/>
      <c r="P10" s="843"/>
      <c r="Q10" s="844"/>
      <c r="R10" s="845"/>
      <c r="S10" s="845"/>
      <c r="T10" s="845"/>
      <c r="U10" s="845"/>
      <c r="V10" s="845"/>
      <c r="W10" s="845"/>
      <c r="X10" s="845"/>
      <c r="Y10" s="845"/>
      <c r="Z10" s="845"/>
      <c r="AA10" s="845"/>
      <c r="AB10" s="845"/>
      <c r="AC10" s="845"/>
      <c r="AD10" s="845"/>
      <c r="AE10" s="846"/>
      <c r="AF10" s="847"/>
      <c r="AG10" s="848"/>
      <c r="AH10" s="848"/>
      <c r="AI10" s="848"/>
      <c r="AJ10" s="849"/>
      <c r="AK10" s="850"/>
      <c r="AL10" s="851"/>
      <c r="AM10" s="851"/>
      <c r="AN10" s="851"/>
      <c r="AO10" s="851"/>
      <c r="AP10" s="851"/>
      <c r="AQ10" s="851"/>
      <c r="AR10" s="851"/>
      <c r="AS10" s="851"/>
      <c r="AT10" s="851"/>
      <c r="AU10" s="852"/>
      <c r="AV10" s="852"/>
      <c r="AW10" s="852"/>
      <c r="AX10" s="852"/>
      <c r="AY10" s="853"/>
      <c r="AZ10" s="254"/>
      <c r="BA10" s="254"/>
      <c r="BB10" s="254"/>
      <c r="BC10" s="254"/>
      <c r="BD10" s="254"/>
      <c r="BE10" s="255"/>
      <c r="BF10" s="255"/>
      <c r="BG10" s="255"/>
      <c r="BH10" s="255"/>
      <c r="BI10" s="255"/>
      <c r="BJ10" s="255"/>
      <c r="BK10" s="255"/>
      <c r="BL10" s="255"/>
      <c r="BM10" s="255"/>
      <c r="BN10" s="255"/>
      <c r="BO10" s="255"/>
      <c r="BP10" s="255"/>
      <c r="BQ10" s="264">
        <v>4</v>
      </c>
      <c r="BR10" s="265"/>
      <c r="BS10" s="854"/>
      <c r="BT10" s="855"/>
      <c r="BU10" s="855"/>
      <c r="BV10" s="855"/>
      <c r="BW10" s="855"/>
      <c r="BX10" s="855"/>
      <c r="BY10" s="855"/>
      <c r="BZ10" s="855"/>
      <c r="CA10" s="855"/>
      <c r="CB10" s="855"/>
      <c r="CC10" s="855"/>
      <c r="CD10" s="855"/>
      <c r="CE10" s="855"/>
      <c r="CF10" s="855"/>
      <c r="CG10" s="856"/>
      <c r="CH10" s="867"/>
      <c r="CI10" s="868"/>
      <c r="CJ10" s="868"/>
      <c r="CK10" s="868"/>
      <c r="CL10" s="869"/>
      <c r="CM10" s="867"/>
      <c r="CN10" s="868"/>
      <c r="CO10" s="868"/>
      <c r="CP10" s="868"/>
      <c r="CQ10" s="869"/>
      <c r="CR10" s="867"/>
      <c r="CS10" s="868"/>
      <c r="CT10" s="868"/>
      <c r="CU10" s="868"/>
      <c r="CV10" s="869"/>
      <c r="CW10" s="867"/>
      <c r="CX10" s="868"/>
      <c r="CY10" s="868"/>
      <c r="CZ10" s="868"/>
      <c r="DA10" s="869"/>
      <c r="DB10" s="867"/>
      <c r="DC10" s="868"/>
      <c r="DD10" s="868"/>
      <c r="DE10" s="868"/>
      <c r="DF10" s="869"/>
      <c r="DG10" s="867"/>
      <c r="DH10" s="868"/>
      <c r="DI10" s="868"/>
      <c r="DJ10" s="868"/>
      <c r="DK10" s="869"/>
      <c r="DL10" s="867"/>
      <c r="DM10" s="868"/>
      <c r="DN10" s="868"/>
      <c r="DO10" s="868"/>
      <c r="DP10" s="869"/>
      <c r="DQ10" s="867"/>
      <c r="DR10" s="868"/>
      <c r="DS10" s="868"/>
      <c r="DT10" s="868"/>
      <c r="DU10" s="869"/>
      <c r="DV10" s="870"/>
      <c r="DW10" s="871"/>
      <c r="DX10" s="871"/>
      <c r="DY10" s="871"/>
      <c r="DZ10" s="872"/>
      <c r="EA10" s="256"/>
    </row>
    <row r="11" spans="1:131" s="257" customFormat="1" ht="26.25" customHeight="1">
      <c r="A11" s="263">
        <v>5</v>
      </c>
      <c r="B11" s="841"/>
      <c r="C11" s="842"/>
      <c r="D11" s="842"/>
      <c r="E11" s="842"/>
      <c r="F11" s="842"/>
      <c r="G11" s="842"/>
      <c r="H11" s="842"/>
      <c r="I11" s="842"/>
      <c r="J11" s="842"/>
      <c r="K11" s="842"/>
      <c r="L11" s="842"/>
      <c r="M11" s="842"/>
      <c r="N11" s="842"/>
      <c r="O11" s="842"/>
      <c r="P11" s="843"/>
      <c r="Q11" s="844"/>
      <c r="R11" s="845"/>
      <c r="S11" s="845"/>
      <c r="T11" s="845"/>
      <c r="U11" s="845"/>
      <c r="V11" s="845"/>
      <c r="W11" s="845"/>
      <c r="X11" s="845"/>
      <c r="Y11" s="845"/>
      <c r="Z11" s="845"/>
      <c r="AA11" s="845"/>
      <c r="AB11" s="845"/>
      <c r="AC11" s="845"/>
      <c r="AD11" s="845"/>
      <c r="AE11" s="846"/>
      <c r="AF11" s="847"/>
      <c r="AG11" s="848"/>
      <c r="AH11" s="848"/>
      <c r="AI11" s="848"/>
      <c r="AJ11" s="849"/>
      <c r="AK11" s="850"/>
      <c r="AL11" s="851"/>
      <c r="AM11" s="851"/>
      <c r="AN11" s="851"/>
      <c r="AO11" s="851"/>
      <c r="AP11" s="851"/>
      <c r="AQ11" s="851"/>
      <c r="AR11" s="851"/>
      <c r="AS11" s="851"/>
      <c r="AT11" s="851"/>
      <c r="AU11" s="852"/>
      <c r="AV11" s="852"/>
      <c r="AW11" s="852"/>
      <c r="AX11" s="852"/>
      <c r="AY11" s="853"/>
      <c r="AZ11" s="254"/>
      <c r="BA11" s="254"/>
      <c r="BB11" s="254"/>
      <c r="BC11" s="254"/>
      <c r="BD11" s="254"/>
      <c r="BE11" s="255"/>
      <c r="BF11" s="255"/>
      <c r="BG11" s="255"/>
      <c r="BH11" s="255"/>
      <c r="BI11" s="255"/>
      <c r="BJ11" s="255"/>
      <c r="BK11" s="255"/>
      <c r="BL11" s="255"/>
      <c r="BM11" s="255"/>
      <c r="BN11" s="255"/>
      <c r="BO11" s="255"/>
      <c r="BP11" s="255"/>
      <c r="BQ11" s="264">
        <v>5</v>
      </c>
      <c r="BR11" s="265"/>
      <c r="BS11" s="854"/>
      <c r="BT11" s="855"/>
      <c r="BU11" s="855"/>
      <c r="BV11" s="855"/>
      <c r="BW11" s="855"/>
      <c r="BX11" s="855"/>
      <c r="BY11" s="855"/>
      <c r="BZ11" s="855"/>
      <c r="CA11" s="855"/>
      <c r="CB11" s="855"/>
      <c r="CC11" s="855"/>
      <c r="CD11" s="855"/>
      <c r="CE11" s="855"/>
      <c r="CF11" s="855"/>
      <c r="CG11" s="856"/>
      <c r="CH11" s="867"/>
      <c r="CI11" s="868"/>
      <c r="CJ11" s="868"/>
      <c r="CK11" s="868"/>
      <c r="CL11" s="869"/>
      <c r="CM11" s="867"/>
      <c r="CN11" s="868"/>
      <c r="CO11" s="868"/>
      <c r="CP11" s="868"/>
      <c r="CQ11" s="869"/>
      <c r="CR11" s="867"/>
      <c r="CS11" s="868"/>
      <c r="CT11" s="868"/>
      <c r="CU11" s="868"/>
      <c r="CV11" s="869"/>
      <c r="CW11" s="867"/>
      <c r="CX11" s="868"/>
      <c r="CY11" s="868"/>
      <c r="CZ11" s="868"/>
      <c r="DA11" s="869"/>
      <c r="DB11" s="867"/>
      <c r="DC11" s="868"/>
      <c r="DD11" s="868"/>
      <c r="DE11" s="868"/>
      <c r="DF11" s="869"/>
      <c r="DG11" s="867"/>
      <c r="DH11" s="868"/>
      <c r="DI11" s="868"/>
      <c r="DJ11" s="868"/>
      <c r="DK11" s="869"/>
      <c r="DL11" s="867"/>
      <c r="DM11" s="868"/>
      <c r="DN11" s="868"/>
      <c r="DO11" s="868"/>
      <c r="DP11" s="869"/>
      <c r="DQ11" s="867"/>
      <c r="DR11" s="868"/>
      <c r="DS11" s="868"/>
      <c r="DT11" s="868"/>
      <c r="DU11" s="869"/>
      <c r="DV11" s="870"/>
      <c r="DW11" s="871"/>
      <c r="DX11" s="871"/>
      <c r="DY11" s="871"/>
      <c r="DZ11" s="872"/>
      <c r="EA11" s="256"/>
    </row>
    <row r="12" spans="1:131" s="257" customFormat="1" ht="26.25" customHeight="1">
      <c r="A12" s="263">
        <v>6</v>
      </c>
      <c r="B12" s="841"/>
      <c r="C12" s="842"/>
      <c r="D12" s="842"/>
      <c r="E12" s="842"/>
      <c r="F12" s="842"/>
      <c r="G12" s="842"/>
      <c r="H12" s="842"/>
      <c r="I12" s="842"/>
      <c r="J12" s="842"/>
      <c r="K12" s="842"/>
      <c r="L12" s="842"/>
      <c r="M12" s="842"/>
      <c r="N12" s="842"/>
      <c r="O12" s="842"/>
      <c r="P12" s="843"/>
      <c r="Q12" s="844"/>
      <c r="R12" s="845"/>
      <c r="S12" s="845"/>
      <c r="T12" s="845"/>
      <c r="U12" s="845"/>
      <c r="V12" s="845"/>
      <c r="W12" s="845"/>
      <c r="X12" s="845"/>
      <c r="Y12" s="845"/>
      <c r="Z12" s="845"/>
      <c r="AA12" s="845"/>
      <c r="AB12" s="845"/>
      <c r="AC12" s="845"/>
      <c r="AD12" s="845"/>
      <c r="AE12" s="846"/>
      <c r="AF12" s="847"/>
      <c r="AG12" s="848"/>
      <c r="AH12" s="848"/>
      <c r="AI12" s="848"/>
      <c r="AJ12" s="849"/>
      <c r="AK12" s="850"/>
      <c r="AL12" s="851"/>
      <c r="AM12" s="851"/>
      <c r="AN12" s="851"/>
      <c r="AO12" s="851"/>
      <c r="AP12" s="851"/>
      <c r="AQ12" s="851"/>
      <c r="AR12" s="851"/>
      <c r="AS12" s="851"/>
      <c r="AT12" s="851"/>
      <c r="AU12" s="852"/>
      <c r="AV12" s="852"/>
      <c r="AW12" s="852"/>
      <c r="AX12" s="852"/>
      <c r="AY12" s="853"/>
      <c r="AZ12" s="254"/>
      <c r="BA12" s="254"/>
      <c r="BB12" s="254"/>
      <c r="BC12" s="254"/>
      <c r="BD12" s="254"/>
      <c r="BE12" s="255"/>
      <c r="BF12" s="255"/>
      <c r="BG12" s="255"/>
      <c r="BH12" s="255"/>
      <c r="BI12" s="255"/>
      <c r="BJ12" s="255"/>
      <c r="BK12" s="255"/>
      <c r="BL12" s="255"/>
      <c r="BM12" s="255"/>
      <c r="BN12" s="255"/>
      <c r="BO12" s="255"/>
      <c r="BP12" s="255"/>
      <c r="BQ12" s="264">
        <v>6</v>
      </c>
      <c r="BR12" s="265"/>
      <c r="BS12" s="854"/>
      <c r="BT12" s="855"/>
      <c r="BU12" s="855"/>
      <c r="BV12" s="855"/>
      <c r="BW12" s="855"/>
      <c r="BX12" s="855"/>
      <c r="BY12" s="855"/>
      <c r="BZ12" s="855"/>
      <c r="CA12" s="855"/>
      <c r="CB12" s="855"/>
      <c r="CC12" s="855"/>
      <c r="CD12" s="855"/>
      <c r="CE12" s="855"/>
      <c r="CF12" s="855"/>
      <c r="CG12" s="856"/>
      <c r="CH12" s="867"/>
      <c r="CI12" s="868"/>
      <c r="CJ12" s="868"/>
      <c r="CK12" s="868"/>
      <c r="CL12" s="869"/>
      <c r="CM12" s="867"/>
      <c r="CN12" s="868"/>
      <c r="CO12" s="868"/>
      <c r="CP12" s="868"/>
      <c r="CQ12" s="869"/>
      <c r="CR12" s="867"/>
      <c r="CS12" s="868"/>
      <c r="CT12" s="868"/>
      <c r="CU12" s="868"/>
      <c r="CV12" s="869"/>
      <c r="CW12" s="867"/>
      <c r="CX12" s="868"/>
      <c r="CY12" s="868"/>
      <c r="CZ12" s="868"/>
      <c r="DA12" s="869"/>
      <c r="DB12" s="867"/>
      <c r="DC12" s="868"/>
      <c r="DD12" s="868"/>
      <c r="DE12" s="868"/>
      <c r="DF12" s="869"/>
      <c r="DG12" s="867"/>
      <c r="DH12" s="868"/>
      <c r="DI12" s="868"/>
      <c r="DJ12" s="868"/>
      <c r="DK12" s="869"/>
      <c r="DL12" s="867"/>
      <c r="DM12" s="868"/>
      <c r="DN12" s="868"/>
      <c r="DO12" s="868"/>
      <c r="DP12" s="869"/>
      <c r="DQ12" s="867"/>
      <c r="DR12" s="868"/>
      <c r="DS12" s="868"/>
      <c r="DT12" s="868"/>
      <c r="DU12" s="869"/>
      <c r="DV12" s="870"/>
      <c r="DW12" s="871"/>
      <c r="DX12" s="871"/>
      <c r="DY12" s="871"/>
      <c r="DZ12" s="872"/>
      <c r="EA12" s="256"/>
    </row>
    <row r="13" spans="1:131" s="257" customFormat="1" ht="26.25" customHeight="1">
      <c r="A13" s="263">
        <v>7</v>
      </c>
      <c r="B13" s="841"/>
      <c r="C13" s="842"/>
      <c r="D13" s="842"/>
      <c r="E13" s="842"/>
      <c r="F13" s="842"/>
      <c r="G13" s="842"/>
      <c r="H13" s="842"/>
      <c r="I13" s="842"/>
      <c r="J13" s="842"/>
      <c r="K13" s="842"/>
      <c r="L13" s="842"/>
      <c r="M13" s="842"/>
      <c r="N13" s="842"/>
      <c r="O13" s="842"/>
      <c r="P13" s="843"/>
      <c r="Q13" s="844"/>
      <c r="R13" s="845"/>
      <c r="S13" s="845"/>
      <c r="T13" s="845"/>
      <c r="U13" s="845"/>
      <c r="V13" s="845"/>
      <c r="W13" s="845"/>
      <c r="X13" s="845"/>
      <c r="Y13" s="845"/>
      <c r="Z13" s="845"/>
      <c r="AA13" s="845"/>
      <c r="AB13" s="845"/>
      <c r="AC13" s="845"/>
      <c r="AD13" s="845"/>
      <c r="AE13" s="846"/>
      <c r="AF13" s="847"/>
      <c r="AG13" s="848"/>
      <c r="AH13" s="848"/>
      <c r="AI13" s="848"/>
      <c r="AJ13" s="849"/>
      <c r="AK13" s="850"/>
      <c r="AL13" s="851"/>
      <c r="AM13" s="851"/>
      <c r="AN13" s="851"/>
      <c r="AO13" s="851"/>
      <c r="AP13" s="851"/>
      <c r="AQ13" s="851"/>
      <c r="AR13" s="851"/>
      <c r="AS13" s="851"/>
      <c r="AT13" s="851"/>
      <c r="AU13" s="852"/>
      <c r="AV13" s="852"/>
      <c r="AW13" s="852"/>
      <c r="AX13" s="852"/>
      <c r="AY13" s="853"/>
      <c r="AZ13" s="254"/>
      <c r="BA13" s="254"/>
      <c r="BB13" s="254"/>
      <c r="BC13" s="254"/>
      <c r="BD13" s="254"/>
      <c r="BE13" s="255"/>
      <c r="BF13" s="255"/>
      <c r="BG13" s="255"/>
      <c r="BH13" s="255"/>
      <c r="BI13" s="255"/>
      <c r="BJ13" s="255"/>
      <c r="BK13" s="255"/>
      <c r="BL13" s="255"/>
      <c r="BM13" s="255"/>
      <c r="BN13" s="255"/>
      <c r="BO13" s="255"/>
      <c r="BP13" s="255"/>
      <c r="BQ13" s="264">
        <v>7</v>
      </c>
      <c r="BR13" s="265"/>
      <c r="BS13" s="854"/>
      <c r="BT13" s="855"/>
      <c r="BU13" s="855"/>
      <c r="BV13" s="855"/>
      <c r="BW13" s="855"/>
      <c r="BX13" s="855"/>
      <c r="BY13" s="855"/>
      <c r="BZ13" s="855"/>
      <c r="CA13" s="855"/>
      <c r="CB13" s="855"/>
      <c r="CC13" s="855"/>
      <c r="CD13" s="855"/>
      <c r="CE13" s="855"/>
      <c r="CF13" s="855"/>
      <c r="CG13" s="856"/>
      <c r="CH13" s="867"/>
      <c r="CI13" s="868"/>
      <c r="CJ13" s="868"/>
      <c r="CK13" s="868"/>
      <c r="CL13" s="869"/>
      <c r="CM13" s="867"/>
      <c r="CN13" s="868"/>
      <c r="CO13" s="868"/>
      <c r="CP13" s="868"/>
      <c r="CQ13" s="869"/>
      <c r="CR13" s="867"/>
      <c r="CS13" s="868"/>
      <c r="CT13" s="868"/>
      <c r="CU13" s="868"/>
      <c r="CV13" s="869"/>
      <c r="CW13" s="867"/>
      <c r="CX13" s="868"/>
      <c r="CY13" s="868"/>
      <c r="CZ13" s="868"/>
      <c r="DA13" s="869"/>
      <c r="DB13" s="867"/>
      <c r="DC13" s="868"/>
      <c r="DD13" s="868"/>
      <c r="DE13" s="868"/>
      <c r="DF13" s="869"/>
      <c r="DG13" s="867"/>
      <c r="DH13" s="868"/>
      <c r="DI13" s="868"/>
      <c r="DJ13" s="868"/>
      <c r="DK13" s="869"/>
      <c r="DL13" s="867"/>
      <c r="DM13" s="868"/>
      <c r="DN13" s="868"/>
      <c r="DO13" s="868"/>
      <c r="DP13" s="869"/>
      <c r="DQ13" s="867"/>
      <c r="DR13" s="868"/>
      <c r="DS13" s="868"/>
      <c r="DT13" s="868"/>
      <c r="DU13" s="869"/>
      <c r="DV13" s="870"/>
      <c r="DW13" s="871"/>
      <c r="DX13" s="871"/>
      <c r="DY13" s="871"/>
      <c r="DZ13" s="872"/>
      <c r="EA13" s="256"/>
    </row>
    <row r="14" spans="1:131" s="257" customFormat="1" ht="26.25" customHeight="1">
      <c r="A14" s="263">
        <v>8</v>
      </c>
      <c r="B14" s="841"/>
      <c r="C14" s="842"/>
      <c r="D14" s="842"/>
      <c r="E14" s="842"/>
      <c r="F14" s="842"/>
      <c r="G14" s="842"/>
      <c r="H14" s="842"/>
      <c r="I14" s="842"/>
      <c r="J14" s="842"/>
      <c r="K14" s="842"/>
      <c r="L14" s="842"/>
      <c r="M14" s="842"/>
      <c r="N14" s="842"/>
      <c r="O14" s="842"/>
      <c r="P14" s="843"/>
      <c r="Q14" s="844"/>
      <c r="R14" s="845"/>
      <c r="S14" s="845"/>
      <c r="T14" s="845"/>
      <c r="U14" s="845"/>
      <c r="V14" s="845"/>
      <c r="W14" s="845"/>
      <c r="X14" s="845"/>
      <c r="Y14" s="845"/>
      <c r="Z14" s="845"/>
      <c r="AA14" s="845"/>
      <c r="AB14" s="845"/>
      <c r="AC14" s="845"/>
      <c r="AD14" s="845"/>
      <c r="AE14" s="846"/>
      <c r="AF14" s="847"/>
      <c r="AG14" s="848"/>
      <c r="AH14" s="848"/>
      <c r="AI14" s="848"/>
      <c r="AJ14" s="849"/>
      <c r="AK14" s="850"/>
      <c r="AL14" s="851"/>
      <c r="AM14" s="851"/>
      <c r="AN14" s="851"/>
      <c r="AO14" s="851"/>
      <c r="AP14" s="851"/>
      <c r="AQ14" s="851"/>
      <c r="AR14" s="851"/>
      <c r="AS14" s="851"/>
      <c r="AT14" s="851"/>
      <c r="AU14" s="852"/>
      <c r="AV14" s="852"/>
      <c r="AW14" s="852"/>
      <c r="AX14" s="852"/>
      <c r="AY14" s="853"/>
      <c r="AZ14" s="254"/>
      <c r="BA14" s="254"/>
      <c r="BB14" s="254"/>
      <c r="BC14" s="254"/>
      <c r="BD14" s="254"/>
      <c r="BE14" s="255"/>
      <c r="BF14" s="255"/>
      <c r="BG14" s="255"/>
      <c r="BH14" s="255"/>
      <c r="BI14" s="255"/>
      <c r="BJ14" s="255"/>
      <c r="BK14" s="255"/>
      <c r="BL14" s="255"/>
      <c r="BM14" s="255"/>
      <c r="BN14" s="255"/>
      <c r="BO14" s="255"/>
      <c r="BP14" s="255"/>
      <c r="BQ14" s="264">
        <v>8</v>
      </c>
      <c r="BR14" s="265"/>
      <c r="BS14" s="854"/>
      <c r="BT14" s="855"/>
      <c r="BU14" s="855"/>
      <c r="BV14" s="855"/>
      <c r="BW14" s="855"/>
      <c r="BX14" s="855"/>
      <c r="BY14" s="855"/>
      <c r="BZ14" s="855"/>
      <c r="CA14" s="855"/>
      <c r="CB14" s="855"/>
      <c r="CC14" s="855"/>
      <c r="CD14" s="855"/>
      <c r="CE14" s="855"/>
      <c r="CF14" s="855"/>
      <c r="CG14" s="856"/>
      <c r="CH14" s="867"/>
      <c r="CI14" s="868"/>
      <c r="CJ14" s="868"/>
      <c r="CK14" s="868"/>
      <c r="CL14" s="869"/>
      <c r="CM14" s="867"/>
      <c r="CN14" s="868"/>
      <c r="CO14" s="868"/>
      <c r="CP14" s="868"/>
      <c r="CQ14" s="869"/>
      <c r="CR14" s="867"/>
      <c r="CS14" s="868"/>
      <c r="CT14" s="868"/>
      <c r="CU14" s="868"/>
      <c r="CV14" s="869"/>
      <c r="CW14" s="867"/>
      <c r="CX14" s="868"/>
      <c r="CY14" s="868"/>
      <c r="CZ14" s="868"/>
      <c r="DA14" s="869"/>
      <c r="DB14" s="867"/>
      <c r="DC14" s="868"/>
      <c r="DD14" s="868"/>
      <c r="DE14" s="868"/>
      <c r="DF14" s="869"/>
      <c r="DG14" s="867"/>
      <c r="DH14" s="868"/>
      <c r="DI14" s="868"/>
      <c r="DJ14" s="868"/>
      <c r="DK14" s="869"/>
      <c r="DL14" s="867"/>
      <c r="DM14" s="868"/>
      <c r="DN14" s="868"/>
      <c r="DO14" s="868"/>
      <c r="DP14" s="869"/>
      <c r="DQ14" s="867"/>
      <c r="DR14" s="868"/>
      <c r="DS14" s="868"/>
      <c r="DT14" s="868"/>
      <c r="DU14" s="869"/>
      <c r="DV14" s="870"/>
      <c r="DW14" s="871"/>
      <c r="DX14" s="871"/>
      <c r="DY14" s="871"/>
      <c r="DZ14" s="872"/>
      <c r="EA14" s="256"/>
    </row>
    <row r="15" spans="1:131" s="257" customFormat="1" ht="26.25" customHeight="1">
      <c r="A15" s="263">
        <v>9</v>
      </c>
      <c r="B15" s="841"/>
      <c r="C15" s="842"/>
      <c r="D15" s="842"/>
      <c r="E15" s="842"/>
      <c r="F15" s="842"/>
      <c r="G15" s="842"/>
      <c r="H15" s="842"/>
      <c r="I15" s="842"/>
      <c r="J15" s="842"/>
      <c r="K15" s="842"/>
      <c r="L15" s="842"/>
      <c r="M15" s="842"/>
      <c r="N15" s="842"/>
      <c r="O15" s="842"/>
      <c r="P15" s="843"/>
      <c r="Q15" s="844"/>
      <c r="R15" s="845"/>
      <c r="S15" s="845"/>
      <c r="T15" s="845"/>
      <c r="U15" s="845"/>
      <c r="V15" s="845"/>
      <c r="W15" s="845"/>
      <c r="X15" s="845"/>
      <c r="Y15" s="845"/>
      <c r="Z15" s="845"/>
      <c r="AA15" s="845"/>
      <c r="AB15" s="845"/>
      <c r="AC15" s="845"/>
      <c r="AD15" s="845"/>
      <c r="AE15" s="846"/>
      <c r="AF15" s="847"/>
      <c r="AG15" s="848"/>
      <c r="AH15" s="848"/>
      <c r="AI15" s="848"/>
      <c r="AJ15" s="849"/>
      <c r="AK15" s="850"/>
      <c r="AL15" s="851"/>
      <c r="AM15" s="851"/>
      <c r="AN15" s="851"/>
      <c r="AO15" s="851"/>
      <c r="AP15" s="851"/>
      <c r="AQ15" s="851"/>
      <c r="AR15" s="851"/>
      <c r="AS15" s="851"/>
      <c r="AT15" s="851"/>
      <c r="AU15" s="852"/>
      <c r="AV15" s="852"/>
      <c r="AW15" s="852"/>
      <c r="AX15" s="852"/>
      <c r="AY15" s="853"/>
      <c r="AZ15" s="254"/>
      <c r="BA15" s="254"/>
      <c r="BB15" s="254"/>
      <c r="BC15" s="254"/>
      <c r="BD15" s="254"/>
      <c r="BE15" s="255"/>
      <c r="BF15" s="255"/>
      <c r="BG15" s="255"/>
      <c r="BH15" s="255"/>
      <c r="BI15" s="255"/>
      <c r="BJ15" s="255"/>
      <c r="BK15" s="255"/>
      <c r="BL15" s="255"/>
      <c r="BM15" s="255"/>
      <c r="BN15" s="255"/>
      <c r="BO15" s="255"/>
      <c r="BP15" s="255"/>
      <c r="BQ15" s="264">
        <v>9</v>
      </c>
      <c r="BR15" s="265"/>
      <c r="BS15" s="854"/>
      <c r="BT15" s="855"/>
      <c r="BU15" s="855"/>
      <c r="BV15" s="855"/>
      <c r="BW15" s="855"/>
      <c r="BX15" s="855"/>
      <c r="BY15" s="855"/>
      <c r="BZ15" s="855"/>
      <c r="CA15" s="855"/>
      <c r="CB15" s="855"/>
      <c r="CC15" s="855"/>
      <c r="CD15" s="855"/>
      <c r="CE15" s="855"/>
      <c r="CF15" s="855"/>
      <c r="CG15" s="856"/>
      <c r="CH15" s="867"/>
      <c r="CI15" s="868"/>
      <c r="CJ15" s="868"/>
      <c r="CK15" s="868"/>
      <c r="CL15" s="869"/>
      <c r="CM15" s="867"/>
      <c r="CN15" s="868"/>
      <c r="CO15" s="868"/>
      <c r="CP15" s="868"/>
      <c r="CQ15" s="869"/>
      <c r="CR15" s="867"/>
      <c r="CS15" s="868"/>
      <c r="CT15" s="868"/>
      <c r="CU15" s="868"/>
      <c r="CV15" s="869"/>
      <c r="CW15" s="867"/>
      <c r="CX15" s="868"/>
      <c r="CY15" s="868"/>
      <c r="CZ15" s="868"/>
      <c r="DA15" s="869"/>
      <c r="DB15" s="867"/>
      <c r="DC15" s="868"/>
      <c r="DD15" s="868"/>
      <c r="DE15" s="868"/>
      <c r="DF15" s="869"/>
      <c r="DG15" s="867"/>
      <c r="DH15" s="868"/>
      <c r="DI15" s="868"/>
      <c r="DJ15" s="868"/>
      <c r="DK15" s="869"/>
      <c r="DL15" s="867"/>
      <c r="DM15" s="868"/>
      <c r="DN15" s="868"/>
      <c r="DO15" s="868"/>
      <c r="DP15" s="869"/>
      <c r="DQ15" s="867"/>
      <c r="DR15" s="868"/>
      <c r="DS15" s="868"/>
      <c r="DT15" s="868"/>
      <c r="DU15" s="869"/>
      <c r="DV15" s="870"/>
      <c r="DW15" s="871"/>
      <c r="DX15" s="871"/>
      <c r="DY15" s="871"/>
      <c r="DZ15" s="872"/>
      <c r="EA15" s="256"/>
    </row>
    <row r="16" spans="1:131" s="257" customFormat="1" ht="26.25" customHeight="1">
      <c r="A16" s="263">
        <v>10</v>
      </c>
      <c r="B16" s="841"/>
      <c r="C16" s="842"/>
      <c r="D16" s="842"/>
      <c r="E16" s="842"/>
      <c r="F16" s="842"/>
      <c r="G16" s="842"/>
      <c r="H16" s="842"/>
      <c r="I16" s="842"/>
      <c r="J16" s="842"/>
      <c r="K16" s="842"/>
      <c r="L16" s="842"/>
      <c r="M16" s="842"/>
      <c r="N16" s="842"/>
      <c r="O16" s="842"/>
      <c r="P16" s="843"/>
      <c r="Q16" s="844"/>
      <c r="R16" s="845"/>
      <c r="S16" s="845"/>
      <c r="T16" s="845"/>
      <c r="U16" s="845"/>
      <c r="V16" s="845"/>
      <c r="W16" s="845"/>
      <c r="X16" s="845"/>
      <c r="Y16" s="845"/>
      <c r="Z16" s="845"/>
      <c r="AA16" s="845"/>
      <c r="AB16" s="845"/>
      <c r="AC16" s="845"/>
      <c r="AD16" s="845"/>
      <c r="AE16" s="846"/>
      <c r="AF16" s="847"/>
      <c r="AG16" s="848"/>
      <c r="AH16" s="848"/>
      <c r="AI16" s="848"/>
      <c r="AJ16" s="849"/>
      <c r="AK16" s="850"/>
      <c r="AL16" s="851"/>
      <c r="AM16" s="851"/>
      <c r="AN16" s="851"/>
      <c r="AO16" s="851"/>
      <c r="AP16" s="851"/>
      <c r="AQ16" s="851"/>
      <c r="AR16" s="851"/>
      <c r="AS16" s="851"/>
      <c r="AT16" s="851"/>
      <c r="AU16" s="852"/>
      <c r="AV16" s="852"/>
      <c r="AW16" s="852"/>
      <c r="AX16" s="852"/>
      <c r="AY16" s="853"/>
      <c r="AZ16" s="254"/>
      <c r="BA16" s="254"/>
      <c r="BB16" s="254"/>
      <c r="BC16" s="254"/>
      <c r="BD16" s="254"/>
      <c r="BE16" s="255"/>
      <c r="BF16" s="255"/>
      <c r="BG16" s="255"/>
      <c r="BH16" s="255"/>
      <c r="BI16" s="255"/>
      <c r="BJ16" s="255"/>
      <c r="BK16" s="255"/>
      <c r="BL16" s="255"/>
      <c r="BM16" s="255"/>
      <c r="BN16" s="255"/>
      <c r="BO16" s="255"/>
      <c r="BP16" s="255"/>
      <c r="BQ16" s="264">
        <v>10</v>
      </c>
      <c r="BR16" s="265"/>
      <c r="BS16" s="854"/>
      <c r="BT16" s="855"/>
      <c r="BU16" s="855"/>
      <c r="BV16" s="855"/>
      <c r="BW16" s="855"/>
      <c r="BX16" s="855"/>
      <c r="BY16" s="855"/>
      <c r="BZ16" s="855"/>
      <c r="CA16" s="855"/>
      <c r="CB16" s="855"/>
      <c r="CC16" s="855"/>
      <c r="CD16" s="855"/>
      <c r="CE16" s="855"/>
      <c r="CF16" s="855"/>
      <c r="CG16" s="856"/>
      <c r="CH16" s="867"/>
      <c r="CI16" s="868"/>
      <c r="CJ16" s="868"/>
      <c r="CK16" s="868"/>
      <c r="CL16" s="869"/>
      <c r="CM16" s="867"/>
      <c r="CN16" s="868"/>
      <c r="CO16" s="868"/>
      <c r="CP16" s="868"/>
      <c r="CQ16" s="869"/>
      <c r="CR16" s="867"/>
      <c r="CS16" s="868"/>
      <c r="CT16" s="868"/>
      <c r="CU16" s="868"/>
      <c r="CV16" s="869"/>
      <c r="CW16" s="867"/>
      <c r="CX16" s="868"/>
      <c r="CY16" s="868"/>
      <c r="CZ16" s="868"/>
      <c r="DA16" s="869"/>
      <c r="DB16" s="867"/>
      <c r="DC16" s="868"/>
      <c r="DD16" s="868"/>
      <c r="DE16" s="868"/>
      <c r="DF16" s="869"/>
      <c r="DG16" s="867"/>
      <c r="DH16" s="868"/>
      <c r="DI16" s="868"/>
      <c r="DJ16" s="868"/>
      <c r="DK16" s="869"/>
      <c r="DL16" s="867"/>
      <c r="DM16" s="868"/>
      <c r="DN16" s="868"/>
      <c r="DO16" s="868"/>
      <c r="DP16" s="869"/>
      <c r="DQ16" s="867"/>
      <c r="DR16" s="868"/>
      <c r="DS16" s="868"/>
      <c r="DT16" s="868"/>
      <c r="DU16" s="869"/>
      <c r="DV16" s="870"/>
      <c r="DW16" s="871"/>
      <c r="DX16" s="871"/>
      <c r="DY16" s="871"/>
      <c r="DZ16" s="872"/>
      <c r="EA16" s="256"/>
    </row>
    <row r="17" spans="1:131" s="257" customFormat="1" ht="26.25" customHeight="1">
      <c r="A17" s="263">
        <v>11</v>
      </c>
      <c r="B17" s="841"/>
      <c r="C17" s="842"/>
      <c r="D17" s="842"/>
      <c r="E17" s="842"/>
      <c r="F17" s="842"/>
      <c r="G17" s="842"/>
      <c r="H17" s="842"/>
      <c r="I17" s="842"/>
      <c r="J17" s="842"/>
      <c r="K17" s="842"/>
      <c r="L17" s="842"/>
      <c r="M17" s="842"/>
      <c r="N17" s="842"/>
      <c r="O17" s="842"/>
      <c r="P17" s="843"/>
      <c r="Q17" s="844"/>
      <c r="R17" s="845"/>
      <c r="S17" s="845"/>
      <c r="T17" s="845"/>
      <c r="U17" s="845"/>
      <c r="V17" s="845"/>
      <c r="W17" s="845"/>
      <c r="X17" s="845"/>
      <c r="Y17" s="845"/>
      <c r="Z17" s="845"/>
      <c r="AA17" s="845"/>
      <c r="AB17" s="845"/>
      <c r="AC17" s="845"/>
      <c r="AD17" s="845"/>
      <c r="AE17" s="846"/>
      <c r="AF17" s="847"/>
      <c r="AG17" s="848"/>
      <c r="AH17" s="848"/>
      <c r="AI17" s="848"/>
      <c r="AJ17" s="849"/>
      <c r="AK17" s="850"/>
      <c r="AL17" s="851"/>
      <c r="AM17" s="851"/>
      <c r="AN17" s="851"/>
      <c r="AO17" s="851"/>
      <c r="AP17" s="851"/>
      <c r="AQ17" s="851"/>
      <c r="AR17" s="851"/>
      <c r="AS17" s="851"/>
      <c r="AT17" s="851"/>
      <c r="AU17" s="852"/>
      <c r="AV17" s="852"/>
      <c r="AW17" s="852"/>
      <c r="AX17" s="852"/>
      <c r="AY17" s="853"/>
      <c r="AZ17" s="254"/>
      <c r="BA17" s="254"/>
      <c r="BB17" s="254"/>
      <c r="BC17" s="254"/>
      <c r="BD17" s="254"/>
      <c r="BE17" s="255"/>
      <c r="BF17" s="255"/>
      <c r="BG17" s="255"/>
      <c r="BH17" s="255"/>
      <c r="BI17" s="255"/>
      <c r="BJ17" s="255"/>
      <c r="BK17" s="255"/>
      <c r="BL17" s="255"/>
      <c r="BM17" s="255"/>
      <c r="BN17" s="255"/>
      <c r="BO17" s="255"/>
      <c r="BP17" s="255"/>
      <c r="BQ17" s="264">
        <v>11</v>
      </c>
      <c r="BR17" s="265"/>
      <c r="BS17" s="854"/>
      <c r="BT17" s="855"/>
      <c r="BU17" s="855"/>
      <c r="BV17" s="855"/>
      <c r="BW17" s="855"/>
      <c r="BX17" s="855"/>
      <c r="BY17" s="855"/>
      <c r="BZ17" s="855"/>
      <c r="CA17" s="855"/>
      <c r="CB17" s="855"/>
      <c r="CC17" s="855"/>
      <c r="CD17" s="855"/>
      <c r="CE17" s="855"/>
      <c r="CF17" s="855"/>
      <c r="CG17" s="856"/>
      <c r="CH17" s="867"/>
      <c r="CI17" s="868"/>
      <c r="CJ17" s="868"/>
      <c r="CK17" s="868"/>
      <c r="CL17" s="869"/>
      <c r="CM17" s="867"/>
      <c r="CN17" s="868"/>
      <c r="CO17" s="868"/>
      <c r="CP17" s="868"/>
      <c r="CQ17" s="869"/>
      <c r="CR17" s="867"/>
      <c r="CS17" s="868"/>
      <c r="CT17" s="868"/>
      <c r="CU17" s="868"/>
      <c r="CV17" s="869"/>
      <c r="CW17" s="867"/>
      <c r="CX17" s="868"/>
      <c r="CY17" s="868"/>
      <c r="CZ17" s="868"/>
      <c r="DA17" s="869"/>
      <c r="DB17" s="867"/>
      <c r="DC17" s="868"/>
      <c r="DD17" s="868"/>
      <c r="DE17" s="868"/>
      <c r="DF17" s="869"/>
      <c r="DG17" s="867"/>
      <c r="DH17" s="868"/>
      <c r="DI17" s="868"/>
      <c r="DJ17" s="868"/>
      <c r="DK17" s="869"/>
      <c r="DL17" s="867"/>
      <c r="DM17" s="868"/>
      <c r="DN17" s="868"/>
      <c r="DO17" s="868"/>
      <c r="DP17" s="869"/>
      <c r="DQ17" s="867"/>
      <c r="DR17" s="868"/>
      <c r="DS17" s="868"/>
      <c r="DT17" s="868"/>
      <c r="DU17" s="869"/>
      <c r="DV17" s="870"/>
      <c r="DW17" s="871"/>
      <c r="DX17" s="871"/>
      <c r="DY17" s="871"/>
      <c r="DZ17" s="872"/>
      <c r="EA17" s="256"/>
    </row>
    <row r="18" spans="1:131" s="257" customFormat="1" ht="26.25" customHeight="1">
      <c r="A18" s="263">
        <v>12</v>
      </c>
      <c r="B18" s="841"/>
      <c r="C18" s="842"/>
      <c r="D18" s="842"/>
      <c r="E18" s="842"/>
      <c r="F18" s="842"/>
      <c r="G18" s="842"/>
      <c r="H18" s="842"/>
      <c r="I18" s="842"/>
      <c r="J18" s="842"/>
      <c r="K18" s="842"/>
      <c r="L18" s="842"/>
      <c r="M18" s="842"/>
      <c r="N18" s="842"/>
      <c r="O18" s="842"/>
      <c r="P18" s="843"/>
      <c r="Q18" s="844"/>
      <c r="R18" s="845"/>
      <c r="S18" s="845"/>
      <c r="T18" s="845"/>
      <c r="U18" s="845"/>
      <c r="V18" s="845"/>
      <c r="W18" s="845"/>
      <c r="X18" s="845"/>
      <c r="Y18" s="845"/>
      <c r="Z18" s="845"/>
      <c r="AA18" s="845"/>
      <c r="AB18" s="845"/>
      <c r="AC18" s="845"/>
      <c r="AD18" s="845"/>
      <c r="AE18" s="846"/>
      <c r="AF18" s="847"/>
      <c r="AG18" s="848"/>
      <c r="AH18" s="848"/>
      <c r="AI18" s="848"/>
      <c r="AJ18" s="849"/>
      <c r="AK18" s="850"/>
      <c r="AL18" s="851"/>
      <c r="AM18" s="851"/>
      <c r="AN18" s="851"/>
      <c r="AO18" s="851"/>
      <c r="AP18" s="851"/>
      <c r="AQ18" s="851"/>
      <c r="AR18" s="851"/>
      <c r="AS18" s="851"/>
      <c r="AT18" s="851"/>
      <c r="AU18" s="852"/>
      <c r="AV18" s="852"/>
      <c r="AW18" s="852"/>
      <c r="AX18" s="852"/>
      <c r="AY18" s="853"/>
      <c r="AZ18" s="254"/>
      <c r="BA18" s="254"/>
      <c r="BB18" s="254"/>
      <c r="BC18" s="254"/>
      <c r="BD18" s="254"/>
      <c r="BE18" s="255"/>
      <c r="BF18" s="255"/>
      <c r="BG18" s="255"/>
      <c r="BH18" s="255"/>
      <c r="BI18" s="255"/>
      <c r="BJ18" s="255"/>
      <c r="BK18" s="255"/>
      <c r="BL18" s="255"/>
      <c r="BM18" s="255"/>
      <c r="BN18" s="255"/>
      <c r="BO18" s="255"/>
      <c r="BP18" s="255"/>
      <c r="BQ18" s="264">
        <v>12</v>
      </c>
      <c r="BR18" s="265"/>
      <c r="BS18" s="854"/>
      <c r="BT18" s="855"/>
      <c r="BU18" s="855"/>
      <c r="BV18" s="855"/>
      <c r="BW18" s="855"/>
      <c r="BX18" s="855"/>
      <c r="BY18" s="855"/>
      <c r="BZ18" s="855"/>
      <c r="CA18" s="855"/>
      <c r="CB18" s="855"/>
      <c r="CC18" s="855"/>
      <c r="CD18" s="855"/>
      <c r="CE18" s="855"/>
      <c r="CF18" s="855"/>
      <c r="CG18" s="856"/>
      <c r="CH18" s="867"/>
      <c r="CI18" s="868"/>
      <c r="CJ18" s="868"/>
      <c r="CK18" s="868"/>
      <c r="CL18" s="869"/>
      <c r="CM18" s="867"/>
      <c r="CN18" s="868"/>
      <c r="CO18" s="868"/>
      <c r="CP18" s="868"/>
      <c r="CQ18" s="869"/>
      <c r="CR18" s="867"/>
      <c r="CS18" s="868"/>
      <c r="CT18" s="868"/>
      <c r="CU18" s="868"/>
      <c r="CV18" s="869"/>
      <c r="CW18" s="867"/>
      <c r="CX18" s="868"/>
      <c r="CY18" s="868"/>
      <c r="CZ18" s="868"/>
      <c r="DA18" s="869"/>
      <c r="DB18" s="867"/>
      <c r="DC18" s="868"/>
      <c r="DD18" s="868"/>
      <c r="DE18" s="868"/>
      <c r="DF18" s="869"/>
      <c r="DG18" s="867"/>
      <c r="DH18" s="868"/>
      <c r="DI18" s="868"/>
      <c r="DJ18" s="868"/>
      <c r="DK18" s="869"/>
      <c r="DL18" s="867"/>
      <c r="DM18" s="868"/>
      <c r="DN18" s="868"/>
      <c r="DO18" s="868"/>
      <c r="DP18" s="869"/>
      <c r="DQ18" s="867"/>
      <c r="DR18" s="868"/>
      <c r="DS18" s="868"/>
      <c r="DT18" s="868"/>
      <c r="DU18" s="869"/>
      <c r="DV18" s="870"/>
      <c r="DW18" s="871"/>
      <c r="DX18" s="871"/>
      <c r="DY18" s="871"/>
      <c r="DZ18" s="872"/>
      <c r="EA18" s="256"/>
    </row>
    <row r="19" spans="1:131" s="257" customFormat="1" ht="26.25" customHeight="1">
      <c r="A19" s="263">
        <v>13</v>
      </c>
      <c r="B19" s="841"/>
      <c r="C19" s="842"/>
      <c r="D19" s="842"/>
      <c r="E19" s="842"/>
      <c r="F19" s="842"/>
      <c r="G19" s="842"/>
      <c r="H19" s="842"/>
      <c r="I19" s="842"/>
      <c r="J19" s="842"/>
      <c r="K19" s="842"/>
      <c r="L19" s="842"/>
      <c r="M19" s="842"/>
      <c r="N19" s="842"/>
      <c r="O19" s="842"/>
      <c r="P19" s="843"/>
      <c r="Q19" s="844"/>
      <c r="R19" s="845"/>
      <c r="S19" s="845"/>
      <c r="T19" s="845"/>
      <c r="U19" s="845"/>
      <c r="V19" s="845"/>
      <c r="W19" s="845"/>
      <c r="X19" s="845"/>
      <c r="Y19" s="845"/>
      <c r="Z19" s="845"/>
      <c r="AA19" s="845"/>
      <c r="AB19" s="845"/>
      <c r="AC19" s="845"/>
      <c r="AD19" s="845"/>
      <c r="AE19" s="846"/>
      <c r="AF19" s="847"/>
      <c r="AG19" s="848"/>
      <c r="AH19" s="848"/>
      <c r="AI19" s="848"/>
      <c r="AJ19" s="849"/>
      <c r="AK19" s="850"/>
      <c r="AL19" s="851"/>
      <c r="AM19" s="851"/>
      <c r="AN19" s="851"/>
      <c r="AO19" s="851"/>
      <c r="AP19" s="851"/>
      <c r="AQ19" s="851"/>
      <c r="AR19" s="851"/>
      <c r="AS19" s="851"/>
      <c r="AT19" s="851"/>
      <c r="AU19" s="852"/>
      <c r="AV19" s="852"/>
      <c r="AW19" s="852"/>
      <c r="AX19" s="852"/>
      <c r="AY19" s="853"/>
      <c r="AZ19" s="254"/>
      <c r="BA19" s="254"/>
      <c r="BB19" s="254"/>
      <c r="BC19" s="254"/>
      <c r="BD19" s="254"/>
      <c r="BE19" s="255"/>
      <c r="BF19" s="255"/>
      <c r="BG19" s="255"/>
      <c r="BH19" s="255"/>
      <c r="BI19" s="255"/>
      <c r="BJ19" s="255"/>
      <c r="BK19" s="255"/>
      <c r="BL19" s="255"/>
      <c r="BM19" s="255"/>
      <c r="BN19" s="255"/>
      <c r="BO19" s="255"/>
      <c r="BP19" s="255"/>
      <c r="BQ19" s="264">
        <v>13</v>
      </c>
      <c r="BR19" s="265"/>
      <c r="BS19" s="854"/>
      <c r="BT19" s="855"/>
      <c r="BU19" s="855"/>
      <c r="BV19" s="855"/>
      <c r="BW19" s="855"/>
      <c r="BX19" s="855"/>
      <c r="BY19" s="855"/>
      <c r="BZ19" s="855"/>
      <c r="CA19" s="855"/>
      <c r="CB19" s="855"/>
      <c r="CC19" s="855"/>
      <c r="CD19" s="855"/>
      <c r="CE19" s="855"/>
      <c r="CF19" s="855"/>
      <c r="CG19" s="856"/>
      <c r="CH19" s="867"/>
      <c r="CI19" s="868"/>
      <c r="CJ19" s="868"/>
      <c r="CK19" s="868"/>
      <c r="CL19" s="869"/>
      <c r="CM19" s="867"/>
      <c r="CN19" s="868"/>
      <c r="CO19" s="868"/>
      <c r="CP19" s="868"/>
      <c r="CQ19" s="869"/>
      <c r="CR19" s="867"/>
      <c r="CS19" s="868"/>
      <c r="CT19" s="868"/>
      <c r="CU19" s="868"/>
      <c r="CV19" s="869"/>
      <c r="CW19" s="867"/>
      <c r="CX19" s="868"/>
      <c r="CY19" s="868"/>
      <c r="CZ19" s="868"/>
      <c r="DA19" s="869"/>
      <c r="DB19" s="867"/>
      <c r="DC19" s="868"/>
      <c r="DD19" s="868"/>
      <c r="DE19" s="868"/>
      <c r="DF19" s="869"/>
      <c r="DG19" s="867"/>
      <c r="DH19" s="868"/>
      <c r="DI19" s="868"/>
      <c r="DJ19" s="868"/>
      <c r="DK19" s="869"/>
      <c r="DL19" s="867"/>
      <c r="DM19" s="868"/>
      <c r="DN19" s="868"/>
      <c r="DO19" s="868"/>
      <c r="DP19" s="869"/>
      <c r="DQ19" s="867"/>
      <c r="DR19" s="868"/>
      <c r="DS19" s="868"/>
      <c r="DT19" s="868"/>
      <c r="DU19" s="869"/>
      <c r="DV19" s="870"/>
      <c r="DW19" s="871"/>
      <c r="DX19" s="871"/>
      <c r="DY19" s="871"/>
      <c r="DZ19" s="872"/>
      <c r="EA19" s="256"/>
    </row>
    <row r="20" spans="1:131" s="257" customFormat="1" ht="26.25" customHeight="1">
      <c r="A20" s="263">
        <v>14</v>
      </c>
      <c r="B20" s="841"/>
      <c r="C20" s="842"/>
      <c r="D20" s="842"/>
      <c r="E20" s="842"/>
      <c r="F20" s="842"/>
      <c r="G20" s="842"/>
      <c r="H20" s="842"/>
      <c r="I20" s="842"/>
      <c r="J20" s="842"/>
      <c r="K20" s="842"/>
      <c r="L20" s="842"/>
      <c r="M20" s="842"/>
      <c r="N20" s="842"/>
      <c r="O20" s="842"/>
      <c r="P20" s="843"/>
      <c r="Q20" s="844"/>
      <c r="R20" s="845"/>
      <c r="S20" s="845"/>
      <c r="T20" s="845"/>
      <c r="U20" s="845"/>
      <c r="V20" s="845"/>
      <c r="W20" s="845"/>
      <c r="X20" s="845"/>
      <c r="Y20" s="845"/>
      <c r="Z20" s="845"/>
      <c r="AA20" s="845"/>
      <c r="AB20" s="845"/>
      <c r="AC20" s="845"/>
      <c r="AD20" s="845"/>
      <c r="AE20" s="846"/>
      <c r="AF20" s="847"/>
      <c r="AG20" s="848"/>
      <c r="AH20" s="848"/>
      <c r="AI20" s="848"/>
      <c r="AJ20" s="849"/>
      <c r="AK20" s="850"/>
      <c r="AL20" s="851"/>
      <c r="AM20" s="851"/>
      <c r="AN20" s="851"/>
      <c r="AO20" s="851"/>
      <c r="AP20" s="851"/>
      <c r="AQ20" s="851"/>
      <c r="AR20" s="851"/>
      <c r="AS20" s="851"/>
      <c r="AT20" s="851"/>
      <c r="AU20" s="852"/>
      <c r="AV20" s="852"/>
      <c r="AW20" s="852"/>
      <c r="AX20" s="852"/>
      <c r="AY20" s="853"/>
      <c r="AZ20" s="254"/>
      <c r="BA20" s="254"/>
      <c r="BB20" s="254"/>
      <c r="BC20" s="254"/>
      <c r="BD20" s="254"/>
      <c r="BE20" s="255"/>
      <c r="BF20" s="255"/>
      <c r="BG20" s="255"/>
      <c r="BH20" s="255"/>
      <c r="BI20" s="255"/>
      <c r="BJ20" s="255"/>
      <c r="BK20" s="255"/>
      <c r="BL20" s="255"/>
      <c r="BM20" s="255"/>
      <c r="BN20" s="255"/>
      <c r="BO20" s="255"/>
      <c r="BP20" s="255"/>
      <c r="BQ20" s="264">
        <v>14</v>
      </c>
      <c r="BR20" s="265"/>
      <c r="BS20" s="854"/>
      <c r="BT20" s="855"/>
      <c r="BU20" s="855"/>
      <c r="BV20" s="855"/>
      <c r="BW20" s="855"/>
      <c r="BX20" s="855"/>
      <c r="BY20" s="855"/>
      <c r="BZ20" s="855"/>
      <c r="CA20" s="855"/>
      <c r="CB20" s="855"/>
      <c r="CC20" s="855"/>
      <c r="CD20" s="855"/>
      <c r="CE20" s="855"/>
      <c r="CF20" s="855"/>
      <c r="CG20" s="856"/>
      <c r="CH20" s="867"/>
      <c r="CI20" s="868"/>
      <c r="CJ20" s="868"/>
      <c r="CK20" s="868"/>
      <c r="CL20" s="869"/>
      <c r="CM20" s="867"/>
      <c r="CN20" s="868"/>
      <c r="CO20" s="868"/>
      <c r="CP20" s="868"/>
      <c r="CQ20" s="869"/>
      <c r="CR20" s="867"/>
      <c r="CS20" s="868"/>
      <c r="CT20" s="868"/>
      <c r="CU20" s="868"/>
      <c r="CV20" s="869"/>
      <c r="CW20" s="867"/>
      <c r="CX20" s="868"/>
      <c r="CY20" s="868"/>
      <c r="CZ20" s="868"/>
      <c r="DA20" s="869"/>
      <c r="DB20" s="867"/>
      <c r="DC20" s="868"/>
      <c r="DD20" s="868"/>
      <c r="DE20" s="868"/>
      <c r="DF20" s="869"/>
      <c r="DG20" s="867"/>
      <c r="DH20" s="868"/>
      <c r="DI20" s="868"/>
      <c r="DJ20" s="868"/>
      <c r="DK20" s="869"/>
      <c r="DL20" s="867"/>
      <c r="DM20" s="868"/>
      <c r="DN20" s="868"/>
      <c r="DO20" s="868"/>
      <c r="DP20" s="869"/>
      <c r="DQ20" s="867"/>
      <c r="DR20" s="868"/>
      <c r="DS20" s="868"/>
      <c r="DT20" s="868"/>
      <c r="DU20" s="869"/>
      <c r="DV20" s="870"/>
      <c r="DW20" s="871"/>
      <c r="DX20" s="871"/>
      <c r="DY20" s="871"/>
      <c r="DZ20" s="872"/>
      <c r="EA20" s="256"/>
    </row>
    <row r="21" spans="1:131" s="257" customFormat="1" ht="26.25" customHeight="1" thickBot="1">
      <c r="A21" s="263">
        <v>15</v>
      </c>
      <c r="B21" s="841"/>
      <c r="C21" s="842"/>
      <c r="D21" s="842"/>
      <c r="E21" s="842"/>
      <c r="F21" s="842"/>
      <c r="G21" s="842"/>
      <c r="H21" s="842"/>
      <c r="I21" s="842"/>
      <c r="J21" s="842"/>
      <c r="K21" s="842"/>
      <c r="L21" s="842"/>
      <c r="M21" s="842"/>
      <c r="N21" s="842"/>
      <c r="O21" s="842"/>
      <c r="P21" s="843"/>
      <c r="Q21" s="844"/>
      <c r="R21" s="845"/>
      <c r="S21" s="845"/>
      <c r="T21" s="845"/>
      <c r="U21" s="845"/>
      <c r="V21" s="845"/>
      <c r="W21" s="845"/>
      <c r="X21" s="845"/>
      <c r="Y21" s="845"/>
      <c r="Z21" s="845"/>
      <c r="AA21" s="845"/>
      <c r="AB21" s="845"/>
      <c r="AC21" s="845"/>
      <c r="AD21" s="845"/>
      <c r="AE21" s="846"/>
      <c r="AF21" s="847"/>
      <c r="AG21" s="848"/>
      <c r="AH21" s="848"/>
      <c r="AI21" s="848"/>
      <c r="AJ21" s="849"/>
      <c r="AK21" s="850"/>
      <c r="AL21" s="851"/>
      <c r="AM21" s="851"/>
      <c r="AN21" s="851"/>
      <c r="AO21" s="851"/>
      <c r="AP21" s="851"/>
      <c r="AQ21" s="851"/>
      <c r="AR21" s="851"/>
      <c r="AS21" s="851"/>
      <c r="AT21" s="851"/>
      <c r="AU21" s="852"/>
      <c r="AV21" s="852"/>
      <c r="AW21" s="852"/>
      <c r="AX21" s="852"/>
      <c r="AY21" s="853"/>
      <c r="AZ21" s="254"/>
      <c r="BA21" s="254"/>
      <c r="BB21" s="254"/>
      <c r="BC21" s="254"/>
      <c r="BD21" s="254"/>
      <c r="BE21" s="255"/>
      <c r="BF21" s="255"/>
      <c r="BG21" s="255"/>
      <c r="BH21" s="255"/>
      <c r="BI21" s="255"/>
      <c r="BJ21" s="255"/>
      <c r="BK21" s="255"/>
      <c r="BL21" s="255"/>
      <c r="BM21" s="255"/>
      <c r="BN21" s="255"/>
      <c r="BO21" s="255"/>
      <c r="BP21" s="255"/>
      <c r="BQ21" s="264">
        <v>15</v>
      </c>
      <c r="BR21" s="265"/>
      <c r="BS21" s="854"/>
      <c r="BT21" s="855"/>
      <c r="BU21" s="855"/>
      <c r="BV21" s="855"/>
      <c r="BW21" s="855"/>
      <c r="BX21" s="855"/>
      <c r="BY21" s="855"/>
      <c r="BZ21" s="855"/>
      <c r="CA21" s="855"/>
      <c r="CB21" s="855"/>
      <c r="CC21" s="855"/>
      <c r="CD21" s="855"/>
      <c r="CE21" s="855"/>
      <c r="CF21" s="855"/>
      <c r="CG21" s="856"/>
      <c r="CH21" s="867"/>
      <c r="CI21" s="868"/>
      <c r="CJ21" s="868"/>
      <c r="CK21" s="868"/>
      <c r="CL21" s="869"/>
      <c r="CM21" s="867"/>
      <c r="CN21" s="868"/>
      <c r="CO21" s="868"/>
      <c r="CP21" s="868"/>
      <c r="CQ21" s="869"/>
      <c r="CR21" s="867"/>
      <c r="CS21" s="868"/>
      <c r="CT21" s="868"/>
      <c r="CU21" s="868"/>
      <c r="CV21" s="869"/>
      <c r="CW21" s="867"/>
      <c r="CX21" s="868"/>
      <c r="CY21" s="868"/>
      <c r="CZ21" s="868"/>
      <c r="DA21" s="869"/>
      <c r="DB21" s="867"/>
      <c r="DC21" s="868"/>
      <c r="DD21" s="868"/>
      <c r="DE21" s="868"/>
      <c r="DF21" s="869"/>
      <c r="DG21" s="867"/>
      <c r="DH21" s="868"/>
      <c r="DI21" s="868"/>
      <c r="DJ21" s="868"/>
      <c r="DK21" s="869"/>
      <c r="DL21" s="867"/>
      <c r="DM21" s="868"/>
      <c r="DN21" s="868"/>
      <c r="DO21" s="868"/>
      <c r="DP21" s="869"/>
      <c r="DQ21" s="867"/>
      <c r="DR21" s="868"/>
      <c r="DS21" s="868"/>
      <c r="DT21" s="868"/>
      <c r="DU21" s="869"/>
      <c r="DV21" s="870"/>
      <c r="DW21" s="871"/>
      <c r="DX21" s="871"/>
      <c r="DY21" s="871"/>
      <c r="DZ21" s="872"/>
      <c r="EA21" s="256"/>
    </row>
    <row r="22" spans="1:131" s="257" customFormat="1" ht="26.25" customHeight="1">
      <c r="A22" s="263">
        <v>16</v>
      </c>
      <c r="B22" s="841"/>
      <c r="C22" s="842"/>
      <c r="D22" s="842"/>
      <c r="E22" s="842"/>
      <c r="F22" s="842"/>
      <c r="G22" s="842"/>
      <c r="H22" s="842"/>
      <c r="I22" s="842"/>
      <c r="J22" s="842"/>
      <c r="K22" s="842"/>
      <c r="L22" s="842"/>
      <c r="M22" s="842"/>
      <c r="N22" s="842"/>
      <c r="O22" s="842"/>
      <c r="P22" s="843"/>
      <c r="Q22" s="873"/>
      <c r="R22" s="874"/>
      <c r="S22" s="874"/>
      <c r="T22" s="874"/>
      <c r="U22" s="874"/>
      <c r="V22" s="874"/>
      <c r="W22" s="874"/>
      <c r="X22" s="874"/>
      <c r="Y22" s="874"/>
      <c r="Z22" s="874"/>
      <c r="AA22" s="874"/>
      <c r="AB22" s="874"/>
      <c r="AC22" s="874"/>
      <c r="AD22" s="874"/>
      <c r="AE22" s="875"/>
      <c r="AF22" s="847"/>
      <c r="AG22" s="848"/>
      <c r="AH22" s="848"/>
      <c r="AI22" s="848"/>
      <c r="AJ22" s="849"/>
      <c r="AK22" s="888"/>
      <c r="AL22" s="889"/>
      <c r="AM22" s="889"/>
      <c r="AN22" s="889"/>
      <c r="AO22" s="889"/>
      <c r="AP22" s="889"/>
      <c r="AQ22" s="889"/>
      <c r="AR22" s="889"/>
      <c r="AS22" s="889"/>
      <c r="AT22" s="889"/>
      <c r="AU22" s="890"/>
      <c r="AV22" s="890"/>
      <c r="AW22" s="890"/>
      <c r="AX22" s="890"/>
      <c r="AY22" s="891"/>
      <c r="AZ22" s="892" t="s">
        <v>392</v>
      </c>
      <c r="BA22" s="892"/>
      <c r="BB22" s="892"/>
      <c r="BC22" s="892"/>
      <c r="BD22" s="893"/>
      <c r="BE22" s="255"/>
      <c r="BF22" s="255"/>
      <c r="BG22" s="255"/>
      <c r="BH22" s="255"/>
      <c r="BI22" s="255"/>
      <c r="BJ22" s="255"/>
      <c r="BK22" s="255"/>
      <c r="BL22" s="255"/>
      <c r="BM22" s="255"/>
      <c r="BN22" s="255"/>
      <c r="BO22" s="255"/>
      <c r="BP22" s="255"/>
      <c r="BQ22" s="264">
        <v>16</v>
      </c>
      <c r="BR22" s="265"/>
      <c r="BS22" s="854"/>
      <c r="BT22" s="855"/>
      <c r="BU22" s="855"/>
      <c r="BV22" s="855"/>
      <c r="BW22" s="855"/>
      <c r="BX22" s="855"/>
      <c r="BY22" s="855"/>
      <c r="BZ22" s="855"/>
      <c r="CA22" s="855"/>
      <c r="CB22" s="855"/>
      <c r="CC22" s="855"/>
      <c r="CD22" s="855"/>
      <c r="CE22" s="855"/>
      <c r="CF22" s="855"/>
      <c r="CG22" s="856"/>
      <c r="CH22" s="867"/>
      <c r="CI22" s="868"/>
      <c r="CJ22" s="868"/>
      <c r="CK22" s="868"/>
      <c r="CL22" s="869"/>
      <c r="CM22" s="867"/>
      <c r="CN22" s="868"/>
      <c r="CO22" s="868"/>
      <c r="CP22" s="868"/>
      <c r="CQ22" s="869"/>
      <c r="CR22" s="867"/>
      <c r="CS22" s="868"/>
      <c r="CT22" s="868"/>
      <c r="CU22" s="868"/>
      <c r="CV22" s="869"/>
      <c r="CW22" s="867"/>
      <c r="CX22" s="868"/>
      <c r="CY22" s="868"/>
      <c r="CZ22" s="868"/>
      <c r="DA22" s="869"/>
      <c r="DB22" s="867"/>
      <c r="DC22" s="868"/>
      <c r="DD22" s="868"/>
      <c r="DE22" s="868"/>
      <c r="DF22" s="869"/>
      <c r="DG22" s="867"/>
      <c r="DH22" s="868"/>
      <c r="DI22" s="868"/>
      <c r="DJ22" s="868"/>
      <c r="DK22" s="869"/>
      <c r="DL22" s="867"/>
      <c r="DM22" s="868"/>
      <c r="DN22" s="868"/>
      <c r="DO22" s="868"/>
      <c r="DP22" s="869"/>
      <c r="DQ22" s="867"/>
      <c r="DR22" s="868"/>
      <c r="DS22" s="868"/>
      <c r="DT22" s="868"/>
      <c r="DU22" s="869"/>
      <c r="DV22" s="870"/>
      <c r="DW22" s="871"/>
      <c r="DX22" s="871"/>
      <c r="DY22" s="871"/>
      <c r="DZ22" s="872"/>
      <c r="EA22" s="256"/>
    </row>
    <row r="23" spans="1:131" s="257" customFormat="1" ht="26.25" customHeight="1" thickBot="1">
      <c r="A23" s="266" t="s">
        <v>393</v>
      </c>
      <c r="B23" s="876" t="s">
        <v>394</v>
      </c>
      <c r="C23" s="877"/>
      <c r="D23" s="877"/>
      <c r="E23" s="877"/>
      <c r="F23" s="877"/>
      <c r="G23" s="877"/>
      <c r="H23" s="877"/>
      <c r="I23" s="877"/>
      <c r="J23" s="877"/>
      <c r="K23" s="877"/>
      <c r="L23" s="877"/>
      <c r="M23" s="877"/>
      <c r="N23" s="877"/>
      <c r="O23" s="877"/>
      <c r="P23" s="878"/>
      <c r="Q23" s="879">
        <v>8366</v>
      </c>
      <c r="R23" s="880"/>
      <c r="S23" s="880"/>
      <c r="T23" s="880"/>
      <c r="U23" s="880"/>
      <c r="V23" s="880">
        <v>8145</v>
      </c>
      <c r="W23" s="880"/>
      <c r="X23" s="880"/>
      <c r="Y23" s="880"/>
      <c r="Z23" s="880"/>
      <c r="AA23" s="880">
        <v>221</v>
      </c>
      <c r="AB23" s="880"/>
      <c r="AC23" s="880"/>
      <c r="AD23" s="880"/>
      <c r="AE23" s="881"/>
      <c r="AF23" s="882">
        <v>197</v>
      </c>
      <c r="AG23" s="880"/>
      <c r="AH23" s="880"/>
      <c r="AI23" s="880"/>
      <c r="AJ23" s="883"/>
      <c r="AK23" s="884"/>
      <c r="AL23" s="885"/>
      <c r="AM23" s="885"/>
      <c r="AN23" s="885"/>
      <c r="AO23" s="885"/>
      <c r="AP23" s="880">
        <v>5335</v>
      </c>
      <c r="AQ23" s="880"/>
      <c r="AR23" s="880"/>
      <c r="AS23" s="880"/>
      <c r="AT23" s="880"/>
      <c r="AU23" s="886"/>
      <c r="AV23" s="886"/>
      <c r="AW23" s="886"/>
      <c r="AX23" s="886"/>
      <c r="AY23" s="887"/>
      <c r="AZ23" s="895" t="s">
        <v>129</v>
      </c>
      <c r="BA23" s="896"/>
      <c r="BB23" s="896"/>
      <c r="BC23" s="896"/>
      <c r="BD23" s="897"/>
      <c r="BE23" s="255"/>
      <c r="BF23" s="255"/>
      <c r="BG23" s="255"/>
      <c r="BH23" s="255"/>
      <c r="BI23" s="255"/>
      <c r="BJ23" s="255"/>
      <c r="BK23" s="255"/>
      <c r="BL23" s="255"/>
      <c r="BM23" s="255"/>
      <c r="BN23" s="255"/>
      <c r="BO23" s="255"/>
      <c r="BP23" s="255"/>
      <c r="BQ23" s="264">
        <v>17</v>
      </c>
      <c r="BR23" s="265"/>
      <c r="BS23" s="854"/>
      <c r="BT23" s="855"/>
      <c r="BU23" s="855"/>
      <c r="BV23" s="855"/>
      <c r="BW23" s="855"/>
      <c r="BX23" s="855"/>
      <c r="BY23" s="855"/>
      <c r="BZ23" s="855"/>
      <c r="CA23" s="855"/>
      <c r="CB23" s="855"/>
      <c r="CC23" s="855"/>
      <c r="CD23" s="855"/>
      <c r="CE23" s="855"/>
      <c r="CF23" s="855"/>
      <c r="CG23" s="856"/>
      <c r="CH23" s="867"/>
      <c r="CI23" s="868"/>
      <c r="CJ23" s="868"/>
      <c r="CK23" s="868"/>
      <c r="CL23" s="869"/>
      <c r="CM23" s="867"/>
      <c r="CN23" s="868"/>
      <c r="CO23" s="868"/>
      <c r="CP23" s="868"/>
      <c r="CQ23" s="869"/>
      <c r="CR23" s="867"/>
      <c r="CS23" s="868"/>
      <c r="CT23" s="868"/>
      <c r="CU23" s="868"/>
      <c r="CV23" s="869"/>
      <c r="CW23" s="867"/>
      <c r="CX23" s="868"/>
      <c r="CY23" s="868"/>
      <c r="CZ23" s="868"/>
      <c r="DA23" s="869"/>
      <c r="DB23" s="867"/>
      <c r="DC23" s="868"/>
      <c r="DD23" s="868"/>
      <c r="DE23" s="868"/>
      <c r="DF23" s="869"/>
      <c r="DG23" s="867"/>
      <c r="DH23" s="868"/>
      <c r="DI23" s="868"/>
      <c r="DJ23" s="868"/>
      <c r="DK23" s="869"/>
      <c r="DL23" s="867"/>
      <c r="DM23" s="868"/>
      <c r="DN23" s="868"/>
      <c r="DO23" s="868"/>
      <c r="DP23" s="869"/>
      <c r="DQ23" s="867"/>
      <c r="DR23" s="868"/>
      <c r="DS23" s="868"/>
      <c r="DT23" s="868"/>
      <c r="DU23" s="869"/>
      <c r="DV23" s="870"/>
      <c r="DW23" s="871"/>
      <c r="DX23" s="871"/>
      <c r="DY23" s="871"/>
      <c r="DZ23" s="872"/>
      <c r="EA23" s="256"/>
    </row>
    <row r="24" spans="1:131" s="257" customFormat="1" ht="26.25" customHeight="1">
      <c r="A24" s="894" t="s">
        <v>395</v>
      </c>
      <c r="B24" s="894"/>
      <c r="C24" s="894"/>
      <c r="D24" s="894"/>
      <c r="E24" s="894"/>
      <c r="F24" s="894"/>
      <c r="G24" s="894"/>
      <c r="H24" s="894"/>
      <c r="I24" s="894"/>
      <c r="J24" s="894"/>
      <c r="K24" s="894"/>
      <c r="L24" s="894"/>
      <c r="M24" s="894"/>
      <c r="N24" s="894"/>
      <c r="O24" s="894"/>
      <c r="P24" s="894"/>
      <c r="Q24" s="894"/>
      <c r="R24" s="894"/>
      <c r="S24" s="894"/>
      <c r="T24" s="894"/>
      <c r="U24" s="894"/>
      <c r="V24" s="894"/>
      <c r="W24" s="894"/>
      <c r="X24" s="894"/>
      <c r="Y24" s="894"/>
      <c r="Z24" s="894"/>
      <c r="AA24" s="894"/>
      <c r="AB24" s="894"/>
      <c r="AC24" s="894"/>
      <c r="AD24" s="894"/>
      <c r="AE24" s="894"/>
      <c r="AF24" s="894"/>
      <c r="AG24" s="894"/>
      <c r="AH24" s="894"/>
      <c r="AI24" s="894"/>
      <c r="AJ24" s="894"/>
      <c r="AK24" s="894"/>
      <c r="AL24" s="894"/>
      <c r="AM24" s="894"/>
      <c r="AN24" s="894"/>
      <c r="AO24" s="894"/>
      <c r="AP24" s="894"/>
      <c r="AQ24" s="894"/>
      <c r="AR24" s="894"/>
      <c r="AS24" s="894"/>
      <c r="AT24" s="894"/>
      <c r="AU24" s="894"/>
      <c r="AV24" s="894"/>
      <c r="AW24" s="894"/>
      <c r="AX24" s="894"/>
      <c r="AY24" s="894"/>
      <c r="AZ24" s="254"/>
      <c r="BA24" s="254"/>
      <c r="BB24" s="254"/>
      <c r="BC24" s="254"/>
      <c r="BD24" s="254"/>
      <c r="BE24" s="255"/>
      <c r="BF24" s="255"/>
      <c r="BG24" s="255"/>
      <c r="BH24" s="255"/>
      <c r="BI24" s="255"/>
      <c r="BJ24" s="255"/>
      <c r="BK24" s="255"/>
      <c r="BL24" s="255"/>
      <c r="BM24" s="255"/>
      <c r="BN24" s="255"/>
      <c r="BO24" s="255"/>
      <c r="BP24" s="255"/>
      <c r="BQ24" s="264">
        <v>18</v>
      </c>
      <c r="BR24" s="265"/>
      <c r="BS24" s="854"/>
      <c r="BT24" s="855"/>
      <c r="BU24" s="855"/>
      <c r="BV24" s="855"/>
      <c r="BW24" s="855"/>
      <c r="BX24" s="855"/>
      <c r="BY24" s="855"/>
      <c r="BZ24" s="855"/>
      <c r="CA24" s="855"/>
      <c r="CB24" s="855"/>
      <c r="CC24" s="855"/>
      <c r="CD24" s="855"/>
      <c r="CE24" s="855"/>
      <c r="CF24" s="855"/>
      <c r="CG24" s="856"/>
      <c r="CH24" s="867"/>
      <c r="CI24" s="868"/>
      <c r="CJ24" s="868"/>
      <c r="CK24" s="868"/>
      <c r="CL24" s="869"/>
      <c r="CM24" s="867"/>
      <c r="CN24" s="868"/>
      <c r="CO24" s="868"/>
      <c r="CP24" s="868"/>
      <c r="CQ24" s="869"/>
      <c r="CR24" s="867"/>
      <c r="CS24" s="868"/>
      <c r="CT24" s="868"/>
      <c r="CU24" s="868"/>
      <c r="CV24" s="869"/>
      <c r="CW24" s="867"/>
      <c r="CX24" s="868"/>
      <c r="CY24" s="868"/>
      <c r="CZ24" s="868"/>
      <c r="DA24" s="869"/>
      <c r="DB24" s="867"/>
      <c r="DC24" s="868"/>
      <c r="DD24" s="868"/>
      <c r="DE24" s="868"/>
      <c r="DF24" s="869"/>
      <c r="DG24" s="867"/>
      <c r="DH24" s="868"/>
      <c r="DI24" s="868"/>
      <c r="DJ24" s="868"/>
      <c r="DK24" s="869"/>
      <c r="DL24" s="867"/>
      <c r="DM24" s="868"/>
      <c r="DN24" s="868"/>
      <c r="DO24" s="868"/>
      <c r="DP24" s="869"/>
      <c r="DQ24" s="867"/>
      <c r="DR24" s="868"/>
      <c r="DS24" s="868"/>
      <c r="DT24" s="868"/>
      <c r="DU24" s="869"/>
      <c r="DV24" s="870"/>
      <c r="DW24" s="871"/>
      <c r="DX24" s="871"/>
      <c r="DY24" s="871"/>
      <c r="DZ24" s="872"/>
      <c r="EA24" s="256"/>
    </row>
    <row r="25" spans="1:131" s="249" customFormat="1" ht="26.25" customHeight="1" thickBot="1">
      <c r="A25" s="835" t="s">
        <v>396</v>
      </c>
      <c r="B25" s="835"/>
      <c r="C25" s="835"/>
      <c r="D25" s="835"/>
      <c r="E25" s="835"/>
      <c r="F25" s="835"/>
      <c r="G25" s="835"/>
      <c r="H25" s="835"/>
      <c r="I25" s="835"/>
      <c r="J25" s="835"/>
      <c r="K25" s="835"/>
      <c r="L25" s="835"/>
      <c r="M25" s="835"/>
      <c r="N25" s="835"/>
      <c r="O25" s="835"/>
      <c r="P25" s="835"/>
      <c r="Q25" s="835"/>
      <c r="R25" s="835"/>
      <c r="S25" s="835"/>
      <c r="T25" s="835"/>
      <c r="U25" s="835"/>
      <c r="V25" s="835"/>
      <c r="W25" s="835"/>
      <c r="X25" s="835"/>
      <c r="Y25" s="835"/>
      <c r="Z25" s="835"/>
      <c r="AA25" s="835"/>
      <c r="AB25" s="835"/>
      <c r="AC25" s="835"/>
      <c r="AD25" s="835"/>
      <c r="AE25" s="835"/>
      <c r="AF25" s="835"/>
      <c r="AG25" s="835"/>
      <c r="AH25" s="835"/>
      <c r="AI25" s="835"/>
      <c r="AJ25" s="835"/>
      <c r="AK25" s="835"/>
      <c r="AL25" s="835"/>
      <c r="AM25" s="835"/>
      <c r="AN25" s="835"/>
      <c r="AO25" s="835"/>
      <c r="AP25" s="835"/>
      <c r="AQ25" s="835"/>
      <c r="AR25" s="835"/>
      <c r="AS25" s="835"/>
      <c r="AT25" s="835"/>
      <c r="AU25" s="835"/>
      <c r="AV25" s="835"/>
      <c r="AW25" s="835"/>
      <c r="AX25" s="835"/>
      <c r="AY25" s="835"/>
      <c r="AZ25" s="835"/>
      <c r="BA25" s="835"/>
      <c r="BB25" s="835"/>
      <c r="BC25" s="835"/>
      <c r="BD25" s="835"/>
      <c r="BE25" s="835"/>
      <c r="BF25" s="835"/>
      <c r="BG25" s="835"/>
      <c r="BH25" s="835"/>
      <c r="BI25" s="835"/>
      <c r="BJ25" s="254"/>
      <c r="BK25" s="254"/>
      <c r="BL25" s="254"/>
      <c r="BM25" s="254"/>
      <c r="BN25" s="254"/>
      <c r="BO25" s="267"/>
      <c r="BP25" s="267"/>
      <c r="BQ25" s="264">
        <v>19</v>
      </c>
      <c r="BR25" s="265"/>
      <c r="BS25" s="854"/>
      <c r="BT25" s="855"/>
      <c r="BU25" s="855"/>
      <c r="BV25" s="855"/>
      <c r="BW25" s="855"/>
      <c r="BX25" s="855"/>
      <c r="BY25" s="855"/>
      <c r="BZ25" s="855"/>
      <c r="CA25" s="855"/>
      <c r="CB25" s="855"/>
      <c r="CC25" s="855"/>
      <c r="CD25" s="855"/>
      <c r="CE25" s="855"/>
      <c r="CF25" s="855"/>
      <c r="CG25" s="856"/>
      <c r="CH25" s="867"/>
      <c r="CI25" s="868"/>
      <c r="CJ25" s="868"/>
      <c r="CK25" s="868"/>
      <c r="CL25" s="869"/>
      <c r="CM25" s="867"/>
      <c r="CN25" s="868"/>
      <c r="CO25" s="868"/>
      <c r="CP25" s="868"/>
      <c r="CQ25" s="869"/>
      <c r="CR25" s="867"/>
      <c r="CS25" s="868"/>
      <c r="CT25" s="868"/>
      <c r="CU25" s="868"/>
      <c r="CV25" s="869"/>
      <c r="CW25" s="867"/>
      <c r="CX25" s="868"/>
      <c r="CY25" s="868"/>
      <c r="CZ25" s="868"/>
      <c r="DA25" s="869"/>
      <c r="DB25" s="867"/>
      <c r="DC25" s="868"/>
      <c r="DD25" s="868"/>
      <c r="DE25" s="868"/>
      <c r="DF25" s="869"/>
      <c r="DG25" s="867"/>
      <c r="DH25" s="868"/>
      <c r="DI25" s="868"/>
      <c r="DJ25" s="868"/>
      <c r="DK25" s="869"/>
      <c r="DL25" s="867"/>
      <c r="DM25" s="868"/>
      <c r="DN25" s="868"/>
      <c r="DO25" s="868"/>
      <c r="DP25" s="869"/>
      <c r="DQ25" s="867"/>
      <c r="DR25" s="868"/>
      <c r="DS25" s="868"/>
      <c r="DT25" s="868"/>
      <c r="DU25" s="869"/>
      <c r="DV25" s="870"/>
      <c r="DW25" s="871"/>
      <c r="DX25" s="871"/>
      <c r="DY25" s="871"/>
      <c r="DZ25" s="872"/>
      <c r="EA25" s="248"/>
    </row>
    <row r="26" spans="1:131" s="249" customFormat="1" ht="26.25" customHeight="1">
      <c r="A26" s="826" t="s">
        <v>372</v>
      </c>
      <c r="B26" s="827"/>
      <c r="C26" s="827"/>
      <c r="D26" s="827"/>
      <c r="E26" s="827"/>
      <c r="F26" s="827"/>
      <c r="G26" s="827"/>
      <c r="H26" s="827"/>
      <c r="I26" s="827"/>
      <c r="J26" s="827"/>
      <c r="K26" s="827"/>
      <c r="L26" s="827"/>
      <c r="M26" s="827"/>
      <c r="N26" s="827"/>
      <c r="O26" s="827"/>
      <c r="P26" s="828"/>
      <c r="Q26" s="803" t="s">
        <v>397</v>
      </c>
      <c r="R26" s="804"/>
      <c r="S26" s="804"/>
      <c r="T26" s="804"/>
      <c r="U26" s="805"/>
      <c r="V26" s="803" t="s">
        <v>398</v>
      </c>
      <c r="W26" s="804"/>
      <c r="X26" s="804"/>
      <c r="Y26" s="804"/>
      <c r="Z26" s="805"/>
      <c r="AA26" s="803" t="s">
        <v>399</v>
      </c>
      <c r="AB26" s="804"/>
      <c r="AC26" s="804"/>
      <c r="AD26" s="804"/>
      <c r="AE26" s="804"/>
      <c r="AF26" s="898" t="s">
        <v>400</v>
      </c>
      <c r="AG26" s="899"/>
      <c r="AH26" s="899"/>
      <c r="AI26" s="899"/>
      <c r="AJ26" s="900"/>
      <c r="AK26" s="804" t="s">
        <v>401</v>
      </c>
      <c r="AL26" s="804"/>
      <c r="AM26" s="804"/>
      <c r="AN26" s="804"/>
      <c r="AO26" s="805"/>
      <c r="AP26" s="803" t="s">
        <v>402</v>
      </c>
      <c r="AQ26" s="804"/>
      <c r="AR26" s="804"/>
      <c r="AS26" s="804"/>
      <c r="AT26" s="805"/>
      <c r="AU26" s="803" t="s">
        <v>403</v>
      </c>
      <c r="AV26" s="804"/>
      <c r="AW26" s="804"/>
      <c r="AX26" s="804"/>
      <c r="AY26" s="805"/>
      <c r="AZ26" s="803" t="s">
        <v>404</v>
      </c>
      <c r="BA26" s="804"/>
      <c r="BB26" s="804"/>
      <c r="BC26" s="804"/>
      <c r="BD26" s="805"/>
      <c r="BE26" s="803" t="s">
        <v>379</v>
      </c>
      <c r="BF26" s="804"/>
      <c r="BG26" s="804"/>
      <c r="BH26" s="804"/>
      <c r="BI26" s="815"/>
      <c r="BJ26" s="254"/>
      <c r="BK26" s="254"/>
      <c r="BL26" s="254"/>
      <c r="BM26" s="254"/>
      <c r="BN26" s="254"/>
      <c r="BO26" s="267"/>
      <c r="BP26" s="267"/>
      <c r="BQ26" s="264">
        <v>20</v>
      </c>
      <c r="BR26" s="265"/>
      <c r="BS26" s="854"/>
      <c r="BT26" s="855"/>
      <c r="BU26" s="855"/>
      <c r="BV26" s="855"/>
      <c r="BW26" s="855"/>
      <c r="BX26" s="855"/>
      <c r="BY26" s="855"/>
      <c r="BZ26" s="855"/>
      <c r="CA26" s="855"/>
      <c r="CB26" s="855"/>
      <c r="CC26" s="855"/>
      <c r="CD26" s="855"/>
      <c r="CE26" s="855"/>
      <c r="CF26" s="855"/>
      <c r="CG26" s="856"/>
      <c r="CH26" s="867"/>
      <c r="CI26" s="868"/>
      <c r="CJ26" s="868"/>
      <c r="CK26" s="868"/>
      <c r="CL26" s="869"/>
      <c r="CM26" s="867"/>
      <c r="CN26" s="868"/>
      <c r="CO26" s="868"/>
      <c r="CP26" s="868"/>
      <c r="CQ26" s="869"/>
      <c r="CR26" s="867"/>
      <c r="CS26" s="868"/>
      <c r="CT26" s="868"/>
      <c r="CU26" s="868"/>
      <c r="CV26" s="869"/>
      <c r="CW26" s="867"/>
      <c r="CX26" s="868"/>
      <c r="CY26" s="868"/>
      <c r="CZ26" s="868"/>
      <c r="DA26" s="869"/>
      <c r="DB26" s="867"/>
      <c r="DC26" s="868"/>
      <c r="DD26" s="868"/>
      <c r="DE26" s="868"/>
      <c r="DF26" s="869"/>
      <c r="DG26" s="867"/>
      <c r="DH26" s="868"/>
      <c r="DI26" s="868"/>
      <c r="DJ26" s="868"/>
      <c r="DK26" s="869"/>
      <c r="DL26" s="867"/>
      <c r="DM26" s="868"/>
      <c r="DN26" s="868"/>
      <c r="DO26" s="868"/>
      <c r="DP26" s="869"/>
      <c r="DQ26" s="867"/>
      <c r="DR26" s="868"/>
      <c r="DS26" s="868"/>
      <c r="DT26" s="868"/>
      <c r="DU26" s="869"/>
      <c r="DV26" s="870"/>
      <c r="DW26" s="871"/>
      <c r="DX26" s="871"/>
      <c r="DY26" s="871"/>
      <c r="DZ26" s="872"/>
      <c r="EA26" s="248"/>
    </row>
    <row r="27" spans="1:131" s="249" customFormat="1" ht="26.25" customHeight="1" thickBot="1">
      <c r="A27" s="829"/>
      <c r="B27" s="830"/>
      <c r="C27" s="830"/>
      <c r="D27" s="830"/>
      <c r="E27" s="830"/>
      <c r="F27" s="830"/>
      <c r="G27" s="830"/>
      <c r="H27" s="830"/>
      <c r="I27" s="830"/>
      <c r="J27" s="830"/>
      <c r="K27" s="830"/>
      <c r="L27" s="830"/>
      <c r="M27" s="830"/>
      <c r="N27" s="830"/>
      <c r="O27" s="830"/>
      <c r="P27" s="831"/>
      <c r="Q27" s="806"/>
      <c r="R27" s="807"/>
      <c r="S27" s="807"/>
      <c r="T27" s="807"/>
      <c r="U27" s="808"/>
      <c r="V27" s="806"/>
      <c r="W27" s="807"/>
      <c r="X27" s="807"/>
      <c r="Y27" s="807"/>
      <c r="Z27" s="808"/>
      <c r="AA27" s="806"/>
      <c r="AB27" s="807"/>
      <c r="AC27" s="807"/>
      <c r="AD27" s="807"/>
      <c r="AE27" s="807"/>
      <c r="AF27" s="901"/>
      <c r="AG27" s="902"/>
      <c r="AH27" s="902"/>
      <c r="AI27" s="902"/>
      <c r="AJ27" s="903"/>
      <c r="AK27" s="807"/>
      <c r="AL27" s="807"/>
      <c r="AM27" s="807"/>
      <c r="AN27" s="807"/>
      <c r="AO27" s="808"/>
      <c r="AP27" s="806"/>
      <c r="AQ27" s="807"/>
      <c r="AR27" s="807"/>
      <c r="AS27" s="807"/>
      <c r="AT27" s="808"/>
      <c r="AU27" s="806"/>
      <c r="AV27" s="807"/>
      <c r="AW27" s="807"/>
      <c r="AX27" s="807"/>
      <c r="AY27" s="808"/>
      <c r="AZ27" s="806"/>
      <c r="BA27" s="807"/>
      <c r="BB27" s="807"/>
      <c r="BC27" s="807"/>
      <c r="BD27" s="808"/>
      <c r="BE27" s="806"/>
      <c r="BF27" s="807"/>
      <c r="BG27" s="807"/>
      <c r="BH27" s="807"/>
      <c r="BI27" s="816"/>
      <c r="BJ27" s="254"/>
      <c r="BK27" s="254"/>
      <c r="BL27" s="254"/>
      <c r="BM27" s="254"/>
      <c r="BN27" s="254"/>
      <c r="BO27" s="267"/>
      <c r="BP27" s="267"/>
      <c r="BQ27" s="264">
        <v>21</v>
      </c>
      <c r="BR27" s="265"/>
      <c r="BS27" s="854"/>
      <c r="BT27" s="855"/>
      <c r="BU27" s="855"/>
      <c r="BV27" s="855"/>
      <c r="BW27" s="855"/>
      <c r="BX27" s="855"/>
      <c r="BY27" s="855"/>
      <c r="BZ27" s="855"/>
      <c r="CA27" s="855"/>
      <c r="CB27" s="855"/>
      <c r="CC27" s="855"/>
      <c r="CD27" s="855"/>
      <c r="CE27" s="855"/>
      <c r="CF27" s="855"/>
      <c r="CG27" s="856"/>
      <c r="CH27" s="867"/>
      <c r="CI27" s="868"/>
      <c r="CJ27" s="868"/>
      <c r="CK27" s="868"/>
      <c r="CL27" s="869"/>
      <c r="CM27" s="867"/>
      <c r="CN27" s="868"/>
      <c r="CO27" s="868"/>
      <c r="CP27" s="868"/>
      <c r="CQ27" s="869"/>
      <c r="CR27" s="867"/>
      <c r="CS27" s="868"/>
      <c r="CT27" s="868"/>
      <c r="CU27" s="868"/>
      <c r="CV27" s="869"/>
      <c r="CW27" s="867"/>
      <c r="CX27" s="868"/>
      <c r="CY27" s="868"/>
      <c r="CZ27" s="868"/>
      <c r="DA27" s="869"/>
      <c r="DB27" s="867"/>
      <c r="DC27" s="868"/>
      <c r="DD27" s="868"/>
      <c r="DE27" s="868"/>
      <c r="DF27" s="869"/>
      <c r="DG27" s="867"/>
      <c r="DH27" s="868"/>
      <c r="DI27" s="868"/>
      <c r="DJ27" s="868"/>
      <c r="DK27" s="869"/>
      <c r="DL27" s="867"/>
      <c r="DM27" s="868"/>
      <c r="DN27" s="868"/>
      <c r="DO27" s="868"/>
      <c r="DP27" s="869"/>
      <c r="DQ27" s="867"/>
      <c r="DR27" s="868"/>
      <c r="DS27" s="868"/>
      <c r="DT27" s="868"/>
      <c r="DU27" s="869"/>
      <c r="DV27" s="870"/>
      <c r="DW27" s="871"/>
      <c r="DX27" s="871"/>
      <c r="DY27" s="871"/>
      <c r="DZ27" s="872"/>
      <c r="EA27" s="248"/>
    </row>
    <row r="28" spans="1:131" s="249" customFormat="1" ht="26.25" customHeight="1" thickTop="1">
      <c r="A28" s="268">
        <v>1</v>
      </c>
      <c r="B28" s="817" t="s">
        <v>405</v>
      </c>
      <c r="C28" s="818"/>
      <c r="D28" s="818"/>
      <c r="E28" s="818"/>
      <c r="F28" s="818"/>
      <c r="G28" s="818"/>
      <c r="H28" s="818"/>
      <c r="I28" s="818"/>
      <c r="J28" s="818"/>
      <c r="K28" s="818"/>
      <c r="L28" s="818"/>
      <c r="M28" s="818"/>
      <c r="N28" s="818"/>
      <c r="O28" s="818"/>
      <c r="P28" s="819"/>
      <c r="Q28" s="908">
        <v>1512</v>
      </c>
      <c r="R28" s="909"/>
      <c r="S28" s="909"/>
      <c r="T28" s="909"/>
      <c r="U28" s="909"/>
      <c r="V28" s="909">
        <v>1486</v>
      </c>
      <c r="W28" s="909"/>
      <c r="X28" s="909"/>
      <c r="Y28" s="909"/>
      <c r="Z28" s="909"/>
      <c r="AA28" s="909">
        <v>26</v>
      </c>
      <c r="AB28" s="909"/>
      <c r="AC28" s="909"/>
      <c r="AD28" s="909"/>
      <c r="AE28" s="910"/>
      <c r="AF28" s="911">
        <v>26</v>
      </c>
      <c r="AG28" s="909"/>
      <c r="AH28" s="909"/>
      <c r="AI28" s="909"/>
      <c r="AJ28" s="912"/>
      <c r="AK28" s="913" t="s">
        <v>592</v>
      </c>
      <c r="AL28" s="904"/>
      <c r="AM28" s="904"/>
      <c r="AN28" s="904"/>
      <c r="AO28" s="904"/>
      <c r="AP28" s="904" t="s">
        <v>592</v>
      </c>
      <c r="AQ28" s="904"/>
      <c r="AR28" s="904"/>
      <c r="AS28" s="904"/>
      <c r="AT28" s="904"/>
      <c r="AU28" s="904" t="s">
        <v>592</v>
      </c>
      <c r="AV28" s="904"/>
      <c r="AW28" s="904"/>
      <c r="AX28" s="904"/>
      <c r="AY28" s="904"/>
      <c r="AZ28" s="905" t="s">
        <v>592</v>
      </c>
      <c r="BA28" s="905"/>
      <c r="BB28" s="905"/>
      <c r="BC28" s="905"/>
      <c r="BD28" s="905"/>
      <c r="BE28" s="906"/>
      <c r="BF28" s="906"/>
      <c r="BG28" s="906"/>
      <c r="BH28" s="906"/>
      <c r="BI28" s="907"/>
      <c r="BJ28" s="254"/>
      <c r="BK28" s="254"/>
      <c r="BL28" s="254"/>
      <c r="BM28" s="254"/>
      <c r="BN28" s="254"/>
      <c r="BO28" s="267"/>
      <c r="BP28" s="267"/>
      <c r="BQ28" s="264">
        <v>22</v>
      </c>
      <c r="BR28" s="265"/>
      <c r="BS28" s="854"/>
      <c r="BT28" s="855"/>
      <c r="BU28" s="855"/>
      <c r="BV28" s="855"/>
      <c r="BW28" s="855"/>
      <c r="BX28" s="855"/>
      <c r="BY28" s="855"/>
      <c r="BZ28" s="855"/>
      <c r="CA28" s="855"/>
      <c r="CB28" s="855"/>
      <c r="CC28" s="855"/>
      <c r="CD28" s="855"/>
      <c r="CE28" s="855"/>
      <c r="CF28" s="855"/>
      <c r="CG28" s="856"/>
      <c r="CH28" s="867"/>
      <c r="CI28" s="868"/>
      <c r="CJ28" s="868"/>
      <c r="CK28" s="868"/>
      <c r="CL28" s="869"/>
      <c r="CM28" s="867"/>
      <c r="CN28" s="868"/>
      <c r="CO28" s="868"/>
      <c r="CP28" s="868"/>
      <c r="CQ28" s="869"/>
      <c r="CR28" s="867"/>
      <c r="CS28" s="868"/>
      <c r="CT28" s="868"/>
      <c r="CU28" s="868"/>
      <c r="CV28" s="869"/>
      <c r="CW28" s="867"/>
      <c r="CX28" s="868"/>
      <c r="CY28" s="868"/>
      <c r="CZ28" s="868"/>
      <c r="DA28" s="869"/>
      <c r="DB28" s="867"/>
      <c r="DC28" s="868"/>
      <c r="DD28" s="868"/>
      <c r="DE28" s="868"/>
      <c r="DF28" s="869"/>
      <c r="DG28" s="867"/>
      <c r="DH28" s="868"/>
      <c r="DI28" s="868"/>
      <c r="DJ28" s="868"/>
      <c r="DK28" s="869"/>
      <c r="DL28" s="867"/>
      <c r="DM28" s="868"/>
      <c r="DN28" s="868"/>
      <c r="DO28" s="868"/>
      <c r="DP28" s="869"/>
      <c r="DQ28" s="867"/>
      <c r="DR28" s="868"/>
      <c r="DS28" s="868"/>
      <c r="DT28" s="868"/>
      <c r="DU28" s="869"/>
      <c r="DV28" s="870"/>
      <c r="DW28" s="871"/>
      <c r="DX28" s="871"/>
      <c r="DY28" s="871"/>
      <c r="DZ28" s="872"/>
      <c r="EA28" s="248"/>
    </row>
    <row r="29" spans="1:131" s="249" customFormat="1" ht="26.25" customHeight="1">
      <c r="A29" s="268">
        <v>2</v>
      </c>
      <c r="B29" s="841" t="s">
        <v>406</v>
      </c>
      <c r="C29" s="842"/>
      <c r="D29" s="842"/>
      <c r="E29" s="842"/>
      <c r="F29" s="842"/>
      <c r="G29" s="842"/>
      <c r="H29" s="842"/>
      <c r="I29" s="842"/>
      <c r="J29" s="842"/>
      <c r="K29" s="842"/>
      <c r="L29" s="842"/>
      <c r="M29" s="842"/>
      <c r="N29" s="842"/>
      <c r="O29" s="842"/>
      <c r="P29" s="843"/>
      <c r="Q29" s="844">
        <v>1406</v>
      </c>
      <c r="R29" s="845"/>
      <c r="S29" s="845"/>
      <c r="T29" s="845"/>
      <c r="U29" s="845"/>
      <c r="V29" s="845">
        <v>1383</v>
      </c>
      <c r="W29" s="845"/>
      <c r="X29" s="845"/>
      <c r="Y29" s="845"/>
      <c r="Z29" s="845"/>
      <c r="AA29" s="845">
        <v>24</v>
      </c>
      <c r="AB29" s="845"/>
      <c r="AC29" s="845"/>
      <c r="AD29" s="845"/>
      <c r="AE29" s="846"/>
      <c r="AF29" s="847">
        <v>24</v>
      </c>
      <c r="AG29" s="848"/>
      <c r="AH29" s="848"/>
      <c r="AI29" s="848"/>
      <c r="AJ29" s="849"/>
      <c r="AK29" s="916" t="s">
        <v>592</v>
      </c>
      <c r="AL29" s="917"/>
      <c r="AM29" s="917"/>
      <c r="AN29" s="917"/>
      <c r="AO29" s="917"/>
      <c r="AP29" s="917" t="s">
        <v>592</v>
      </c>
      <c r="AQ29" s="917"/>
      <c r="AR29" s="917"/>
      <c r="AS29" s="917"/>
      <c r="AT29" s="917"/>
      <c r="AU29" s="917" t="s">
        <v>592</v>
      </c>
      <c r="AV29" s="917"/>
      <c r="AW29" s="917"/>
      <c r="AX29" s="917"/>
      <c r="AY29" s="917"/>
      <c r="AZ29" s="918" t="s">
        <v>592</v>
      </c>
      <c r="BA29" s="918"/>
      <c r="BB29" s="918"/>
      <c r="BC29" s="918"/>
      <c r="BD29" s="918"/>
      <c r="BE29" s="914"/>
      <c r="BF29" s="914"/>
      <c r="BG29" s="914"/>
      <c r="BH29" s="914"/>
      <c r="BI29" s="915"/>
      <c r="BJ29" s="254"/>
      <c r="BK29" s="254"/>
      <c r="BL29" s="254"/>
      <c r="BM29" s="254"/>
      <c r="BN29" s="254"/>
      <c r="BO29" s="267"/>
      <c r="BP29" s="267"/>
      <c r="BQ29" s="264">
        <v>23</v>
      </c>
      <c r="BR29" s="265"/>
      <c r="BS29" s="854"/>
      <c r="BT29" s="855"/>
      <c r="BU29" s="855"/>
      <c r="BV29" s="855"/>
      <c r="BW29" s="855"/>
      <c r="BX29" s="855"/>
      <c r="BY29" s="855"/>
      <c r="BZ29" s="855"/>
      <c r="CA29" s="855"/>
      <c r="CB29" s="855"/>
      <c r="CC29" s="855"/>
      <c r="CD29" s="855"/>
      <c r="CE29" s="855"/>
      <c r="CF29" s="855"/>
      <c r="CG29" s="856"/>
      <c r="CH29" s="867"/>
      <c r="CI29" s="868"/>
      <c r="CJ29" s="868"/>
      <c r="CK29" s="868"/>
      <c r="CL29" s="869"/>
      <c r="CM29" s="867"/>
      <c r="CN29" s="868"/>
      <c r="CO29" s="868"/>
      <c r="CP29" s="868"/>
      <c r="CQ29" s="869"/>
      <c r="CR29" s="867"/>
      <c r="CS29" s="868"/>
      <c r="CT29" s="868"/>
      <c r="CU29" s="868"/>
      <c r="CV29" s="869"/>
      <c r="CW29" s="867"/>
      <c r="CX29" s="868"/>
      <c r="CY29" s="868"/>
      <c r="CZ29" s="868"/>
      <c r="DA29" s="869"/>
      <c r="DB29" s="867"/>
      <c r="DC29" s="868"/>
      <c r="DD29" s="868"/>
      <c r="DE29" s="868"/>
      <c r="DF29" s="869"/>
      <c r="DG29" s="867"/>
      <c r="DH29" s="868"/>
      <c r="DI29" s="868"/>
      <c r="DJ29" s="868"/>
      <c r="DK29" s="869"/>
      <c r="DL29" s="867"/>
      <c r="DM29" s="868"/>
      <c r="DN29" s="868"/>
      <c r="DO29" s="868"/>
      <c r="DP29" s="869"/>
      <c r="DQ29" s="867"/>
      <c r="DR29" s="868"/>
      <c r="DS29" s="868"/>
      <c r="DT29" s="868"/>
      <c r="DU29" s="869"/>
      <c r="DV29" s="870"/>
      <c r="DW29" s="871"/>
      <c r="DX29" s="871"/>
      <c r="DY29" s="871"/>
      <c r="DZ29" s="872"/>
      <c r="EA29" s="248"/>
    </row>
    <row r="30" spans="1:131" s="249" customFormat="1" ht="26.25" customHeight="1">
      <c r="A30" s="268">
        <v>3</v>
      </c>
      <c r="B30" s="841" t="s">
        <v>407</v>
      </c>
      <c r="C30" s="842"/>
      <c r="D30" s="842"/>
      <c r="E30" s="842"/>
      <c r="F30" s="842"/>
      <c r="G30" s="842"/>
      <c r="H30" s="842"/>
      <c r="I30" s="842"/>
      <c r="J30" s="842"/>
      <c r="K30" s="842"/>
      <c r="L30" s="842"/>
      <c r="M30" s="842"/>
      <c r="N30" s="842"/>
      <c r="O30" s="842"/>
      <c r="P30" s="843"/>
      <c r="Q30" s="844">
        <v>328</v>
      </c>
      <c r="R30" s="845"/>
      <c r="S30" s="845"/>
      <c r="T30" s="845"/>
      <c r="U30" s="845"/>
      <c r="V30" s="845">
        <v>325</v>
      </c>
      <c r="W30" s="845"/>
      <c r="X30" s="845"/>
      <c r="Y30" s="845"/>
      <c r="Z30" s="845"/>
      <c r="AA30" s="845">
        <v>3</v>
      </c>
      <c r="AB30" s="845"/>
      <c r="AC30" s="845"/>
      <c r="AD30" s="845"/>
      <c r="AE30" s="846"/>
      <c r="AF30" s="847">
        <v>3</v>
      </c>
      <c r="AG30" s="848"/>
      <c r="AH30" s="848"/>
      <c r="AI30" s="848"/>
      <c r="AJ30" s="849"/>
      <c r="AK30" s="916" t="s">
        <v>592</v>
      </c>
      <c r="AL30" s="917"/>
      <c r="AM30" s="917"/>
      <c r="AN30" s="917"/>
      <c r="AO30" s="917"/>
      <c r="AP30" s="917" t="s">
        <v>592</v>
      </c>
      <c r="AQ30" s="917"/>
      <c r="AR30" s="917"/>
      <c r="AS30" s="917"/>
      <c r="AT30" s="917"/>
      <c r="AU30" s="917" t="s">
        <v>592</v>
      </c>
      <c r="AV30" s="917"/>
      <c r="AW30" s="917"/>
      <c r="AX30" s="917"/>
      <c r="AY30" s="917"/>
      <c r="AZ30" s="918" t="s">
        <v>592</v>
      </c>
      <c r="BA30" s="918"/>
      <c r="BB30" s="918"/>
      <c r="BC30" s="918"/>
      <c r="BD30" s="918"/>
      <c r="BE30" s="914"/>
      <c r="BF30" s="914"/>
      <c r="BG30" s="914"/>
      <c r="BH30" s="914"/>
      <c r="BI30" s="915"/>
      <c r="BJ30" s="254"/>
      <c r="BK30" s="254"/>
      <c r="BL30" s="254"/>
      <c r="BM30" s="254"/>
      <c r="BN30" s="254"/>
      <c r="BO30" s="267"/>
      <c r="BP30" s="267"/>
      <c r="BQ30" s="264">
        <v>24</v>
      </c>
      <c r="BR30" s="265"/>
      <c r="BS30" s="854"/>
      <c r="BT30" s="855"/>
      <c r="BU30" s="855"/>
      <c r="BV30" s="855"/>
      <c r="BW30" s="855"/>
      <c r="BX30" s="855"/>
      <c r="BY30" s="855"/>
      <c r="BZ30" s="855"/>
      <c r="CA30" s="855"/>
      <c r="CB30" s="855"/>
      <c r="CC30" s="855"/>
      <c r="CD30" s="855"/>
      <c r="CE30" s="855"/>
      <c r="CF30" s="855"/>
      <c r="CG30" s="856"/>
      <c r="CH30" s="867"/>
      <c r="CI30" s="868"/>
      <c r="CJ30" s="868"/>
      <c r="CK30" s="868"/>
      <c r="CL30" s="869"/>
      <c r="CM30" s="867"/>
      <c r="CN30" s="868"/>
      <c r="CO30" s="868"/>
      <c r="CP30" s="868"/>
      <c r="CQ30" s="869"/>
      <c r="CR30" s="867"/>
      <c r="CS30" s="868"/>
      <c r="CT30" s="868"/>
      <c r="CU30" s="868"/>
      <c r="CV30" s="869"/>
      <c r="CW30" s="867"/>
      <c r="CX30" s="868"/>
      <c r="CY30" s="868"/>
      <c r="CZ30" s="868"/>
      <c r="DA30" s="869"/>
      <c r="DB30" s="867"/>
      <c r="DC30" s="868"/>
      <c r="DD30" s="868"/>
      <c r="DE30" s="868"/>
      <c r="DF30" s="869"/>
      <c r="DG30" s="867"/>
      <c r="DH30" s="868"/>
      <c r="DI30" s="868"/>
      <c r="DJ30" s="868"/>
      <c r="DK30" s="869"/>
      <c r="DL30" s="867"/>
      <c r="DM30" s="868"/>
      <c r="DN30" s="868"/>
      <c r="DO30" s="868"/>
      <c r="DP30" s="869"/>
      <c r="DQ30" s="867"/>
      <c r="DR30" s="868"/>
      <c r="DS30" s="868"/>
      <c r="DT30" s="868"/>
      <c r="DU30" s="869"/>
      <c r="DV30" s="870"/>
      <c r="DW30" s="871"/>
      <c r="DX30" s="871"/>
      <c r="DY30" s="871"/>
      <c r="DZ30" s="872"/>
      <c r="EA30" s="248"/>
    </row>
    <row r="31" spans="1:131" s="249" customFormat="1" ht="26.25" customHeight="1">
      <c r="A31" s="268">
        <v>4</v>
      </c>
      <c r="B31" s="841" t="s">
        <v>408</v>
      </c>
      <c r="C31" s="842"/>
      <c r="D31" s="842"/>
      <c r="E31" s="842"/>
      <c r="F31" s="842"/>
      <c r="G31" s="842"/>
      <c r="H31" s="842"/>
      <c r="I31" s="842"/>
      <c r="J31" s="842"/>
      <c r="K31" s="842"/>
      <c r="L31" s="842"/>
      <c r="M31" s="842"/>
      <c r="N31" s="842"/>
      <c r="O31" s="842"/>
      <c r="P31" s="843"/>
      <c r="Q31" s="844">
        <v>300</v>
      </c>
      <c r="R31" s="845"/>
      <c r="S31" s="845"/>
      <c r="T31" s="845"/>
      <c r="U31" s="845"/>
      <c r="V31" s="845">
        <v>220</v>
      </c>
      <c r="W31" s="845"/>
      <c r="X31" s="845"/>
      <c r="Y31" s="845"/>
      <c r="Z31" s="845"/>
      <c r="AA31" s="845">
        <v>81</v>
      </c>
      <c r="AB31" s="845"/>
      <c r="AC31" s="845"/>
      <c r="AD31" s="845"/>
      <c r="AE31" s="846"/>
      <c r="AF31" s="847">
        <v>876</v>
      </c>
      <c r="AG31" s="848"/>
      <c r="AH31" s="848"/>
      <c r="AI31" s="848"/>
      <c r="AJ31" s="849"/>
      <c r="AK31" s="916">
        <v>13</v>
      </c>
      <c r="AL31" s="917"/>
      <c r="AM31" s="917"/>
      <c r="AN31" s="917"/>
      <c r="AO31" s="917"/>
      <c r="AP31" s="917">
        <v>391</v>
      </c>
      <c r="AQ31" s="917"/>
      <c r="AR31" s="917"/>
      <c r="AS31" s="917"/>
      <c r="AT31" s="917"/>
      <c r="AU31" s="917">
        <v>20</v>
      </c>
      <c r="AV31" s="917"/>
      <c r="AW31" s="917"/>
      <c r="AX31" s="917"/>
      <c r="AY31" s="917"/>
      <c r="AZ31" s="918" t="s">
        <v>592</v>
      </c>
      <c r="BA31" s="918"/>
      <c r="BB31" s="918"/>
      <c r="BC31" s="918"/>
      <c r="BD31" s="918"/>
      <c r="BE31" s="914" t="s">
        <v>409</v>
      </c>
      <c r="BF31" s="914"/>
      <c r="BG31" s="914"/>
      <c r="BH31" s="914"/>
      <c r="BI31" s="915"/>
      <c r="BJ31" s="254"/>
      <c r="BK31" s="254"/>
      <c r="BL31" s="254"/>
      <c r="BM31" s="254"/>
      <c r="BN31" s="254"/>
      <c r="BO31" s="267"/>
      <c r="BP31" s="267"/>
      <c r="BQ31" s="264">
        <v>25</v>
      </c>
      <c r="BR31" s="265"/>
      <c r="BS31" s="854"/>
      <c r="BT31" s="855"/>
      <c r="BU31" s="855"/>
      <c r="BV31" s="855"/>
      <c r="BW31" s="855"/>
      <c r="BX31" s="855"/>
      <c r="BY31" s="855"/>
      <c r="BZ31" s="855"/>
      <c r="CA31" s="855"/>
      <c r="CB31" s="855"/>
      <c r="CC31" s="855"/>
      <c r="CD31" s="855"/>
      <c r="CE31" s="855"/>
      <c r="CF31" s="855"/>
      <c r="CG31" s="856"/>
      <c r="CH31" s="867"/>
      <c r="CI31" s="868"/>
      <c r="CJ31" s="868"/>
      <c r="CK31" s="868"/>
      <c r="CL31" s="869"/>
      <c r="CM31" s="867"/>
      <c r="CN31" s="868"/>
      <c r="CO31" s="868"/>
      <c r="CP31" s="868"/>
      <c r="CQ31" s="869"/>
      <c r="CR31" s="867"/>
      <c r="CS31" s="868"/>
      <c r="CT31" s="868"/>
      <c r="CU31" s="868"/>
      <c r="CV31" s="869"/>
      <c r="CW31" s="867"/>
      <c r="CX31" s="868"/>
      <c r="CY31" s="868"/>
      <c r="CZ31" s="868"/>
      <c r="DA31" s="869"/>
      <c r="DB31" s="867"/>
      <c r="DC31" s="868"/>
      <c r="DD31" s="868"/>
      <c r="DE31" s="868"/>
      <c r="DF31" s="869"/>
      <c r="DG31" s="867"/>
      <c r="DH31" s="868"/>
      <c r="DI31" s="868"/>
      <c r="DJ31" s="868"/>
      <c r="DK31" s="869"/>
      <c r="DL31" s="867"/>
      <c r="DM31" s="868"/>
      <c r="DN31" s="868"/>
      <c r="DO31" s="868"/>
      <c r="DP31" s="869"/>
      <c r="DQ31" s="867"/>
      <c r="DR31" s="868"/>
      <c r="DS31" s="868"/>
      <c r="DT31" s="868"/>
      <c r="DU31" s="869"/>
      <c r="DV31" s="870"/>
      <c r="DW31" s="871"/>
      <c r="DX31" s="871"/>
      <c r="DY31" s="871"/>
      <c r="DZ31" s="872"/>
      <c r="EA31" s="248"/>
    </row>
    <row r="32" spans="1:131" s="249" customFormat="1" ht="26.25" customHeight="1">
      <c r="A32" s="268">
        <v>5</v>
      </c>
      <c r="B32" s="841" t="s">
        <v>410</v>
      </c>
      <c r="C32" s="842"/>
      <c r="D32" s="842"/>
      <c r="E32" s="842"/>
      <c r="F32" s="842"/>
      <c r="G32" s="842"/>
      <c r="H32" s="842"/>
      <c r="I32" s="842"/>
      <c r="J32" s="842"/>
      <c r="K32" s="842"/>
      <c r="L32" s="842"/>
      <c r="M32" s="842"/>
      <c r="N32" s="842"/>
      <c r="O32" s="842"/>
      <c r="P32" s="843"/>
      <c r="Q32" s="844">
        <v>474</v>
      </c>
      <c r="R32" s="845"/>
      <c r="S32" s="845"/>
      <c r="T32" s="845"/>
      <c r="U32" s="845"/>
      <c r="V32" s="845">
        <v>470</v>
      </c>
      <c r="W32" s="845"/>
      <c r="X32" s="845"/>
      <c r="Y32" s="845"/>
      <c r="Z32" s="845"/>
      <c r="AA32" s="845">
        <v>4</v>
      </c>
      <c r="AB32" s="845"/>
      <c r="AC32" s="845"/>
      <c r="AD32" s="845"/>
      <c r="AE32" s="846"/>
      <c r="AF32" s="847">
        <v>381</v>
      </c>
      <c r="AG32" s="848"/>
      <c r="AH32" s="848"/>
      <c r="AI32" s="848"/>
      <c r="AJ32" s="849"/>
      <c r="AK32" s="916">
        <v>366</v>
      </c>
      <c r="AL32" s="917"/>
      <c r="AM32" s="917"/>
      <c r="AN32" s="917"/>
      <c r="AO32" s="917"/>
      <c r="AP32" s="917">
        <v>5241</v>
      </c>
      <c r="AQ32" s="917"/>
      <c r="AR32" s="917"/>
      <c r="AS32" s="917"/>
      <c r="AT32" s="917"/>
      <c r="AU32" s="917">
        <v>4586</v>
      </c>
      <c r="AV32" s="917"/>
      <c r="AW32" s="917"/>
      <c r="AX32" s="917"/>
      <c r="AY32" s="917"/>
      <c r="AZ32" s="918" t="s">
        <v>592</v>
      </c>
      <c r="BA32" s="918"/>
      <c r="BB32" s="918"/>
      <c r="BC32" s="918"/>
      <c r="BD32" s="918"/>
      <c r="BE32" s="914" t="s">
        <v>409</v>
      </c>
      <c r="BF32" s="914"/>
      <c r="BG32" s="914"/>
      <c r="BH32" s="914"/>
      <c r="BI32" s="915"/>
      <c r="BJ32" s="254"/>
      <c r="BK32" s="254"/>
      <c r="BL32" s="254"/>
      <c r="BM32" s="254"/>
      <c r="BN32" s="254"/>
      <c r="BO32" s="267"/>
      <c r="BP32" s="267"/>
      <c r="BQ32" s="264">
        <v>26</v>
      </c>
      <c r="BR32" s="265"/>
      <c r="BS32" s="854"/>
      <c r="BT32" s="855"/>
      <c r="BU32" s="855"/>
      <c r="BV32" s="855"/>
      <c r="BW32" s="855"/>
      <c r="BX32" s="855"/>
      <c r="BY32" s="855"/>
      <c r="BZ32" s="855"/>
      <c r="CA32" s="855"/>
      <c r="CB32" s="855"/>
      <c r="CC32" s="855"/>
      <c r="CD32" s="855"/>
      <c r="CE32" s="855"/>
      <c r="CF32" s="855"/>
      <c r="CG32" s="856"/>
      <c r="CH32" s="867"/>
      <c r="CI32" s="868"/>
      <c r="CJ32" s="868"/>
      <c r="CK32" s="868"/>
      <c r="CL32" s="869"/>
      <c r="CM32" s="867"/>
      <c r="CN32" s="868"/>
      <c r="CO32" s="868"/>
      <c r="CP32" s="868"/>
      <c r="CQ32" s="869"/>
      <c r="CR32" s="867"/>
      <c r="CS32" s="868"/>
      <c r="CT32" s="868"/>
      <c r="CU32" s="868"/>
      <c r="CV32" s="869"/>
      <c r="CW32" s="867"/>
      <c r="CX32" s="868"/>
      <c r="CY32" s="868"/>
      <c r="CZ32" s="868"/>
      <c r="DA32" s="869"/>
      <c r="DB32" s="867"/>
      <c r="DC32" s="868"/>
      <c r="DD32" s="868"/>
      <c r="DE32" s="868"/>
      <c r="DF32" s="869"/>
      <c r="DG32" s="867"/>
      <c r="DH32" s="868"/>
      <c r="DI32" s="868"/>
      <c r="DJ32" s="868"/>
      <c r="DK32" s="869"/>
      <c r="DL32" s="867"/>
      <c r="DM32" s="868"/>
      <c r="DN32" s="868"/>
      <c r="DO32" s="868"/>
      <c r="DP32" s="869"/>
      <c r="DQ32" s="867"/>
      <c r="DR32" s="868"/>
      <c r="DS32" s="868"/>
      <c r="DT32" s="868"/>
      <c r="DU32" s="869"/>
      <c r="DV32" s="870"/>
      <c r="DW32" s="871"/>
      <c r="DX32" s="871"/>
      <c r="DY32" s="871"/>
      <c r="DZ32" s="872"/>
      <c r="EA32" s="248"/>
    </row>
    <row r="33" spans="1:131" s="249" customFormat="1" ht="26.25" customHeight="1">
      <c r="A33" s="268">
        <v>6</v>
      </c>
      <c r="B33" s="841" t="s">
        <v>411</v>
      </c>
      <c r="C33" s="842"/>
      <c r="D33" s="842"/>
      <c r="E33" s="842"/>
      <c r="F33" s="842"/>
      <c r="G33" s="842"/>
      <c r="H33" s="842"/>
      <c r="I33" s="842"/>
      <c r="J33" s="842"/>
      <c r="K33" s="842"/>
      <c r="L33" s="842"/>
      <c r="M33" s="842"/>
      <c r="N33" s="842"/>
      <c r="O33" s="842"/>
      <c r="P33" s="843"/>
      <c r="Q33" s="844">
        <v>750</v>
      </c>
      <c r="R33" s="845"/>
      <c r="S33" s="845"/>
      <c r="T33" s="845"/>
      <c r="U33" s="845"/>
      <c r="V33" s="845">
        <v>724</v>
      </c>
      <c r="W33" s="845"/>
      <c r="X33" s="845"/>
      <c r="Y33" s="845"/>
      <c r="Z33" s="845"/>
      <c r="AA33" s="845">
        <v>25</v>
      </c>
      <c r="AB33" s="845"/>
      <c r="AC33" s="845"/>
      <c r="AD33" s="845"/>
      <c r="AE33" s="846"/>
      <c r="AF33" s="847">
        <v>488</v>
      </c>
      <c r="AG33" s="848"/>
      <c r="AH33" s="848"/>
      <c r="AI33" s="848"/>
      <c r="AJ33" s="849"/>
      <c r="AK33" s="916">
        <v>157</v>
      </c>
      <c r="AL33" s="917"/>
      <c r="AM33" s="917"/>
      <c r="AN33" s="917"/>
      <c r="AO33" s="917"/>
      <c r="AP33" s="917">
        <v>485</v>
      </c>
      <c r="AQ33" s="917"/>
      <c r="AR33" s="917"/>
      <c r="AS33" s="917"/>
      <c r="AT33" s="917"/>
      <c r="AU33" s="917">
        <v>317</v>
      </c>
      <c r="AV33" s="917"/>
      <c r="AW33" s="917"/>
      <c r="AX33" s="917"/>
      <c r="AY33" s="917"/>
      <c r="AZ33" s="918" t="s">
        <v>592</v>
      </c>
      <c r="BA33" s="918"/>
      <c r="BB33" s="918"/>
      <c r="BC33" s="918"/>
      <c r="BD33" s="918"/>
      <c r="BE33" s="914" t="s">
        <v>412</v>
      </c>
      <c r="BF33" s="914"/>
      <c r="BG33" s="914"/>
      <c r="BH33" s="914"/>
      <c r="BI33" s="915"/>
      <c r="BJ33" s="254"/>
      <c r="BK33" s="254"/>
      <c r="BL33" s="254"/>
      <c r="BM33" s="254"/>
      <c r="BN33" s="254"/>
      <c r="BO33" s="267"/>
      <c r="BP33" s="267"/>
      <c r="BQ33" s="264">
        <v>27</v>
      </c>
      <c r="BR33" s="265"/>
      <c r="BS33" s="854"/>
      <c r="BT33" s="855"/>
      <c r="BU33" s="855"/>
      <c r="BV33" s="855"/>
      <c r="BW33" s="855"/>
      <c r="BX33" s="855"/>
      <c r="BY33" s="855"/>
      <c r="BZ33" s="855"/>
      <c r="CA33" s="855"/>
      <c r="CB33" s="855"/>
      <c r="CC33" s="855"/>
      <c r="CD33" s="855"/>
      <c r="CE33" s="855"/>
      <c r="CF33" s="855"/>
      <c r="CG33" s="856"/>
      <c r="CH33" s="867"/>
      <c r="CI33" s="868"/>
      <c r="CJ33" s="868"/>
      <c r="CK33" s="868"/>
      <c r="CL33" s="869"/>
      <c r="CM33" s="867"/>
      <c r="CN33" s="868"/>
      <c r="CO33" s="868"/>
      <c r="CP33" s="868"/>
      <c r="CQ33" s="869"/>
      <c r="CR33" s="867"/>
      <c r="CS33" s="868"/>
      <c r="CT33" s="868"/>
      <c r="CU33" s="868"/>
      <c r="CV33" s="869"/>
      <c r="CW33" s="867"/>
      <c r="CX33" s="868"/>
      <c r="CY33" s="868"/>
      <c r="CZ33" s="868"/>
      <c r="DA33" s="869"/>
      <c r="DB33" s="867"/>
      <c r="DC33" s="868"/>
      <c r="DD33" s="868"/>
      <c r="DE33" s="868"/>
      <c r="DF33" s="869"/>
      <c r="DG33" s="867"/>
      <c r="DH33" s="868"/>
      <c r="DI33" s="868"/>
      <c r="DJ33" s="868"/>
      <c r="DK33" s="869"/>
      <c r="DL33" s="867"/>
      <c r="DM33" s="868"/>
      <c r="DN33" s="868"/>
      <c r="DO33" s="868"/>
      <c r="DP33" s="869"/>
      <c r="DQ33" s="867"/>
      <c r="DR33" s="868"/>
      <c r="DS33" s="868"/>
      <c r="DT33" s="868"/>
      <c r="DU33" s="869"/>
      <c r="DV33" s="870"/>
      <c r="DW33" s="871"/>
      <c r="DX33" s="871"/>
      <c r="DY33" s="871"/>
      <c r="DZ33" s="872"/>
      <c r="EA33" s="248"/>
    </row>
    <row r="34" spans="1:131" s="249" customFormat="1" ht="26.25" customHeight="1">
      <c r="A34" s="268">
        <v>7</v>
      </c>
      <c r="B34" s="841" t="s">
        <v>413</v>
      </c>
      <c r="C34" s="842"/>
      <c r="D34" s="842"/>
      <c r="E34" s="842"/>
      <c r="F34" s="842"/>
      <c r="G34" s="842"/>
      <c r="H34" s="842"/>
      <c r="I34" s="842"/>
      <c r="J34" s="842"/>
      <c r="K34" s="842"/>
      <c r="L34" s="842"/>
      <c r="M34" s="842"/>
      <c r="N34" s="842"/>
      <c r="O34" s="842"/>
      <c r="P34" s="843"/>
      <c r="Q34" s="844">
        <v>361</v>
      </c>
      <c r="R34" s="845"/>
      <c r="S34" s="845"/>
      <c r="T34" s="845"/>
      <c r="U34" s="845"/>
      <c r="V34" s="845">
        <v>367</v>
      </c>
      <c r="W34" s="845"/>
      <c r="X34" s="845"/>
      <c r="Y34" s="845"/>
      <c r="Z34" s="845"/>
      <c r="AA34" s="845">
        <v>8</v>
      </c>
      <c r="AB34" s="845"/>
      <c r="AC34" s="845"/>
      <c r="AD34" s="845"/>
      <c r="AE34" s="846"/>
      <c r="AF34" s="847">
        <v>49</v>
      </c>
      <c r="AG34" s="848"/>
      <c r="AH34" s="848"/>
      <c r="AI34" s="848"/>
      <c r="AJ34" s="849"/>
      <c r="AK34" s="916">
        <v>49</v>
      </c>
      <c r="AL34" s="917"/>
      <c r="AM34" s="917"/>
      <c r="AN34" s="917"/>
      <c r="AO34" s="917"/>
      <c r="AP34" s="917">
        <v>15</v>
      </c>
      <c r="AQ34" s="917"/>
      <c r="AR34" s="917"/>
      <c r="AS34" s="917"/>
      <c r="AT34" s="917"/>
      <c r="AU34" s="917" t="s">
        <v>592</v>
      </c>
      <c r="AV34" s="917"/>
      <c r="AW34" s="917"/>
      <c r="AX34" s="917"/>
      <c r="AY34" s="917"/>
      <c r="AZ34" s="918" t="s">
        <v>592</v>
      </c>
      <c r="BA34" s="918"/>
      <c r="BB34" s="918"/>
      <c r="BC34" s="918"/>
      <c r="BD34" s="918"/>
      <c r="BE34" s="914" t="s">
        <v>409</v>
      </c>
      <c r="BF34" s="914"/>
      <c r="BG34" s="914"/>
      <c r="BH34" s="914"/>
      <c r="BI34" s="915"/>
      <c r="BJ34" s="254"/>
      <c r="BK34" s="254"/>
      <c r="BL34" s="254"/>
      <c r="BM34" s="254"/>
      <c r="BN34" s="254"/>
      <c r="BO34" s="267"/>
      <c r="BP34" s="267"/>
      <c r="BQ34" s="264">
        <v>28</v>
      </c>
      <c r="BR34" s="265"/>
      <c r="BS34" s="854"/>
      <c r="BT34" s="855"/>
      <c r="BU34" s="855"/>
      <c r="BV34" s="855"/>
      <c r="BW34" s="855"/>
      <c r="BX34" s="855"/>
      <c r="BY34" s="855"/>
      <c r="BZ34" s="855"/>
      <c r="CA34" s="855"/>
      <c r="CB34" s="855"/>
      <c r="CC34" s="855"/>
      <c r="CD34" s="855"/>
      <c r="CE34" s="855"/>
      <c r="CF34" s="855"/>
      <c r="CG34" s="856"/>
      <c r="CH34" s="867"/>
      <c r="CI34" s="868"/>
      <c r="CJ34" s="868"/>
      <c r="CK34" s="868"/>
      <c r="CL34" s="869"/>
      <c r="CM34" s="867"/>
      <c r="CN34" s="868"/>
      <c r="CO34" s="868"/>
      <c r="CP34" s="868"/>
      <c r="CQ34" s="869"/>
      <c r="CR34" s="867"/>
      <c r="CS34" s="868"/>
      <c r="CT34" s="868"/>
      <c r="CU34" s="868"/>
      <c r="CV34" s="869"/>
      <c r="CW34" s="867"/>
      <c r="CX34" s="868"/>
      <c r="CY34" s="868"/>
      <c r="CZ34" s="868"/>
      <c r="DA34" s="869"/>
      <c r="DB34" s="867"/>
      <c r="DC34" s="868"/>
      <c r="DD34" s="868"/>
      <c r="DE34" s="868"/>
      <c r="DF34" s="869"/>
      <c r="DG34" s="867"/>
      <c r="DH34" s="868"/>
      <c r="DI34" s="868"/>
      <c r="DJ34" s="868"/>
      <c r="DK34" s="869"/>
      <c r="DL34" s="867"/>
      <c r="DM34" s="868"/>
      <c r="DN34" s="868"/>
      <c r="DO34" s="868"/>
      <c r="DP34" s="869"/>
      <c r="DQ34" s="867"/>
      <c r="DR34" s="868"/>
      <c r="DS34" s="868"/>
      <c r="DT34" s="868"/>
      <c r="DU34" s="869"/>
      <c r="DV34" s="870"/>
      <c r="DW34" s="871"/>
      <c r="DX34" s="871"/>
      <c r="DY34" s="871"/>
      <c r="DZ34" s="872"/>
      <c r="EA34" s="248"/>
    </row>
    <row r="35" spans="1:131" s="249" customFormat="1" ht="26.25" customHeight="1">
      <c r="A35" s="268">
        <v>8</v>
      </c>
      <c r="B35" s="841" t="s">
        <v>414</v>
      </c>
      <c r="C35" s="842"/>
      <c r="D35" s="842"/>
      <c r="E35" s="842"/>
      <c r="F35" s="842"/>
      <c r="G35" s="842"/>
      <c r="H35" s="842"/>
      <c r="I35" s="842"/>
      <c r="J35" s="842"/>
      <c r="K35" s="842"/>
      <c r="L35" s="842"/>
      <c r="M35" s="842"/>
      <c r="N35" s="842"/>
      <c r="O35" s="842"/>
      <c r="P35" s="843"/>
      <c r="Q35" s="844">
        <v>74</v>
      </c>
      <c r="R35" s="845"/>
      <c r="S35" s="845"/>
      <c r="T35" s="845"/>
      <c r="U35" s="845"/>
      <c r="V35" s="845">
        <v>73</v>
      </c>
      <c r="W35" s="845"/>
      <c r="X35" s="845"/>
      <c r="Y35" s="845"/>
      <c r="Z35" s="845"/>
      <c r="AA35" s="845">
        <v>1</v>
      </c>
      <c r="AB35" s="845"/>
      <c r="AC35" s="845"/>
      <c r="AD35" s="845"/>
      <c r="AE35" s="846"/>
      <c r="AF35" s="847">
        <v>1</v>
      </c>
      <c r="AG35" s="848"/>
      <c r="AH35" s="848"/>
      <c r="AI35" s="848"/>
      <c r="AJ35" s="849"/>
      <c r="AK35" s="916">
        <v>54</v>
      </c>
      <c r="AL35" s="917"/>
      <c r="AM35" s="917"/>
      <c r="AN35" s="917"/>
      <c r="AO35" s="917"/>
      <c r="AP35" s="917">
        <v>497</v>
      </c>
      <c r="AQ35" s="917"/>
      <c r="AR35" s="917"/>
      <c r="AS35" s="917"/>
      <c r="AT35" s="917"/>
      <c r="AU35" s="917">
        <v>446</v>
      </c>
      <c r="AV35" s="917"/>
      <c r="AW35" s="917"/>
      <c r="AX35" s="917"/>
      <c r="AY35" s="917"/>
      <c r="AZ35" s="918" t="s">
        <v>592</v>
      </c>
      <c r="BA35" s="918"/>
      <c r="BB35" s="918"/>
      <c r="BC35" s="918"/>
      <c r="BD35" s="918"/>
      <c r="BE35" s="914" t="s">
        <v>415</v>
      </c>
      <c r="BF35" s="914"/>
      <c r="BG35" s="914"/>
      <c r="BH35" s="914"/>
      <c r="BI35" s="915"/>
      <c r="BJ35" s="254"/>
      <c r="BK35" s="254"/>
      <c r="BL35" s="254"/>
      <c r="BM35" s="254"/>
      <c r="BN35" s="254"/>
      <c r="BO35" s="267"/>
      <c r="BP35" s="267"/>
      <c r="BQ35" s="264">
        <v>29</v>
      </c>
      <c r="BR35" s="265"/>
      <c r="BS35" s="854"/>
      <c r="BT35" s="855"/>
      <c r="BU35" s="855"/>
      <c r="BV35" s="855"/>
      <c r="BW35" s="855"/>
      <c r="BX35" s="855"/>
      <c r="BY35" s="855"/>
      <c r="BZ35" s="855"/>
      <c r="CA35" s="855"/>
      <c r="CB35" s="855"/>
      <c r="CC35" s="855"/>
      <c r="CD35" s="855"/>
      <c r="CE35" s="855"/>
      <c r="CF35" s="855"/>
      <c r="CG35" s="856"/>
      <c r="CH35" s="867"/>
      <c r="CI35" s="868"/>
      <c r="CJ35" s="868"/>
      <c r="CK35" s="868"/>
      <c r="CL35" s="869"/>
      <c r="CM35" s="867"/>
      <c r="CN35" s="868"/>
      <c r="CO35" s="868"/>
      <c r="CP35" s="868"/>
      <c r="CQ35" s="869"/>
      <c r="CR35" s="867"/>
      <c r="CS35" s="868"/>
      <c r="CT35" s="868"/>
      <c r="CU35" s="868"/>
      <c r="CV35" s="869"/>
      <c r="CW35" s="867"/>
      <c r="CX35" s="868"/>
      <c r="CY35" s="868"/>
      <c r="CZ35" s="868"/>
      <c r="DA35" s="869"/>
      <c r="DB35" s="867"/>
      <c r="DC35" s="868"/>
      <c r="DD35" s="868"/>
      <c r="DE35" s="868"/>
      <c r="DF35" s="869"/>
      <c r="DG35" s="867"/>
      <c r="DH35" s="868"/>
      <c r="DI35" s="868"/>
      <c r="DJ35" s="868"/>
      <c r="DK35" s="869"/>
      <c r="DL35" s="867"/>
      <c r="DM35" s="868"/>
      <c r="DN35" s="868"/>
      <c r="DO35" s="868"/>
      <c r="DP35" s="869"/>
      <c r="DQ35" s="867"/>
      <c r="DR35" s="868"/>
      <c r="DS35" s="868"/>
      <c r="DT35" s="868"/>
      <c r="DU35" s="869"/>
      <c r="DV35" s="870"/>
      <c r="DW35" s="871"/>
      <c r="DX35" s="871"/>
      <c r="DY35" s="871"/>
      <c r="DZ35" s="872"/>
      <c r="EA35" s="248"/>
    </row>
    <row r="36" spans="1:131" s="249" customFormat="1" ht="26.25" customHeight="1">
      <c r="A36" s="268">
        <v>9</v>
      </c>
      <c r="B36" s="841"/>
      <c r="C36" s="842"/>
      <c r="D36" s="842"/>
      <c r="E36" s="842"/>
      <c r="F36" s="842"/>
      <c r="G36" s="842"/>
      <c r="H36" s="842"/>
      <c r="I36" s="842"/>
      <c r="J36" s="842"/>
      <c r="K36" s="842"/>
      <c r="L36" s="842"/>
      <c r="M36" s="842"/>
      <c r="N36" s="842"/>
      <c r="O36" s="842"/>
      <c r="P36" s="843"/>
      <c r="Q36" s="844"/>
      <c r="R36" s="845"/>
      <c r="S36" s="845"/>
      <c r="T36" s="845"/>
      <c r="U36" s="845"/>
      <c r="V36" s="845"/>
      <c r="W36" s="845"/>
      <c r="X36" s="845"/>
      <c r="Y36" s="845"/>
      <c r="Z36" s="845"/>
      <c r="AA36" s="845"/>
      <c r="AB36" s="845"/>
      <c r="AC36" s="845"/>
      <c r="AD36" s="845"/>
      <c r="AE36" s="846"/>
      <c r="AF36" s="847"/>
      <c r="AG36" s="848"/>
      <c r="AH36" s="848"/>
      <c r="AI36" s="848"/>
      <c r="AJ36" s="849"/>
      <c r="AK36" s="916"/>
      <c r="AL36" s="917"/>
      <c r="AM36" s="917"/>
      <c r="AN36" s="917"/>
      <c r="AO36" s="917"/>
      <c r="AP36" s="917"/>
      <c r="AQ36" s="917"/>
      <c r="AR36" s="917"/>
      <c r="AS36" s="917"/>
      <c r="AT36" s="917"/>
      <c r="AU36" s="917"/>
      <c r="AV36" s="917"/>
      <c r="AW36" s="917"/>
      <c r="AX36" s="917"/>
      <c r="AY36" s="917"/>
      <c r="AZ36" s="918"/>
      <c r="BA36" s="918"/>
      <c r="BB36" s="918"/>
      <c r="BC36" s="918"/>
      <c r="BD36" s="918"/>
      <c r="BE36" s="914"/>
      <c r="BF36" s="914"/>
      <c r="BG36" s="914"/>
      <c r="BH36" s="914"/>
      <c r="BI36" s="915"/>
      <c r="BJ36" s="254"/>
      <c r="BK36" s="254"/>
      <c r="BL36" s="254"/>
      <c r="BM36" s="254"/>
      <c r="BN36" s="254"/>
      <c r="BO36" s="267"/>
      <c r="BP36" s="267"/>
      <c r="BQ36" s="264">
        <v>30</v>
      </c>
      <c r="BR36" s="265"/>
      <c r="BS36" s="854"/>
      <c r="BT36" s="855"/>
      <c r="BU36" s="855"/>
      <c r="BV36" s="855"/>
      <c r="BW36" s="855"/>
      <c r="BX36" s="855"/>
      <c r="BY36" s="855"/>
      <c r="BZ36" s="855"/>
      <c r="CA36" s="855"/>
      <c r="CB36" s="855"/>
      <c r="CC36" s="855"/>
      <c r="CD36" s="855"/>
      <c r="CE36" s="855"/>
      <c r="CF36" s="855"/>
      <c r="CG36" s="856"/>
      <c r="CH36" s="867"/>
      <c r="CI36" s="868"/>
      <c r="CJ36" s="868"/>
      <c r="CK36" s="868"/>
      <c r="CL36" s="869"/>
      <c r="CM36" s="867"/>
      <c r="CN36" s="868"/>
      <c r="CO36" s="868"/>
      <c r="CP36" s="868"/>
      <c r="CQ36" s="869"/>
      <c r="CR36" s="867"/>
      <c r="CS36" s="868"/>
      <c r="CT36" s="868"/>
      <c r="CU36" s="868"/>
      <c r="CV36" s="869"/>
      <c r="CW36" s="867"/>
      <c r="CX36" s="868"/>
      <c r="CY36" s="868"/>
      <c r="CZ36" s="868"/>
      <c r="DA36" s="869"/>
      <c r="DB36" s="867"/>
      <c r="DC36" s="868"/>
      <c r="DD36" s="868"/>
      <c r="DE36" s="868"/>
      <c r="DF36" s="869"/>
      <c r="DG36" s="867"/>
      <c r="DH36" s="868"/>
      <c r="DI36" s="868"/>
      <c r="DJ36" s="868"/>
      <c r="DK36" s="869"/>
      <c r="DL36" s="867"/>
      <c r="DM36" s="868"/>
      <c r="DN36" s="868"/>
      <c r="DO36" s="868"/>
      <c r="DP36" s="869"/>
      <c r="DQ36" s="867"/>
      <c r="DR36" s="868"/>
      <c r="DS36" s="868"/>
      <c r="DT36" s="868"/>
      <c r="DU36" s="869"/>
      <c r="DV36" s="870"/>
      <c r="DW36" s="871"/>
      <c r="DX36" s="871"/>
      <c r="DY36" s="871"/>
      <c r="DZ36" s="872"/>
      <c r="EA36" s="248"/>
    </row>
    <row r="37" spans="1:131" s="249" customFormat="1" ht="26.25" customHeight="1">
      <c r="A37" s="268">
        <v>10</v>
      </c>
      <c r="B37" s="841"/>
      <c r="C37" s="842"/>
      <c r="D37" s="842"/>
      <c r="E37" s="842"/>
      <c r="F37" s="842"/>
      <c r="G37" s="842"/>
      <c r="H37" s="842"/>
      <c r="I37" s="842"/>
      <c r="J37" s="842"/>
      <c r="K37" s="842"/>
      <c r="L37" s="842"/>
      <c r="M37" s="842"/>
      <c r="N37" s="842"/>
      <c r="O37" s="842"/>
      <c r="P37" s="843"/>
      <c r="Q37" s="844"/>
      <c r="R37" s="845"/>
      <c r="S37" s="845"/>
      <c r="T37" s="845"/>
      <c r="U37" s="845"/>
      <c r="V37" s="845"/>
      <c r="W37" s="845"/>
      <c r="X37" s="845"/>
      <c r="Y37" s="845"/>
      <c r="Z37" s="845"/>
      <c r="AA37" s="845"/>
      <c r="AB37" s="845"/>
      <c r="AC37" s="845"/>
      <c r="AD37" s="845"/>
      <c r="AE37" s="846"/>
      <c r="AF37" s="847"/>
      <c r="AG37" s="848"/>
      <c r="AH37" s="848"/>
      <c r="AI37" s="848"/>
      <c r="AJ37" s="849"/>
      <c r="AK37" s="916"/>
      <c r="AL37" s="917"/>
      <c r="AM37" s="917"/>
      <c r="AN37" s="917"/>
      <c r="AO37" s="917"/>
      <c r="AP37" s="917"/>
      <c r="AQ37" s="917"/>
      <c r="AR37" s="917"/>
      <c r="AS37" s="917"/>
      <c r="AT37" s="917"/>
      <c r="AU37" s="917"/>
      <c r="AV37" s="917"/>
      <c r="AW37" s="917"/>
      <c r="AX37" s="917"/>
      <c r="AY37" s="917"/>
      <c r="AZ37" s="918"/>
      <c r="BA37" s="918"/>
      <c r="BB37" s="918"/>
      <c r="BC37" s="918"/>
      <c r="BD37" s="918"/>
      <c r="BE37" s="914"/>
      <c r="BF37" s="914"/>
      <c r="BG37" s="914"/>
      <c r="BH37" s="914"/>
      <c r="BI37" s="915"/>
      <c r="BJ37" s="254"/>
      <c r="BK37" s="254"/>
      <c r="BL37" s="254"/>
      <c r="BM37" s="254"/>
      <c r="BN37" s="254"/>
      <c r="BO37" s="267"/>
      <c r="BP37" s="267"/>
      <c r="BQ37" s="264">
        <v>31</v>
      </c>
      <c r="BR37" s="265"/>
      <c r="BS37" s="854"/>
      <c r="BT37" s="855"/>
      <c r="BU37" s="855"/>
      <c r="BV37" s="855"/>
      <c r="BW37" s="855"/>
      <c r="BX37" s="855"/>
      <c r="BY37" s="855"/>
      <c r="BZ37" s="855"/>
      <c r="CA37" s="855"/>
      <c r="CB37" s="855"/>
      <c r="CC37" s="855"/>
      <c r="CD37" s="855"/>
      <c r="CE37" s="855"/>
      <c r="CF37" s="855"/>
      <c r="CG37" s="856"/>
      <c r="CH37" s="867"/>
      <c r="CI37" s="868"/>
      <c r="CJ37" s="868"/>
      <c r="CK37" s="868"/>
      <c r="CL37" s="869"/>
      <c r="CM37" s="867"/>
      <c r="CN37" s="868"/>
      <c r="CO37" s="868"/>
      <c r="CP37" s="868"/>
      <c r="CQ37" s="869"/>
      <c r="CR37" s="867"/>
      <c r="CS37" s="868"/>
      <c r="CT37" s="868"/>
      <c r="CU37" s="868"/>
      <c r="CV37" s="869"/>
      <c r="CW37" s="867"/>
      <c r="CX37" s="868"/>
      <c r="CY37" s="868"/>
      <c r="CZ37" s="868"/>
      <c r="DA37" s="869"/>
      <c r="DB37" s="867"/>
      <c r="DC37" s="868"/>
      <c r="DD37" s="868"/>
      <c r="DE37" s="868"/>
      <c r="DF37" s="869"/>
      <c r="DG37" s="867"/>
      <c r="DH37" s="868"/>
      <c r="DI37" s="868"/>
      <c r="DJ37" s="868"/>
      <c r="DK37" s="869"/>
      <c r="DL37" s="867"/>
      <c r="DM37" s="868"/>
      <c r="DN37" s="868"/>
      <c r="DO37" s="868"/>
      <c r="DP37" s="869"/>
      <c r="DQ37" s="867"/>
      <c r="DR37" s="868"/>
      <c r="DS37" s="868"/>
      <c r="DT37" s="868"/>
      <c r="DU37" s="869"/>
      <c r="DV37" s="870"/>
      <c r="DW37" s="871"/>
      <c r="DX37" s="871"/>
      <c r="DY37" s="871"/>
      <c r="DZ37" s="872"/>
      <c r="EA37" s="248"/>
    </row>
    <row r="38" spans="1:131" s="249" customFormat="1" ht="26.25" customHeight="1">
      <c r="A38" s="268">
        <v>11</v>
      </c>
      <c r="B38" s="841"/>
      <c r="C38" s="842"/>
      <c r="D38" s="842"/>
      <c r="E38" s="842"/>
      <c r="F38" s="842"/>
      <c r="G38" s="842"/>
      <c r="H38" s="842"/>
      <c r="I38" s="842"/>
      <c r="J38" s="842"/>
      <c r="K38" s="842"/>
      <c r="L38" s="842"/>
      <c r="M38" s="842"/>
      <c r="N38" s="842"/>
      <c r="O38" s="842"/>
      <c r="P38" s="843"/>
      <c r="Q38" s="844"/>
      <c r="R38" s="845"/>
      <c r="S38" s="845"/>
      <c r="T38" s="845"/>
      <c r="U38" s="845"/>
      <c r="V38" s="845"/>
      <c r="W38" s="845"/>
      <c r="X38" s="845"/>
      <c r="Y38" s="845"/>
      <c r="Z38" s="845"/>
      <c r="AA38" s="845"/>
      <c r="AB38" s="845"/>
      <c r="AC38" s="845"/>
      <c r="AD38" s="845"/>
      <c r="AE38" s="846"/>
      <c r="AF38" s="847"/>
      <c r="AG38" s="848"/>
      <c r="AH38" s="848"/>
      <c r="AI38" s="848"/>
      <c r="AJ38" s="849"/>
      <c r="AK38" s="916"/>
      <c r="AL38" s="917"/>
      <c r="AM38" s="917"/>
      <c r="AN38" s="917"/>
      <c r="AO38" s="917"/>
      <c r="AP38" s="917"/>
      <c r="AQ38" s="917"/>
      <c r="AR38" s="917"/>
      <c r="AS38" s="917"/>
      <c r="AT38" s="917"/>
      <c r="AU38" s="917"/>
      <c r="AV38" s="917"/>
      <c r="AW38" s="917"/>
      <c r="AX38" s="917"/>
      <c r="AY38" s="917"/>
      <c r="AZ38" s="918"/>
      <c r="BA38" s="918"/>
      <c r="BB38" s="918"/>
      <c r="BC38" s="918"/>
      <c r="BD38" s="918"/>
      <c r="BE38" s="914"/>
      <c r="BF38" s="914"/>
      <c r="BG38" s="914"/>
      <c r="BH38" s="914"/>
      <c r="BI38" s="915"/>
      <c r="BJ38" s="254"/>
      <c r="BK38" s="254"/>
      <c r="BL38" s="254"/>
      <c r="BM38" s="254"/>
      <c r="BN38" s="254"/>
      <c r="BO38" s="267"/>
      <c r="BP38" s="267"/>
      <c r="BQ38" s="264">
        <v>32</v>
      </c>
      <c r="BR38" s="265"/>
      <c r="BS38" s="854"/>
      <c r="BT38" s="855"/>
      <c r="BU38" s="855"/>
      <c r="BV38" s="855"/>
      <c r="BW38" s="855"/>
      <c r="BX38" s="855"/>
      <c r="BY38" s="855"/>
      <c r="BZ38" s="855"/>
      <c r="CA38" s="855"/>
      <c r="CB38" s="855"/>
      <c r="CC38" s="855"/>
      <c r="CD38" s="855"/>
      <c r="CE38" s="855"/>
      <c r="CF38" s="855"/>
      <c r="CG38" s="856"/>
      <c r="CH38" s="867"/>
      <c r="CI38" s="868"/>
      <c r="CJ38" s="868"/>
      <c r="CK38" s="868"/>
      <c r="CL38" s="869"/>
      <c r="CM38" s="867"/>
      <c r="CN38" s="868"/>
      <c r="CO38" s="868"/>
      <c r="CP38" s="868"/>
      <c r="CQ38" s="869"/>
      <c r="CR38" s="867"/>
      <c r="CS38" s="868"/>
      <c r="CT38" s="868"/>
      <c r="CU38" s="868"/>
      <c r="CV38" s="869"/>
      <c r="CW38" s="867"/>
      <c r="CX38" s="868"/>
      <c r="CY38" s="868"/>
      <c r="CZ38" s="868"/>
      <c r="DA38" s="869"/>
      <c r="DB38" s="867"/>
      <c r="DC38" s="868"/>
      <c r="DD38" s="868"/>
      <c r="DE38" s="868"/>
      <c r="DF38" s="869"/>
      <c r="DG38" s="867"/>
      <c r="DH38" s="868"/>
      <c r="DI38" s="868"/>
      <c r="DJ38" s="868"/>
      <c r="DK38" s="869"/>
      <c r="DL38" s="867"/>
      <c r="DM38" s="868"/>
      <c r="DN38" s="868"/>
      <c r="DO38" s="868"/>
      <c r="DP38" s="869"/>
      <c r="DQ38" s="867"/>
      <c r="DR38" s="868"/>
      <c r="DS38" s="868"/>
      <c r="DT38" s="868"/>
      <c r="DU38" s="869"/>
      <c r="DV38" s="870"/>
      <c r="DW38" s="871"/>
      <c r="DX38" s="871"/>
      <c r="DY38" s="871"/>
      <c r="DZ38" s="872"/>
      <c r="EA38" s="248"/>
    </row>
    <row r="39" spans="1:131" s="249" customFormat="1" ht="26.25" customHeight="1">
      <c r="A39" s="268">
        <v>12</v>
      </c>
      <c r="B39" s="841"/>
      <c r="C39" s="842"/>
      <c r="D39" s="842"/>
      <c r="E39" s="842"/>
      <c r="F39" s="842"/>
      <c r="G39" s="842"/>
      <c r="H39" s="842"/>
      <c r="I39" s="842"/>
      <c r="J39" s="842"/>
      <c r="K39" s="842"/>
      <c r="L39" s="842"/>
      <c r="M39" s="842"/>
      <c r="N39" s="842"/>
      <c r="O39" s="842"/>
      <c r="P39" s="843"/>
      <c r="Q39" s="844"/>
      <c r="R39" s="845"/>
      <c r="S39" s="845"/>
      <c r="T39" s="845"/>
      <c r="U39" s="845"/>
      <c r="V39" s="845"/>
      <c r="W39" s="845"/>
      <c r="X39" s="845"/>
      <c r="Y39" s="845"/>
      <c r="Z39" s="845"/>
      <c r="AA39" s="845"/>
      <c r="AB39" s="845"/>
      <c r="AC39" s="845"/>
      <c r="AD39" s="845"/>
      <c r="AE39" s="846"/>
      <c r="AF39" s="847"/>
      <c r="AG39" s="848"/>
      <c r="AH39" s="848"/>
      <c r="AI39" s="848"/>
      <c r="AJ39" s="849"/>
      <c r="AK39" s="916"/>
      <c r="AL39" s="917"/>
      <c r="AM39" s="917"/>
      <c r="AN39" s="917"/>
      <c r="AO39" s="917"/>
      <c r="AP39" s="917"/>
      <c r="AQ39" s="917"/>
      <c r="AR39" s="917"/>
      <c r="AS39" s="917"/>
      <c r="AT39" s="917"/>
      <c r="AU39" s="917"/>
      <c r="AV39" s="917"/>
      <c r="AW39" s="917"/>
      <c r="AX39" s="917"/>
      <c r="AY39" s="917"/>
      <c r="AZ39" s="918"/>
      <c r="BA39" s="918"/>
      <c r="BB39" s="918"/>
      <c r="BC39" s="918"/>
      <c r="BD39" s="918"/>
      <c r="BE39" s="914"/>
      <c r="BF39" s="914"/>
      <c r="BG39" s="914"/>
      <c r="BH39" s="914"/>
      <c r="BI39" s="915"/>
      <c r="BJ39" s="254"/>
      <c r="BK39" s="254"/>
      <c r="BL39" s="254"/>
      <c r="BM39" s="254"/>
      <c r="BN39" s="254"/>
      <c r="BO39" s="267"/>
      <c r="BP39" s="267"/>
      <c r="BQ39" s="264">
        <v>33</v>
      </c>
      <c r="BR39" s="265"/>
      <c r="BS39" s="854"/>
      <c r="BT39" s="855"/>
      <c r="BU39" s="855"/>
      <c r="BV39" s="855"/>
      <c r="BW39" s="855"/>
      <c r="BX39" s="855"/>
      <c r="BY39" s="855"/>
      <c r="BZ39" s="855"/>
      <c r="CA39" s="855"/>
      <c r="CB39" s="855"/>
      <c r="CC39" s="855"/>
      <c r="CD39" s="855"/>
      <c r="CE39" s="855"/>
      <c r="CF39" s="855"/>
      <c r="CG39" s="856"/>
      <c r="CH39" s="867"/>
      <c r="CI39" s="868"/>
      <c r="CJ39" s="868"/>
      <c r="CK39" s="868"/>
      <c r="CL39" s="869"/>
      <c r="CM39" s="867"/>
      <c r="CN39" s="868"/>
      <c r="CO39" s="868"/>
      <c r="CP39" s="868"/>
      <c r="CQ39" s="869"/>
      <c r="CR39" s="867"/>
      <c r="CS39" s="868"/>
      <c r="CT39" s="868"/>
      <c r="CU39" s="868"/>
      <c r="CV39" s="869"/>
      <c r="CW39" s="867"/>
      <c r="CX39" s="868"/>
      <c r="CY39" s="868"/>
      <c r="CZ39" s="868"/>
      <c r="DA39" s="869"/>
      <c r="DB39" s="867"/>
      <c r="DC39" s="868"/>
      <c r="DD39" s="868"/>
      <c r="DE39" s="868"/>
      <c r="DF39" s="869"/>
      <c r="DG39" s="867"/>
      <c r="DH39" s="868"/>
      <c r="DI39" s="868"/>
      <c r="DJ39" s="868"/>
      <c r="DK39" s="869"/>
      <c r="DL39" s="867"/>
      <c r="DM39" s="868"/>
      <c r="DN39" s="868"/>
      <c r="DO39" s="868"/>
      <c r="DP39" s="869"/>
      <c r="DQ39" s="867"/>
      <c r="DR39" s="868"/>
      <c r="DS39" s="868"/>
      <c r="DT39" s="868"/>
      <c r="DU39" s="869"/>
      <c r="DV39" s="870"/>
      <c r="DW39" s="871"/>
      <c r="DX39" s="871"/>
      <c r="DY39" s="871"/>
      <c r="DZ39" s="872"/>
      <c r="EA39" s="248"/>
    </row>
    <row r="40" spans="1:131" s="249" customFormat="1" ht="26.25" customHeight="1">
      <c r="A40" s="263">
        <v>13</v>
      </c>
      <c r="B40" s="841"/>
      <c r="C40" s="842"/>
      <c r="D40" s="842"/>
      <c r="E40" s="842"/>
      <c r="F40" s="842"/>
      <c r="G40" s="842"/>
      <c r="H40" s="842"/>
      <c r="I40" s="842"/>
      <c r="J40" s="842"/>
      <c r="K40" s="842"/>
      <c r="L40" s="842"/>
      <c r="M40" s="842"/>
      <c r="N40" s="842"/>
      <c r="O40" s="842"/>
      <c r="P40" s="843"/>
      <c r="Q40" s="844"/>
      <c r="R40" s="845"/>
      <c r="S40" s="845"/>
      <c r="T40" s="845"/>
      <c r="U40" s="845"/>
      <c r="V40" s="845"/>
      <c r="W40" s="845"/>
      <c r="X40" s="845"/>
      <c r="Y40" s="845"/>
      <c r="Z40" s="845"/>
      <c r="AA40" s="845"/>
      <c r="AB40" s="845"/>
      <c r="AC40" s="845"/>
      <c r="AD40" s="845"/>
      <c r="AE40" s="846"/>
      <c r="AF40" s="847"/>
      <c r="AG40" s="848"/>
      <c r="AH40" s="848"/>
      <c r="AI40" s="848"/>
      <c r="AJ40" s="849"/>
      <c r="AK40" s="916"/>
      <c r="AL40" s="917"/>
      <c r="AM40" s="917"/>
      <c r="AN40" s="917"/>
      <c r="AO40" s="917"/>
      <c r="AP40" s="917"/>
      <c r="AQ40" s="917"/>
      <c r="AR40" s="917"/>
      <c r="AS40" s="917"/>
      <c r="AT40" s="917"/>
      <c r="AU40" s="917"/>
      <c r="AV40" s="917"/>
      <c r="AW40" s="917"/>
      <c r="AX40" s="917"/>
      <c r="AY40" s="917"/>
      <c r="AZ40" s="918"/>
      <c r="BA40" s="918"/>
      <c r="BB40" s="918"/>
      <c r="BC40" s="918"/>
      <c r="BD40" s="918"/>
      <c r="BE40" s="914"/>
      <c r="BF40" s="914"/>
      <c r="BG40" s="914"/>
      <c r="BH40" s="914"/>
      <c r="BI40" s="915"/>
      <c r="BJ40" s="254"/>
      <c r="BK40" s="254"/>
      <c r="BL40" s="254"/>
      <c r="BM40" s="254"/>
      <c r="BN40" s="254"/>
      <c r="BO40" s="267"/>
      <c r="BP40" s="267"/>
      <c r="BQ40" s="264">
        <v>34</v>
      </c>
      <c r="BR40" s="265"/>
      <c r="BS40" s="854"/>
      <c r="BT40" s="855"/>
      <c r="BU40" s="855"/>
      <c r="BV40" s="855"/>
      <c r="BW40" s="855"/>
      <c r="BX40" s="855"/>
      <c r="BY40" s="855"/>
      <c r="BZ40" s="855"/>
      <c r="CA40" s="855"/>
      <c r="CB40" s="855"/>
      <c r="CC40" s="855"/>
      <c r="CD40" s="855"/>
      <c r="CE40" s="855"/>
      <c r="CF40" s="855"/>
      <c r="CG40" s="856"/>
      <c r="CH40" s="867"/>
      <c r="CI40" s="868"/>
      <c r="CJ40" s="868"/>
      <c r="CK40" s="868"/>
      <c r="CL40" s="869"/>
      <c r="CM40" s="867"/>
      <c r="CN40" s="868"/>
      <c r="CO40" s="868"/>
      <c r="CP40" s="868"/>
      <c r="CQ40" s="869"/>
      <c r="CR40" s="867"/>
      <c r="CS40" s="868"/>
      <c r="CT40" s="868"/>
      <c r="CU40" s="868"/>
      <c r="CV40" s="869"/>
      <c r="CW40" s="867"/>
      <c r="CX40" s="868"/>
      <c r="CY40" s="868"/>
      <c r="CZ40" s="868"/>
      <c r="DA40" s="869"/>
      <c r="DB40" s="867"/>
      <c r="DC40" s="868"/>
      <c r="DD40" s="868"/>
      <c r="DE40" s="868"/>
      <c r="DF40" s="869"/>
      <c r="DG40" s="867"/>
      <c r="DH40" s="868"/>
      <c r="DI40" s="868"/>
      <c r="DJ40" s="868"/>
      <c r="DK40" s="869"/>
      <c r="DL40" s="867"/>
      <c r="DM40" s="868"/>
      <c r="DN40" s="868"/>
      <c r="DO40" s="868"/>
      <c r="DP40" s="869"/>
      <c r="DQ40" s="867"/>
      <c r="DR40" s="868"/>
      <c r="DS40" s="868"/>
      <c r="DT40" s="868"/>
      <c r="DU40" s="869"/>
      <c r="DV40" s="870"/>
      <c r="DW40" s="871"/>
      <c r="DX40" s="871"/>
      <c r="DY40" s="871"/>
      <c r="DZ40" s="872"/>
      <c r="EA40" s="248"/>
    </row>
    <row r="41" spans="1:131" s="249" customFormat="1" ht="26.25" customHeight="1">
      <c r="A41" s="263">
        <v>14</v>
      </c>
      <c r="B41" s="841"/>
      <c r="C41" s="842"/>
      <c r="D41" s="842"/>
      <c r="E41" s="842"/>
      <c r="F41" s="842"/>
      <c r="G41" s="842"/>
      <c r="H41" s="842"/>
      <c r="I41" s="842"/>
      <c r="J41" s="842"/>
      <c r="K41" s="842"/>
      <c r="L41" s="842"/>
      <c r="M41" s="842"/>
      <c r="N41" s="842"/>
      <c r="O41" s="842"/>
      <c r="P41" s="843"/>
      <c r="Q41" s="844"/>
      <c r="R41" s="845"/>
      <c r="S41" s="845"/>
      <c r="T41" s="845"/>
      <c r="U41" s="845"/>
      <c r="V41" s="845"/>
      <c r="W41" s="845"/>
      <c r="X41" s="845"/>
      <c r="Y41" s="845"/>
      <c r="Z41" s="845"/>
      <c r="AA41" s="845"/>
      <c r="AB41" s="845"/>
      <c r="AC41" s="845"/>
      <c r="AD41" s="845"/>
      <c r="AE41" s="846"/>
      <c r="AF41" s="847"/>
      <c r="AG41" s="848"/>
      <c r="AH41" s="848"/>
      <c r="AI41" s="848"/>
      <c r="AJ41" s="849"/>
      <c r="AK41" s="916"/>
      <c r="AL41" s="917"/>
      <c r="AM41" s="917"/>
      <c r="AN41" s="917"/>
      <c r="AO41" s="917"/>
      <c r="AP41" s="917"/>
      <c r="AQ41" s="917"/>
      <c r="AR41" s="917"/>
      <c r="AS41" s="917"/>
      <c r="AT41" s="917"/>
      <c r="AU41" s="917"/>
      <c r="AV41" s="917"/>
      <c r="AW41" s="917"/>
      <c r="AX41" s="917"/>
      <c r="AY41" s="917"/>
      <c r="AZ41" s="918"/>
      <c r="BA41" s="918"/>
      <c r="BB41" s="918"/>
      <c r="BC41" s="918"/>
      <c r="BD41" s="918"/>
      <c r="BE41" s="914"/>
      <c r="BF41" s="914"/>
      <c r="BG41" s="914"/>
      <c r="BH41" s="914"/>
      <c r="BI41" s="915"/>
      <c r="BJ41" s="254"/>
      <c r="BK41" s="254"/>
      <c r="BL41" s="254"/>
      <c r="BM41" s="254"/>
      <c r="BN41" s="254"/>
      <c r="BO41" s="267"/>
      <c r="BP41" s="267"/>
      <c r="BQ41" s="264">
        <v>35</v>
      </c>
      <c r="BR41" s="265"/>
      <c r="BS41" s="854"/>
      <c r="BT41" s="855"/>
      <c r="BU41" s="855"/>
      <c r="BV41" s="855"/>
      <c r="BW41" s="855"/>
      <c r="BX41" s="855"/>
      <c r="BY41" s="855"/>
      <c r="BZ41" s="855"/>
      <c r="CA41" s="855"/>
      <c r="CB41" s="855"/>
      <c r="CC41" s="855"/>
      <c r="CD41" s="855"/>
      <c r="CE41" s="855"/>
      <c r="CF41" s="855"/>
      <c r="CG41" s="856"/>
      <c r="CH41" s="867"/>
      <c r="CI41" s="868"/>
      <c r="CJ41" s="868"/>
      <c r="CK41" s="868"/>
      <c r="CL41" s="869"/>
      <c r="CM41" s="867"/>
      <c r="CN41" s="868"/>
      <c r="CO41" s="868"/>
      <c r="CP41" s="868"/>
      <c r="CQ41" s="869"/>
      <c r="CR41" s="867"/>
      <c r="CS41" s="868"/>
      <c r="CT41" s="868"/>
      <c r="CU41" s="868"/>
      <c r="CV41" s="869"/>
      <c r="CW41" s="867"/>
      <c r="CX41" s="868"/>
      <c r="CY41" s="868"/>
      <c r="CZ41" s="868"/>
      <c r="DA41" s="869"/>
      <c r="DB41" s="867"/>
      <c r="DC41" s="868"/>
      <c r="DD41" s="868"/>
      <c r="DE41" s="868"/>
      <c r="DF41" s="869"/>
      <c r="DG41" s="867"/>
      <c r="DH41" s="868"/>
      <c r="DI41" s="868"/>
      <c r="DJ41" s="868"/>
      <c r="DK41" s="869"/>
      <c r="DL41" s="867"/>
      <c r="DM41" s="868"/>
      <c r="DN41" s="868"/>
      <c r="DO41" s="868"/>
      <c r="DP41" s="869"/>
      <c r="DQ41" s="867"/>
      <c r="DR41" s="868"/>
      <c r="DS41" s="868"/>
      <c r="DT41" s="868"/>
      <c r="DU41" s="869"/>
      <c r="DV41" s="870"/>
      <c r="DW41" s="871"/>
      <c r="DX41" s="871"/>
      <c r="DY41" s="871"/>
      <c r="DZ41" s="872"/>
      <c r="EA41" s="248"/>
    </row>
    <row r="42" spans="1:131" s="249" customFormat="1" ht="26.25" customHeight="1">
      <c r="A42" s="263">
        <v>15</v>
      </c>
      <c r="B42" s="841"/>
      <c r="C42" s="842"/>
      <c r="D42" s="842"/>
      <c r="E42" s="842"/>
      <c r="F42" s="842"/>
      <c r="G42" s="842"/>
      <c r="H42" s="842"/>
      <c r="I42" s="842"/>
      <c r="J42" s="842"/>
      <c r="K42" s="842"/>
      <c r="L42" s="842"/>
      <c r="M42" s="842"/>
      <c r="N42" s="842"/>
      <c r="O42" s="842"/>
      <c r="P42" s="843"/>
      <c r="Q42" s="844"/>
      <c r="R42" s="845"/>
      <c r="S42" s="845"/>
      <c r="T42" s="845"/>
      <c r="U42" s="845"/>
      <c r="V42" s="845"/>
      <c r="W42" s="845"/>
      <c r="X42" s="845"/>
      <c r="Y42" s="845"/>
      <c r="Z42" s="845"/>
      <c r="AA42" s="845"/>
      <c r="AB42" s="845"/>
      <c r="AC42" s="845"/>
      <c r="AD42" s="845"/>
      <c r="AE42" s="846"/>
      <c r="AF42" s="847"/>
      <c r="AG42" s="848"/>
      <c r="AH42" s="848"/>
      <c r="AI42" s="848"/>
      <c r="AJ42" s="849"/>
      <c r="AK42" s="916"/>
      <c r="AL42" s="917"/>
      <c r="AM42" s="917"/>
      <c r="AN42" s="917"/>
      <c r="AO42" s="917"/>
      <c r="AP42" s="917"/>
      <c r="AQ42" s="917"/>
      <c r="AR42" s="917"/>
      <c r="AS42" s="917"/>
      <c r="AT42" s="917"/>
      <c r="AU42" s="917"/>
      <c r="AV42" s="917"/>
      <c r="AW42" s="917"/>
      <c r="AX42" s="917"/>
      <c r="AY42" s="917"/>
      <c r="AZ42" s="918"/>
      <c r="BA42" s="918"/>
      <c r="BB42" s="918"/>
      <c r="BC42" s="918"/>
      <c r="BD42" s="918"/>
      <c r="BE42" s="914"/>
      <c r="BF42" s="914"/>
      <c r="BG42" s="914"/>
      <c r="BH42" s="914"/>
      <c r="BI42" s="915"/>
      <c r="BJ42" s="254"/>
      <c r="BK42" s="254"/>
      <c r="BL42" s="254"/>
      <c r="BM42" s="254"/>
      <c r="BN42" s="254"/>
      <c r="BO42" s="267"/>
      <c r="BP42" s="267"/>
      <c r="BQ42" s="264">
        <v>36</v>
      </c>
      <c r="BR42" s="265"/>
      <c r="BS42" s="854"/>
      <c r="BT42" s="855"/>
      <c r="BU42" s="855"/>
      <c r="BV42" s="855"/>
      <c r="BW42" s="855"/>
      <c r="BX42" s="855"/>
      <c r="BY42" s="855"/>
      <c r="BZ42" s="855"/>
      <c r="CA42" s="855"/>
      <c r="CB42" s="855"/>
      <c r="CC42" s="855"/>
      <c r="CD42" s="855"/>
      <c r="CE42" s="855"/>
      <c r="CF42" s="855"/>
      <c r="CG42" s="856"/>
      <c r="CH42" s="867"/>
      <c r="CI42" s="868"/>
      <c r="CJ42" s="868"/>
      <c r="CK42" s="868"/>
      <c r="CL42" s="869"/>
      <c r="CM42" s="867"/>
      <c r="CN42" s="868"/>
      <c r="CO42" s="868"/>
      <c r="CP42" s="868"/>
      <c r="CQ42" s="869"/>
      <c r="CR42" s="867"/>
      <c r="CS42" s="868"/>
      <c r="CT42" s="868"/>
      <c r="CU42" s="868"/>
      <c r="CV42" s="869"/>
      <c r="CW42" s="867"/>
      <c r="CX42" s="868"/>
      <c r="CY42" s="868"/>
      <c r="CZ42" s="868"/>
      <c r="DA42" s="869"/>
      <c r="DB42" s="867"/>
      <c r="DC42" s="868"/>
      <c r="DD42" s="868"/>
      <c r="DE42" s="868"/>
      <c r="DF42" s="869"/>
      <c r="DG42" s="867"/>
      <c r="DH42" s="868"/>
      <c r="DI42" s="868"/>
      <c r="DJ42" s="868"/>
      <c r="DK42" s="869"/>
      <c r="DL42" s="867"/>
      <c r="DM42" s="868"/>
      <c r="DN42" s="868"/>
      <c r="DO42" s="868"/>
      <c r="DP42" s="869"/>
      <c r="DQ42" s="867"/>
      <c r="DR42" s="868"/>
      <c r="DS42" s="868"/>
      <c r="DT42" s="868"/>
      <c r="DU42" s="869"/>
      <c r="DV42" s="870"/>
      <c r="DW42" s="871"/>
      <c r="DX42" s="871"/>
      <c r="DY42" s="871"/>
      <c r="DZ42" s="872"/>
      <c r="EA42" s="248"/>
    </row>
    <row r="43" spans="1:131" s="249" customFormat="1" ht="26.25" customHeight="1">
      <c r="A43" s="263">
        <v>16</v>
      </c>
      <c r="B43" s="841"/>
      <c r="C43" s="842"/>
      <c r="D43" s="842"/>
      <c r="E43" s="842"/>
      <c r="F43" s="842"/>
      <c r="G43" s="842"/>
      <c r="H43" s="842"/>
      <c r="I43" s="842"/>
      <c r="J43" s="842"/>
      <c r="K43" s="842"/>
      <c r="L43" s="842"/>
      <c r="M43" s="842"/>
      <c r="N43" s="842"/>
      <c r="O43" s="842"/>
      <c r="P43" s="843"/>
      <c r="Q43" s="844"/>
      <c r="R43" s="845"/>
      <c r="S43" s="845"/>
      <c r="T43" s="845"/>
      <c r="U43" s="845"/>
      <c r="V43" s="845"/>
      <c r="W43" s="845"/>
      <c r="X43" s="845"/>
      <c r="Y43" s="845"/>
      <c r="Z43" s="845"/>
      <c r="AA43" s="845"/>
      <c r="AB43" s="845"/>
      <c r="AC43" s="845"/>
      <c r="AD43" s="845"/>
      <c r="AE43" s="846"/>
      <c r="AF43" s="847"/>
      <c r="AG43" s="848"/>
      <c r="AH43" s="848"/>
      <c r="AI43" s="848"/>
      <c r="AJ43" s="849"/>
      <c r="AK43" s="916"/>
      <c r="AL43" s="917"/>
      <c r="AM43" s="917"/>
      <c r="AN43" s="917"/>
      <c r="AO43" s="917"/>
      <c r="AP43" s="917"/>
      <c r="AQ43" s="917"/>
      <c r="AR43" s="917"/>
      <c r="AS43" s="917"/>
      <c r="AT43" s="917"/>
      <c r="AU43" s="917"/>
      <c r="AV43" s="917"/>
      <c r="AW43" s="917"/>
      <c r="AX43" s="917"/>
      <c r="AY43" s="917"/>
      <c r="AZ43" s="918"/>
      <c r="BA43" s="918"/>
      <c r="BB43" s="918"/>
      <c r="BC43" s="918"/>
      <c r="BD43" s="918"/>
      <c r="BE43" s="914"/>
      <c r="BF43" s="914"/>
      <c r="BG43" s="914"/>
      <c r="BH43" s="914"/>
      <c r="BI43" s="915"/>
      <c r="BJ43" s="254"/>
      <c r="BK43" s="254"/>
      <c r="BL43" s="254"/>
      <c r="BM43" s="254"/>
      <c r="BN43" s="254"/>
      <c r="BO43" s="267"/>
      <c r="BP43" s="267"/>
      <c r="BQ43" s="264">
        <v>37</v>
      </c>
      <c r="BR43" s="265"/>
      <c r="BS43" s="854"/>
      <c r="BT43" s="855"/>
      <c r="BU43" s="855"/>
      <c r="BV43" s="855"/>
      <c r="BW43" s="855"/>
      <c r="BX43" s="855"/>
      <c r="BY43" s="855"/>
      <c r="BZ43" s="855"/>
      <c r="CA43" s="855"/>
      <c r="CB43" s="855"/>
      <c r="CC43" s="855"/>
      <c r="CD43" s="855"/>
      <c r="CE43" s="855"/>
      <c r="CF43" s="855"/>
      <c r="CG43" s="856"/>
      <c r="CH43" s="867"/>
      <c r="CI43" s="868"/>
      <c r="CJ43" s="868"/>
      <c r="CK43" s="868"/>
      <c r="CL43" s="869"/>
      <c r="CM43" s="867"/>
      <c r="CN43" s="868"/>
      <c r="CO43" s="868"/>
      <c r="CP43" s="868"/>
      <c r="CQ43" s="869"/>
      <c r="CR43" s="867"/>
      <c r="CS43" s="868"/>
      <c r="CT43" s="868"/>
      <c r="CU43" s="868"/>
      <c r="CV43" s="869"/>
      <c r="CW43" s="867"/>
      <c r="CX43" s="868"/>
      <c r="CY43" s="868"/>
      <c r="CZ43" s="868"/>
      <c r="DA43" s="869"/>
      <c r="DB43" s="867"/>
      <c r="DC43" s="868"/>
      <c r="DD43" s="868"/>
      <c r="DE43" s="868"/>
      <c r="DF43" s="869"/>
      <c r="DG43" s="867"/>
      <c r="DH43" s="868"/>
      <c r="DI43" s="868"/>
      <c r="DJ43" s="868"/>
      <c r="DK43" s="869"/>
      <c r="DL43" s="867"/>
      <c r="DM43" s="868"/>
      <c r="DN43" s="868"/>
      <c r="DO43" s="868"/>
      <c r="DP43" s="869"/>
      <c r="DQ43" s="867"/>
      <c r="DR43" s="868"/>
      <c r="DS43" s="868"/>
      <c r="DT43" s="868"/>
      <c r="DU43" s="869"/>
      <c r="DV43" s="870"/>
      <c r="DW43" s="871"/>
      <c r="DX43" s="871"/>
      <c r="DY43" s="871"/>
      <c r="DZ43" s="872"/>
      <c r="EA43" s="248"/>
    </row>
    <row r="44" spans="1:131" s="249" customFormat="1" ht="26.25" customHeight="1">
      <c r="A44" s="263">
        <v>17</v>
      </c>
      <c r="B44" s="841"/>
      <c r="C44" s="842"/>
      <c r="D44" s="842"/>
      <c r="E44" s="842"/>
      <c r="F44" s="842"/>
      <c r="G44" s="842"/>
      <c r="H44" s="842"/>
      <c r="I44" s="842"/>
      <c r="J44" s="842"/>
      <c r="K44" s="842"/>
      <c r="L44" s="842"/>
      <c r="M44" s="842"/>
      <c r="N44" s="842"/>
      <c r="O44" s="842"/>
      <c r="P44" s="843"/>
      <c r="Q44" s="844"/>
      <c r="R44" s="845"/>
      <c r="S44" s="845"/>
      <c r="T44" s="845"/>
      <c r="U44" s="845"/>
      <c r="V44" s="845"/>
      <c r="W44" s="845"/>
      <c r="X44" s="845"/>
      <c r="Y44" s="845"/>
      <c r="Z44" s="845"/>
      <c r="AA44" s="845"/>
      <c r="AB44" s="845"/>
      <c r="AC44" s="845"/>
      <c r="AD44" s="845"/>
      <c r="AE44" s="846"/>
      <c r="AF44" s="847"/>
      <c r="AG44" s="848"/>
      <c r="AH44" s="848"/>
      <c r="AI44" s="848"/>
      <c r="AJ44" s="849"/>
      <c r="AK44" s="916"/>
      <c r="AL44" s="917"/>
      <c r="AM44" s="917"/>
      <c r="AN44" s="917"/>
      <c r="AO44" s="917"/>
      <c r="AP44" s="917"/>
      <c r="AQ44" s="917"/>
      <c r="AR44" s="917"/>
      <c r="AS44" s="917"/>
      <c r="AT44" s="917"/>
      <c r="AU44" s="917"/>
      <c r="AV44" s="917"/>
      <c r="AW44" s="917"/>
      <c r="AX44" s="917"/>
      <c r="AY44" s="917"/>
      <c r="AZ44" s="918"/>
      <c r="BA44" s="918"/>
      <c r="BB44" s="918"/>
      <c r="BC44" s="918"/>
      <c r="BD44" s="918"/>
      <c r="BE44" s="914"/>
      <c r="BF44" s="914"/>
      <c r="BG44" s="914"/>
      <c r="BH44" s="914"/>
      <c r="BI44" s="915"/>
      <c r="BJ44" s="254"/>
      <c r="BK44" s="254"/>
      <c r="BL44" s="254"/>
      <c r="BM44" s="254"/>
      <c r="BN44" s="254"/>
      <c r="BO44" s="267"/>
      <c r="BP44" s="267"/>
      <c r="BQ44" s="264">
        <v>38</v>
      </c>
      <c r="BR44" s="265"/>
      <c r="BS44" s="854"/>
      <c r="BT44" s="855"/>
      <c r="BU44" s="855"/>
      <c r="BV44" s="855"/>
      <c r="BW44" s="855"/>
      <c r="BX44" s="855"/>
      <c r="BY44" s="855"/>
      <c r="BZ44" s="855"/>
      <c r="CA44" s="855"/>
      <c r="CB44" s="855"/>
      <c r="CC44" s="855"/>
      <c r="CD44" s="855"/>
      <c r="CE44" s="855"/>
      <c r="CF44" s="855"/>
      <c r="CG44" s="856"/>
      <c r="CH44" s="867"/>
      <c r="CI44" s="868"/>
      <c r="CJ44" s="868"/>
      <c r="CK44" s="868"/>
      <c r="CL44" s="869"/>
      <c r="CM44" s="867"/>
      <c r="CN44" s="868"/>
      <c r="CO44" s="868"/>
      <c r="CP44" s="868"/>
      <c r="CQ44" s="869"/>
      <c r="CR44" s="867"/>
      <c r="CS44" s="868"/>
      <c r="CT44" s="868"/>
      <c r="CU44" s="868"/>
      <c r="CV44" s="869"/>
      <c r="CW44" s="867"/>
      <c r="CX44" s="868"/>
      <c r="CY44" s="868"/>
      <c r="CZ44" s="868"/>
      <c r="DA44" s="869"/>
      <c r="DB44" s="867"/>
      <c r="DC44" s="868"/>
      <c r="DD44" s="868"/>
      <c r="DE44" s="868"/>
      <c r="DF44" s="869"/>
      <c r="DG44" s="867"/>
      <c r="DH44" s="868"/>
      <c r="DI44" s="868"/>
      <c r="DJ44" s="868"/>
      <c r="DK44" s="869"/>
      <c r="DL44" s="867"/>
      <c r="DM44" s="868"/>
      <c r="DN44" s="868"/>
      <c r="DO44" s="868"/>
      <c r="DP44" s="869"/>
      <c r="DQ44" s="867"/>
      <c r="DR44" s="868"/>
      <c r="DS44" s="868"/>
      <c r="DT44" s="868"/>
      <c r="DU44" s="869"/>
      <c r="DV44" s="870"/>
      <c r="DW44" s="871"/>
      <c r="DX44" s="871"/>
      <c r="DY44" s="871"/>
      <c r="DZ44" s="872"/>
      <c r="EA44" s="248"/>
    </row>
    <row r="45" spans="1:131" s="249" customFormat="1" ht="26.25" customHeight="1">
      <c r="A45" s="263">
        <v>18</v>
      </c>
      <c r="B45" s="841"/>
      <c r="C45" s="842"/>
      <c r="D45" s="842"/>
      <c r="E45" s="842"/>
      <c r="F45" s="842"/>
      <c r="G45" s="842"/>
      <c r="H45" s="842"/>
      <c r="I45" s="842"/>
      <c r="J45" s="842"/>
      <c r="K45" s="842"/>
      <c r="L45" s="842"/>
      <c r="M45" s="842"/>
      <c r="N45" s="842"/>
      <c r="O45" s="842"/>
      <c r="P45" s="843"/>
      <c r="Q45" s="844"/>
      <c r="R45" s="845"/>
      <c r="S45" s="845"/>
      <c r="T45" s="845"/>
      <c r="U45" s="845"/>
      <c r="V45" s="845"/>
      <c r="W45" s="845"/>
      <c r="X45" s="845"/>
      <c r="Y45" s="845"/>
      <c r="Z45" s="845"/>
      <c r="AA45" s="845"/>
      <c r="AB45" s="845"/>
      <c r="AC45" s="845"/>
      <c r="AD45" s="845"/>
      <c r="AE45" s="846"/>
      <c r="AF45" s="847"/>
      <c r="AG45" s="848"/>
      <c r="AH45" s="848"/>
      <c r="AI45" s="848"/>
      <c r="AJ45" s="849"/>
      <c r="AK45" s="916"/>
      <c r="AL45" s="917"/>
      <c r="AM45" s="917"/>
      <c r="AN45" s="917"/>
      <c r="AO45" s="917"/>
      <c r="AP45" s="917"/>
      <c r="AQ45" s="917"/>
      <c r="AR45" s="917"/>
      <c r="AS45" s="917"/>
      <c r="AT45" s="917"/>
      <c r="AU45" s="917"/>
      <c r="AV45" s="917"/>
      <c r="AW45" s="917"/>
      <c r="AX45" s="917"/>
      <c r="AY45" s="917"/>
      <c r="AZ45" s="918"/>
      <c r="BA45" s="918"/>
      <c r="BB45" s="918"/>
      <c r="BC45" s="918"/>
      <c r="BD45" s="918"/>
      <c r="BE45" s="914"/>
      <c r="BF45" s="914"/>
      <c r="BG45" s="914"/>
      <c r="BH45" s="914"/>
      <c r="BI45" s="915"/>
      <c r="BJ45" s="254"/>
      <c r="BK45" s="254"/>
      <c r="BL45" s="254"/>
      <c r="BM45" s="254"/>
      <c r="BN45" s="254"/>
      <c r="BO45" s="267"/>
      <c r="BP45" s="267"/>
      <c r="BQ45" s="264">
        <v>39</v>
      </c>
      <c r="BR45" s="265"/>
      <c r="BS45" s="854"/>
      <c r="BT45" s="855"/>
      <c r="BU45" s="855"/>
      <c r="BV45" s="855"/>
      <c r="BW45" s="855"/>
      <c r="BX45" s="855"/>
      <c r="BY45" s="855"/>
      <c r="BZ45" s="855"/>
      <c r="CA45" s="855"/>
      <c r="CB45" s="855"/>
      <c r="CC45" s="855"/>
      <c r="CD45" s="855"/>
      <c r="CE45" s="855"/>
      <c r="CF45" s="855"/>
      <c r="CG45" s="856"/>
      <c r="CH45" s="867"/>
      <c r="CI45" s="868"/>
      <c r="CJ45" s="868"/>
      <c r="CK45" s="868"/>
      <c r="CL45" s="869"/>
      <c r="CM45" s="867"/>
      <c r="CN45" s="868"/>
      <c r="CO45" s="868"/>
      <c r="CP45" s="868"/>
      <c r="CQ45" s="869"/>
      <c r="CR45" s="867"/>
      <c r="CS45" s="868"/>
      <c r="CT45" s="868"/>
      <c r="CU45" s="868"/>
      <c r="CV45" s="869"/>
      <c r="CW45" s="867"/>
      <c r="CX45" s="868"/>
      <c r="CY45" s="868"/>
      <c r="CZ45" s="868"/>
      <c r="DA45" s="869"/>
      <c r="DB45" s="867"/>
      <c r="DC45" s="868"/>
      <c r="DD45" s="868"/>
      <c r="DE45" s="868"/>
      <c r="DF45" s="869"/>
      <c r="DG45" s="867"/>
      <c r="DH45" s="868"/>
      <c r="DI45" s="868"/>
      <c r="DJ45" s="868"/>
      <c r="DK45" s="869"/>
      <c r="DL45" s="867"/>
      <c r="DM45" s="868"/>
      <c r="DN45" s="868"/>
      <c r="DO45" s="868"/>
      <c r="DP45" s="869"/>
      <c r="DQ45" s="867"/>
      <c r="DR45" s="868"/>
      <c r="DS45" s="868"/>
      <c r="DT45" s="868"/>
      <c r="DU45" s="869"/>
      <c r="DV45" s="870"/>
      <c r="DW45" s="871"/>
      <c r="DX45" s="871"/>
      <c r="DY45" s="871"/>
      <c r="DZ45" s="872"/>
      <c r="EA45" s="248"/>
    </row>
    <row r="46" spans="1:131" s="249" customFormat="1" ht="26.25" customHeight="1">
      <c r="A46" s="263">
        <v>19</v>
      </c>
      <c r="B46" s="841"/>
      <c r="C46" s="842"/>
      <c r="D46" s="842"/>
      <c r="E46" s="842"/>
      <c r="F46" s="842"/>
      <c r="G46" s="842"/>
      <c r="H46" s="842"/>
      <c r="I46" s="842"/>
      <c r="J46" s="842"/>
      <c r="K46" s="842"/>
      <c r="L46" s="842"/>
      <c r="M46" s="842"/>
      <c r="N46" s="842"/>
      <c r="O46" s="842"/>
      <c r="P46" s="843"/>
      <c r="Q46" s="844"/>
      <c r="R46" s="845"/>
      <c r="S46" s="845"/>
      <c r="T46" s="845"/>
      <c r="U46" s="845"/>
      <c r="V46" s="845"/>
      <c r="W46" s="845"/>
      <c r="X46" s="845"/>
      <c r="Y46" s="845"/>
      <c r="Z46" s="845"/>
      <c r="AA46" s="845"/>
      <c r="AB46" s="845"/>
      <c r="AC46" s="845"/>
      <c r="AD46" s="845"/>
      <c r="AE46" s="846"/>
      <c r="AF46" s="847"/>
      <c r="AG46" s="848"/>
      <c r="AH46" s="848"/>
      <c r="AI46" s="848"/>
      <c r="AJ46" s="849"/>
      <c r="AK46" s="916"/>
      <c r="AL46" s="917"/>
      <c r="AM46" s="917"/>
      <c r="AN46" s="917"/>
      <c r="AO46" s="917"/>
      <c r="AP46" s="917"/>
      <c r="AQ46" s="917"/>
      <c r="AR46" s="917"/>
      <c r="AS46" s="917"/>
      <c r="AT46" s="917"/>
      <c r="AU46" s="917"/>
      <c r="AV46" s="917"/>
      <c r="AW46" s="917"/>
      <c r="AX46" s="917"/>
      <c r="AY46" s="917"/>
      <c r="AZ46" s="918"/>
      <c r="BA46" s="918"/>
      <c r="BB46" s="918"/>
      <c r="BC46" s="918"/>
      <c r="BD46" s="918"/>
      <c r="BE46" s="914"/>
      <c r="BF46" s="914"/>
      <c r="BG46" s="914"/>
      <c r="BH46" s="914"/>
      <c r="BI46" s="915"/>
      <c r="BJ46" s="254"/>
      <c r="BK46" s="254"/>
      <c r="BL46" s="254"/>
      <c r="BM46" s="254"/>
      <c r="BN46" s="254"/>
      <c r="BO46" s="267"/>
      <c r="BP46" s="267"/>
      <c r="BQ46" s="264">
        <v>40</v>
      </c>
      <c r="BR46" s="265"/>
      <c r="BS46" s="854"/>
      <c r="BT46" s="855"/>
      <c r="BU46" s="855"/>
      <c r="BV46" s="855"/>
      <c r="BW46" s="855"/>
      <c r="BX46" s="855"/>
      <c r="BY46" s="855"/>
      <c r="BZ46" s="855"/>
      <c r="CA46" s="855"/>
      <c r="CB46" s="855"/>
      <c r="CC46" s="855"/>
      <c r="CD46" s="855"/>
      <c r="CE46" s="855"/>
      <c r="CF46" s="855"/>
      <c r="CG46" s="856"/>
      <c r="CH46" s="867"/>
      <c r="CI46" s="868"/>
      <c r="CJ46" s="868"/>
      <c r="CK46" s="868"/>
      <c r="CL46" s="869"/>
      <c r="CM46" s="867"/>
      <c r="CN46" s="868"/>
      <c r="CO46" s="868"/>
      <c r="CP46" s="868"/>
      <c r="CQ46" s="869"/>
      <c r="CR46" s="867"/>
      <c r="CS46" s="868"/>
      <c r="CT46" s="868"/>
      <c r="CU46" s="868"/>
      <c r="CV46" s="869"/>
      <c r="CW46" s="867"/>
      <c r="CX46" s="868"/>
      <c r="CY46" s="868"/>
      <c r="CZ46" s="868"/>
      <c r="DA46" s="869"/>
      <c r="DB46" s="867"/>
      <c r="DC46" s="868"/>
      <c r="DD46" s="868"/>
      <c r="DE46" s="868"/>
      <c r="DF46" s="869"/>
      <c r="DG46" s="867"/>
      <c r="DH46" s="868"/>
      <c r="DI46" s="868"/>
      <c r="DJ46" s="868"/>
      <c r="DK46" s="869"/>
      <c r="DL46" s="867"/>
      <c r="DM46" s="868"/>
      <c r="DN46" s="868"/>
      <c r="DO46" s="868"/>
      <c r="DP46" s="869"/>
      <c r="DQ46" s="867"/>
      <c r="DR46" s="868"/>
      <c r="DS46" s="868"/>
      <c r="DT46" s="868"/>
      <c r="DU46" s="869"/>
      <c r="DV46" s="870"/>
      <c r="DW46" s="871"/>
      <c r="DX46" s="871"/>
      <c r="DY46" s="871"/>
      <c r="DZ46" s="872"/>
      <c r="EA46" s="248"/>
    </row>
    <row r="47" spans="1:131" s="249" customFormat="1" ht="26.25" customHeight="1">
      <c r="A47" s="263">
        <v>20</v>
      </c>
      <c r="B47" s="841"/>
      <c r="C47" s="842"/>
      <c r="D47" s="842"/>
      <c r="E47" s="842"/>
      <c r="F47" s="842"/>
      <c r="G47" s="842"/>
      <c r="H47" s="842"/>
      <c r="I47" s="842"/>
      <c r="J47" s="842"/>
      <c r="K47" s="842"/>
      <c r="L47" s="842"/>
      <c r="M47" s="842"/>
      <c r="N47" s="842"/>
      <c r="O47" s="842"/>
      <c r="P47" s="843"/>
      <c r="Q47" s="844"/>
      <c r="R47" s="845"/>
      <c r="S47" s="845"/>
      <c r="T47" s="845"/>
      <c r="U47" s="845"/>
      <c r="V47" s="845"/>
      <c r="W47" s="845"/>
      <c r="X47" s="845"/>
      <c r="Y47" s="845"/>
      <c r="Z47" s="845"/>
      <c r="AA47" s="845"/>
      <c r="AB47" s="845"/>
      <c r="AC47" s="845"/>
      <c r="AD47" s="845"/>
      <c r="AE47" s="846"/>
      <c r="AF47" s="847"/>
      <c r="AG47" s="848"/>
      <c r="AH47" s="848"/>
      <c r="AI47" s="848"/>
      <c r="AJ47" s="849"/>
      <c r="AK47" s="916"/>
      <c r="AL47" s="917"/>
      <c r="AM47" s="917"/>
      <c r="AN47" s="917"/>
      <c r="AO47" s="917"/>
      <c r="AP47" s="917"/>
      <c r="AQ47" s="917"/>
      <c r="AR47" s="917"/>
      <c r="AS47" s="917"/>
      <c r="AT47" s="917"/>
      <c r="AU47" s="917"/>
      <c r="AV47" s="917"/>
      <c r="AW47" s="917"/>
      <c r="AX47" s="917"/>
      <c r="AY47" s="917"/>
      <c r="AZ47" s="918"/>
      <c r="BA47" s="918"/>
      <c r="BB47" s="918"/>
      <c r="BC47" s="918"/>
      <c r="BD47" s="918"/>
      <c r="BE47" s="914"/>
      <c r="BF47" s="914"/>
      <c r="BG47" s="914"/>
      <c r="BH47" s="914"/>
      <c r="BI47" s="915"/>
      <c r="BJ47" s="254"/>
      <c r="BK47" s="254"/>
      <c r="BL47" s="254"/>
      <c r="BM47" s="254"/>
      <c r="BN47" s="254"/>
      <c r="BO47" s="267"/>
      <c r="BP47" s="267"/>
      <c r="BQ47" s="264">
        <v>41</v>
      </c>
      <c r="BR47" s="265"/>
      <c r="BS47" s="854"/>
      <c r="BT47" s="855"/>
      <c r="BU47" s="855"/>
      <c r="BV47" s="855"/>
      <c r="BW47" s="855"/>
      <c r="BX47" s="855"/>
      <c r="BY47" s="855"/>
      <c r="BZ47" s="855"/>
      <c r="CA47" s="855"/>
      <c r="CB47" s="855"/>
      <c r="CC47" s="855"/>
      <c r="CD47" s="855"/>
      <c r="CE47" s="855"/>
      <c r="CF47" s="855"/>
      <c r="CG47" s="856"/>
      <c r="CH47" s="867"/>
      <c r="CI47" s="868"/>
      <c r="CJ47" s="868"/>
      <c r="CK47" s="868"/>
      <c r="CL47" s="869"/>
      <c r="CM47" s="867"/>
      <c r="CN47" s="868"/>
      <c r="CO47" s="868"/>
      <c r="CP47" s="868"/>
      <c r="CQ47" s="869"/>
      <c r="CR47" s="867"/>
      <c r="CS47" s="868"/>
      <c r="CT47" s="868"/>
      <c r="CU47" s="868"/>
      <c r="CV47" s="869"/>
      <c r="CW47" s="867"/>
      <c r="CX47" s="868"/>
      <c r="CY47" s="868"/>
      <c r="CZ47" s="868"/>
      <c r="DA47" s="869"/>
      <c r="DB47" s="867"/>
      <c r="DC47" s="868"/>
      <c r="DD47" s="868"/>
      <c r="DE47" s="868"/>
      <c r="DF47" s="869"/>
      <c r="DG47" s="867"/>
      <c r="DH47" s="868"/>
      <c r="DI47" s="868"/>
      <c r="DJ47" s="868"/>
      <c r="DK47" s="869"/>
      <c r="DL47" s="867"/>
      <c r="DM47" s="868"/>
      <c r="DN47" s="868"/>
      <c r="DO47" s="868"/>
      <c r="DP47" s="869"/>
      <c r="DQ47" s="867"/>
      <c r="DR47" s="868"/>
      <c r="DS47" s="868"/>
      <c r="DT47" s="868"/>
      <c r="DU47" s="869"/>
      <c r="DV47" s="870"/>
      <c r="DW47" s="871"/>
      <c r="DX47" s="871"/>
      <c r="DY47" s="871"/>
      <c r="DZ47" s="872"/>
      <c r="EA47" s="248"/>
    </row>
    <row r="48" spans="1:131" s="249" customFormat="1" ht="26.25" customHeight="1">
      <c r="A48" s="263">
        <v>21</v>
      </c>
      <c r="B48" s="841"/>
      <c r="C48" s="842"/>
      <c r="D48" s="842"/>
      <c r="E48" s="842"/>
      <c r="F48" s="842"/>
      <c r="G48" s="842"/>
      <c r="H48" s="842"/>
      <c r="I48" s="842"/>
      <c r="J48" s="842"/>
      <c r="K48" s="842"/>
      <c r="L48" s="842"/>
      <c r="M48" s="842"/>
      <c r="N48" s="842"/>
      <c r="O48" s="842"/>
      <c r="P48" s="843"/>
      <c r="Q48" s="844"/>
      <c r="R48" s="845"/>
      <c r="S48" s="845"/>
      <c r="T48" s="845"/>
      <c r="U48" s="845"/>
      <c r="V48" s="845"/>
      <c r="W48" s="845"/>
      <c r="X48" s="845"/>
      <c r="Y48" s="845"/>
      <c r="Z48" s="845"/>
      <c r="AA48" s="845"/>
      <c r="AB48" s="845"/>
      <c r="AC48" s="845"/>
      <c r="AD48" s="845"/>
      <c r="AE48" s="846"/>
      <c r="AF48" s="847"/>
      <c r="AG48" s="848"/>
      <c r="AH48" s="848"/>
      <c r="AI48" s="848"/>
      <c r="AJ48" s="849"/>
      <c r="AK48" s="916"/>
      <c r="AL48" s="917"/>
      <c r="AM48" s="917"/>
      <c r="AN48" s="917"/>
      <c r="AO48" s="917"/>
      <c r="AP48" s="917"/>
      <c r="AQ48" s="917"/>
      <c r="AR48" s="917"/>
      <c r="AS48" s="917"/>
      <c r="AT48" s="917"/>
      <c r="AU48" s="917"/>
      <c r="AV48" s="917"/>
      <c r="AW48" s="917"/>
      <c r="AX48" s="917"/>
      <c r="AY48" s="917"/>
      <c r="AZ48" s="918"/>
      <c r="BA48" s="918"/>
      <c r="BB48" s="918"/>
      <c r="BC48" s="918"/>
      <c r="BD48" s="918"/>
      <c r="BE48" s="914"/>
      <c r="BF48" s="914"/>
      <c r="BG48" s="914"/>
      <c r="BH48" s="914"/>
      <c r="BI48" s="915"/>
      <c r="BJ48" s="254"/>
      <c r="BK48" s="254"/>
      <c r="BL48" s="254"/>
      <c r="BM48" s="254"/>
      <c r="BN48" s="254"/>
      <c r="BO48" s="267"/>
      <c r="BP48" s="267"/>
      <c r="BQ48" s="264">
        <v>42</v>
      </c>
      <c r="BR48" s="265"/>
      <c r="BS48" s="854"/>
      <c r="BT48" s="855"/>
      <c r="BU48" s="855"/>
      <c r="BV48" s="855"/>
      <c r="BW48" s="855"/>
      <c r="BX48" s="855"/>
      <c r="BY48" s="855"/>
      <c r="BZ48" s="855"/>
      <c r="CA48" s="855"/>
      <c r="CB48" s="855"/>
      <c r="CC48" s="855"/>
      <c r="CD48" s="855"/>
      <c r="CE48" s="855"/>
      <c r="CF48" s="855"/>
      <c r="CG48" s="856"/>
      <c r="CH48" s="867"/>
      <c r="CI48" s="868"/>
      <c r="CJ48" s="868"/>
      <c r="CK48" s="868"/>
      <c r="CL48" s="869"/>
      <c r="CM48" s="867"/>
      <c r="CN48" s="868"/>
      <c r="CO48" s="868"/>
      <c r="CP48" s="868"/>
      <c r="CQ48" s="869"/>
      <c r="CR48" s="867"/>
      <c r="CS48" s="868"/>
      <c r="CT48" s="868"/>
      <c r="CU48" s="868"/>
      <c r="CV48" s="869"/>
      <c r="CW48" s="867"/>
      <c r="CX48" s="868"/>
      <c r="CY48" s="868"/>
      <c r="CZ48" s="868"/>
      <c r="DA48" s="869"/>
      <c r="DB48" s="867"/>
      <c r="DC48" s="868"/>
      <c r="DD48" s="868"/>
      <c r="DE48" s="868"/>
      <c r="DF48" s="869"/>
      <c r="DG48" s="867"/>
      <c r="DH48" s="868"/>
      <c r="DI48" s="868"/>
      <c r="DJ48" s="868"/>
      <c r="DK48" s="869"/>
      <c r="DL48" s="867"/>
      <c r="DM48" s="868"/>
      <c r="DN48" s="868"/>
      <c r="DO48" s="868"/>
      <c r="DP48" s="869"/>
      <c r="DQ48" s="867"/>
      <c r="DR48" s="868"/>
      <c r="DS48" s="868"/>
      <c r="DT48" s="868"/>
      <c r="DU48" s="869"/>
      <c r="DV48" s="870"/>
      <c r="DW48" s="871"/>
      <c r="DX48" s="871"/>
      <c r="DY48" s="871"/>
      <c r="DZ48" s="872"/>
      <c r="EA48" s="248"/>
    </row>
    <row r="49" spans="1:131" s="249" customFormat="1" ht="26.25" customHeight="1">
      <c r="A49" s="263">
        <v>22</v>
      </c>
      <c r="B49" s="841"/>
      <c r="C49" s="842"/>
      <c r="D49" s="842"/>
      <c r="E49" s="842"/>
      <c r="F49" s="842"/>
      <c r="G49" s="842"/>
      <c r="H49" s="842"/>
      <c r="I49" s="842"/>
      <c r="J49" s="842"/>
      <c r="K49" s="842"/>
      <c r="L49" s="842"/>
      <c r="M49" s="842"/>
      <c r="N49" s="842"/>
      <c r="O49" s="842"/>
      <c r="P49" s="843"/>
      <c r="Q49" s="844"/>
      <c r="R49" s="845"/>
      <c r="S49" s="845"/>
      <c r="T49" s="845"/>
      <c r="U49" s="845"/>
      <c r="V49" s="845"/>
      <c r="W49" s="845"/>
      <c r="X49" s="845"/>
      <c r="Y49" s="845"/>
      <c r="Z49" s="845"/>
      <c r="AA49" s="845"/>
      <c r="AB49" s="845"/>
      <c r="AC49" s="845"/>
      <c r="AD49" s="845"/>
      <c r="AE49" s="846"/>
      <c r="AF49" s="847"/>
      <c r="AG49" s="848"/>
      <c r="AH49" s="848"/>
      <c r="AI49" s="848"/>
      <c r="AJ49" s="849"/>
      <c r="AK49" s="916"/>
      <c r="AL49" s="917"/>
      <c r="AM49" s="917"/>
      <c r="AN49" s="917"/>
      <c r="AO49" s="917"/>
      <c r="AP49" s="917"/>
      <c r="AQ49" s="917"/>
      <c r="AR49" s="917"/>
      <c r="AS49" s="917"/>
      <c r="AT49" s="917"/>
      <c r="AU49" s="917"/>
      <c r="AV49" s="917"/>
      <c r="AW49" s="917"/>
      <c r="AX49" s="917"/>
      <c r="AY49" s="917"/>
      <c r="AZ49" s="918"/>
      <c r="BA49" s="918"/>
      <c r="BB49" s="918"/>
      <c r="BC49" s="918"/>
      <c r="BD49" s="918"/>
      <c r="BE49" s="914"/>
      <c r="BF49" s="914"/>
      <c r="BG49" s="914"/>
      <c r="BH49" s="914"/>
      <c r="BI49" s="915"/>
      <c r="BJ49" s="254"/>
      <c r="BK49" s="254"/>
      <c r="BL49" s="254"/>
      <c r="BM49" s="254"/>
      <c r="BN49" s="254"/>
      <c r="BO49" s="267"/>
      <c r="BP49" s="267"/>
      <c r="BQ49" s="264">
        <v>43</v>
      </c>
      <c r="BR49" s="265"/>
      <c r="BS49" s="854"/>
      <c r="BT49" s="855"/>
      <c r="BU49" s="855"/>
      <c r="BV49" s="855"/>
      <c r="BW49" s="855"/>
      <c r="BX49" s="855"/>
      <c r="BY49" s="855"/>
      <c r="BZ49" s="855"/>
      <c r="CA49" s="855"/>
      <c r="CB49" s="855"/>
      <c r="CC49" s="855"/>
      <c r="CD49" s="855"/>
      <c r="CE49" s="855"/>
      <c r="CF49" s="855"/>
      <c r="CG49" s="856"/>
      <c r="CH49" s="867"/>
      <c r="CI49" s="868"/>
      <c r="CJ49" s="868"/>
      <c r="CK49" s="868"/>
      <c r="CL49" s="869"/>
      <c r="CM49" s="867"/>
      <c r="CN49" s="868"/>
      <c r="CO49" s="868"/>
      <c r="CP49" s="868"/>
      <c r="CQ49" s="869"/>
      <c r="CR49" s="867"/>
      <c r="CS49" s="868"/>
      <c r="CT49" s="868"/>
      <c r="CU49" s="868"/>
      <c r="CV49" s="869"/>
      <c r="CW49" s="867"/>
      <c r="CX49" s="868"/>
      <c r="CY49" s="868"/>
      <c r="CZ49" s="868"/>
      <c r="DA49" s="869"/>
      <c r="DB49" s="867"/>
      <c r="DC49" s="868"/>
      <c r="DD49" s="868"/>
      <c r="DE49" s="868"/>
      <c r="DF49" s="869"/>
      <c r="DG49" s="867"/>
      <c r="DH49" s="868"/>
      <c r="DI49" s="868"/>
      <c r="DJ49" s="868"/>
      <c r="DK49" s="869"/>
      <c r="DL49" s="867"/>
      <c r="DM49" s="868"/>
      <c r="DN49" s="868"/>
      <c r="DO49" s="868"/>
      <c r="DP49" s="869"/>
      <c r="DQ49" s="867"/>
      <c r="DR49" s="868"/>
      <c r="DS49" s="868"/>
      <c r="DT49" s="868"/>
      <c r="DU49" s="869"/>
      <c r="DV49" s="870"/>
      <c r="DW49" s="871"/>
      <c r="DX49" s="871"/>
      <c r="DY49" s="871"/>
      <c r="DZ49" s="872"/>
      <c r="EA49" s="248"/>
    </row>
    <row r="50" spans="1:131" s="249" customFormat="1" ht="26.25" customHeight="1">
      <c r="A50" s="263">
        <v>23</v>
      </c>
      <c r="B50" s="841"/>
      <c r="C50" s="842"/>
      <c r="D50" s="842"/>
      <c r="E50" s="842"/>
      <c r="F50" s="842"/>
      <c r="G50" s="842"/>
      <c r="H50" s="842"/>
      <c r="I50" s="842"/>
      <c r="J50" s="842"/>
      <c r="K50" s="842"/>
      <c r="L50" s="842"/>
      <c r="M50" s="842"/>
      <c r="N50" s="842"/>
      <c r="O50" s="842"/>
      <c r="P50" s="843"/>
      <c r="Q50" s="919"/>
      <c r="R50" s="920"/>
      <c r="S50" s="920"/>
      <c r="T50" s="920"/>
      <c r="U50" s="920"/>
      <c r="V50" s="920"/>
      <c r="W50" s="920"/>
      <c r="X50" s="920"/>
      <c r="Y50" s="920"/>
      <c r="Z50" s="920"/>
      <c r="AA50" s="920"/>
      <c r="AB50" s="920"/>
      <c r="AC50" s="920"/>
      <c r="AD50" s="920"/>
      <c r="AE50" s="921"/>
      <c r="AF50" s="847"/>
      <c r="AG50" s="848"/>
      <c r="AH50" s="848"/>
      <c r="AI50" s="848"/>
      <c r="AJ50" s="849"/>
      <c r="AK50" s="922"/>
      <c r="AL50" s="920"/>
      <c r="AM50" s="920"/>
      <c r="AN50" s="920"/>
      <c r="AO50" s="920"/>
      <c r="AP50" s="920"/>
      <c r="AQ50" s="920"/>
      <c r="AR50" s="920"/>
      <c r="AS50" s="920"/>
      <c r="AT50" s="920"/>
      <c r="AU50" s="920"/>
      <c r="AV50" s="920"/>
      <c r="AW50" s="920"/>
      <c r="AX50" s="920"/>
      <c r="AY50" s="920"/>
      <c r="AZ50" s="923"/>
      <c r="BA50" s="923"/>
      <c r="BB50" s="923"/>
      <c r="BC50" s="923"/>
      <c r="BD50" s="923"/>
      <c r="BE50" s="914"/>
      <c r="BF50" s="914"/>
      <c r="BG50" s="914"/>
      <c r="BH50" s="914"/>
      <c r="BI50" s="915"/>
      <c r="BJ50" s="254"/>
      <c r="BK50" s="254"/>
      <c r="BL50" s="254"/>
      <c r="BM50" s="254"/>
      <c r="BN50" s="254"/>
      <c r="BO50" s="267"/>
      <c r="BP50" s="267"/>
      <c r="BQ50" s="264">
        <v>44</v>
      </c>
      <c r="BR50" s="265"/>
      <c r="BS50" s="854"/>
      <c r="BT50" s="855"/>
      <c r="BU50" s="855"/>
      <c r="BV50" s="855"/>
      <c r="BW50" s="855"/>
      <c r="BX50" s="855"/>
      <c r="BY50" s="855"/>
      <c r="BZ50" s="855"/>
      <c r="CA50" s="855"/>
      <c r="CB50" s="855"/>
      <c r="CC50" s="855"/>
      <c r="CD50" s="855"/>
      <c r="CE50" s="855"/>
      <c r="CF50" s="855"/>
      <c r="CG50" s="856"/>
      <c r="CH50" s="867"/>
      <c r="CI50" s="868"/>
      <c r="CJ50" s="868"/>
      <c r="CK50" s="868"/>
      <c r="CL50" s="869"/>
      <c r="CM50" s="867"/>
      <c r="CN50" s="868"/>
      <c r="CO50" s="868"/>
      <c r="CP50" s="868"/>
      <c r="CQ50" s="869"/>
      <c r="CR50" s="867"/>
      <c r="CS50" s="868"/>
      <c r="CT50" s="868"/>
      <c r="CU50" s="868"/>
      <c r="CV50" s="869"/>
      <c r="CW50" s="867"/>
      <c r="CX50" s="868"/>
      <c r="CY50" s="868"/>
      <c r="CZ50" s="868"/>
      <c r="DA50" s="869"/>
      <c r="DB50" s="867"/>
      <c r="DC50" s="868"/>
      <c r="DD50" s="868"/>
      <c r="DE50" s="868"/>
      <c r="DF50" s="869"/>
      <c r="DG50" s="867"/>
      <c r="DH50" s="868"/>
      <c r="DI50" s="868"/>
      <c r="DJ50" s="868"/>
      <c r="DK50" s="869"/>
      <c r="DL50" s="867"/>
      <c r="DM50" s="868"/>
      <c r="DN50" s="868"/>
      <c r="DO50" s="868"/>
      <c r="DP50" s="869"/>
      <c r="DQ50" s="867"/>
      <c r="DR50" s="868"/>
      <c r="DS50" s="868"/>
      <c r="DT50" s="868"/>
      <c r="DU50" s="869"/>
      <c r="DV50" s="870"/>
      <c r="DW50" s="871"/>
      <c r="DX50" s="871"/>
      <c r="DY50" s="871"/>
      <c r="DZ50" s="872"/>
      <c r="EA50" s="248"/>
    </row>
    <row r="51" spans="1:131" s="249" customFormat="1" ht="26.25" customHeight="1">
      <c r="A51" s="263">
        <v>24</v>
      </c>
      <c r="B51" s="841"/>
      <c r="C51" s="842"/>
      <c r="D51" s="842"/>
      <c r="E51" s="842"/>
      <c r="F51" s="842"/>
      <c r="G51" s="842"/>
      <c r="H51" s="842"/>
      <c r="I51" s="842"/>
      <c r="J51" s="842"/>
      <c r="K51" s="842"/>
      <c r="L51" s="842"/>
      <c r="M51" s="842"/>
      <c r="N51" s="842"/>
      <c r="O51" s="842"/>
      <c r="P51" s="843"/>
      <c r="Q51" s="919"/>
      <c r="R51" s="920"/>
      <c r="S51" s="920"/>
      <c r="T51" s="920"/>
      <c r="U51" s="920"/>
      <c r="V51" s="920"/>
      <c r="W51" s="920"/>
      <c r="X51" s="920"/>
      <c r="Y51" s="920"/>
      <c r="Z51" s="920"/>
      <c r="AA51" s="920"/>
      <c r="AB51" s="920"/>
      <c r="AC51" s="920"/>
      <c r="AD51" s="920"/>
      <c r="AE51" s="921"/>
      <c r="AF51" s="847"/>
      <c r="AG51" s="848"/>
      <c r="AH51" s="848"/>
      <c r="AI51" s="848"/>
      <c r="AJ51" s="849"/>
      <c r="AK51" s="922"/>
      <c r="AL51" s="920"/>
      <c r="AM51" s="920"/>
      <c r="AN51" s="920"/>
      <c r="AO51" s="920"/>
      <c r="AP51" s="920"/>
      <c r="AQ51" s="920"/>
      <c r="AR51" s="920"/>
      <c r="AS51" s="920"/>
      <c r="AT51" s="920"/>
      <c r="AU51" s="920"/>
      <c r="AV51" s="920"/>
      <c r="AW51" s="920"/>
      <c r="AX51" s="920"/>
      <c r="AY51" s="920"/>
      <c r="AZ51" s="923"/>
      <c r="BA51" s="923"/>
      <c r="BB51" s="923"/>
      <c r="BC51" s="923"/>
      <c r="BD51" s="923"/>
      <c r="BE51" s="914"/>
      <c r="BF51" s="914"/>
      <c r="BG51" s="914"/>
      <c r="BH51" s="914"/>
      <c r="BI51" s="915"/>
      <c r="BJ51" s="254"/>
      <c r="BK51" s="254"/>
      <c r="BL51" s="254"/>
      <c r="BM51" s="254"/>
      <c r="BN51" s="254"/>
      <c r="BO51" s="267"/>
      <c r="BP51" s="267"/>
      <c r="BQ51" s="264">
        <v>45</v>
      </c>
      <c r="BR51" s="265"/>
      <c r="BS51" s="854"/>
      <c r="BT51" s="855"/>
      <c r="BU51" s="855"/>
      <c r="BV51" s="855"/>
      <c r="BW51" s="855"/>
      <c r="BX51" s="855"/>
      <c r="BY51" s="855"/>
      <c r="BZ51" s="855"/>
      <c r="CA51" s="855"/>
      <c r="CB51" s="855"/>
      <c r="CC51" s="855"/>
      <c r="CD51" s="855"/>
      <c r="CE51" s="855"/>
      <c r="CF51" s="855"/>
      <c r="CG51" s="856"/>
      <c r="CH51" s="867"/>
      <c r="CI51" s="868"/>
      <c r="CJ51" s="868"/>
      <c r="CK51" s="868"/>
      <c r="CL51" s="869"/>
      <c r="CM51" s="867"/>
      <c r="CN51" s="868"/>
      <c r="CO51" s="868"/>
      <c r="CP51" s="868"/>
      <c r="CQ51" s="869"/>
      <c r="CR51" s="867"/>
      <c r="CS51" s="868"/>
      <c r="CT51" s="868"/>
      <c r="CU51" s="868"/>
      <c r="CV51" s="869"/>
      <c r="CW51" s="867"/>
      <c r="CX51" s="868"/>
      <c r="CY51" s="868"/>
      <c r="CZ51" s="868"/>
      <c r="DA51" s="869"/>
      <c r="DB51" s="867"/>
      <c r="DC51" s="868"/>
      <c r="DD51" s="868"/>
      <c r="DE51" s="868"/>
      <c r="DF51" s="869"/>
      <c r="DG51" s="867"/>
      <c r="DH51" s="868"/>
      <c r="DI51" s="868"/>
      <c r="DJ51" s="868"/>
      <c r="DK51" s="869"/>
      <c r="DL51" s="867"/>
      <c r="DM51" s="868"/>
      <c r="DN51" s="868"/>
      <c r="DO51" s="868"/>
      <c r="DP51" s="869"/>
      <c r="DQ51" s="867"/>
      <c r="DR51" s="868"/>
      <c r="DS51" s="868"/>
      <c r="DT51" s="868"/>
      <c r="DU51" s="869"/>
      <c r="DV51" s="870"/>
      <c r="DW51" s="871"/>
      <c r="DX51" s="871"/>
      <c r="DY51" s="871"/>
      <c r="DZ51" s="872"/>
      <c r="EA51" s="248"/>
    </row>
    <row r="52" spans="1:131" s="249" customFormat="1" ht="26.25" customHeight="1">
      <c r="A52" s="263">
        <v>25</v>
      </c>
      <c r="B52" s="841"/>
      <c r="C52" s="842"/>
      <c r="D52" s="842"/>
      <c r="E52" s="842"/>
      <c r="F52" s="842"/>
      <c r="G52" s="842"/>
      <c r="H52" s="842"/>
      <c r="I52" s="842"/>
      <c r="J52" s="842"/>
      <c r="K52" s="842"/>
      <c r="L52" s="842"/>
      <c r="M52" s="842"/>
      <c r="N52" s="842"/>
      <c r="O52" s="842"/>
      <c r="P52" s="843"/>
      <c r="Q52" s="919"/>
      <c r="R52" s="920"/>
      <c r="S52" s="920"/>
      <c r="T52" s="920"/>
      <c r="U52" s="920"/>
      <c r="V52" s="920"/>
      <c r="W52" s="920"/>
      <c r="X52" s="920"/>
      <c r="Y52" s="920"/>
      <c r="Z52" s="920"/>
      <c r="AA52" s="920"/>
      <c r="AB52" s="920"/>
      <c r="AC52" s="920"/>
      <c r="AD52" s="920"/>
      <c r="AE52" s="921"/>
      <c r="AF52" s="847"/>
      <c r="AG52" s="848"/>
      <c r="AH52" s="848"/>
      <c r="AI52" s="848"/>
      <c r="AJ52" s="849"/>
      <c r="AK52" s="922"/>
      <c r="AL52" s="920"/>
      <c r="AM52" s="920"/>
      <c r="AN52" s="920"/>
      <c r="AO52" s="920"/>
      <c r="AP52" s="920"/>
      <c r="AQ52" s="920"/>
      <c r="AR52" s="920"/>
      <c r="AS52" s="920"/>
      <c r="AT52" s="920"/>
      <c r="AU52" s="920"/>
      <c r="AV52" s="920"/>
      <c r="AW52" s="920"/>
      <c r="AX52" s="920"/>
      <c r="AY52" s="920"/>
      <c r="AZ52" s="923"/>
      <c r="BA52" s="923"/>
      <c r="BB52" s="923"/>
      <c r="BC52" s="923"/>
      <c r="BD52" s="923"/>
      <c r="BE52" s="914"/>
      <c r="BF52" s="914"/>
      <c r="BG52" s="914"/>
      <c r="BH52" s="914"/>
      <c r="BI52" s="915"/>
      <c r="BJ52" s="254"/>
      <c r="BK52" s="254"/>
      <c r="BL52" s="254"/>
      <c r="BM52" s="254"/>
      <c r="BN52" s="254"/>
      <c r="BO52" s="267"/>
      <c r="BP52" s="267"/>
      <c r="BQ52" s="264">
        <v>46</v>
      </c>
      <c r="BR52" s="265"/>
      <c r="BS52" s="854"/>
      <c r="BT52" s="855"/>
      <c r="BU52" s="855"/>
      <c r="BV52" s="855"/>
      <c r="BW52" s="855"/>
      <c r="BX52" s="855"/>
      <c r="BY52" s="855"/>
      <c r="BZ52" s="855"/>
      <c r="CA52" s="855"/>
      <c r="CB52" s="855"/>
      <c r="CC52" s="855"/>
      <c r="CD52" s="855"/>
      <c r="CE52" s="855"/>
      <c r="CF52" s="855"/>
      <c r="CG52" s="856"/>
      <c r="CH52" s="867"/>
      <c r="CI52" s="868"/>
      <c r="CJ52" s="868"/>
      <c r="CK52" s="868"/>
      <c r="CL52" s="869"/>
      <c r="CM52" s="867"/>
      <c r="CN52" s="868"/>
      <c r="CO52" s="868"/>
      <c r="CP52" s="868"/>
      <c r="CQ52" s="869"/>
      <c r="CR52" s="867"/>
      <c r="CS52" s="868"/>
      <c r="CT52" s="868"/>
      <c r="CU52" s="868"/>
      <c r="CV52" s="869"/>
      <c r="CW52" s="867"/>
      <c r="CX52" s="868"/>
      <c r="CY52" s="868"/>
      <c r="CZ52" s="868"/>
      <c r="DA52" s="869"/>
      <c r="DB52" s="867"/>
      <c r="DC52" s="868"/>
      <c r="DD52" s="868"/>
      <c r="DE52" s="868"/>
      <c r="DF52" s="869"/>
      <c r="DG52" s="867"/>
      <c r="DH52" s="868"/>
      <c r="DI52" s="868"/>
      <c r="DJ52" s="868"/>
      <c r="DK52" s="869"/>
      <c r="DL52" s="867"/>
      <c r="DM52" s="868"/>
      <c r="DN52" s="868"/>
      <c r="DO52" s="868"/>
      <c r="DP52" s="869"/>
      <c r="DQ52" s="867"/>
      <c r="DR52" s="868"/>
      <c r="DS52" s="868"/>
      <c r="DT52" s="868"/>
      <c r="DU52" s="869"/>
      <c r="DV52" s="870"/>
      <c r="DW52" s="871"/>
      <c r="DX52" s="871"/>
      <c r="DY52" s="871"/>
      <c r="DZ52" s="872"/>
      <c r="EA52" s="248"/>
    </row>
    <row r="53" spans="1:131" s="249" customFormat="1" ht="26.25" customHeight="1">
      <c r="A53" s="263">
        <v>26</v>
      </c>
      <c r="B53" s="841"/>
      <c r="C53" s="842"/>
      <c r="D53" s="842"/>
      <c r="E53" s="842"/>
      <c r="F53" s="842"/>
      <c r="G53" s="842"/>
      <c r="H53" s="842"/>
      <c r="I53" s="842"/>
      <c r="J53" s="842"/>
      <c r="K53" s="842"/>
      <c r="L53" s="842"/>
      <c r="M53" s="842"/>
      <c r="N53" s="842"/>
      <c r="O53" s="842"/>
      <c r="P53" s="843"/>
      <c r="Q53" s="919"/>
      <c r="R53" s="920"/>
      <c r="S53" s="920"/>
      <c r="T53" s="920"/>
      <c r="U53" s="920"/>
      <c r="V53" s="920"/>
      <c r="W53" s="920"/>
      <c r="X53" s="920"/>
      <c r="Y53" s="920"/>
      <c r="Z53" s="920"/>
      <c r="AA53" s="920"/>
      <c r="AB53" s="920"/>
      <c r="AC53" s="920"/>
      <c r="AD53" s="920"/>
      <c r="AE53" s="921"/>
      <c r="AF53" s="847"/>
      <c r="AG53" s="848"/>
      <c r="AH53" s="848"/>
      <c r="AI53" s="848"/>
      <c r="AJ53" s="849"/>
      <c r="AK53" s="922"/>
      <c r="AL53" s="920"/>
      <c r="AM53" s="920"/>
      <c r="AN53" s="920"/>
      <c r="AO53" s="920"/>
      <c r="AP53" s="920"/>
      <c r="AQ53" s="920"/>
      <c r="AR53" s="920"/>
      <c r="AS53" s="920"/>
      <c r="AT53" s="920"/>
      <c r="AU53" s="920"/>
      <c r="AV53" s="920"/>
      <c r="AW53" s="920"/>
      <c r="AX53" s="920"/>
      <c r="AY53" s="920"/>
      <c r="AZ53" s="923"/>
      <c r="BA53" s="923"/>
      <c r="BB53" s="923"/>
      <c r="BC53" s="923"/>
      <c r="BD53" s="923"/>
      <c r="BE53" s="914"/>
      <c r="BF53" s="914"/>
      <c r="BG53" s="914"/>
      <c r="BH53" s="914"/>
      <c r="BI53" s="915"/>
      <c r="BJ53" s="254"/>
      <c r="BK53" s="254"/>
      <c r="BL53" s="254"/>
      <c r="BM53" s="254"/>
      <c r="BN53" s="254"/>
      <c r="BO53" s="267"/>
      <c r="BP53" s="267"/>
      <c r="BQ53" s="264">
        <v>47</v>
      </c>
      <c r="BR53" s="265"/>
      <c r="BS53" s="854"/>
      <c r="BT53" s="855"/>
      <c r="BU53" s="855"/>
      <c r="BV53" s="855"/>
      <c r="BW53" s="855"/>
      <c r="BX53" s="855"/>
      <c r="BY53" s="855"/>
      <c r="BZ53" s="855"/>
      <c r="CA53" s="855"/>
      <c r="CB53" s="855"/>
      <c r="CC53" s="855"/>
      <c r="CD53" s="855"/>
      <c r="CE53" s="855"/>
      <c r="CF53" s="855"/>
      <c r="CG53" s="856"/>
      <c r="CH53" s="867"/>
      <c r="CI53" s="868"/>
      <c r="CJ53" s="868"/>
      <c r="CK53" s="868"/>
      <c r="CL53" s="869"/>
      <c r="CM53" s="867"/>
      <c r="CN53" s="868"/>
      <c r="CO53" s="868"/>
      <c r="CP53" s="868"/>
      <c r="CQ53" s="869"/>
      <c r="CR53" s="867"/>
      <c r="CS53" s="868"/>
      <c r="CT53" s="868"/>
      <c r="CU53" s="868"/>
      <c r="CV53" s="869"/>
      <c r="CW53" s="867"/>
      <c r="CX53" s="868"/>
      <c r="CY53" s="868"/>
      <c r="CZ53" s="868"/>
      <c r="DA53" s="869"/>
      <c r="DB53" s="867"/>
      <c r="DC53" s="868"/>
      <c r="DD53" s="868"/>
      <c r="DE53" s="868"/>
      <c r="DF53" s="869"/>
      <c r="DG53" s="867"/>
      <c r="DH53" s="868"/>
      <c r="DI53" s="868"/>
      <c r="DJ53" s="868"/>
      <c r="DK53" s="869"/>
      <c r="DL53" s="867"/>
      <c r="DM53" s="868"/>
      <c r="DN53" s="868"/>
      <c r="DO53" s="868"/>
      <c r="DP53" s="869"/>
      <c r="DQ53" s="867"/>
      <c r="DR53" s="868"/>
      <c r="DS53" s="868"/>
      <c r="DT53" s="868"/>
      <c r="DU53" s="869"/>
      <c r="DV53" s="870"/>
      <c r="DW53" s="871"/>
      <c r="DX53" s="871"/>
      <c r="DY53" s="871"/>
      <c r="DZ53" s="872"/>
      <c r="EA53" s="248"/>
    </row>
    <row r="54" spans="1:131" s="249" customFormat="1" ht="26.25" customHeight="1">
      <c r="A54" s="263">
        <v>27</v>
      </c>
      <c r="B54" s="841"/>
      <c r="C54" s="842"/>
      <c r="D54" s="842"/>
      <c r="E54" s="842"/>
      <c r="F54" s="842"/>
      <c r="G54" s="842"/>
      <c r="H54" s="842"/>
      <c r="I54" s="842"/>
      <c r="J54" s="842"/>
      <c r="K54" s="842"/>
      <c r="L54" s="842"/>
      <c r="M54" s="842"/>
      <c r="N54" s="842"/>
      <c r="O54" s="842"/>
      <c r="P54" s="843"/>
      <c r="Q54" s="919"/>
      <c r="R54" s="920"/>
      <c r="S54" s="920"/>
      <c r="T54" s="920"/>
      <c r="U54" s="920"/>
      <c r="V54" s="920"/>
      <c r="W54" s="920"/>
      <c r="X54" s="920"/>
      <c r="Y54" s="920"/>
      <c r="Z54" s="920"/>
      <c r="AA54" s="920"/>
      <c r="AB54" s="920"/>
      <c r="AC54" s="920"/>
      <c r="AD54" s="920"/>
      <c r="AE54" s="921"/>
      <c r="AF54" s="847"/>
      <c r="AG54" s="848"/>
      <c r="AH54" s="848"/>
      <c r="AI54" s="848"/>
      <c r="AJ54" s="849"/>
      <c r="AK54" s="922"/>
      <c r="AL54" s="920"/>
      <c r="AM54" s="920"/>
      <c r="AN54" s="920"/>
      <c r="AO54" s="920"/>
      <c r="AP54" s="920"/>
      <c r="AQ54" s="920"/>
      <c r="AR54" s="920"/>
      <c r="AS54" s="920"/>
      <c r="AT54" s="920"/>
      <c r="AU54" s="920"/>
      <c r="AV54" s="920"/>
      <c r="AW54" s="920"/>
      <c r="AX54" s="920"/>
      <c r="AY54" s="920"/>
      <c r="AZ54" s="923"/>
      <c r="BA54" s="923"/>
      <c r="BB54" s="923"/>
      <c r="BC54" s="923"/>
      <c r="BD54" s="923"/>
      <c r="BE54" s="914"/>
      <c r="BF54" s="914"/>
      <c r="BG54" s="914"/>
      <c r="BH54" s="914"/>
      <c r="BI54" s="915"/>
      <c r="BJ54" s="254"/>
      <c r="BK54" s="254"/>
      <c r="BL54" s="254"/>
      <c r="BM54" s="254"/>
      <c r="BN54" s="254"/>
      <c r="BO54" s="267"/>
      <c r="BP54" s="267"/>
      <c r="BQ54" s="264">
        <v>48</v>
      </c>
      <c r="BR54" s="265"/>
      <c r="BS54" s="854"/>
      <c r="BT54" s="855"/>
      <c r="BU54" s="855"/>
      <c r="BV54" s="855"/>
      <c r="BW54" s="855"/>
      <c r="BX54" s="855"/>
      <c r="BY54" s="855"/>
      <c r="BZ54" s="855"/>
      <c r="CA54" s="855"/>
      <c r="CB54" s="855"/>
      <c r="CC54" s="855"/>
      <c r="CD54" s="855"/>
      <c r="CE54" s="855"/>
      <c r="CF54" s="855"/>
      <c r="CG54" s="856"/>
      <c r="CH54" s="867"/>
      <c r="CI54" s="868"/>
      <c r="CJ54" s="868"/>
      <c r="CK54" s="868"/>
      <c r="CL54" s="869"/>
      <c r="CM54" s="867"/>
      <c r="CN54" s="868"/>
      <c r="CO54" s="868"/>
      <c r="CP54" s="868"/>
      <c r="CQ54" s="869"/>
      <c r="CR54" s="867"/>
      <c r="CS54" s="868"/>
      <c r="CT54" s="868"/>
      <c r="CU54" s="868"/>
      <c r="CV54" s="869"/>
      <c r="CW54" s="867"/>
      <c r="CX54" s="868"/>
      <c r="CY54" s="868"/>
      <c r="CZ54" s="868"/>
      <c r="DA54" s="869"/>
      <c r="DB54" s="867"/>
      <c r="DC54" s="868"/>
      <c r="DD54" s="868"/>
      <c r="DE54" s="868"/>
      <c r="DF54" s="869"/>
      <c r="DG54" s="867"/>
      <c r="DH54" s="868"/>
      <c r="DI54" s="868"/>
      <c r="DJ54" s="868"/>
      <c r="DK54" s="869"/>
      <c r="DL54" s="867"/>
      <c r="DM54" s="868"/>
      <c r="DN54" s="868"/>
      <c r="DO54" s="868"/>
      <c r="DP54" s="869"/>
      <c r="DQ54" s="867"/>
      <c r="DR54" s="868"/>
      <c r="DS54" s="868"/>
      <c r="DT54" s="868"/>
      <c r="DU54" s="869"/>
      <c r="DV54" s="870"/>
      <c r="DW54" s="871"/>
      <c r="DX54" s="871"/>
      <c r="DY54" s="871"/>
      <c r="DZ54" s="872"/>
      <c r="EA54" s="248"/>
    </row>
    <row r="55" spans="1:131" s="249" customFormat="1" ht="26.25" customHeight="1">
      <c r="A55" s="263">
        <v>28</v>
      </c>
      <c r="B55" s="841"/>
      <c r="C55" s="842"/>
      <c r="D55" s="842"/>
      <c r="E55" s="842"/>
      <c r="F55" s="842"/>
      <c r="G55" s="842"/>
      <c r="H55" s="842"/>
      <c r="I55" s="842"/>
      <c r="J55" s="842"/>
      <c r="K55" s="842"/>
      <c r="L55" s="842"/>
      <c r="M55" s="842"/>
      <c r="N55" s="842"/>
      <c r="O55" s="842"/>
      <c r="P55" s="843"/>
      <c r="Q55" s="919"/>
      <c r="R55" s="920"/>
      <c r="S55" s="920"/>
      <c r="T55" s="920"/>
      <c r="U55" s="920"/>
      <c r="V55" s="920"/>
      <c r="W55" s="920"/>
      <c r="X55" s="920"/>
      <c r="Y55" s="920"/>
      <c r="Z55" s="920"/>
      <c r="AA55" s="920"/>
      <c r="AB55" s="920"/>
      <c r="AC55" s="920"/>
      <c r="AD55" s="920"/>
      <c r="AE55" s="921"/>
      <c r="AF55" s="847"/>
      <c r="AG55" s="848"/>
      <c r="AH55" s="848"/>
      <c r="AI55" s="848"/>
      <c r="AJ55" s="849"/>
      <c r="AK55" s="922"/>
      <c r="AL55" s="920"/>
      <c r="AM55" s="920"/>
      <c r="AN55" s="920"/>
      <c r="AO55" s="920"/>
      <c r="AP55" s="920"/>
      <c r="AQ55" s="920"/>
      <c r="AR55" s="920"/>
      <c r="AS55" s="920"/>
      <c r="AT55" s="920"/>
      <c r="AU55" s="920"/>
      <c r="AV55" s="920"/>
      <c r="AW55" s="920"/>
      <c r="AX55" s="920"/>
      <c r="AY55" s="920"/>
      <c r="AZ55" s="923"/>
      <c r="BA55" s="923"/>
      <c r="BB55" s="923"/>
      <c r="BC55" s="923"/>
      <c r="BD55" s="923"/>
      <c r="BE55" s="914"/>
      <c r="BF55" s="914"/>
      <c r="BG55" s="914"/>
      <c r="BH55" s="914"/>
      <c r="BI55" s="915"/>
      <c r="BJ55" s="254"/>
      <c r="BK55" s="254"/>
      <c r="BL55" s="254"/>
      <c r="BM55" s="254"/>
      <c r="BN55" s="254"/>
      <c r="BO55" s="267"/>
      <c r="BP55" s="267"/>
      <c r="BQ55" s="264">
        <v>49</v>
      </c>
      <c r="BR55" s="265"/>
      <c r="BS55" s="854"/>
      <c r="BT55" s="855"/>
      <c r="BU55" s="855"/>
      <c r="BV55" s="855"/>
      <c r="BW55" s="855"/>
      <c r="BX55" s="855"/>
      <c r="BY55" s="855"/>
      <c r="BZ55" s="855"/>
      <c r="CA55" s="855"/>
      <c r="CB55" s="855"/>
      <c r="CC55" s="855"/>
      <c r="CD55" s="855"/>
      <c r="CE55" s="855"/>
      <c r="CF55" s="855"/>
      <c r="CG55" s="856"/>
      <c r="CH55" s="867"/>
      <c r="CI55" s="868"/>
      <c r="CJ55" s="868"/>
      <c r="CK55" s="868"/>
      <c r="CL55" s="869"/>
      <c r="CM55" s="867"/>
      <c r="CN55" s="868"/>
      <c r="CO55" s="868"/>
      <c r="CP55" s="868"/>
      <c r="CQ55" s="869"/>
      <c r="CR55" s="867"/>
      <c r="CS55" s="868"/>
      <c r="CT55" s="868"/>
      <c r="CU55" s="868"/>
      <c r="CV55" s="869"/>
      <c r="CW55" s="867"/>
      <c r="CX55" s="868"/>
      <c r="CY55" s="868"/>
      <c r="CZ55" s="868"/>
      <c r="DA55" s="869"/>
      <c r="DB55" s="867"/>
      <c r="DC55" s="868"/>
      <c r="DD55" s="868"/>
      <c r="DE55" s="868"/>
      <c r="DF55" s="869"/>
      <c r="DG55" s="867"/>
      <c r="DH55" s="868"/>
      <c r="DI55" s="868"/>
      <c r="DJ55" s="868"/>
      <c r="DK55" s="869"/>
      <c r="DL55" s="867"/>
      <c r="DM55" s="868"/>
      <c r="DN55" s="868"/>
      <c r="DO55" s="868"/>
      <c r="DP55" s="869"/>
      <c r="DQ55" s="867"/>
      <c r="DR55" s="868"/>
      <c r="DS55" s="868"/>
      <c r="DT55" s="868"/>
      <c r="DU55" s="869"/>
      <c r="DV55" s="870"/>
      <c r="DW55" s="871"/>
      <c r="DX55" s="871"/>
      <c r="DY55" s="871"/>
      <c r="DZ55" s="872"/>
      <c r="EA55" s="248"/>
    </row>
    <row r="56" spans="1:131" s="249" customFormat="1" ht="26.25" customHeight="1">
      <c r="A56" s="263">
        <v>29</v>
      </c>
      <c r="B56" s="841"/>
      <c r="C56" s="842"/>
      <c r="D56" s="842"/>
      <c r="E56" s="842"/>
      <c r="F56" s="842"/>
      <c r="G56" s="842"/>
      <c r="H56" s="842"/>
      <c r="I56" s="842"/>
      <c r="J56" s="842"/>
      <c r="K56" s="842"/>
      <c r="L56" s="842"/>
      <c r="M56" s="842"/>
      <c r="N56" s="842"/>
      <c r="O56" s="842"/>
      <c r="P56" s="843"/>
      <c r="Q56" s="919"/>
      <c r="R56" s="920"/>
      <c r="S56" s="920"/>
      <c r="T56" s="920"/>
      <c r="U56" s="920"/>
      <c r="V56" s="920"/>
      <c r="W56" s="920"/>
      <c r="X56" s="920"/>
      <c r="Y56" s="920"/>
      <c r="Z56" s="920"/>
      <c r="AA56" s="920"/>
      <c r="AB56" s="920"/>
      <c r="AC56" s="920"/>
      <c r="AD56" s="920"/>
      <c r="AE56" s="921"/>
      <c r="AF56" s="847"/>
      <c r="AG56" s="848"/>
      <c r="AH56" s="848"/>
      <c r="AI56" s="848"/>
      <c r="AJ56" s="849"/>
      <c r="AK56" s="922"/>
      <c r="AL56" s="920"/>
      <c r="AM56" s="920"/>
      <c r="AN56" s="920"/>
      <c r="AO56" s="920"/>
      <c r="AP56" s="920"/>
      <c r="AQ56" s="920"/>
      <c r="AR56" s="920"/>
      <c r="AS56" s="920"/>
      <c r="AT56" s="920"/>
      <c r="AU56" s="920"/>
      <c r="AV56" s="920"/>
      <c r="AW56" s="920"/>
      <c r="AX56" s="920"/>
      <c r="AY56" s="920"/>
      <c r="AZ56" s="923"/>
      <c r="BA56" s="923"/>
      <c r="BB56" s="923"/>
      <c r="BC56" s="923"/>
      <c r="BD56" s="923"/>
      <c r="BE56" s="914"/>
      <c r="BF56" s="914"/>
      <c r="BG56" s="914"/>
      <c r="BH56" s="914"/>
      <c r="BI56" s="915"/>
      <c r="BJ56" s="254"/>
      <c r="BK56" s="254"/>
      <c r="BL56" s="254"/>
      <c r="BM56" s="254"/>
      <c r="BN56" s="254"/>
      <c r="BO56" s="267"/>
      <c r="BP56" s="267"/>
      <c r="BQ56" s="264">
        <v>50</v>
      </c>
      <c r="BR56" s="265"/>
      <c r="BS56" s="854"/>
      <c r="BT56" s="855"/>
      <c r="BU56" s="855"/>
      <c r="BV56" s="855"/>
      <c r="BW56" s="855"/>
      <c r="BX56" s="855"/>
      <c r="BY56" s="855"/>
      <c r="BZ56" s="855"/>
      <c r="CA56" s="855"/>
      <c r="CB56" s="855"/>
      <c r="CC56" s="855"/>
      <c r="CD56" s="855"/>
      <c r="CE56" s="855"/>
      <c r="CF56" s="855"/>
      <c r="CG56" s="856"/>
      <c r="CH56" s="867"/>
      <c r="CI56" s="868"/>
      <c r="CJ56" s="868"/>
      <c r="CK56" s="868"/>
      <c r="CL56" s="869"/>
      <c r="CM56" s="867"/>
      <c r="CN56" s="868"/>
      <c r="CO56" s="868"/>
      <c r="CP56" s="868"/>
      <c r="CQ56" s="869"/>
      <c r="CR56" s="867"/>
      <c r="CS56" s="868"/>
      <c r="CT56" s="868"/>
      <c r="CU56" s="868"/>
      <c r="CV56" s="869"/>
      <c r="CW56" s="867"/>
      <c r="CX56" s="868"/>
      <c r="CY56" s="868"/>
      <c r="CZ56" s="868"/>
      <c r="DA56" s="869"/>
      <c r="DB56" s="867"/>
      <c r="DC56" s="868"/>
      <c r="DD56" s="868"/>
      <c r="DE56" s="868"/>
      <c r="DF56" s="869"/>
      <c r="DG56" s="867"/>
      <c r="DH56" s="868"/>
      <c r="DI56" s="868"/>
      <c r="DJ56" s="868"/>
      <c r="DK56" s="869"/>
      <c r="DL56" s="867"/>
      <c r="DM56" s="868"/>
      <c r="DN56" s="868"/>
      <c r="DO56" s="868"/>
      <c r="DP56" s="869"/>
      <c r="DQ56" s="867"/>
      <c r="DR56" s="868"/>
      <c r="DS56" s="868"/>
      <c r="DT56" s="868"/>
      <c r="DU56" s="869"/>
      <c r="DV56" s="870"/>
      <c r="DW56" s="871"/>
      <c r="DX56" s="871"/>
      <c r="DY56" s="871"/>
      <c r="DZ56" s="872"/>
      <c r="EA56" s="248"/>
    </row>
    <row r="57" spans="1:131" s="249" customFormat="1" ht="26.25" customHeight="1">
      <c r="A57" s="263">
        <v>30</v>
      </c>
      <c r="B57" s="841"/>
      <c r="C57" s="842"/>
      <c r="D57" s="842"/>
      <c r="E57" s="842"/>
      <c r="F57" s="842"/>
      <c r="G57" s="842"/>
      <c r="H57" s="842"/>
      <c r="I57" s="842"/>
      <c r="J57" s="842"/>
      <c r="K57" s="842"/>
      <c r="L57" s="842"/>
      <c r="M57" s="842"/>
      <c r="N57" s="842"/>
      <c r="O57" s="842"/>
      <c r="P57" s="843"/>
      <c r="Q57" s="919"/>
      <c r="R57" s="920"/>
      <c r="S57" s="920"/>
      <c r="T57" s="920"/>
      <c r="U57" s="920"/>
      <c r="V57" s="920"/>
      <c r="W57" s="920"/>
      <c r="X57" s="920"/>
      <c r="Y57" s="920"/>
      <c r="Z57" s="920"/>
      <c r="AA57" s="920"/>
      <c r="AB57" s="920"/>
      <c r="AC57" s="920"/>
      <c r="AD57" s="920"/>
      <c r="AE57" s="921"/>
      <c r="AF57" s="847"/>
      <c r="AG57" s="848"/>
      <c r="AH57" s="848"/>
      <c r="AI57" s="848"/>
      <c r="AJ57" s="849"/>
      <c r="AK57" s="922"/>
      <c r="AL57" s="920"/>
      <c r="AM57" s="920"/>
      <c r="AN57" s="920"/>
      <c r="AO57" s="920"/>
      <c r="AP57" s="920"/>
      <c r="AQ57" s="920"/>
      <c r="AR57" s="920"/>
      <c r="AS57" s="920"/>
      <c r="AT57" s="920"/>
      <c r="AU57" s="920"/>
      <c r="AV57" s="920"/>
      <c r="AW57" s="920"/>
      <c r="AX57" s="920"/>
      <c r="AY57" s="920"/>
      <c r="AZ57" s="923"/>
      <c r="BA57" s="923"/>
      <c r="BB57" s="923"/>
      <c r="BC57" s="923"/>
      <c r="BD57" s="923"/>
      <c r="BE57" s="914"/>
      <c r="BF57" s="914"/>
      <c r="BG57" s="914"/>
      <c r="BH57" s="914"/>
      <c r="BI57" s="915"/>
      <c r="BJ57" s="254"/>
      <c r="BK57" s="254"/>
      <c r="BL57" s="254"/>
      <c r="BM57" s="254"/>
      <c r="BN57" s="254"/>
      <c r="BO57" s="267"/>
      <c r="BP57" s="267"/>
      <c r="BQ57" s="264">
        <v>51</v>
      </c>
      <c r="BR57" s="265"/>
      <c r="BS57" s="854"/>
      <c r="BT57" s="855"/>
      <c r="BU57" s="855"/>
      <c r="BV57" s="855"/>
      <c r="BW57" s="855"/>
      <c r="BX57" s="855"/>
      <c r="BY57" s="855"/>
      <c r="BZ57" s="855"/>
      <c r="CA57" s="855"/>
      <c r="CB57" s="855"/>
      <c r="CC57" s="855"/>
      <c r="CD57" s="855"/>
      <c r="CE57" s="855"/>
      <c r="CF57" s="855"/>
      <c r="CG57" s="856"/>
      <c r="CH57" s="867"/>
      <c r="CI57" s="868"/>
      <c r="CJ57" s="868"/>
      <c r="CK57" s="868"/>
      <c r="CL57" s="869"/>
      <c r="CM57" s="867"/>
      <c r="CN57" s="868"/>
      <c r="CO57" s="868"/>
      <c r="CP57" s="868"/>
      <c r="CQ57" s="869"/>
      <c r="CR57" s="867"/>
      <c r="CS57" s="868"/>
      <c r="CT57" s="868"/>
      <c r="CU57" s="868"/>
      <c r="CV57" s="869"/>
      <c r="CW57" s="867"/>
      <c r="CX57" s="868"/>
      <c r="CY57" s="868"/>
      <c r="CZ57" s="868"/>
      <c r="DA57" s="869"/>
      <c r="DB57" s="867"/>
      <c r="DC57" s="868"/>
      <c r="DD57" s="868"/>
      <c r="DE57" s="868"/>
      <c r="DF57" s="869"/>
      <c r="DG57" s="867"/>
      <c r="DH57" s="868"/>
      <c r="DI57" s="868"/>
      <c r="DJ57" s="868"/>
      <c r="DK57" s="869"/>
      <c r="DL57" s="867"/>
      <c r="DM57" s="868"/>
      <c r="DN57" s="868"/>
      <c r="DO57" s="868"/>
      <c r="DP57" s="869"/>
      <c r="DQ57" s="867"/>
      <c r="DR57" s="868"/>
      <c r="DS57" s="868"/>
      <c r="DT57" s="868"/>
      <c r="DU57" s="869"/>
      <c r="DV57" s="870"/>
      <c r="DW57" s="871"/>
      <c r="DX57" s="871"/>
      <c r="DY57" s="871"/>
      <c r="DZ57" s="872"/>
      <c r="EA57" s="248"/>
    </row>
    <row r="58" spans="1:131" s="249" customFormat="1" ht="26.25" customHeight="1">
      <c r="A58" s="263">
        <v>31</v>
      </c>
      <c r="B58" s="841"/>
      <c r="C58" s="842"/>
      <c r="D58" s="842"/>
      <c r="E58" s="842"/>
      <c r="F58" s="842"/>
      <c r="G58" s="842"/>
      <c r="H58" s="842"/>
      <c r="I58" s="842"/>
      <c r="J58" s="842"/>
      <c r="K58" s="842"/>
      <c r="L58" s="842"/>
      <c r="M58" s="842"/>
      <c r="N58" s="842"/>
      <c r="O58" s="842"/>
      <c r="P58" s="843"/>
      <c r="Q58" s="919"/>
      <c r="R58" s="920"/>
      <c r="S58" s="920"/>
      <c r="T58" s="920"/>
      <c r="U58" s="920"/>
      <c r="V58" s="920"/>
      <c r="W58" s="920"/>
      <c r="X58" s="920"/>
      <c r="Y58" s="920"/>
      <c r="Z58" s="920"/>
      <c r="AA58" s="920"/>
      <c r="AB58" s="920"/>
      <c r="AC58" s="920"/>
      <c r="AD58" s="920"/>
      <c r="AE58" s="921"/>
      <c r="AF58" s="847"/>
      <c r="AG58" s="848"/>
      <c r="AH58" s="848"/>
      <c r="AI58" s="848"/>
      <c r="AJ58" s="849"/>
      <c r="AK58" s="922"/>
      <c r="AL58" s="920"/>
      <c r="AM58" s="920"/>
      <c r="AN58" s="920"/>
      <c r="AO58" s="920"/>
      <c r="AP58" s="920"/>
      <c r="AQ58" s="920"/>
      <c r="AR58" s="920"/>
      <c r="AS58" s="920"/>
      <c r="AT58" s="920"/>
      <c r="AU58" s="920"/>
      <c r="AV58" s="920"/>
      <c r="AW58" s="920"/>
      <c r="AX58" s="920"/>
      <c r="AY58" s="920"/>
      <c r="AZ58" s="923"/>
      <c r="BA58" s="923"/>
      <c r="BB58" s="923"/>
      <c r="BC58" s="923"/>
      <c r="BD58" s="923"/>
      <c r="BE58" s="914"/>
      <c r="BF58" s="914"/>
      <c r="BG58" s="914"/>
      <c r="BH58" s="914"/>
      <c r="BI58" s="915"/>
      <c r="BJ58" s="254"/>
      <c r="BK58" s="254"/>
      <c r="BL58" s="254"/>
      <c r="BM58" s="254"/>
      <c r="BN58" s="254"/>
      <c r="BO58" s="267"/>
      <c r="BP58" s="267"/>
      <c r="BQ58" s="264">
        <v>52</v>
      </c>
      <c r="BR58" s="265"/>
      <c r="BS58" s="854"/>
      <c r="BT58" s="855"/>
      <c r="BU58" s="855"/>
      <c r="BV58" s="855"/>
      <c r="BW58" s="855"/>
      <c r="BX58" s="855"/>
      <c r="BY58" s="855"/>
      <c r="BZ58" s="855"/>
      <c r="CA58" s="855"/>
      <c r="CB58" s="855"/>
      <c r="CC58" s="855"/>
      <c r="CD58" s="855"/>
      <c r="CE58" s="855"/>
      <c r="CF58" s="855"/>
      <c r="CG58" s="856"/>
      <c r="CH58" s="867"/>
      <c r="CI58" s="868"/>
      <c r="CJ58" s="868"/>
      <c r="CK58" s="868"/>
      <c r="CL58" s="869"/>
      <c r="CM58" s="867"/>
      <c r="CN58" s="868"/>
      <c r="CO58" s="868"/>
      <c r="CP58" s="868"/>
      <c r="CQ58" s="869"/>
      <c r="CR58" s="867"/>
      <c r="CS58" s="868"/>
      <c r="CT58" s="868"/>
      <c r="CU58" s="868"/>
      <c r="CV58" s="869"/>
      <c r="CW58" s="867"/>
      <c r="CX58" s="868"/>
      <c r="CY58" s="868"/>
      <c r="CZ58" s="868"/>
      <c r="DA58" s="869"/>
      <c r="DB58" s="867"/>
      <c r="DC58" s="868"/>
      <c r="DD58" s="868"/>
      <c r="DE58" s="868"/>
      <c r="DF58" s="869"/>
      <c r="DG58" s="867"/>
      <c r="DH58" s="868"/>
      <c r="DI58" s="868"/>
      <c r="DJ58" s="868"/>
      <c r="DK58" s="869"/>
      <c r="DL58" s="867"/>
      <c r="DM58" s="868"/>
      <c r="DN58" s="868"/>
      <c r="DO58" s="868"/>
      <c r="DP58" s="869"/>
      <c r="DQ58" s="867"/>
      <c r="DR58" s="868"/>
      <c r="DS58" s="868"/>
      <c r="DT58" s="868"/>
      <c r="DU58" s="869"/>
      <c r="DV58" s="870"/>
      <c r="DW58" s="871"/>
      <c r="DX58" s="871"/>
      <c r="DY58" s="871"/>
      <c r="DZ58" s="872"/>
      <c r="EA58" s="248"/>
    </row>
    <row r="59" spans="1:131" s="249" customFormat="1" ht="26.25" customHeight="1">
      <c r="A59" s="263">
        <v>32</v>
      </c>
      <c r="B59" s="841"/>
      <c r="C59" s="842"/>
      <c r="D59" s="842"/>
      <c r="E59" s="842"/>
      <c r="F59" s="842"/>
      <c r="G59" s="842"/>
      <c r="H59" s="842"/>
      <c r="I59" s="842"/>
      <c r="J59" s="842"/>
      <c r="K59" s="842"/>
      <c r="L59" s="842"/>
      <c r="M59" s="842"/>
      <c r="N59" s="842"/>
      <c r="O59" s="842"/>
      <c r="P59" s="843"/>
      <c r="Q59" s="919"/>
      <c r="R59" s="920"/>
      <c r="S59" s="920"/>
      <c r="T59" s="920"/>
      <c r="U59" s="920"/>
      <c r="V59" s="920"/>
      <c r="W59" s="920"/>
      <c r="X59" s="920"/>
      <c r="Y59" s="920"/>
      <c r="Z59" s="920"/>
      <c r="AA59" s="920"/>
      <c r="AB59" s="920"/>
      <c r="AC59" s="920"/>
      <c r="AD59" s="920"/>
      <c r="AE59" s="921"/>
      <c r="AF59" s="847"/>
      <c r="AG59" s="848"/>
      <c r="AH59" s="848"/>
      <c r="AI59" s="848"/>
      <c r="AJ59" s="849"/>
      <c r="AK59" s="922"/>
      <c r="AL59" s="920"/>
      <c r="AM59" s="920"/>
      <c r="AN59" s="920"/>
      <c r="AO59" s="920"/>
      <c r="AP59" s="920"/>
      <c r="AQ59" s="920"/>
      <c r="AR59" s="920"/>
      <c r="AS59" s="920"/>
      <c r="AT59" s="920"/>
      <c r="AU59" s="920"/>
      <c r="AV59" s="920"/>
      <c r="AW59" s="920"/>
      <c r="AX59" s="920"/>
      <c r="AY59" s="920"/>
      <c r="AZ59" s="923"/>
      <c r="BA59" s="923"/>
      <c r="BB59" s="923"/>
      <c r="BC59" s="923"/>
      <c r="BD59" s="923"/>
      <c r="BE59" s="914"/>
      <c r="BF59" s="914"/>
      <c r="BG59" s="914"/>
      <c r="BH59" s="914"/>
      <c r="BI59" s="915"/>
      <c r="BJ59" s="254"/>
      <c r="BK59" s="254"/>
      <c r="BL59" s="254"/>
      <c r="BM59" s="254"/>
      <c r="BN59" s="254"/>
      <c r="BO59" s="267"/>
      <c r="BP59" s="267"/>
      <c r="BQ59" s="264">
        <v>53</v>
      </c>
      <c r="BR59" s="265"/>
      <c r="BS59" s="854"/>
      <c r="BT59" s="855"/>
      <c r="BU59" s="855"/>
      <c r="BV59" s="855"/>
      <c r="BW59" s="855"/>
      <c r="BX59" s="855"/>
      <c r="BY59" s="855"/>
      <c r="BZ59" s="855"/>
      <c r="CA59" s="855"/>
      <c r="CB59" s="855"/>
      <c r="CC59" s="855"/>
      <c r="CD59" s="855"/>
      <c r="CE59" s="855"/>
      <c r="CF59" s="855"/>
      <c r="CG59" s="856"/>
      <c r="CH59" s="867"/>
      <c r="CI59" s="868"/>
      <c r="CJ59" s="868"/>
      <c r="CK59" s="868"/>
      <c r="CL59" s="869"/>
      <c r="CM59" s="867"/>
      <c r="CN59" s="868"/>
      <c r="CO59" s="868"/>
      <c r="CP59" s="868"/>
      <c r="CQ59" s="869"/>
      <c r="CR59" s="867"/>
      <c r="CS59" s="868"/>
      <c r="CT59" s="868"/>
      <c r="CU59" s="868"/>
      <c r="CV59" s="869"/>
      <c r="CW59" s="867"/>
      <c r="CX59" s="868"/>
      <c r="CY59" s="868"/>
      <c r="CZ59" s="868"/>
      <c r="DA59" s="869"/>
      <c r="DB59" s="867"/>
      <c r="DC59" s="868"/>
      <c r="DD59" s="868"/>
      <c r="DE59" s="868"/>
      <c r="DF59" s="869"/>
      <c r="DG59" s="867"/>
      <c r="DH59" s="868"/>
      <c r="DI59" s="868"/>
      <c r="DJ59" s="868"/>
      <c r="DK59" s="869"/>
      <c r="DL59" s="867"/>
      <c r="DM59" s="868"/>
      <c r="DN59" s="868"/>
      <c r="DO59" s="868"/>
      <c r="DP59" s="869"/>
      <c r="DQ59" s="867"/>
      <c r="DR59" s="868"/>
      <c r="DS59" s="868"/>
      <c r="DT59" s="868"/>
      <c r="DU59" s="869"/>
      <c r="DV59" s="870"/>
      <c r="DW59" s="871"/>
      <c r="DX59" s="871"/>
      <c r="DY59" s="871"/>
      <c r="DZ59" s="872"/>
      <c r="EA59" s="248"/>
    </row>
    <row r="60" spans="1:131" s="249" customFormat="1" ht="26.25" customHeight="1">
      <c r="A60" s="263">
        <v>33</v>
      </c>
      <c r="B60" s="841"/>
      <c r="C60" s="842"/>
      <c r="D60" s="842"/>
      <c r="E60" s="842"/>
      <c r="F60" s="842"/>
      <c r="G60" s="842"/>
      <c r="H60" s="842"/>
      <c r="I60" s="842"/>
      <c r="J60" s="842"/>
      <c r="K60" s="842"/>
      <c r="L60" s="842"/>
      <c r="M60" s="842"/>
      <c r="N60" s="842"/>
      <c r="O60" s="842"/>
      <c r="P60" s="843"/>
      <c r="Q60" s="919"/>
      <c r="R60" s="920"/>
      <c r="S60" s="920"/>
      <c r="T60" s="920"/>
      <c r="U60" s="920"/>
      <c r="V60" s="920"/>
      <c r="W60" s="920"/>
      <c r="X60" s="920"/>
      <c r="Y60" s="920"/>
      <c r="Z60" s="920"/>
      <c r="AA60" s="920"/>
      <c r="AB60" s="920"/>
      <c r="AC60" s="920"/>
      <c r="AD60" s="920"/>
      <c r="AE60" s="921"/>
      <c r="AF60" s="847"/>
      <c r="AG60" s="848"/>
      <c r="AH60" s="848"/>
      <c r="AI60" s="848"/>
      <c r="AJ60" s="849"/>
      <c r="AK60" s="922"/>
      <c r="AL60" s="920"/>
      <c r="AM60" s="920"/>
      <c r="AN60" s="920"/>
      <c r="AO60" s="920"/>
      <c r="AP60" s="920"/>
      <c r="AQ60" s="920"/>
      <c r="AR60" s="920"/>
      <c r="AS60" s="920"/>
      <c r="AT60" s="920"/>
      <c r="AU60" s="920"/>
      <c r="AV60" s="920"/>
      <c r="AW60" s="920"/>
      <c r="AX60" s="920"/>
      <c r="AY60" s="920"/>
      <c r="AZ60" s="923"/>
      <c r="BA60" s="923"/>
      <c r="BB60" s="923"/>
      <c r="BC60" s="923"/>
      <c r="BD60" s="923"/>
      <c r="BE60" s="914"/>
      <c r="BF60" s="914"/>
      <c r="BG60" s="914"/>
      <c r="BH60" s="914"/>
      <c r="BI60" s="915"/>
      <c r="BJ60" s="254"/>
      <c r="BK60" s="254"/>
      <c r="BL60" s="254"/>
      <c r="BM60" s="254"/>
      <c r="BN60" s="254"/>
      <c r="BO60" s="267"/>
      <c r="BP60" s="267"/>
      <c r="BQ60" s="264">
        <v>54</v>
      </c>
      <c r="BR60" s="265"/>
      <c r="BS60" s="854"/>
      <c r="BT60" s="855"/>
      <c r="BU60" s="855"/>
      <c r="BV60" s="855"/>
      <c r="BW60" s="855"/>
      <c r="BX60" s="855"/>
      <c r="BY60" s="855"/>
      <c r="BZ60" s="855"/>
      <c r="CA60" s="855"/>
      <c r="CB60" s="855"/>
      <c r="CC60" s="855"/>
      <c r="CD60" s="855"/>
      <c r="CE60" s="855"/>
      <c r="CF60" s="855"/>
      <c r="CG60" s="856"/>
      <c r="CH60" s="867"/>
      <c r="CI60" s="868"/>
      <c r="CJ60" s="868"/>
      <c r="CK60" s="868"/>
      <c r="CL60" s="869"/>
      <c r="CM60" s="867"/>
      <c r="CN60" s="868"/>
      <c r="CO60" s="868"/>
      <c r="CP60" s="868"/>
      <c r="CQ60" s="869"/>
      <c r="CR60" s="867"/>
      <c r="CS60" s="868"/>
      <c r="CT60" s="868"/>
      <c r="CU60" s="868"/>
      <c r="CV60" s="869"/>
      <c r="CW60" s="867"/>
      <c r="CX60" s="868"/>
      <c r="CY60" s="868"/>
      <c r="CZ60" s="868"/>
      <c r="DA60" s="869"/>
      <c r="DB60" s="867"/>
      <c r="DC60" s="868"/>
      <c r="DD60" s="868"/>
      <c r="DE60" s="868"/>
      <c r="DF60" s="869"/>
      <c r="DG60" s="867"/>
      <c r="DH60" s="868"/>
      <c r="DI60" s="868"/>
      <c r="DJ60" s="868"/>
      <c r="DK60" s="869"/>
      <c r="DL60" s="867"/>
      <c r="DM60" s="868"/>
      <c r="DN60" s="868"/>
      <c r="DO60" s="868"/>
      <c r="DP60" s="869"/>
      <c r="DQ60" s="867"/>
      <c r="DR60" s="868"/>
      <c r="DS60" s="868"/>
      <c r="DT60" s="868"/>
      <c r="DU60" s="869"/>
      <c r="DV60" s="870"/>
      <c r="DW60" s="871"/>
      <c r="DX60" s="871"/>
      <c r="DY60" s="871"/>
      <c r="DZ60" s="872"/>
      <c r="EA60" s="248"/>
    </row>
    <row r="61" spans="1:131" s="249" customFormat="1" ht="26.25" customHeight="1" thickBot="1">
      <c r="A61" s="263">
        <v>34</v>
      </c>
      <c r="B61" s="841"/>
      <c r="C61" s="842"/>
      <c r="D61" s="842"/>
      <c r="E61" s="842"/>
      <c r="F61" s="842"/>
      <c r="G61" s="842"/>
      <c r="H61" s="842"/>
      <c r="I61" s="842"/>
      <c r="J61" s="842"/>
      <c r="K61" s="842"/>
      <c r="L61" s="842"/>
      <c r="M61" s="842"/>
      <c r="N61" s="842"/>
      <c r="O61" s="842"/>
      <c r="P61" s="843"/>
      <c r="Q61" s="919"/>
      <c r="R61" s="920"/>
      <c r="S61" s="920"/>
      <c r="T61" s="920"/>
      <c r="U61" s="920"/>
      <c r="V61" s="920"/>
      <c r="W61" s="920"/>
      <c r="X61" s="920"/>
      <c r="Y61" s="920"/>
      <c r="Z61" s="920"/>
      <c r="AA61" s="920"/>
      <c r="AB61" s="920"/>
      <c r="AC61" s="920"/>
      <c r="AD61" s="920"/>
      <c r="AE61" s="921"/>
      <c r="AF61" s="847"/>
      <c r="AG61" s="848"/>
      <c r="AH61" s="848"/>
      <c r="AI61" s="848"/>
      <c r="AJ61" s="849"/>
      <c r="AK61" s="922"/>
      <c r="AL61" s="920"/>
      <c r="AM61" s="920"/>
      <c r="AN61" s="920"/>
      <c r="AO61" s="920"/>
      <c r="AP61" s="920"/>
      <c r="AQ61" s="920"/>
      <c r="AR61" s="920"/>
      <c r="AS61" s="920"/>
      <c r="AT61" s="920"/>
      <c r="AU61" s="920"/>
      <c r="AV61" s="920"/>
      <c r="AW61" s="920"/>
      <c r="AX61" s="920"/>
      <c r="AY61" s="920"/>
      <c r="AZ61" s="923"/>
      <c r="BA61" s="923"/>
      <c r="BB61" s="923"/>
      <c r="BC61" s="923"/>
      <c r="BD61" s="923"/>
      <c r="BE61" s="914"/>
      <c r="BF61" s="914"/>
      <c r="BG61" s="914"/>
      <c r="BH61" s="914"/>
      <c r="BI61" s="915"/>
      <c r="BJ61" s="254"/>
      <c r="BK61" s="254"/>
      <c r="BL61" s="254"/>
      <c r="BM61" s="254"/>
      <c r="BN61" s="254"/>
      <c r="BO61" s="267"/>
      <c r="BP61" s="267"/>
      <c r="BQ61" s="264">
        <v>55</v>
      </c>
      <c r="BR61" s="265"/>
      <c r="BS61" s="854"/>
      <c r="BT61" s="855"/>
      <c r="BU61" s="855"/>
      <c r="BV61" s="855"/>
      <c r="BW61" s="855"/>
      <c r="BX61" s="855"/>
      <c r="BY61" s="855"/>
      <c r="BZ61" s="855"/>
      <c r="CA61" s="855"/>
      <c r="CB61" s="855"/>
      <c r="CC61" s="855"/>
      <c r="CD61" s="855"/>
      <c r="CE61" s="855"/>
      <c r="CF61" s="855"/>
      <c r="CG61" s="856"/>
      <c r="CH61" s="867"/>
      <c r="CI61" s="868"/>
      <c r="CJ61" s="868"/>
      <c r="CK61" s="868"/>
      <c r="CL61" s="869"/>
      <c r="CM61" s="867"/>
      <c r="CN61" s="868"/>
      <c r="CO61" s="868"/>
      <c r="CP61" s="868"/>
      <c r="CQ61" s="869"/>
      <c r="CR61" s="867"/>
      <c r="CS61" s="868"/>
      <c r="CT61" s="868"/>
      <c r="CU61" s="868"/>
      <c r="CV61" s="869"/>
      <c r="CW61" s="867"/>
      <c r="CX61" s="868"/>
      <c r="CY61" s="868"/>
      <c r="CZ61" s="868"/>
      <c r="DA61" s="869"/>
      <c r="DB61" s="867"/>
      <c r="DC61" s="868"/>
      <c r="DD61" s="868"/>
      <c r="DE61" s="868"/>
      <c r="DF61" s="869"/>
      <c r="DG61" s="867"/>
      <c r="DH61" s="868"/>
      <c r="DI61" s="868"/>
      <c r="DJ61" s="868"/>
      <c r="DK61" s="869"/>
      <c r="DL61" s="867"/>
      <c r="DM61" s="868"/>
      <c r="DN61" s="868"/>
      <c r="DO61" s="868"/>
      <c r="DP61" s="869"/>
      <c r="DQ61" s="867"/>
      <c r="DR61" s="868"/>
      <c r="DS61" s="868"/>
      <c r="DT61" s="868"/>
      <c r="DU61" s="869"/>
      <c r="DV61" s="870"/>
      <c r="DW61" s="871"/>
      <c r="DX61" s="871"/>
      <c r="DY61" s="871"/>
      <c r="DZ61" s="872"/>
      <c r="EA61" s="248"/>
    </row>
    <row r="62" spans="1:131" s="249" customFormat="1" ht="26.25" customHeight="1">
      <c r="A62" s="263">
        <v>35</v>
      </c>
      <c r="B62" s="841"/>
      <c r="C62" s="842"/>
      <c r="D62" s="842"/>
      <c r="E62" s="842"/>
      <c r="F62" s="842"/>
      <c r="G62" s="842"/>
      <c r="H62" s="842"/>
      <c r="I62" s="842"/>
      <c r="J62" s="842"/>
      <c r="K62" s="842"/>
      <c r="L62" s="842"/>
      <c r="M62" s="842"/>
      <c r="N62" s="842"/>
      <c r="O62" s="842"/>
      <c r="P62" s="843"/>
      <c r="Q62" s="919"/>
      <c r="R62" s="920"/>
      <c r="S62" s="920"/>
      <c r="T62" s="920"/>
      <c r="U62" s="920"/>
      <c r="V62" s="920"/>
      <c r="W62" s="920"/>
      <c r="X62" s="920"/>
      <c r="Y62" s="920"/>
      <c r="Z62" s="920"/>
      <c r="AA62" s="920"/>
      <c r="AB62" s="920"/>
      <c r="AC62" s="920"/>
      <c r="AD62" s="920"/>
      <c r="AE62" s="921"/>
      <c r="AF62" s="847"/>
      <c r="AG62" s="848"/>
      <c r="AH62" s="848"/>
      <c r="AI62" s="848"/>
      <c r="AJ62" s="849"/>
      <c r="AK62" s="922"/>
      <c r="AL62" s="920"/>
      <c r="AM62" s="920"/>
      <c r="AN62" s="920"/>
      <c r="AO62" s="920"/>
      <c r="AP62" s="920"/>
      <c r="AQ62" s="920"/>
      <c r="AR62" s="920"/>
      <c r="AS62" s="920"/>
      <c r="AT62" s="920"/>
      <c r="AU62" s="920"/>
      <c r="AV62" s="920"/>
      <c r="AW62" s="920"/>
      <c r="AX62" s="920"/>
      <c r="AY62" s="920"/>
      <c r="AZ62" s="923"/>
      <c r="BA62" s="923"/>
      <c r="BB62" s="923"/>
      <c r="BC62" s="923"/>
      <c r="BD62" s="923"/>
      <c r="BE62" s="914"/>
      <c r="BF62" s="914"/>
      <c r="BG62" s="914"/>
      <c r="BH62" s="914"/>
      <c r="BI62" s="915"/>
      <c r="BJ62" s="931" t="s">
        <v>416</v>
      </c>
      <c r="BK62" s="892"/>
      <c r="BL62" s="892"/>
      <c r="BM62" s="892"/>
      <c r="BN62" s="893"/>
      <c r="BO62" s="267"/>
      <c r="BP62" s="267"/>
      <c r="BQ62" s="264">
        <v>56</v>
      </c>
      <c r="BR62" s="265"/>
      <c r="BS62" s="854"/>
      <c r="BT62" s="855"/>
      <c r="BU62" s="855"/>
      <c r="BV62" s="855"/>
      <c r="BW62" s="855"/>
      <c r="BX62" s="855"/>
      <c r="BY62" s="855"/>
      <c r="BZ62" s="855"/>
      <c r="CA62" s="855"/>
      <c r="CB62" s="855"/>
      <c r="CC62" s="855"/>
      <c r="CD62" s="855"/>
      <c r="CE62" s="855"/>
      <c r="CF62" s="855"/>
      <c r="CG62" s="856"/>
      <c r="CH62" s="867"/>
      <c r="CI62" s="868"/>
      <c r="CJ62" s="868"/>
      <c r="CK62" s="868"/>
      <c r="CL62" s="869"/>
      <c r="CM62" s="867"/>
      <c r="CN62" s="868"/>
      <c r="CO62" s="868"/>
      <c r="CP62" s="868"/>
      <c r="CQ62" s="869"/>
      <c r="CR62" s="867"/>
      <c r="CS62" s="868"/>
      <c r="CT62" s="868"/>
      <c r="CU62" s="868"/>
      <c r="CV62" s="869"/>
      <c r="CW62" s="867"/>
      <c r="CX62" s="868"/>
      <c r="CY62" s="868"/>
      <c r="CZ62" s="868"/>
      <c r="DA62" s="869"/>
      <c r="DB62" s="867"/>
      <c r="DC62" s="868"/>
      <c r="DD62" s="868"/>
      <c r="DE62" s="868"/>
      <c r="DF62" s="869"/>
      <c r="DG62" s="867"/>
      <c r="DH62" s="868"/>
      <c r="DI62" s="868"/>
      <c r="DJ62" s="868"/>
      <c r="DK62" s="869"/>
      <c r="DL62" s="867"/>
      <c r="DM62" s="868"/>
      <c r="DN62" s="868"/>
      <c r="DO62" s="868"/>
      <c r="DP62" s="869"/>
      <c r="DQ62" s="867"/>
      <c r="DR62" s="868"/>
      <c r="DS62" s="868"/>
      <c r="DT62" s="868"/>
      <c r="DU62" s="869"/>
      <c r="DV62" s="870"/>
      <c r="DW62" s="871"/>
      <c r="DX62" s="871"/>
      <c r="DY62" s="871"/>
      <c r="DZ62" s="872"/>
      <c r="EA62" s="248"/>
    </row>
    <row r="63" spans="1:131" s="249" customFormat="1" ht="26.25" customHeight="1" thickBot="1">
      <c r="A63" s="266" t="s">
        <v>393</v>
      </c>
      <c r="B63" s="876" t="s">
        <v>417</v>
      </c>
      <c r="C63" s="877"/>
      <c r="D63" s="877"/>
      <c r="E63" s="877"/>
      <c r="F63" s="877"/>
      <c r="G63" s="877"/>
      <c r="H63" s="877"/>
      <c r="I63" s="877"/>
      <c r="J63" s="877"/>
      <c r="K63" s="877"/>
      <c r="L63" s="877"/>
      <c r="M63" s="877"/>
      <c r="N63" s="877"/>
      <c r="O63" s="877"/>
      <c r="P63" s="878"/>
      <c r="Q63" s="924"/>
      <c r="R63" s="925"/>
      <c r="S63" s="925"/>
      <c r="T63" s="925"/>
      <c r="U63" s="925"/>
      <c r="V63" s="925"/>
      <c r="W63" s="925"/>
      <c r="X63" s="925"/>
      <c r="Y63" s="925"/>
      <c r="Z63" s="925"/>
      <c r="AA63" s="925"/>
      <c r="AB63" s="925"/>
      <c r="AC63" s="925"/>
      <c r="AD63" s="925"/>
      <c r="AE63" s="926"/>
      <c r="AF63" s="927">
        <v>1846</v>
      </c>
      <c r="AG63" s="928"/>
      <c r="AH63" s="928"/>
      <c r="AI63" s="928"/>
      <c r="AJ63" s="929"/>
      <c r="AK63" s="930"/>
      <c r="AL63" s="925"/>
      <c r="AM63" s="925"/>
      <c r="AN63" s="925"/>
      <c r="AO63" s="925"/>
      <c r="AP63" s="928"/>
      <c r="AQ63" s="928"/>
      <c r="AR63" s="928"/>
      <c r="AS63" s="928"/>
      <c r="AT63" s="928"/>
      <c r="AU63" s="928"/>
      <c r="AV63" s="928"/>
      <c r="AW63" s="928"/>
      <c r="AX63" s="928"/>
      <c r="AY63" s="928"/>
      <c r="AZ63" s="932"/>
      <c r="BA63" s="932"/>
      <c r="BB63" s="932"/>
      <c r="BC63" s="932"/>
      <c r="BD63" s="932"/>
      <c r="BE63" s="933"/>
      <c r="BF63" s="933"/>
      <c r="BG63" s="933"/>
      <c r="BH63" s="933"/>
      <c r="BI63" s="934"/>
      <c r="BJ63" s="935" t="s">
        <v>418</v>
      </c>
      <c r="BK63" s="936"/>
      <c r="BL63" s="936"/>
      <c r="BM63" s="936"/>
      <c r="BN63" s="937"/>
      <c r="BO63" s="267"/>
      <c r="BP63" s="267"/>
      <c r="BQ63" s="264">
        <v>57</v>
      </c>
      <c r="BR63" s="265"/>
      <c r="BS63" s="854"/>
      <c r="BT63" s="855"/>
      <c r="BU63" s="855"/>
      <c r="BV63" s="855"/>
      <c r="BW63" s="855"/>
      <c r="BX63" s="855"/>
      <c r="BY63" s="855"/>
      <c r="BZ63" s="855"/>
      <c r="CA63" s="855"/>
      <c r="CB63" s="855"/>
      <c r="CC63" s="855"/>
      <c r="CD63" s="855"/>
      <c r="CE63" s="855"/>
      <c r="CF63" s="855"/>
      <c r="CG63" s="856"/>
      <c r="CH63" s="867"/>
      <c r="CI63" s="868"/>
      <c r="CJ63" s="868"/>
      <c r="CK63" s="868"/>
      <c r="CL63" s="869"/>
      <c r="CM63" s="867"/>
      <c r="CN63" s="868"/>
      <c r="CO63" s="868"/>
      <c r="CP63" s="868"/>
      <c r="CQ63" s="869"/>
      <c r="CR63" s="867"/>
      <c r="CS63" s="868"/>
      <c r="CT63" s="868"/>
      <c r="CU63" s="868"/>
      <c r="CV63" s="869"/>
      <c r="CW63" s="867"/>
      <c r="CX63" s="868"/>
      <c r="CY63" s="868"/>
      <c r="CZ63" s="868"/>
      <c r="DA63" s="869"/>
      <c r="DB63" s="867"/>
      <c r="DC63" s="868"/>
      <c r="DD63" s="868"/>
      <c r="DE63" s="868"/>
      <c r="DF63" s="869"/>
      <c r="DG63" s="867"/>
      <c r="DH63" s="868"/>
      <c r="DI63" s="868"/>
      <c r="DJ63" s="868"/>
      <c r="DK63" s="869"/>
      <c r="DL63" s="867"/>
      <c r="DM63" s="868"/>
      <c r="DN63" s="868"/>
      <c r="DO63" s="868"/>
      <c r="DP63" s="869"/>
      <c r="DQ63" s="867"/>
      <c r="DR63" s="868"/>
      <c r="DS63" s="868"/>
      <c r="DT63" s="868"/>
      <c r="DU63" s="869"/>
      <c r="DV63" s="870"/>
      <c r="DW63" s="871"/>
      <c r="DX63" s="871"/>
      <c r="DY63" s="871"/>
      <c r="DZ63" s="872"/>
      <c r="EA63" s="248"/>
    </row>
    <row r="64" spans="1:131" s="249" customFormat="1" ht="26.25" customHeight="1">
      <c r="A64" s="267"/>
      <c r="B64" s="267"/>
      <c r="C64" s="267"/>
      <c r="D64" s="267"/>
      <c r="E64" s="267"/>
      <c r="F64" s="267"/>
      <c r="G64" s="267"/>
      <c r="H64" s="267"/>
      <c r="I64" s="267"/>
      <c r="J64" s="267"/>
      <c r="K64" s="267"/>
      <c r="L64" s="267"/>
      <c r="M64" s="267"/>
      <c r="N64" s="267"/>
      <c r="O64" s="267"/>
      <c r="P64" s="267"/>
      <c r="Q64" s="267"/>
      <c r="R64" s="267"/>
      <c r="S64" s="267"/>
      <c r="T64" s="267"/>
      <c r="U64" s="267"/>
      <c r="V64" s="267"/>
      <c r="W64" s="267"/>
      <c r="X64" s="267"/>
      <c r="Y64" s="267"/>
      <c r="Z64" s="267"/>
      <c r="AA64" s="267"/>
      <c r="AB64" s="267"/>
      <c r="AC64" s="267"/>
      <c r="AD64" s="267"/>
      <c r="AE64" s="267"/>
      <c r="AF64" s="267"/>
      <c r="AG64" s="267"/>
      <c r="AH64" s="267"/>
      <c r="AI64" s="267"/>
      <c r="AJ64" s="267"/>
      <c r="AK64" s="267"/>
      <c r="AL64" s="267"/>
      <c r="AM64" s="267"/>
      <c r="AN64" s="267"/>
      <c r="AO64" s="267"/>
      <c r="AP64" s="267"/>
      <c r="AQ64" s="267"/>
      <c r="AR64" s="267"/>
      <c r="AS64" s="267"/>
      <c r="AT64" s="267"/>
      <c r="AU64" s="267"/>
      <c r="AV64" s="267"/>
      <c r="AW64" s="267"/>
      <c r="AX64" s="267"/>
      <c r="AY64" s="267"/>
      <c r="AZ64" s="267"/>
      <c r="BA64" s="267"/>
      <c r="BB64" s="267"/>
      <c r="BC64" s="267"/>
      <c r="BD64" s="267"/>
      <c r="BE64" s="267"/>
      <c r="BF64" s="267"/>
      <c r="BG64" s="267"/>
      <c r="BH64" s="267"/>
      <c r="BI64" s="267"/>
      <c r="BJ64" s="267"/>
      <c r="BK64" s="267"/>
      <c r="BL64" s="267"/>
      <c r="BM64" s="267"/>
      <c r="BN64" s="267"/>
      <c r="BO64" s="267"/>
      <c r="BP64" s="267"/>
      <c r="BQ64" s="264">
        <v>58</v>
      </c>
      <c r="BR64" s="265"/>
      <c r="BS64" s="854"/>
      <c r="BT64" s="855"/>
      <c r="BU64" s="855"/>
      <c r="BV64" s="855"/>
      <c r="BW64" s="855"/>
      <c r="BX64" s="855"/>
      <c r="BY64" s="855"/>
      <c r="BZ64" s="855"/>
      <c r="CA64" s="855"/>
      <c r="CB64" s="855"/>
      <c r="CC64" s="855"/>
      <c r="CD64" s="855"/>
      <c r="CE64" s="855"/>
      <c r="CF64" s="855"/>
      <c r="CG64" s="856"/>
      <c r="CH64" s="867"/>
      <c r="CI64" s="868"/>
      <c r="CJ64" s="868"/>
      <c r="CK64" s="868"/>
      <c r="CL64" s="869"/>
      <c r="CM64" s="867"/>
      <c r="CN64" s="868"/>
      <c r="CO64" s="868"/>
      <c r="CP64" s="868"/>
      <c r="CQ64" s="869"/>
      <c r="CR64" s="867"/>
      <c r="CS64" s="868"/>
      <c r="CT64" s="868"/>
      <c r="CU64" s="868"/>
      <c r="CV64" s="869"/>
      <c r="CW64" s="867"/>
      <c r="CX64" s="868"/>
      <c r="CY64" s="868"/>
      <c r="CZ64" s="868"/>
      <c r="DA64" s="869"/>
      <c r="DB64" s="867"/>
      <c r="DC64" s="868"/>
      <c r="DD64" s="868"/>
      <c r="DE64" s="868"/>
      <c r="DF64" s="869"/>
      <c r="DG64" s="867"/>
      <c r="DH64" s="868"/>
      <c r="DI64" s="868"/>
      <c r="DJ64" s="868"/>
      <c r="DK64" s="869"/>
      <c r="DL64" s="867"/>
      <c r="DM64" s="868"/>
      <c r="DN64" s="868"/>
      <c r="DO64" s="868"/>
      <c r="DP64" s="869"/>
      <c r="DQ64" s="867"/>
      <c r="DR64" s="868"/>
      <c r="DS64" s="868"/>
      <c r="DT64" s="868"/>
      <c r="DU64" s="869"/>
      <c r="DV64" s="870"/>
      <c r="DW64" s="871"/>
      <c r="DX64" s="871"/>
      <c r="DY64" s="871"/>
      <c r="DZ64" s="872"/>
      <c r="EA64" s="248"/>
    </row>
    <row r="65" spans="1:131" s="249" customFormat="1" ht="26.25" customHeight="1" thickBot="1">
      <c r="A65" s="254" t="s">
        <v>419</v>
      </c>
      <c r="B65" s="254"/>
      <c r="C65" s="254"/>
      <c r="D65" s="254"/>
      <c r="E65" s="254"/>
      <c r="F65" s="254"/>
      <c r="G65" s="254"/>
      <c r="H65" s="254"/>
      <c r="I65" s="254"/>
      <c r="J65" s="254"/>
      <c r="K65" s="254"/>
      <c r="L65" s="254"/>
      <c r="M65" s="254"/>
      <c r="N65" s="254"/>
      <c r="O65" s="254"/>
      <c r="P65" s="254"/>
      <c r="Q65" s="254"/>
      <c r="R65" s="254"/>
      <c r="S65" s="254"/>
      <c r="T65" s="254"/>
      <c r="U65" s="254"/>
      <c r="V65" s="254"/>
      <c r="W65" s="254"/>
      <c r="X65" s="254"/>
      <c r="Y65" s="254"/>
      <c r="Z65" s="254"/>
      <c r="AA65" s="254"/>
      <c r="AB65" s="254"/>
      <c r="AC65" s="254"/>
      <c r="AD65" s="254"/>
      <c r="AE65" s="254"/>
      <c r="AF65" s="254"/>
      <c r="AG65" s="254"/>
      <c r="AH65" s="254"/>
      <c r="AI65" s="254"/>
      <c r="AJ65" s="254"/>
      <c r="AK65" s="254"/>
      <c r="AL65" s="254"/>
      <c r="AM65" s="254"/>
      <c r="AN65" s="254"/>
      <c r="AO65" s="254"/>
      <c r="AP65" s="254"/>
      <c r="AQ65" s="254"/>
      <c r="AR65" s="254"/>
      <c r="AS65" s="254"/>
      <c r="AT65" s="254"/>
      <c r="AU65" s="254"/>
      <c r="AV65" s="254"/>
      <c r="AW65" s="254"/>
      <c r="AX65" s="254"/>
      <c r="AY65" s="254"/>
      <c r="AZ65" s="254"/>
      <c r="BA65" s="254"/>
      <c r="BB65" s="254"/>
      <c r="BC65" s="254"/>
      <c r="BD65" s="254"/>
      <c r="BE65" s="267"/>
      <c r="BF65" s="267"/>
      <c r="BG65" s="267"/>
      <c r="BH65" s="267"/>
      <c r="BI65" s="267"/>
      <c r="BJ65" s="267"/>
      <c r="BK65" s="267"/>
      <c r="BL65" s="267"/>
      <c r="BM65" s="267"/>
      <c r="BN65" s="267"/>
      <c r="BO65" s="267"/>
      <c r="BP65" s="267"/>
      <c r="BQ65" s="264">
        <v>59</v>
      </c>
      <c r="BR65" s="265"/>
      <c r="BS65" s="854"/>
      <c r="BT65" s="855"/>
      <c r="BU65" s="855"/>
      <c r="BV65" s="855"/>
      <c r="BW65" s="855"/>
      <c r="BX65" s="855"/>
      <c r="BY65" s="855"/>
      <c r="BZ65" s="855"/>
      <c r="CA65" s="855"/>
      <c r="CB65" s="855"/>
      <c r="CC65" s="855"/>
      <c r="CD65" s="855"/>
      <c r="CE65" s="855"/>
      <c r="CF65" s="855"/>
      <c r="CG65" s="856"/>
      <c r="CH65" s="867"/>
      <c r="CI65" s="868"/>
      <c r="CJ65" s="868"/>
      <c r="CK65" s="868"/>
      <c r="CL65" s="869"/>
      <c r="CM65" s="867"/>
      <c r="CN65" s="868"/>
      <c r="CO65" s="868"/>
      <c r="CP65" s="868"/>
      <c r="CQ65" s="869"/>
      <c r="CR65" s="867"/>
      <c r="CS65" s="868"/>
      <c r="CT65" s="868"/>
      <c r="CU65" s="868"/>
      <c r="CV65" s="869"/>
      <c r="CW65" s="867"/>
      <c r="CX65" s="868"/>
      <c r="CY65" s="868"/>
      <c r="CZ65" s="868"/>
      <c r="DA65" s="869"/>
      <c r="DB65" s="867"/>
      <c r="DC65" s="868"/>
      <c r="DD65" s="868"/>
      <c r="DE65" s="868"/>
      <c r="DF65" s="869"/>
      <c r="DG65" s="867"/>
      <c r="DH65" s="868"/>
      <c r="DI65" s="868"/>
      <c r="DJ65" s="868"/>
      <c r="DK65" s="869"/>
      <c r="DL65" s="867"/>
      <c r="DM65" s="868"/>
      <c r="DN65" s="868"/>
      <c r="DO65" s="868"/>
      <c r="DP65" s="869"/>
      <c r="DQ65" s="867"/>
      <c r="DR65" s="868"/>
      <c r="DS65" s="868"/>
      <c r="DT65" s="868"/>
      <c r="DU65" s="869"/>
      <c r="DV65" s="870"/>
      <c r="DW65" s="871"/>
      <c r="DX65" s="871"/>
      <c r="DY65" s="871"/>
      <c r="DZ65" s="872"/>
      <c r="EA65" s="248"/>
    </row>
    <row r="66" spans="1:131" s="249" customFormat="1" ht="26.25" customHeight="1">
      <c r="A66" s="826" t="s">
        <v>420</v>
      </c>
      <c r="B66" s="827"/>
      <c r="C66" s="827"/>
      <c r="D66" s="827"/>
      <c r="E66" s="827"/>
      <c r="F66" s="827"/>
      <c r="G66" s="827"/>
      <c r="H66" s="827"/>
      <c r="I66" s="827"/>
      <c r="J66" s="827"/>
      <c r="K66" s="827"/>
      <c r="L66" s="827"/>
      <c r="M66" s="827"/>
      <c r="N66" s="827"/>
      <c r="O66" s="827"/>
      <c r="P66" s="828"/>
      <c r="Q66" s="803" t="s">
        <v>421</v>
      </c>
      <c r="R66" s="804"/>
      <c r="S66" s="804"/>
      <c r="T66" s="804"/>
      <c r="U66" s="805"/>
      <c r="V66" s="803" t="s">
        <v>398</v>
      </c>
      <c r="W66" s="804"/>
      <c r="X66" s="804"/>
      <c r="Y66" s="804"/>
      <c r="Z66" s="805"/>
      <c r="AA66" s="803" t="s">
        <v>422</v>
      </c>
      <c r="AB66" s="804"/>
      <c r="AC66" s="804"/>
      <c r="AD66" s="804"/>
      <c r="AE66" s="805"/>
      <c r="AF66" s="938" t="s">
        <v>423</v>
      </c>
      <c r="AG66" s="899"/>
      <c r="AH66" s="899"/>
      <c r="AI66" s="899"/>
      <c r="AJ66" s="939"/>
      <c r="AK66" s="803" t="s">
        <v>424</v>
      </c>
      <c r="AL66" s="827"/>
      <c r="AM66" s="827"/>
      <c r="AN66" s="827"/>
      <c r="AO66" s="828"/>
      <c r="AP66" s="803" t="s">
        <v>425</v>
      </c>
      <c r="AQ66" s="804"/>
      <c r="AR66" s="804"/>
      <c r="AS66" s="804"/>
      <c r="AT66" s="805"/>
      <c r="AU66" s="803" t="s">
        <v>426</v>
      </c>
      <c r="AV66" s="804"/>
      <c r="AW66" s="804"/>
      <c r="AX66" s="804"/>
      <c r="AY66" s="805"/>
      <c r="AZ66" s="803" t="s">
        <v>379</v>
      </c>
      <c r="BA66" s="804"/>
      <c r="BB66" s="804"/>
      <c r="BC66" s="804"/>
      <c r="BD66" s="815"/>
      <c r="BE66" s="267"/>
      <c r="BF66" s="267"/>
      <c r="BG66" s="267"/>
      <c r="BH66" s="267"/>
      <c r="BI66" s="267"/>
      <c r="BJ66" s="267"/>
      <c r="BK66" s="267"/>
      <c r="BL66" s="267"/>
      <c r="BM66" s="267"/>
      <c r="BN66" s="267"/>
      <c r="BO66" s="267"/>
      <c r="BP66" s="267"/>
      <c r="BQ66" s="264">
        <v>60</v>
      </c>
      <c r="BR66" s="269"/>
      <c r="BS66" s="949"/>
      <c r="BT66" s="950"/>
      <c r="BU66" s="950"/>
      <c r="BV66" s="950"/>
      <c r="BW66" s="950"/>
      <c r="BX66" s="950"/>
      <c r="BY66" s="950"/>
      <c r="BZ66" s="950"/>
      <c r="CA66" s="950"/>
      <c r="CB66" s="950"/>
      <c r="CC66" s="950"/>
      <c r="CD66" s="950"/>
      <c r="CE66" s="950"/>
      <c r="CF66" s="950"/>
      <c r="CG66" s="951"/>
      <c r="CH66" s="946"/>
      <c r="CI66" s="947"/>
      <c r="CJ66" s="947"/>
      <c r="CK66" s="947"/>
      <c r="CL66" s="948"/>
      <c r="CM66" s="946"/>
      <c r="CN66" s="947"/>
      <c r="CO66" s="947"/>
      <c r="CP66" s="947"/>
      <c r="CQ66" s="948"/>
      <c r="CR66" s="946"/>
      <c r="CS66" s="947"/>
      <c r="CT66" s="947"/>
      <c r="CU66" s="947"/>
      <c r="CV66" s="948"/>
      <c r="CW66" s="946"/>
      <c r="CX66" s="947"/>
      <c r="CY66" s="947"/>
      <c r="CZ66" s="947"/>
      <c r="DA66" s="948"/>
      <c r="DB66" s="946"/>
      <c r="DC66" s="947"/>
      <c r="DD66" s="947"/>
      <c r="DE66" s="947"/>
      <c r="DF66" s="948"/>
      <c r="DG66" s="946"/>
      <c r="DH66" s="947"/>
      <c r="DI66" s="947"/>
      <c r="DJ66" s="947"/>
      <c r="DK66" s="948"/>
      <c r="DL66" s="946"/>
      <c r="DM66" s="947"/>
      <c r="DN66" s="947"/>
      <c r="DO66" s="947"/>
      <c r="DP66" s="948"/>
      <c r="DQ66" s="946"/>
      <c r="DR66" s="947"/>
      <c r="DS66" s="947"/>
      <c r="DT66" s="947"/>
      <c r="DU66" s="948"/>
      <c r="DV66" s="943"/>
      <c r="DW66" s="944"/>
      <c r="DX66" s="944"/>
      <c r="DY66" s="944"/>
      <c r="DZ66" s="945"/>
      <c r="EA66" s="248"/>
    </row>
    <row r="67" spans="1:131" s="249" customFormat="1" ht="26.25" customHeight="1" thickBot="1">
      <c r="A67" s="829"/>
      <c r="B67" s="830"/>
      <c r="C67" s="830"/>
      <c r="D67" s="830"/>
      <c r="E67" s="830"/>
      <c r="F67" s="830"/>
      <c r="G67" s="830"/>
      <c r="H67" s="830"/>
      <c r="I67" s="830"/>
      <c r="J67" s="830"/>
      <c r="K67" s="830"/>
      <c r="L67" s="830"/>
      <c r="M67" s="830"/>
      <c r="N67" s="830"/>
      <c r="O67" s="830"/>
      <c r="P67" s="831"/>
      <c r="Q67" s="806"/>
      <c r="R67" s="807"/>
      <c r="S67" s="807"/>
      <c r="T67" s="807"/>
      <c r="U67" s="808"/>
      <c r="V67" s="806"/>
      <c r="W67" s="807"/>
      <c r="X67" s="807"/>
      <c r="Y67" s="807"/>
      <c r="Z67" s="808"/>
      <c r="AA67" s="806"/>
      <c r="AB67" s="807"/>
      <c r="AC67" s="807"/>
      <c r="AD67" s="807"/>
      <c r="AE67" s="808"/>
      <c r="AF67" s="940"/>
      <c r="AG67" s="902"/>
      <c r="AH67" s="902"/>
      <c r="AI67" s="902"/>
      <c r="AJ67" s="941"/>
      <c r="AK67" s="942"/>
      <c r="AL67" s="830"/>
      <c r="AM67" s="830"/>
      <c r="AN67" s="830"/>
      <c r="AO67" s="831"/>
      <c r="AP67" s="806"/>
      <c r="AQ67" s="807"/>
      <c r="AR67" s="807"/>
      <c r="AS67" s="807"/>
      <c r="AT67" s="808"/>
      <c r="AU67" s="806"/>
      <c r="AV67" s="807"/>
      <c r="AW67" s="807"/>
      <c r="AX67" s="807"/>
      <c r="AY67" s="808"/>
      <c r="AZ67" s="806"/>
      <c r="BA67" s="807"/>
      <c r="BB67" s="807"/>
      <c r="BC67" s="807"/>
      <c r="BD67" s="816"/>
      <c r="BE67" s="267"/>
      <c r="BF67" s="267"/>
      <c r="BG67" s="267"/>
      <c r="BH67" s="267"/>
      <c r="BI67" s="267"/>
      <c r="BJ67" s="267"/>
      <c r="BK67" s="267"/>
      <c r="BL67" s="267"/>
      <c r="BM67" s="267"/>
      <c r="BN67" s="267"/>
      <c r="BO67" s="267"/>
      <c r="BP67" s="267"/>
      <c r="BQ67" s="264">
        <v>61</v>
      </c>
      <c r="BR67" s="269"/>
      <c r="BS67" s="949"/>
      <c r="BT67" s="950"/>
      <c r="BU67" s="950"/>
      <c r="BV67" s="950"/>
      <c r="BW67" s="950"/>
      <c r="BX67" s="950"/>
      <c r="BY67" s="950"/>
      <c r="BZ67" s="950"/>
      <c r="CA67" s="950"/>
      <c r="CB67" s="950"/>
      <c r="CC67" s="950"/>
      <c r="CD67" s="950"/>
      <c r="CE67" s="950"/>
      <c r="CF67" s="950"/>
      <c r="CG67" s="951"/>
      <c r="CH67" s="946"/>
      <c r="CI67" s="947"/>
      <c r="CJ67" s="947"/>
      <c r="CK67" s="947"/>
      <c r="CL67" s="948"/>
      <c r="CM67" s="946"/>
      <c r="CN67" s="947"/>
      <c r="CO67" s="947"/>
      <c r="CP67" s="947"/>
      <c r="CQ67" s="948"/>
      <c r="CR67" s="946"/>
      <c r="CS67" s="947"/>
      <c r="CT67" s="947"/>
      <c r="CU67" s="947"/>
      <c r="CV67" s="948"/>
      <c r="CW67" s="946"/>
      <c r="CX67" s="947"/>
      <c r="CY67" s="947"/>
      <c r="CZ67" s="947"/>
      <c r="DA67" s="948"/>
      <c r="DB67" s="946"/>
      <c r="DC67" s="947"/>
      <c r="DD67" s="947"/>
      <c r="DE67" s="947"/>
      <c r="DF67" s="948"/>
      <c r="DG67" s="946"/>
      <c r="DH67" s="947"/>
      <c r="DI67" s="947"/>
      <c r="DJ67" s="947"/>
      <c r="DK67" s="948"/>
      <c r="DL67" s="946"/>
      <c r="DM67" s="947"/>
      <c r="DN67" s="947"/>
      <c r="DO67" s="947"/>
      <c r="DP67" s="948"/>
      <c r="DQ67" s="946"/>
      <c r="DR67" s="947"/>
      <c r="DS67" s="947"/>
      <c r="DT67" s="947"/>
      <c r="DU67" s="948"/>
      <c r="DV67" s="943"/>
      <c r="DW67" s="944"/>
      <c r="DX67" s="944"/>
      <c r="DY67" s="944"/>
      <c r="DZ67" s="945"/>
      <c r="EA67" s="248"/>
    </row>
    <row r="68" spans="1:131" s="249" customFormat="1" ht="26.25" customHeight="1" thickTop="1">
      <c r="A68" s="260">
        <v>1</v>
      </c>
      <c r="B68" s="955" t="s">
        <v>593</v>
      </c>
      <c r="C68" s="956"/>
      <c r="D68" s="956"/>
      <c r="E68" s="956"/>
      <c r="F68" s="956"/>
      <c r="G68" s="956"/>
      <c r="H68" s="956"/>
      <c r="I68" s="956"/>
      <c r="J68" s="956"/>
      <c r="K68" s="956"/>
      <c r="L68" s="956"/>
      <c r="M68" s="956"/>
      <c r="N68" s="956"/>
      <c r="O68" s="956"/>
      <c r="P68" s="957"/>
      <c r="Q68" s="958">
        <v>131</v>
      </c>
      <c r="R68" s="952"/>
      <c r="S68" s="952"/>
      <c r="T68" s="952"/>
      <c r="U68" s="952"/>
      <c r="V68" s="952">
        <v>129</v>
      </c>
      <c r="W68" s="952"/>
      <c r="X68" s="952"/>
      <c r="Y68" s="952"/>
      <c r="Z68" s="952"/>
      <c r="AA68" s="952">
        <v>2</v>
      </c>
      <c r="AB68" s="952"/>
      <c r="AC68" s="952"/>
      <c r="AD68" s="952"/>
      <c r="AE68" s="952"/>
      <c r="AF68" s="952">
        <v>2</v>
      </c>
      <c r="AG68" s="952"/>
      <c r="AH68" s="952"/>
      <c r="AI68" s="952"/>
      <c r="AJ68" s="952"/>
      <c r="AK68" s="952" t="s">
        <v>592</v>
      </c>
      <c r="AL68" s="952"/>
      <c r="AM68" s="952"/>
      <c r="AN68" s="952"/>
      <c r="AO68" s="952"/>
      <c r="AP68" s="952">
        <v>753</v>
      </c>
      <c r="AQ68" s="952"/>
      <c r="AR68" s="952"/>
      <c r="AS68" s="952"/>
      <c r="AT68" s="952"/>
      <c r="AU68" s="952" t="s">
        <v>592</v>
      </c>
      <c r="AV68" s="952"/>
      <c r="AW68" s="952"/>
      <c r="AX68" s="952"/>
      <c r="AY68" s="952"/>
      <c r="AZ68" s="953"/>
      <c r="BA68" s="953"/>
      <c r="BB68" s="953"/>
      <c r="BC68" s="953"/>
      <c r="BD68" s="954"/>
      <c r="BE68" s="267"/>
      <c r="BF68" s="267"/>
      <c r="BG68" s="267"/>
      <c r="BH68" s="267"/>
      <c r="BI68" s="267"/>
      <c r="BJ68" s="267"/>
      <c r="BK68" s="267"/>
      <c r="BL68" s="267"/>
      <c r="BM68" s="267"/>
      <c r="BN68" s="267"/>
      <c r="BO68" s="267"/>
      <c r="BP68" s="267"/>
      <c r="BQ68" s="264">
        <v>62</v>
      </c>
      <c r="BR68" s="269"/>
      <c r="BS68" s="949"/>
      <c r="BT68" s="950"/>
      <c r="BU68" s="950"/>
      <c r="BV68" s="950"/>
      <c r="BW68" s="950"/>
      <c r="BX68" s="950"/>
      <c r="BY68" s="950"/>
      <c r="BZ68" s="950"/>
      <c r="CA68" s="950"/>
      <c r="CB68" s="950"/>
      <c r="CC68" s="950"/>
      <c r="CD68" s="950"/>
      <c r="CE68" s="950"/>
      <c r="CF68" s="950"/>
      <c r="CG68" s="951"/>
      <c r="CH68" s="946"/>
      <c r="CI68" s="947"/>
      <c r="CJ68" s="947"/>
      <c r="CK68" s="947"/>
      <c r="CL68" s="948"/>
      <c r="CM68" s="946"/>
      <c r="CN68" s="947"/>
      <c r="CO68" s="947"/>
      <c r="CP68" s="947"/>
      <c r="CQ68" s="948"/>
      <c r="CR68" s="946"/>
      <c r="CS68" s="947"/>
      <c r="CT68" s="947"/>
      <c r="CU68" s="947"/>
      <c r="CV68" s="948"/>
      <c r="CW68" s="946"/>
      <c r="CX68" s="947"/>
      <c r="CY68" s="947"/>
      <c r="CZ68" s="947"/>
      <c r="DA68" s="948"/>
      <c r="DB68" s="946"/>
      <c r="DC68" s="947"/>
      <c r="DD68" s="947"/>
      <c r="DE68" s="947"/>
      <c r="DF68" s="948"/>
      <c r="DG68" s="946"/>
      <c r="DH68" s="947"/>
      <c r="DI68" s="947"/>
      <c r="DJ68" s="947"/>
      <c r="DK68" s="948"/>
      <c r="DL68" s="946"/>
      <c r="DM68" s="947"/>
      <c r="DN68" s="947"/>
      <c r="DO68" s="947"/>
      <c r="DP68" s="948"/>
      <c r="DQ68" s="946"/>
      <c r="DR68" s="947"/>
      <c r="DS68" s="947"/>
      <c r="DT68" s="947"/>
      <c r="DU68" s="948"/>
      <c r="DV68" s="943"/>
      <c r="DW68" s="944"/>
      <c r="DX68" s="944"/>
      <c r="DY68" s="944"/>
      <c r="DZ68" s="945"/>
      <c r="EA68" s="248"/>
    </row>
    <row r="69" spans="1:131" s="249" customFormat="1" ht="26.25" customHeight="1">
      <c r="A69" s="263">
        <v>2</v>
      </c>
      <c r="B69" s="959" t="s">
        <v>594</v>
      </c>
      <c r="C69" s="960"/>
      <c r="D69" s="960"/>
      <c r="E69" s="960"/>
      <c r="F69" s="960"/>
      <c r="G69" s="960"/>
      <c r="H69" s="960"/>
      <c r="I69" s="960"/>
      <c r="J69" s="960"/>
      <c r="K69" s="960"/>
      <c r="L69" s="960"/>
      <c r="M69" s="960"/>
      <c r="N69" s="960"/>
      <c r="O69" s="960"/>
      <c r="P69" s="961"/>
      <c r="Q69" s="962">
        <v>389</v>
      </c>
      <c r="R69" s="917"/>
      <c r="S69" s="917"/>
      <c r="T69" s="917"/>
      <c r="U69" s="917"/>
      <c r="V69" s="917">
        <v>383</v>
      </c>
      <c r="W69" s="917"/>
      <c r="X69" s="917"/>
      <c r="Y69" s="917"/>
      <c r="Z69" s="917"/>
      <c r="AA69" s="917">
        <v>5</v>
      </c>
      <c r="AB69" s="917"/>
      <c r="AC69" s="917"/>
      <c r="AD69" s="917"/>
      <c r="AE69" s="917"/>
      <c r="AF69" s="917">
        <v>5</v>
      </c>
      <c r="AG69" s="917"/>
      <c r="AH69" s="917"/>
      <c r="AI69" s="917"/>
      <c r="AJ69" s="917"/>
      <c r="AK69" s="917" t="s">
        <v>592</v>
      </c>
      <c r="AL69" s="917"/>
      <c r="AM69" s="917"/>
      <c r="AN69" s="917"/>
      <c r="AO69" s="917"/>
      <c r="AP69" s="917" t="s">
        <v>592</v>
      </c>
      <c r="AQ69" s="917"/>
      <c r="AR69" s="917"/>
      <c r="AS69" s="917"/>
      <c r="AT69" s="917"/>
      <c r="AU69" s="917" t="s">
        <v>592</v>
      </c>
      <c r="AV69" s="917"/>
      <c r="AW69" s="917"/>
      <c r="AX69" s="917"/>
      <c r="AY69" s="917"/>
      <c r="AZ69" s="963"/>
      <c r="BA69" s="963"/>
      <c r="BB69" s="963"/>
      <c r="BC69" s="963"/>
      <c r="BD69" s="964"/>
      <c r="BE69" s="267"/>
      <c r="BF69" s="267"/>
      <c r="BG69" s="267"/>
      <c r="BH69" s="267"/>
      <c r="BI69" s="267"/>
      <c r="BJ69" s="267"/>
      <c r="BK69" s="267"/>
      <c r="BL69" s="267"/>
      <c r="BM69" s="267"/>
      <c r="BN69" s="267"/>
      <c r="BO69" s="267"/>
      <c r="BP69" s="267"/>
      <c r="BQ69" s="264">
        <v>63</v>
      </c>
      <c r="BR69" s="269"/>
      <c r="BS69" s="949"/>
      <c r="BT69" s="950"/>
      <c r="BU69" s="950"/>
      <c r="BV69" s="950"/>
      <c r="BW69" s="950"/>
      <c r="BX69" s="950"/>
      <c r="BY69" s="950"/>
      <c r="BZ69" s="950"/>
      <c r="CA69" s="950"/>
      <c r="CB69" s="950"/>
      <c r="CC69" s="950"/>
      <c r="CD69" s="950"/>
      <c r="CE69" s="950"/>
      <c r="CF69" s="950"/>
      <c r="CG69" s="951"/>
      <c r="CH69" s="946"/>
      <c r="CI69" s="947"/>
      <c r="CJ69" s="947"/>
      <c r="CK69" s="947"/>
      <c r="CL69" s="948"/>
      <c r="CM69" s="946"/>
      <c r="CN69" s="947"/>
      <c r="CO69" s="947"/>
      <c r="CP69" s="947"/>
      <c r="CQ69" s="948"/>
      <c r="CR69" s="946"/>
      <c r="CS69" s="947"/>
      <c r="CT69" s="947"/>
      <c r="CU69" s="947"/>
      <c r="CV69" s="948"/>
      <c r="CW69" s="946"/>
      <c r="CX69" s="947"/>
      <c r="CY69" s="947"/>
      <c r="CZ69" s="947"/>
      <c r="DA69" s="948"/>
      <c r="DB69" s="946"/>
      <c r="DC69" s="947"/>
      <c r="DD69" s="947"/>
      <c r="DE69" s="947"/>
      <c r="DF69" s="948"/>
      <c r="DG69" s="946"/>
      <c r="DH69" s="947"/>
      <c r="DI69" s="947"/>
      <c r="DJ69" s="947"/>
      <c r="DK69" s="948"/>
      <c r="DL69" s="946"/>
      <c r="DM69" s="947"/>
      <c r="DN69" s="947"/>
      <c r="DO69" s="947"/>
      <c r="DP69" s="948"/>
      <c r="DQ69" s="946"/>
      <c r="DR69" s="947"/>
      <c r="DS69" s="947"/>
      <c r="DT69" s="947"/>
      <c r="DU69" s="948"/>
      <c r="DV69" s="943"/>
      <c r="DW69" s="944"/>
      <c r="DX69" s="944"/>
      <c r="DY69" s="944"/>
      <c r="DZ69" s="945"/>
      <c r="EA69" s="248"/>
    </row>
    <row r="70" spans="1:131" s="249" customFormat="1" ht="26.25" customHeight="1">
      <c r="A70" s="263">
        <v>3</v>
      </c>
      <c r="B70" s="959" t="s">
        <v>595</v>
      </c>
      <c r="C70" s="960"/>
      <c r="D70" s="960"/>
      <c r="E70" s="960"/>
      <c r="F70" s="960"/>
      <c r="G70" s="960"/>
      <c r="H70" s="960"/>
      <c r="I70" s="960"/>
      <c r="J70" s="960"/>
      <c r="K70" s="960"/>
      <c r="L70" s="960"/>
      <c r="M70" s="960"/>
      <c r="N70" s="960"/>
      <c r="O70" s="960"/>
      <c r="P70" s="961"/>
      <c r="Q70" s="962">
        <v>51</v>
      </c>
      <c r="R70" s="917"/>
      <c r="S70" s="917"/>
      <c r="T70" s="917"/>
      <c r="U70" s="917"/>
      <c r="V70" s="917">
        <v>50</v>
      </c>
      <c r="W70" s="917"/>
      <c r="X70" s="917"/>
      <c r="Y70" s="917"/>
      <c r="Z70" s="917"/>
      <c r="AA70" s="917">
        <v>1</v>
      </c>
      <c r="AB70" s="917"/>
      <c r="AC70" s="917"/>
      <c r="AD70" s="917"/>
      <c r="AE70" s="917"/>
      <c r="AF70" s="917">
        <v>1</v>
      </c>
      <c r="AG70" s="917"/>
      <c r="AH70" s="917"/>
      <c r="AI70" s="917"/>
      <c r="AJ70" s="917"/>
      <c r="AK70" s="917">
        <v>3</v>
      </c>
      <c r="AL70" s="917"/>
      <c r="AM70" s="917"/>
      <c r="AN70" s="917"/>
      <c r="AO70" s="917"/>
      <c r="AP70" s="917" t="s">
        <v>592</v>
      </c>
      <c r="AQ70" s="917"/>
      <c r="AR70" s="917"/>
      <c r="AS70" s="917"/>
      <c r="AT70" s="917"/>
      <c r="AU70" s="917" t="s">
        <v>592</v>
      </c>
      <c r="AV70" s="917"/>
      <c r="AW70" s="917"/>
      <c r="AX70" s="917"/>
      <c r="AY70" s="917"/>
      <c r="AZ70" s="963"/>
      <c r="BA70" s="963"/>
      <c r="BB70" s="963"/>
      <c r="BC70" s="963"/>
      <c r="BD70" s="964"/>
      <c r="BE70" s="267"/>
      <c r="BF70" s="267"/>
      <c r="BG70" s="267"/>
      <c r="BH70" s="267"/>
      <c r="BI70" s="267"/>
      <c r="BJ70" s="267"/>
      <c r="BK70" s="267"/>
      <c r="BL70" s="267"/>
      <c r="BM70" s="267"/>
      <c r="BN70" s="267"/>
      <c r="BO70" s="267"/>
      <c r="BP70" s="267"/>
      <c r="BQ70" s="264">
        <v>64</v>
      </c>
      <c r="BR70" s="269"/>
      <c r="BS70" s="949"/>
      <c r="BT70" s="950"/>
      <c r="BU70" s="950"/>
      <c r="BV70" s="950"/>
      <c r="BW70" s="950"/>
      <c r="BX70" s="950"/>
      <c r="BY70" s="950"/>
      <c r="BZ70" s="950"/>
      <c r="CA70" s="950"/>
      <c r="CB70" s="950"/>
      <c r="CC70" s="950"/>
      <c r="CD70" s="950"/>
      <c r="CE70" s="950"/>
      <c r="CF70" s="950"/>
      <c r="CG70" s="951"/>
      <c r="CH70" s="946"/>
      <c r="CI70" s="947"/>
      <c r="CJ70" s="947"/>
      <c r="CK70" s="947"/>
      <c r="CL70" s="948"/>
      <c r="CM70" s="946"/>
      <c r="CN70" s="947"/>
      <c r="CO70" s="947"/>
      <c r="CP70" s="947"/>
      <c r="CQ70" s="948"/>
      <c r="CR70" s="946"/>
      <c r="CS70" s="947"/>
      <c r="CT70" s="947"/>
      <c r="CU70" s="947"/>
      <c r="CV70" s="948"/>
      <c r="CW70" s="946"/>
      <c r="CX70" s="947"/>
      <c r="CY70" s="947"/>
      <c r="CZ70" s="947"/>
      <c r="DA70" s="948"/>
      <c r="DB70" s="946"/>
      <c r="DC70" s="947"/>
      <c r="DD70" s="947"/>
      <c r="DE70" s="947"/>
      <c r="DF70" s="948"/>
      <c r="DG70" s="946"/>
      <c r="DH70" s="947"/>
      <c r="DI70" s="947"/>
      <c r="DJ70" s="947"/>
      <c r="DK70" s="948"/>
      <c r="DL70" s="946"/>
      <c r="DM70" s="947"/>
      <c r="DN70" s="947"/>
      <c r="DO70" s="947"/>
      <c r="DP70" s="948"/>
      <c r="DQ70" s="946"/>
      <c r="DR70" s="947"/>
      <c r="DS70" s="947"/>
      <c r="DT70" s="947"/>
      <c r="DU70" s="948"/>
      <c r="DV70" s="943"/>
      <c r="DW70" s="944"/>
      <c r="DX70" s="944"/>
      <c r="DY70" s="944"/>
      <c r="DZ70" s="945"/>
      <c r="EA70" s="248"/>
    </row>
    <row r="71" spans="1:131" s="249" customFormat="1" ht="26.25" customHeight="1">
      <c r="A71" s="263">
        <v>4</v>
      </c>
      <c r="B71" s="959" t="s">
        <v>596</v>
      </c>
      <c r="C71" s="960"/>
      <c r="D71" s="960"/>
      <c r="E71" s="960"/>
      <c r="F71" s="960"/>
      <c r="G71" s="960"/>
      <c r="H71" s="960"/>
      <c r="I71" s="960"/>
      <c r="J71" s="960"/>
      <c r="K71" s="960"/>
      <c r="L71" s="960"/>
      <c r="M71" s="960"/>
      <c r="N71" s="960"/>
      <c r="O71" s="960"/>
      <c r="P71" s="961"/>
      <c r="Q71" s="962">
        <v>311</v>
      </c>
      <c r="R71" s="917"/>
      <c r="S71" s="917"/>
      <c r="T71" s="917"/>
      <c r="U71" s="917"/>
      <c r="V71" s="917">
        <v>309</v>
      </c>
      <c r="W71" s="917"/>
      <c r="X71" s="917"/>
      <c r="Y71" s="917"/>
      <c r="Z71" s="917"/>
      <c r="AA71" s="917">
        <v>2</v>
      </c>
      <c r="AB71" s="917"/>
      <c r="AC71" s="917"/>
      <c r="AD71" s="917"/>
      <c r="AE71" s="917"/>
      <c r="AF71" s="917">
        <v>2</v>
      </c>
      <c r="AG71" s="917"/>
      <c r="AH71" s="917"/>
      <c r="AI71" s="917"/>
      <c r="AJ71" s="917"/>
      <c r="AK71" s="917">
        <v>3</v>
      </c>
      <c r="AL71" s="917"/>
      <c r="AM71" s="917"/>
      <c r="AN71" s="917"/>
      <c r="AO71" s="917"/>
      <c r="AP71" s="917" t="s">
        <v>592</v>
      </c>
      <c r="AQ71" s="917"/>
      <c r="AR71" s="917"/>
      <c r="AS71" s="917"/>
      <c r="AT71" s="917"/>
      <c r="AU71" s="917" t="s">
        <v>592</v>
      </c>
      <c r="AV71" s="917"/>
      <c r="AW71" s="917"/>
      <c r="AX71" s="917"/>
      <c r="AY71" s="917"/>
      <c r="AZ71" s="963"/>
      <c r="BA71" s="963"/>
      <c r="BB71" s="963"/>
      <c r="BC71" s="963"/>
      <c r="BD71" s="964"/>
      <c r="BE71" s="267"/>
      <c r="BF71" s="267"/>
      <c r="BG71" s="267"/>
      <c r="BH71" s="267"/>
      <c r="BI71" s="267"/>
      <c r="BJ71" s="267"/>
      <c r="BK71" s="267"/>
      <c r="BL71" s="267"/>
      <c r="BM71" s="267"/>
      <c r="BN71" s="267"/>
      <c r="BO71" s="267"/>
      <c r="BP71" s="267"/>
      <c r="BQ71" s="264">
        <v>65</v>
      </c>
      <c r="BR71" s="269"/>
      <c r="BS71" s="949"/>
      <c r="BT71" s="950"/>
      <c r="BU71" s="950"/>
      <c r="BV71" s="950"/>
      <c r="BW71" s="950"/>
      <c r="BX71" s="950"/>
      <c r="BY71" s="950"/>
      <c r="BZ71" s="950"/>
      <c r="CA71" s="950"/>
      <c r="CB71" s="950"/>
      <c r="CC71" s="950"/>
      <c r="CD71" s="950"/>
      <c r="CE71" s="950"/>
      <c r="CF71" s="950"/>
      <c r="CG71" s="951"/>
      <c r="CH71" s="946"/>
      <c r="CI71" s="947"/>
      <c r="CJ71" s="947"/>
      <c r="CK71" s="947"/>
      <c r="CL71" s="948"/>
      <c r="CM71" s="946"/>
      <c r="CN71" s="947"/>
      <c r="CO71" s="947"/>
      <c r="CP71" s="947"/>
      <c r="CQ71" s="948"/>
      <c r="CR71" s="946"/>
      <c r="CS71" s="947"/>
      <c r="CT71" s="947"/>
      <c r="CU71" s="947"/>
      <c r="CV71" s="948"/>
      <c r="CW71" s="946"/>
      <c r="CX71" s="947"/>
      <c r="CY71" s="947"/>
      <c r="CZ71" s="947"/>
      <c r="DA71" s="948"/>
      <c r="DB71" s="946"/>
      <c r="DC71" s="947"/>
      <c r="DD71" s="947"/>
      <c r="DE71" s="947"/>
      <c r="DF71" s="948"/>
      <c r="DG71" s="946"/>
      <c r="DH71" s="947"/>
      <c r="DI71" s="947"/>
      <c r="DJ71" s="947"/>
      <c r="DK71" s="948"/>
      <c r="DL71" s="946"/>
      <c r="DM71" s="947"/>
      <c r="DN71" s="947"/>
      <c r="DO71" s="947"/>
      <c r="DP71" s="948"/>
      <c r="DQ71" s="946"/>
      <c r="DR71" s="947"/>
      <c r="DS71" s="947"/>
      <c r="DT71" s="947"/>
      <c r="DU71" s="948"/>
      <c r="DV71" s="943"/>
      <c r="DW71" s="944"/>
      <c r="DX71" s="944"/>
      <c r="DY71" s="944"/>
      <c r="DZ71" s="945"/>
      <c r="EA71" s="248"/>
    </row>
    <row r="72" spans="1:131" s="249" customFormat="1" ht="26.25" customHeight="1">
      <c r="A72" s="263">
        <v>5</v>
      </c>
      <c r="B72" s="959" t="s">
        <v>597</v>
      </c>
      <c r="C72" s="960"/>
      <c r="D72" s="960"/>
      <c r="E72" s="960"/>
      <c r="F72" s="960"/>
      <c r="G72" s="960"/>
      <c r="H72" s="960"/>
      <c r="I72" s="960"/>
      <c r="J72" s="960"/>
      <c r="K72" s="960"/>
      <c r="L72" s="960"/>
      <c r="M72" s="960"/>
      <c r="N72" s="960"/>
      <c r="O72" s="960"/>
      <c r="P72" s="961"/>
      <c r="Q72" s="962">
        <v>443</v>
      </c>
      <c r="R72" s="917"/>
      <c r="S72" s="917"/>
      <c r="T72" s="917"/>
      <c r="U72" s="917"/>
      <c r="V72" s="917">
        <v>419</v>
      </c>
      <c r="W72" s="917"/>
      <c r="X72" s="917"/>
      <c r="Y72" s="917"/>
      <c r="Z72" s="917"/>
      <c r="AA72" s="917">
        <v>24</v>
      </c>
      <c r="AB72" s="917"/>
      <c r="AC72" s="917"/>
      <c r="AD72" s="917"/>
      <c r="AE72" s="917"/>
      <c r="AF72" s="917">
        <v>24</v>
      </c>
      <c r="AG72" s="917"/>
      <c r="AH72" s="917"/>
      <c r="AI72" s="917"/>
      <c r="AJ72" s="917"/>
      <c r="AK72" s="917" t="s">
        <v>592</v>
      </c>
      <c r="AL72" s="917"/>
      <c r="AM72" s="917"/>
      <c r="AN72" s="917"/>
      <c r="AO72" s="917"/>
      <c r="AP72" s="917" t="s">
        <v>592</v>
      </c>
      <c r="AQ72" s="917"/>
      <c r="AR72" s="917"/>
      <c r="AS72" s="917"/>
      <c r="AT72" s="917"/>
      <c r="AU72" s="917" t="s">
        <v>592</v>
      </c>
      <c r="AV72" s="917"/>
      <c r="AW72" s="917"/>
      <c r="AX72" s="917"/>
      <c r="AY72" s="917"/>
      <c r="AZ72" s="963"/>
      <c r="BA72" s="963"/>
      <c r="BB72" s="963"/>
      <c r="BC72" s="963"/>
      <c r="BD72" s="964"/>
      <c r="BE72" s="267"/>
      <c r="BF72" s="267"/>
      <c r="BG72" s="267"/>
      <c r="BH72" s="267"/>
      <c r="BI72" s="267"/>
      <c r="BJ72" s="267"/>
      <c r="BK72" s="267"/>
      <c r="BL72" s="267"/>
      <c r="BM72" s="267"/>
      <c r="BN72" s="267"/>
      <c r="BO72" s="267"/>
      <c r="BP72" s="267"/>
      <c r="BQ72" s="264">
        <v>66</v>
      </c>
      <c r="BR72" s="269"/>
      <c r="BS72" s="949"/>
      <c r="BT72" s="950"/>
      <c r="BU72" s="950"/>
      <c r="BV72" s="950"/>
      <c r="BW72" s="950"/>
      <c r="BX72" s="950"/>
      <c r="BY72" s="950"/>
      <c r="BZ72" s="950"/>
      <c r="CA72" s="950"/>
      <c r="CB72" s="950"/>
      <c r="CC72" s="950"/>
      <c r="CD72" s="950"/>
      <c r="CE72" s="950"/>
      <c r="CF72" s="950"/>
      <c r="CG72" s="951"/>
      <c r="CH72" s="946"/>
      <c r="CI72" s="947"/>
      <c r="CJ72" s="947"/>
      <c r="CK72" s="947"/>
      <c r="CL72" s="948"/>
      <c r="CM72" s="946"/>
      <c r="CN72" s="947"/>
      <c r="CO72" s="947"/>
      <c r="CP72" s="947"/>
      <c r="CQ72" s="948"/>
      <c r="CR72" s="946"/>
      <c r="CS72" s="947"/>
      <c r="CT72" s="947"/>
      <c r="CU72" s="947"/>
      <c r="CV72" s="948"/>
      <c r="CW72" s="946"/>
      <c r="CX72" s="947"/>
      <c r="CY72" s="947"/>
      <c r="CZ72" s="947"/>
      <c r="DA72" s="948"/>
      <c r="DB72" s="946"/>
      <c r="DC72" s="947"/>
      <c r="DD72" s="947"/>
      <c r="DE72" s="947"/>
      <c r="DF72" s="948"/>
      <c r="DG72" s="946"/>
      <c r="DH72" s="947"/>
      <c r="DI72" s="947"/>
      <c r="DJ72" s="947"/>
      <c r="DK72" s="948"/>
      <c r="DL72" s="946"/>
      <c r="DM72" s="947"/>
      <c r="DN72" s="947"/>
      <c r="DO72" s="947"/>
      <c r="DP72" s="948"/>
      <c r="DQ72" s="946"/>
      <c r="DR72" s="947"/>
      <c r="DS72" s="947"/>
      <c r="DT72" s="947"/>
      <c r="DU72" s="948"/>
      <c r="DV72" s="943"/>
      <c r="DW72" s="944"/>
      <c r="DX72" s="944"/>
      <c r="DY72" s="944"/>
      <c r="DZ72" s="945"/>
      <c r="EA72" s="248"/>
    </row>
    <row r="73" spans="1:131" s="249" customFormat="1" ht="26.25" customHeight="1">
      <c r="A73" s="263">
        <v>6</v>
      </c>
      <c r="B73" s="959" t="s">
        <v>598</v>
      </c>
      <c r="C73" s="960"/>
      <c r="D73" s="960"/>
      <c r="E73" s="960"/>
      <c r="F73" s="960"/>
      <c r="G73" s="960"/>
      <c r="H73" s="960"/>
      <c r="I73" s="960"/>
      <c r="J73" s="960"/>
      <c r="K73" s="960"/>
      <c r="L73" s="960"/>
      <c r="M73" s="960"/>
      <c r="N73" s="960"/>
      <c r="O73" s="960"/>
      <c r="P73" s="961"/>
      <c r="Q73" s="962">
        <v>297</v>
      </c>
      <c r="R73" s="917"/>
      <c r="S73" s="917"/>
      <c r="T73" s="917"/>
      <c r="U73" s="917"/>
      <c r="V73" s="917">
        <v>286</v>
      </c>
      <c r="W73" s="917"/>
      <c r="X73" s="917"/>
      <c r="Y73" s="917"/>
      <c r="Z73" s="917"/>
      <c r="AA73" s="917">
        <v>11</v>
      </c>
      <c r="AB73" s="917"/>
      <c r="AC73" s="917"/>
      <c r="AD73" s="917"/>
      <c r="AE73" s="917"/>
      <c r="AF73" s="917">
        <v>11</v>
      </c>
      <c r="AG73" s="917"/>
      <c r="AH73" s="917"/>
      <c r="AI73" s="917"/>
      <c r="AJ73" s="917"/>
      <c r="AK73" s="917">
        <v>85</v>
      </c>
      <c r="AL73" s="917"/>
      <c r="AM73" s="917"/>
      <c r="AN73" s="917"/>
      <c r="AO73" s="917"/>
      <c r="AP73" s="917" t="s">
        <v>592</v>
      </c>
      <c r="AQ73" s="917"/>
      <c r="AR73" s="917"/>
      <c r="AS73" s="917"/>
      <c r="AT73" s="917"/>
      <c r="AU73" s="917" t="s">
        <v>592</v>
      </c>
      <c r="AV73" s="917"/>
      <c r="AW73" s="917"/>
      <c r="AX73" s="917"/>
      <c r="AY73" s="917"/>
      <c r="AZ73" s="963"/>
      <c r="BA73" s="963"/>
      <c r="BB73" s="963"/>
      <c r="BC73" s="963"/>
      <c r="BD73" s="964"/>
      <c r="BE73" s="267"/>
      <c r="BF73" s="267"/>
      <c r="BG73" s="267"/>
      <c r="BH73" s="267"/>
      <c r="BI73" s="267"/>
      <c r="BJ73" s="267"/>
      <c r="BK73" s="267"/>
      <c r="BL73" s="267"/>
      <c r="BM73" s="267"/>
      <c r="BN73" s="267"/>
      <c r="BO73" s="267"/>
      <c r="BP73" s="267"/>
      <c r="BQ73" s="264">
        <v>67</v>
      </c>
      <c r="BR73" s="269"/>
      <c r="BS73" s="949"/>
      <c r="BT73" s="950"/>
      <c r="BU73" s="950"/>
      <c r="BV73" s="950"/>
      <c r="BW73" s="950"/>
      <c r="BX73" s="950"/>
      <c r="BY73" s="950"/>
      <c r="BZ73" s="950"/>
      <c r="CA73" s="950"/>
      <c r="CB73" s="950"/>
      <c r="CC73" s="950"/>
      <c r="CD73" s="950"/>
      <c r="CE73" s="950"/>
      <c r="CF73" s="950"/>
      <c r="CG73" s="951"/>
      <c r="CH73" s="946"/>
      <c r="CI73" s="947"/>
      <c r="CJ73" s="947"/>
      <c r="CK73" s="947"/>
      <c r="CL73" s="948"/>
      <c r="CM73" s="946"/>
      <c r="CN73" s="947"/>
      <c r="CO73" s="947"/>
      <c r="CP73" s="947"/>
      <c r="CQ73" s="948"/>
      <c r="CR73" s="946"/>
      <c r="CS73" s="947"/>
      <c r="CT73" s="947"/>
      <c r="CU73" s="947"/>
      <c r="CV73" s="948"/>
      <c r="CW73" s="946"/>
      <c r="CX73" s="947"/>
      <c r="CY73" s="947"/>
      <c r="CZ73" s="947"/>
      <c r="DA73" s="948"/>
      <c r="DB73" s="946"/>
      <c r="DC73" s="947"/>
      <c r="DD73" s="947"/>
      <c r="DE73" s="947"/>
      <c r="DF73" s="948"/>
      <c r="DG73" s="946"/>
      <c r="DH73" s="947"/>
      <c r="DI73" s="947"/>
      <c r="DJ73" s="947"/>
      <c r="DK73" s="948"/>
      <c r="DL73" s="946"/>
      <c r="DM73" s="947"/>
      <c r="DN73" s="947"/>
      <c r="DO73" s="947"/>
      <c r="DP73" s="948"/>
      <c r="DQ73" s="946"/>
      <c r="DR73" s="947"/>
      <c r="DS73" s="947"/>
      <c r="DT73" s="947"/>
      <c r="DU73" s="948"/>
      <c r="DV73" s="943"/>
      <c r="DW73" s="944"/>
      <c r="DX73" s="944"/>
      <c r="DY73" s="944"/>
      <c r="DZ73" s="945"/>
      <c r="EA73" s="248"/>
    </row>
    <row r="74" spans="1:131" s="249" customFormat="1" ht="26.25" customHeight="1">
      <c r="A74" s="263">
        <v>7</v>
      </c>
      <c r="B74" s="959" t="s">
        <v>601</v>
      </c>
      <c r="C74" s="960"/>
      <c r="D74" s="960"/>
      <c r="E74" s="960"/>
      <c r="F74" s="960"/>
      <c r="G74" s="960"/>
      <c r="H74" s="960"/>
      <c r="I74" s="960"/>
      <c r="J74" s="960"/>
      <c r="K74" s="960"/>
      <c r="L74" s="960"/>
      <c r="M74" s="960"/>
      <c r="N74" s="960"/>
      <c r="O74" s="960"/>
      <c r="P74" s="961"/>
      <c r="Q74" s="962">
        <v>55</v>
      </c>
      <c r="R74" s="917"/>
      <c r="S74" s="917"/>
      <c r="T74" s="917"/>
      <c r="U74" s="917"/>
      <c r="V74" s="917">
        <v>55</v>
      </c>
      <c r="W74" s="917"/>
      <c r="X74" s="917"/>
      <c r="Y74" s="917"/>
      <c r="Z74" s="917"/>
      <c r="AA74" s="917">
        <v>0</v>
      </c>
      <c r="AB74" s="917"/>
      <c r="AC74" s="917"/>
      <c r="AD74" s="917"/>
      <c r="AE74" s="917"/>
      <c r="AF74" s="917">
        <v>0</v>
      </c>
      <c r="AG74" s="917"/>
      <c r="AH74" s="917"/>
      <c r="AI74" s="917"/>
      <c r="AJ74" s="917"/>
      <c r="AK74" s="917" t="s">
        <v>592</v>
      </c>
      <c r="AL74" s="917"/>
      <c r="AM74" s="917"/>
      <c r="AN74" s="917"/>
      <c r="AO74" s="917"/>
      <c r="AP74" s="917" t="s">
        <v>592</v>
      </c>
      <c r="AQ74" s="917"/>
      <c r="AR74" s="917"/>
      <c r="AS74" s="917"/>
      <c r="AT74" s="917"/>
      <c r="AU74" s="917" t="s">
        <v>592</v>
      </c>
      <c r="AV74" s="917"/>
      <c r="AW74" s="917"/>
      <c r="AX74" s="917"/>
      <c r="AY74" s="917"/>
      <c r="AZ74" s="963"/>
      <c r="BA74" s="963"/>
      <c r="BB74" s="963"/>
      <c r="BC74" s="963"/>
      <c r="BD74" s="964"/>
      <c r="BE74" s="267"/>
      <c r="BF74" s="267"/>
      <c r="BG74" s="267"/>
      <c r="BH74" s="267"/>
      <c r="BI74" s="267"/>
      <c r="BJ74" s="267"/>
      <c r="BK74" s="267"/>
      <c r="BL74" s="267"/>
      <c r="BM74" s="267"/>
      <c r="BN74" s="267"/>
      <c r="BO74" s="267"/>
      <c r="BP74" s="267"/>
      <c r="BQ74" s="264">
        <v>68</v>
      </c>
      <c r="BR74" s="269"/>
      <c r="BS74" s="949"/>
      <c r="BT74" s="950"/>
      <c r="BU74" s="950"/>
      <c r="BV74" s="950"/>
      <c r="BW74" s="950"/>
      <c r="BX74" s="950"/>
      <c r="BY74" s="950"/>
      <c r="BZ74" s="950"/>
      <c r="CA74" s="950"/>
      <c r="CB74" s="950"/>
      <c r="CC74" s="950"/>
      <c r="CD74" s="950"/>
      <c r="CE74" s="950"/>
      <c r="CF74" s="950"/>
      <c r="CG74" s="951"/>
      <c r="CH74" s="946"/>
      <c r="CI74" s="947"/>
      <c r="CJ74" s="947"/>
      <c r="CK74" s="947"/>
      <c r="CL74" s="948"/>
      <c r="CM74" s="946"/>
      <c r="CN74" s="947"/>
      <c r="CO74" s="947"/>
      <c r="CP74" s="947"/>
      <c r="CQ74" s="948"/>
      <c r="CR74" s="946"/>
      <c r="CS74" s="947"/>
      <c r="CT74" s="947"/>
      <c r="CU74" s="947"/>
      <c r="CV74" s="948"/>
      <c r="CW74" s="946"/>
      <c r="CX74" s="947"/>
      <c r="CY74" s="947"/>
      <c r="CZ74" s="947"/>
      <c r="DA74" s="948"/>
      <c r="DB74" s="946"/>
      <c r="DC74" s="947"/>
      <c r="DD74" s="947"/>
      <c r="DE74" s="947"/>
      <c r="DF74" s="948"/>
      <c r="DG74" s="946"/>
      <c r="DH74" s="947"/>
      <c r="DI74" s="947"/>
      <c r="DJ74" s="947"/>
      <c r="DK74" s="948"/>
      <c r="DL74" s="946"/>
      <c r="DM74" s="947"/>
      <c r="DN74" s="947"/>
      <c r="DO74" s="947"/>
      <c r="DP74" s="948"/>
      <c r="DQ74" s="946"/>
      <c r="DR74" s="947"/>
      <c r="DS74" s="947"/>
      <c r="DT74" s="947"/>
      <c r="DU74" s="948"/>
      <c r="DV74" s="943"/>
      <c r="DW74" s="944"/>
      <c r="DX74" s="944"/>
      <c r="DY74" s="944"/>
      <c r="DZ74" s="945"/>
      <c r="EA74" s="248"/>
    </row>
    <row r="75" spans="1:131" s="249" customFormat="1" ht="26.25" customHeight="1">
      <c r="A75" s="263">
        <v>8</v>
      </c>
      <c r="B75" s="959" t="s">
        <v>600</v>
      </c>
      <c r="C75" s="960"/>
      <c r="D75" s="960"/>
      <c r="E75" s="960"/>
      <c r="F75" s="960"/>
      <c r="G75" s="960"/>
      <c r="H75" s="960"/>
      <c r="I75" s="960"/>
      <c r="J75" s="960"/>
      <c r="K75" s="960"/>
      <c r="L75" s="960"/>
      <c r="M75" s="960"/>
      <c r="N75" s="960"/>
      <c r="O75" s="960"/>
      <c r="P75" s="961"/>
      <c r="Q75" s="965">
        <v>109</v>
      </c>
      <c r="R75" s="966"/>
      <c r="S75" s="966"/>
      <c r="T75" s="966"/>
      <c r="U75" s="916"/>
      <c r="V75" s="967">
        <v>108</v>
      </c>
      <c r="W75" s="966"/>
      <c r="X75" s="966"/>
      <c r="Y75" s="966"/>
      <c r="Z75" s="916"/>
      <c r="AA75" s="967">
        <v>1</v>
      </c>
      <c r="AB75" s="966"/>
      <c r="AC75" s="966"/>
      <c r="AD75" s="966"/>
      <c r="AE75" s="916"/>
      <c r="AF75" s="967">
        <v>1</v>
      </c>
      <c r="AG75" s="966"/>
      <c r="AH75" s="966"/>
      <c r="AI75" s="966"/>
      <c r="AJ75" s="916"/>
      <c r="AK75" s="967" t="s">
        <v>592</v>
      </c>
      <c r="AL75" s="966"/>
      <c r="AM75" s="966"/>
      <c r="AN75" s="966"/>
      <c r="AO75" s="916"/>
      <c r="AP75" s="967" t="s">
        <v>592</v>
      </c>
      <c r="AQ75" s="966"/>
      <c r="AR75" s="966"/>
      <c r="AS75" s="966"/>
      <c r="AT75" s="916"/>
      <c r="AU75" s="967" t="s">
        <v>592</v>
      </c>
      <c r="AV75" s="966"/>
      <c r="AW75" s="966"/>
      <c r="AX75" s="966"/>
      <c r="AY75" s="916"/>
      <c r="AZ75" s="963"/>
      <c r="BA75" s="963"/>
      <c r="BB75" s="963"/>
      <c r="BC75" s="963"/>
      <c r="BD75" s="964"/>
      <c r="BE75" s="267"/>
      <c r="BF75" s="267"/>
      <c r="BG75" s="267"/>
      <c r="BH75" s="267"/>
      <c r="BI75" s="267"/>
      <c r="BJ75" s="267"/>
      <c r="BK75" s="267"/>
      <c r="BL75" s="267"/>
      <c r="BM75" s="267"/>
      <c r="BN75" s="267"/>
      <c r="BO75" s="267"/>
      <c r="BP75" s="267"/>
      <c r="BQ75" s="264">
        <v>69</v>
      </c>
      <c r="BR75" s="269"/>
      <c r="BS75" s="949"/>
      <c r="BT75" s="950"/>
      <c r="BU75" s="950"/>
      <c r="BV75" s="950"/>
      <c r="BW75" s="950"/>
      <c r="BX75" s="950"/>
      <c r="BY75" s="950"/>
      <c r="BZ75" s="950"/>
      <c r="CA75" s="950"/>
      <c r="CB75" s="950"/>
      <c r="CC75" s="950"/>
      <c r="CD75" s="950"/>
      <c r="CE75" s="950"/>
      <c r="CF75" s="950"/>
      <c r="CG75" s="951"/>
      <c r="CH75" s="946"/>
      <c r="CI75" s="947"/>
      <c r="CJ75" s="947"/>
      <c r="CK75" s="947"/>
      <c r="CL75" s="948"/>
      <c r="CM75" s="946"/>
      <c r="CN75" s="947"/>
      <c r="CO75" s="947"/>
      <c r="CP75" s="947"/>
      <c r="CQ75" s="948"/>
      <c r="CR75" s="946"/>
      <c r="CS75" s="947"/>
      <c r="CT75" s="947"/>
      <c r="CU75" s="947"/>
      <c r="CV75" s="948"/>
      <c r="CW75" s="946"/>
      <c r="CX75" s="947"/>
      <c r="CY75" s="947"/>
      <c r="CZ75" s="947"/>
      <c r="DA75" s="948"/>
      <c r="DB75" s="946"/>
      <c r="DC75" s="947"/>
      <c r="DD75" s="947"/>
      <c r="DE75" s="947"/>
      <c r="DF75" s="948"/>
      <c r="DG75" s="946"/>
      <c r="DH75" s="947"/>
      <c r="DI75" s="947"/>
      <c r="DJ75" s="947"/>
      <c r="DK75" s="948"/>
      <c r="DL75" s="946"/>
      <c r="DM75" s="947"/>
      <c r="DN75" s="947"/>
      <c r="DO75" s="947"/>
      <c r="DP75" s="948"/>
      <c r="DQ75" s="946"/>
      <c r="DR75" s="947"/>
      <c r="DS75" s="947"/>
      <c r="DT75" s="947"/>
      <c r="DU75" s="948"/>
      <c r="DV75" s="943"/>
      <c r="DW75" s="944"/>
      <c r="DX75" s="944"/>
      <c r="DY75" s="944"/>
      <c r="DZ75" s="945"/>
      <c r="EA75" s="248"/>
    </row>
    <row r="76" spans="1:131" s="249" customFormat="1" ht="26.25" customHeight="1">
      <c r="A76" s="263">
        <v>9</v>
      </c>
      <c r="B76" s="959" t="s">
        <v>602</v>
      </c>
      <c r="C76" s="960"/>
      <c r="D76" s="960"/>
      <c r="E76" s="960"/>
      <c r="F76" s="960"/>
      <c r="G76" s="960"/>
      <c r="H76" s="960"/>
      <c r="I76" s="960"/>
      <c r="J76" s="960"/>
      <c r="K76" s="960"/>
      <c r="L76" s="960"/>
      <c r="M76" s="960"/>
      <c r="N76" s="960"/>
      <c r="O76" s="960"/>
      <c r="P76" s="961"/>
      <c r="Q76" s="965">
        <v>6</v>
      </c>
      <c r="R76" s="966"/>
      <c r="S76" s="966"/>
      <c r="T76" s="966"/>
      <c r="U76" s="916"/>
      <c r="V76" s="967">
        <v>5</v>
      </c>
      <c r="W76" s="966"/>
      <c r="X76" s="966"/>
      <c r="Y76" s="966"/>
      <c r="Z76" s="916"/>
      <c r="AA76" s="967">
        <v>1</v>
      </c>
      <c r="AB76" s="966"/>
      <c r="AC76" s="966"/>
      <c r="AD76" s="966"/>
      <c r="AE76" s="916"/>
      <c r="AF76" s="967">
        <v>1</v>
      </c>
      <c r="AG76" s="966"/>
      <c r="AH76" s="966"/>
      <c r="AI76" s="966"/>
      <c r="AJ76" s="916"/>
      <c r="AK76" s="967" t="s">
        <v>592</v>
      </c>
      <c r="AL76" s="966"/>
      <c r="AM76" s="966"/>
      <c r="AN76" s="966"/>
      <c r="AO76" s="916"/>
      <c r="AP76" s="967" t="s">
        <v>592</v>
      </c>
      <c r="AQ76" s="966"/>
      <c r="AR76" s="966"/>
      <c r="AS76" s="966"/>
      <c r="AT76" s="916"/>
      <c r="AU76" s="967" t="s">
        <v>592</v>
      </c>
      <c r="AV76" s="966"/>
      <c r="AW76" s="966"/>
      <c r="AX76" s="966"/>
      <c r="AY76" s="916"/>
      <c r="AZ76" s="963"/>
      <c r="BA76" s="963"/>
      <c r="BB76" s="963"/>
      <c r="BC76" s="963"/>
      <c r="BD76" s="964"/>
      <c r="BE76" s="267"/>
      <c r="BF76" s="267"/>
      <c r="BG76" s="267"/>
      <c r="BH76" s="267"/>
      <c r="BI76" s="267"/>
      <c r="BJ76" s="267"/>
      <c r="BK76" s="267"/>
      <c r="BL76" s="267"/>
      <c r="BM76" s="267"/>
      <c r="BN76" s="267"/>
      <c r="BO76" s="267"/>
      <c r="BP76" s="267"/>
      <c r="BQ76" s="264">
        <v>70</v>
      </c>
      <c r="BR76" s="269"/>
      <c r="BS76" s="949"/>
      <c r="BT76" s="950"/>
      <c r="BU76" s="950"/>
      <c r="BV76" s="950"/>
      <c r="BW76" s="950"/>
      <c r="BX76" s="950"/>
      <c r="BY76" s="950"/>
      <c r="BZ76" s="950"/>
      <c r="CA76" s="950"/>
      <c r="CB76" s="950"/>
      <c r="CC76" s="950"/>
      <c r="CD76" s="950"/>
      <c r="CE76" s="950"/>
      <c r="CF76" s="950"/>
      <c r="CG76" s="951"/>
      <c r="CH76" s="946"/>
      <c r="CI76" s="947"/>
      <c r="CJ76" s="947"/>
      <c r="CK76" s="947"/>
      <c r="CL76" s="948"/>
      <c r="CM76" s="946"/>
      <c r="CN76" s="947"/>
      <c r="CO76" s="947"/>
      <c r="CP76" s="947"/>
      <c r="CQ76" s="948"/>
      <c r="CR76" s="946"/>
      <c r="CS76" s="947"/>
      <c r="CT76" s="947"/>
      <c r="CU76" s="947"/>
      <c r="CV76" s="948"/>
      <c r="CW76" s="946"/>
      <c r="CX76" s="947"/>
      <c r="CY76" s="947"/>
      <c r="CZ76" s="947"/>
      <c r="DA76" s="948"/>
      <c r="DB76" s="946"/>
      <c r="DC76" s="947"/>
      <c r="DD76" s="947"/>
      <c r="DE76" s="947"/>
      <c r="DF76" s="948"/>
      <c r="DG76" s="946"/>
      <c r="DH76" s="947"/>
      <c r="DI76" s="947"/>
      <c r="DJ76" s="947"/>
      <c r="DK76" s="948"/>
      <c r="DL76" s="946"/>
      <c r="DM76" s="947"/>
      <c r="DN76" s="947"/>
      <c r="DO76" s="947"/>
      <c r="DP76" s="948"/>
      <c r="DQ76" s="946"/>
      <c r="DR76" s="947"/>
      <c r="DS76" s="947"/>
      <c r="DT76" s="947"/>
      <c r="DU76" s="948"/>
      <c r="DV76" s="943"/>
      <c r="DW76" s="944"/>
      <c r="DX76" s="944"/>
      <c r="DY76" s="944"/>
      <c r="DZ76" s="945"/>
      <c r="EA76" s="248"/>
    </row>
    <row r="77" spans="1:131" s="249" customFormat="1" ht="26.25" customHeight="1">
      <c r="A77" s="263">
        <v>10</v>
      </c>
      <c r="B77" s="959" t="s">
        <v>599</v>
      </c>
      <c r="C77" s="960"/>
      <c r="D77" s="960"/>
      <c r="E77" s="960"/>
      <c r="F77" s="960"/>
      <c r="G77" s="960"/>
      <c r="H77" s="960"/>
      <c r="I77" s="960"/>
      <c r="J77" s="960"/>
      <c r="K77" s="960"/>
      <c r="L77" s="960"/>
      <c r="M77" s="960"/>
      <c r="N77" s="960"/>
      <c r="O77" s="960"/>
      <c r="P77" s="961"/>
      <c r="Q77" s="965">
        <v>7294</v>
      </c>
      <c r="R77" s="966"/>
      <c r="S77" s="966"/>
      <c r="T77" s="966"/>
      <c r="U77" s="916"/>
      <c r="V77" s="967">
        <v>5559</v>
      </c>
      <c r="W77" s="966"/>
      <c r="X77" s="966"/>
      <c r="Y77" s="966"/>
      <c r="Z77" s="916"/>
      <c r="AA77" s="967">
        <v>1735</v>
      </c>
      <c r="AB77" s="966"/>
      <c r="AC77" s="966"/>
      <c r="AD77" s="966"/>
      <c r="AE77" s="916"/>
      <c r="AF77" s="967">
        <v>1735</v>
      </c>
      <c r="AG77" s="966"/>
      <c r="AH77" s="966"/>
      <c r="AI77" s="966"/>
      <c r="AJ77" s="916"/>
      <c r="AK77" s="967">
        <v>21</v>
      </c>
      <c r="AL77" s="966"/>
      <c r="AM77" s="966"/>
      <c r="AN77" s="966"/>
      <c r="AO77" s="916"/>
      <c r="AP77" s="967" t="s">
        <v>592</v>
      </c>
      <c r="AQ77" s="966"/>
      <c r="AR77" s="966"/>
      <c r="AS77" s="966"/>
      <c r="AT77" s="916"/>
      <c r="AU77" s="967" t="s">
        <v>592</v>
      </c>
      <c r="AV77" s="966"/>
      <c r="AW77" s="966"/>
      <c r="AX77" s="966"/>
      <c r="AY77" s="916"/>
      <c r="AZ77" s="963"/>
      <c r="BA77" s="963"/>
      <c r="BB77" s="963"/>
      <c r="BC77" s="963"/>
      <c r="BD77" s="964"/>
      <c r="BE77" s="267"/>
      <c r="BF77" s="267"/>
      <c r="BG77" s="267"/>
      <c r="BH77" s="267"/>
      <c r="BI77" s="267"/>
      <c r="BJ77" s="267"/>
      <c r="BK77" s="267"/>
      <c r="BL77" s="267"/>
      <c r="BM77" s="267"/>
      <c r="BN77" s="267"/>
      <c r="BO77" s="267"/>
      <c r="BP77" s="267"/>
      <c r="BQ77" s="264">
        <v>71</v>
      </c>
      <c r="BR77" s="269"/>
      <c r="BS77" s="949"/>
      <c r="BT77" s="950"/>
      <c r="BU77" s="950"/>
      <c r="BV77" s="950"/>
      <c r="BW77" s="950"/>
      <c r="BX77" s="950"/>
      <c r="BY77" s="950"/>
      <c r="BZ77" s="950"/>
      <c r="CA77" s="950"/>
      <c r="CB77" s="950"/>
      <c r="CC77" s="950"/>
      <c r="CD77" s="950"/>
      <c r="CE77" s="950"/>
      <c r="CF77" s="950"/>
      <c r="CG77" s="951"/>
      <c r="CH77" s="946"/>
      <c r="CI77" s="947"/>
      <c r="CJ77" s="947"/>
      <c r="CK77" s="947"/>
      <c r="CL77" s="948"/>
      <c r="CM77" s="946"/>
      <c r="CN77" s="947"/>
      <c r="CO77" s="947"/>
      <c r="CP77" s="947"/>
      <c r="CQ77" s="948"/>
      <c r="CR77" s="946"/>
      <c r="CS77" s="947"/>
      <c r="CT77" s="947"/>
      <c r="CU77" s="947"/>
      <c r="CV77" s="948"/>
      <c r="CW77" s="946"/>
      <c r="CX77" s="947"/>
      <c r="CY77" s="947"/>
      <c r="CZ77" s="947"/>
      <c r="DA77" s="948"/>
      <c r="DB77" s="946"/>
      <c r="DC77" s="947"/>
      <c r="DD77" s="947"/>
      <c r="DE77" s="947"/>
      <c r="DF77" s="948"/>
      <c r="DG77" s="946"/>
      <c r="DH77" s="947"/>
      <c r="DI77" s="947"/>
      <c r="DJ77" s="947"/>
      <c r="DK77" s="948"/>
      <c r="DL77" s="946"/>
      <c r="DM77" s="947"/>
      <c r="DN77" s="947"/>
      <c r="DO77" s="947"/>
      <c r="DP77" s="948"/>
      <c r="DQ77" s="946"/>
      <c r="DR77" s="947"/>
      <c r="DS77" s="947"/>
      <c r="DT77" s="947"/>
      <c r="DU77" s="948"/>
      <c r="DV77" s="943"/>
      <c r="DW77" s="944"/>
      <c r="DX77" s="944"/>
      <c r="DY77" s="944"/>
      <c r="DZ77" s="945"/>
      <c r="EA77" s="248"/>
    </row>
    <row r="78" spans="1:131" s="249" customFormat="1" ht="26.25" customHeight="1">
      <c r="A78" s="263">
        <v>11</v>
      </c>
      <c r="B78" s="959" t="s">
        <v>604</v>
      </c>
      <c r="C78" s="960"/>
      <c r="D78" s="960"/>
      <c r="E78" s="960"/>
      <c r="F78" s="960"/>
      <c r="G78" s="960"/>
      <c r="H78" s="960"/>
      <c r="I78" s="960"/>
      <c r="J78" s="960"/>
      <c r="K78" s="960"/>
      <c r="L78" s="960"/>
      <c r="M78" s="960"/>
      <c r="N78" s="960"/>
      <c r="O78" s="960"/>
      <c r="P78" s="961"/>
      <c r="Q78" s="962">
        <v>266</v>
      </c>
      <c r="R78" s="917"/>
      <c r="S78" s="917"/>
      <c r="T78" s="917"/>
      <c r="U78" s="917"/>
      <c r="V78" s="917">
        <v>257</v>
      </c>
      <c r="W78" s="917"/>
      <c r="X78" s="917"/>
      <c r="Y78" s="917"/>
      <c r="Z78" s="917"/>
      <c r="AA78" s="917">
        <v>9</v>
      </c>
      <c r="AB78" s="917"/>
      <c r="AC78" s="917"/>
      <c r="AD78" s="917"/>
      <c r="AE78" s="917"/>
      <c r="AF78" s="917">
        <v>9</v>
      </c>
      <c r="AG78" s="917"/>
      <c r="AH78" s="917"/>
      <c r="AI78" s="917"/>
      <c r="AJ78" s="917"/>
      <c r="AK78" s="917" t="s">
        <v>592</v>
      </c>
      <c r="AL78" s="917"/>
      <c r="AM78" s="917"/>
      <c r="AN78" s="917"/>
      <c r="AO78" s="917"/>
      <c r="AP78" s="917" t="s">
        <v>592</v>
      </c>
      <c r="AQ78" s="917"/>
      <c r="AR78" s="917"/>
      <c r="AS78" s="917"/>
      <c r="AT78" s="917"/>
      <c r="AU78" s="917">
        <v>4</v>
      </c>
      <c r="AV78" s="917"/>
      <c r="AW78" s="917"/>
      <c r="AX78" s="917"/>
      <c r="AY78" s="917"/>
      <c r="AZ78" s="963"/>
      <c r="BA78" s="963"/>
      <c r="BB78" s="963"/>
      <c r="BC78" s="963"/>
      <c r="BD78" s="964"/>
      <c r="BE78" s="267"/>
      <c r="BF78" s="267"/>
      <c r="BG78" s="267"/>
      <c r="BH78" s="267"/>
      <c r="BI78" s="267"/>
      <c r="BJ78" s="270"/>
      <c r="BK78" s="270"/>
      <c r="BL78" s="270"/>
      <c r="BM78" s="270"/>
      <c r="BN78" s="270"/>
      <c r="BO78" s="267"/>
      <c r="BP78" s="267"/>
      <c r="BQ78" s="264">
        <v>72</v>
      </c>
      <c r="BR78" s="269"/>
      <c r="BS78" s="949"/>
      <c r="BT78" s="950"/>
      <c r="BU78" s="950"/>
      <c r="BV78" s="950"/>
      <c r="BW78" s="950"/>
      <c r="BX78" s="950"/>
      <c r="BY78" s="950"/>
      <c r="BZ78" s="950"/>
      <c r="CA78" s="950"/>
      <c r="CB78" s="950"/>
      <c r="CC78" s="950"/>
      <c r="CD78" s="950"/>
      <c r="CE78" s="950"/>
      <c r="CF78" s="950"/>
      <c r="CG78" s="951"/>
      <c r="CH78" s="946"/>
      <c r="CI78" s="947"/>
      <c r="CJ78" s="947"/>
      <c r="CK78" s="947"/>
      <c r="CL78" s="948"/>
      <c r="CM78" s="946"/>
      <c r="CN78" s="947"/>
      <c r="CO78" s="947"/>
      <c r="CP78" s="947"/>
      <c r="CQ78" s="948"/>
      <c r="CR78" s="946"/>
      <c r="CS78" s="947"/>
      <c r="CT78" s="947"/>
      <c r="CU78" s="947"/>
      <c r="CV78" s="948"/>
      <c r="CW78" s="946"/>
      <c r="CX78" s="947"/>
      <c r="CY78" s="947"/>
      <c r="CZ78" s="947"/>
      <c r="DA78" s="948"/>
      <c r="DB78" s="946"/>
      <c r="DC78" s="947"/>
      <c r="DD78" s="947"/>
      <c r="DE78" s="947"/>
      <c r="DF78" s="948"/>
      <c r="DG78" s="946"/>
      <c r="DH78" s="947"/>
      <c r="DI78" s="947"/>
      <c r="DJ78" s="947"/>
      <c r="DK78" s="948"/>
      <c r="DL78" s="946"/>
      <c r="DM78" s="947"/>
      <c r="DN78" s="947"/>
      <c r="DO78" s="947"/>
      <c r="DP78" s="948"/>
      <c r="DQ78" s="946"/>
      <c r="DR78" s="947"/>
      <c r="DS78" s="947"/>
      <c r="DT78" s="947"/>
      <c r="DU78" s="948"/>
      <c r="DV78" s="943"/>
      <c r="DW78" s="944"/>
      <c r="DX78" s="944"/>
      <c r="DY78" s="944"/>
      <c r="DZ78" s="945"/>
      <c r="EA78" s="248"/>
    </row>
    <row r="79" spans="1:131" s="249" customFormat="1" ht="26.25" customHeight="1">
      <c r="A79" s="263">
        <v>12</v>
      </c>
      <c r="B79" s="959" t="s">
        <v>603</v>
      </c>
      <c r="C79" s="960"/>
      <c r="D79" s="960"/>
      <c r="E79" s="960"/>
      <c r="F79" s="960"/>
      <c r="G79" s="960"/>
      <c r="H79" s="960"/>
      <c r="I79" s="960"/>
      <c r="J79" s="960"/>
      <c r="K79" s="960"/>
      <c r="L79" s="960"/>
      <c r="M79" s="960"/>
      <c r="N79" s="960"/>
      <c r="O79" s="960"/>
      <c r="P79" s="961"/>
      <c r="Q79" s="962">
        <v>3</v>
      </c>
      <c r="R79" s="917"/>
      <c r="S79" s="917"/>
      <c r="T79" s="917"/>
      <c r="U79" s="917"/>
      <c r="V79" s="917">
        <v>2</v>
      </c>
      <c r="W79" s="917"/>
      <c r="X79" s="917"/>
      <c r="Y79" s="917"/>
      <c r="Z79" s="917"/>
      <c r="AA79" s="917">
        <v>1</v>
      </c>
      <c r="AB79" s="917"/>
      <c r="AC79" s="917"/>
      <c r="AD79" s="917"/>
      <c r="AE79" s="917"/>
      <c r="AF79" s="917">
        <v>1</v>
      </c>
      <c r="AG79" s="917"/>
      <c r="AH79" s="917"/>
      <c r="AI79" s="917"/>
      <c r="AJ79" s="917"/>
      <c r="AK79" s="917">
        <v>0</v>
      </c>
      <c r="AL79" s="917"/>
      <c r="AM79" s="917"/>
      <c r="AN79" s="917"/>
      <c r="AO79" s="917"/>
      <c r="AP79" s="917" t="s">
        <v>592</v>
      </c>
      <c r="AQ79" s="917"/>
      <c r="AR79" s="917"/>
      <c r="AS79" s="917"/>
      <c r="AT79" s="917"/>
      <c r="AU79" s="917" t="s">
        <v>592</v>
      </c>
      <c r="AV79" s="917"/>
      <c r="AW79" s="917"/>
      <c r="AX79" s="917"/>
      <c r="AY79" s="917"/>
      <c r="AZ79" s="963"/>
      <c r="BA79" s="963"/>
      <c r="BB79" s="963"/>
      <c r="BC79" s="963"/>
      <c r="BD79" s="964"/>
      <c r="BE79" s="267"/>
      <c r="BF79" s="267"/>
      <c r="BG79" s="267"/>
      <c r="BH79" s="267"/>
      <c r="BI79" s="267"/>
      <c r="BJ79" s="270"/>
      <c r="BK79" s="270"/>
      <c r="BL79" s="270"/>
      <c r="BM79" s="270"/>
      <c r="BN79" s="270"/>
      <c r="BO79" s="267"/>
      <c r="BP79" s="267"/>
      <c r="BQ79" s="264">
        <v>73</v>
      </c>
      <c r="BR79" s="269"/>
      <c r="BS79" s="949"/>
      <c r="BT79" s="950"/>
      <c r="BU79" s="950"/>
      <c r="BV79" s="950"/>
      <c r="BW79" s="950"/>
      <c r="BX79" s="950"/>
      <c r="BY79" s="950"/>
      <c r="BZ79" s="950"/>
      <c r="CA79" s="950"/>
      <c r="CB79" s="950"/>
      <c r="CC79" s="950"/>
      <c r="CD79" s="950"/>
      <c r="CE79" s="950"/>
      <c r="CF79" s="950"/>
      <c r="CG79" s="951"/>
      <c r="CH79" s="946"/>
      <c r="CI79" s="947"/>
      <c r="CJ79" s="947"/>
      <c r="CK79" s="947"/>
      <c r="CL79" s="948"/>
      <c r="CM79" s="946"/>
      <c r="CN79" s="947"/>
      <c r="CO79" s="947"/>
      <c r="CP79" s="947"/>
      <c r="CQ79" s="948"/>
      <c r="CR79" s="946"/>
      <c r="CS79" s="947"/>
      <c r="CT79" s="947"/>
      <c r="CU79" s="947"/>
      <c r="CV79" s="948"/>
      <c r="CW79" s="946"/>
      <c r="CX79" s="947"/>
      <c r="CY79" s="947"/>
      <c r="CZ79" s="947"/>
      <c r="DA79" s="948"/>
      <c r="DB79" s="946"/>
      <c r="DC79" s="947"/>
      <c r="DD79" s="947"/>
      <c r="DE79" s="947"/>
      <c r="DF79" s="948"/>
      <c r="DG79" s="946"/>
      <c r="DH79" s="947"/>
      <c r="DI79" s="947"/>
      <c r="DJ79" s="947"/>
      <c r="DK79" s="948"/>
      <c r="DL79" s="946"/>
      <c r="DM79" s="947"/>
      <c r="DN79" s="947"/>
      <c r="DO79" s="947"/>
      <c r="DP79" s="948"/>
      <c r="DQ79" s="946"/>
      <c r="DR79" s="947"/>
      <c r="DS79" s="947"/>
      <c r="DT79" s="947"/>
      <c r="DU79" s="948"/>
      <c r="DV79" s="943"/>
      <c r="DW79" s="944"/>
      <c r="DX79" s="944"/>
      <c r="DY79" s="944"/>
      <c r="DZ79" s="945"/>
      <c r="EA79" s="248"/>
    </row>
    <row r="80" spans="1:131" s="249" customFormat="1" ht="26.25" customHeight="1">
      <c r="A80" s="263">
        <v>13</v>
      </c>
      <c r="B80" s="959" t="s">
        <v>605</v>
      </c>
      <c r="C80" s="960"/>
      <c r="D80" s="960"/>
      <c r="E80" s="960"/>
      <c r="F80" s="960"/>
      <c r="G80" s="960"/>
      <c r="H80" s="960"/>
      <c r="I80" s="960"/>
      <c r="J80" s="960"/>
      <c r="K80" s="960"/>
      <c r="L80" s="960"/>
      <c r="M80" s="960"/>
      <c r="N80" s="960"/>
      <c r="O80" s="960"/>
      <c r="P80" s="961"/>
      <c r="Q80" s="962">
        <v>2343</v>
      </c>
      <c r="R80" s="917"/>
      <c r="S80" s="917"/>
      <c r="T80" s="917"/>
      <c r="U80" s="917"/>
      <c r="V80" s="917">
        <v>2293</v>
      </c>
      <c r="W80" s="917"/>
      <c r="X80" s="917"/>
      <c r="Y80" s="917"/>
      <c r="Z80" s="917"/>
      <c r="AA80" s="917">
        <v>50</v>
      </c>
      <c r="AB80" s="917"/>
      <c r="AC80" s="917"/>
      <c r="AD80" s="917"/>
      <c r="AE80" s="917"/>
      <c r="AF80" s="917">
        <v>50</v>
      </c>
      <c r="AG80" s="917"/>
      <c r="AH80" s="917"/>
      <c r="AI80" s="917"/>
      <c r="AJ80" s="917"/>
      <c r="AK80" s="917">
        <v>91</v>
      </c>
      <c r="AL80" s="917"/>
      <c r="AM80" s="917"/>
      <c r="AN80" s="917"/>
      <c r="AO80" s="917"/>
      <c r="AP80" s="917">
        <v>971</v>
      </c>
      <c r="AQ80" s="917"/>
      <c r="AR80" s="917"/>
      <c r="AS80" s="917"/>
      <c r="AT80" s="917"/>
      <c r="AU80" s="917">
        <v>102</v>
      </c>
      <c r="AV80" s="917"/>
      <c r="AW80" s="917"/>
      <c r="AX80" s="917"/>
      <c r="AY80" s="917"/>
      <c r="AZ80" s="963"/>
      <c r="BA80" s="963"/>
      <c r="BB80" s="963"/>
      <c r="BC80" s="963"/>
      <c r="BD80" s="964"/>
      <c r="BE80" s="267"/>
      <c r="BF80" s="267"/>
      <c r="BG80" s="267"/>
      <c r="BH80" s="267"/>
      <c r="BI80" s="267"/>
      <c r="BJ80" s="267"/>
      <c r="BK80" s="267"/>
      <c r="BL80" s="267"/>
      <c r="BM80" s="267"/>
      <c r="BN80" s="267"/>
      <c r="BO80" s="267"/>
      <c r="BP80" s="267"/>
      <c r="BQ80" s="264">
        <v>74</v>
      </c>
      <c r="BR80" s="269"/>
      <c r="BS80" s="949"/>
      <c r="BT80" s="950"/>
      <c r="BU80" s="950"/>
      <c r="BV80" s="950"/>
      <c r="BW80" s="950"/>
      <c r="BX80" s="950"/>
      <c r="BY80" s="950"/>
      <c r="BZ80" s="950"/>
      <c r="CA80" s="950"/>
      <c r="CB80" s="950"/>
      <c r="CC80" s="950"/>
      <c r="CD80" s="950"/>
      <c r="CE80" s="950"/>
      <c r="CF80" s="950"/>
      <c r="CG80" s="951"/>
      <c r="CH80" s="946"/>
      <c r="CI80" s="947"/>
      <c r="CJ80" s="947"/>
      <c r="CK80" s="947"/>
      <c r="CL80" s="948"/>
      <c r="CM80" s="946"/>
      <c r="CN80" s="947"/>
      <c r="CO80" s="947"/>
      <c r="CP80" s="947"/>
      <c r="CQ80" s="948"/>
      <c r="CR80" s="946"/>
      <c r="CS80" s="947"/>
      <c r="CT80" s="947"/>
      <c r="CU80" s="947"/>
      <c r="CV80" s="948"/>
      <c r="CW80" s="946"/>
      <c r="CX80" s="947"/>
      <c r="CY80" s="947"/>
      <c r="CZ80" s="947"/>
      <c r="DA80" s="948"/>
      <c r="DB80" s="946"/>
      <c r="DC80" s="947"/>
      <c r="DD80" s="947"/>
      <c r="DE80" s="947"/>
      <c r="DF80" s="948"/>
      <c r="DG80" s="946"/>
      <c r="DH80" s="947"/>
      <c r="DI80" s="947"/>
      <c r="DJ80" s="947"/>
      <c r="DK80" s="948"/>
      <c r="DL80" s="946"/>
      <c r="DM80" s="947"/>
      <c r="DN80" s="947"/>
      <c r="DO80" s="947"/>
      <c r="DP80" s="948"/>
      <c r="DQ80" s="946"/>
      <c r="DR80" s="947"/>
      <c r="DS80" s="947"/>
      <c r="DT80" s="947"/>
      <c r="DU80" s="948"/>
      <c r="DV80" s="943"/>
      <c r="DW80" s="944"/>
      <c r="DX80" s="944"/>
      <c r="DY80" s="944"/>
      <c r="DZ80" s="945"/>
      <c r="EA80" s="248"/>
    </row>
    <row r="81" spans="1:131" s="249" customFormat="1" ht="26.25" customHeight="1">
      <c r="A81" s="263">
        <v>14</v>
      </c>
      <c r="B81" s="959" t="s">
        <v>606</v>
      </c>
      <c r="C81" s="960"/>
      <c r="D81" s="960"/>
      <c r="E81" s="960"/>
      <c r="F81" s="960"/>
      <c r="G81" s="960"/>
      <c r="H81" s="960"/>
      <c r="I81" s="960"/>
      <c r="J81" s="960"/>
      <c r="K81" s="960"/>
      <c r="L81" s="960"/>
      <c r="M81" s="960"/>
      <c r="N81" s="960"/>
      <c r="O81" s="960"/>
      <c r="P81" s="961"/>
      <c r="Q81" s="962">
        <v>224</v>
      </c>
      <c r="R81" s="917"/>
      <c r="S81" s="917"/>
      <c r="T81" s="917"/>
      <c r="U81" s="917"/>
      <c r="V81" s="917">
        <v>149</v>
      </c>
      <c r="W81" s="917"/>
      <c r="X81" s="917"/>
      <c r="Y81" s="917"/>
      <c r="Z81" s="917"/>
      <c r="AA81" s="917">
        <v>75</v>
      </c>
      <c r="AB81" s="917"/>
      <c r="AC81" s="917"/>
      <c r="AD81" s="917"/>
      <c r="AE81" s="917"/>
      <c r="AF81" s="917">
        <v>75</v>
      </c>
      <c r="AG81" s="917"/>
      <c r="AH81" s="917"/>
      <c r="AI81" s="917"/>
      <c r="AJ81" s="917"/>
      <c r="AK81" s="917" t="s">
        <v>592</v>
      </c>
      <c r="AL81" s="917"/>
      <c r="AM81" s="917"/>
      <c r="AN81" s="917"/>
      <c r="AO81" s="917"/>
      <c r="AP81" s="917" t="s">
        <v>592</v>
      </c>
      <c r="AQ81" s="917"/>
      <c r="AR81" s="917"/>
      <c r="AS81" s="917"/>
      <c r="AT81" s="917"/>
      <c r="AU81" s="917" t="s">
        <v>592</v>
      </c>
      <c r="AV81" s="917"/>
      <c r="AW81" s="917"/>
      <c r="AX81" s="917"/>
      <c r="AY81" s="917"/>
      <c r="AZ81" s="963"/>
      <c r="BA81" s="963"/>
      <c r="BB81" s="963"/>
      <c r="BC81" s="963"/>
      <c r="BD81" s="964"/>
      <c r="BE81" s="267"/>
      <c r="BF81" s="267"/>
      <c r="BG81" s="267"/>
      <c r="BH81" s="267"/>
      <c r="BI81" s="267"/>
      <c r="BJ81" s="267"/>
      <c r="BK81" s="267"/>
      <c r="BL81" s="267"/>
      <c r="BM81" s="267"/>
      <c r="BN81" s="267"/>
      <c r="BO81" s="267"/>
      <c r="BP81" s="267"/>
      <c r="BQ81" s="264">
        <v>75</v>
      </c>
      <c r="BR81" s="269"/>
      <c r="BS81" s="949"/>
      <c r="BT81" s="950"/>
      <c r="BU81" s="950"/>
      <c r="BV81" s="950"/>
      <c r="BW81" s="950"/>
      <c r="BX81" s="950"/>
      <c r="BY81" s="950"/>
      <c r="BZ81" s="950"/>
      <c r="CA81" s="950"/>
      <c r="CB81" s="950"/>
      <c r="CC81" s="950"/>
      <c r="CD81" s="950"/>
      <c r="CE81" s="950"/>
      <c r="CF81" s="950"/>
      <c r="CG81" s="951"/>
      <c r="CH81" s="946"/>
      <c r="CI81" s="947"/>
      <c r="CJ81" s="947"/>
      <c r="CK81" s="947"/>
      <c r="CL81" s="948"/>
      <c r="CM81" s="946"/>
      <c r="CN81" s="947"/>
      <c r="CO81" s="947"/>
      <c r="CP81" s="947"/>
      <c r="CQ81" s="948"/>
      <c r="CR81" s="946"/>
      <c r="CS81" s="947"/>
      <c r="CT81" s="947"/>
      <c r="CU81" s="947"/>
      <c r="CV81" s="948"/>
      <c r="CW81" s="946"/>
      <c r="CX81" s="947"/>
      <c r="CY81" s="947"/>
      <c r="CZ81" s="947"/>
      <c r="DA81" s="948"/>
      <c r="DB81" s="946"/>
      <c r="DC81" s="947"/>
      <c r="DD81" s="947"/>
      <c r="DE81" s="947"/>
      <c r="DF81" s="948"/>
      <c r="DG81" s="946"/>
      <c r="DH81" s="947"/>
      <c r="DI81" s="947"/>
      <c r="DJ81" s="947"/>
      <c r="DK81" s="948"/>
      <c r="DL81" s="946"/>
      <c r="DM81" s="947"/>
      <c r="DN81" s="947"/>
      <c r="DO81" s="947"/>
      <c r="DP81" s="948"/>
      <c r="DQ81" s="946"/>
      <c r="DR81" s="947"/>
      <c r="DS81" s="947"/>
      <c r="DT81" s="947"/>
      <c r="DU81" s="948"/>
      <c r="DV81" s="943"/>
      <c r="DW81" s="944"/>
      <c r="DX81" s="944"/>
      <c r="DY81" s="944"/>
      <c r="DZ81" s="945"/>
      <c r="EA81" s="248"/>
    </row>
    <row r="82" spans="1:131" s="249" customFormat="1" ht="26.25" customHeight="1">
      <c r="A82" s="263">
        <v>15</v>
      </c>
      <c r="B82" s="959" t="s">
        <v>607</v>
      </c>
      <c r="C82" s="960"/>
      <c r="D82" s="960"/>
      <c r="E82" s="960"/>
      <c r="F82" s="960"/>
      <c r="G82" s="960"/>
      <c r="H82" s="960"/>
      <c r="I82" s="960"/>
      <c r="J82" s="960"/>
      <c r="K82" s="960"/>
      <c r="L82" s="960"/>
      <c r="M82" s="960"/>
      <c r="N82" s="960"/>
      <c r="O82" s="960"/>
      <c r="P82" s="961"/>
      <c r="Q82" s="962">
        <v>33</v>
      </c>
      <c r="R82" s="917"/>
      <c r="S82" s="917"/>
      <c r="T82" s="917"/>
      <c r="U82" s="917"/>
      <c r="V82" s="917">
        <v>24</v>
      </c>
      <c r="W82" s="917"/>
      <c r="X82" s="917"/>
      <c r="Y82" s="917"/>
      <c r="Z82" s="917"/>
      <c r="AA82" s="917">
        <v>9</v>
      </c>
      <c r="AB82" s="917"/>
      <c r="AC82" s="917"/>
      <c r="AD82" s="917"/>
      <c r="AE82" s="917"/>
      <c r="AF82" s="917">
        <v>9</v>
      </c>
      <c r="AG82" s="917"/>
      <c r="AH82" s="917"/>
      <c r="AI82" s="917"/>
      <c r="AJ82" s="917"/>
      <c r="AK82" s="917" t="s">
        <v>592</v>
      </c>
      <c r="AL82" s="917"/>
      <c r="AM82" s="917"/>
      <c r="AN82" s="917"/>
      <c r="AO82" s="917"/>
      <c r="AP82" s="917" t="s">
        <v>592</v>
      </c>
      <c r="AQ82" s="917"/>
      <c r="AR82" s="917"/>
      <c r="AS82" s="917"/>
      <c r="AT82" s="917"/>
      <c r="AU82" s="917" t="s">
        <v>592</v>
      </c>
      <c r="AV82" s="917"/>
      <c r="AW82" s="917"/>
      <c r="AX82" s="917"/>
      <c r="AY82" s="917"/>
      <c r="AZ82" s="963"/>
      <c r="BA82" s="963"/>
      <c r="BB82" s="963"/>
      <c r="BC82" s="963"/>
      <c r="BD82" s="964"/>
      <c r="BE82" s="267"/>
      <c r="BF82" s="267"/>
      <c r="BG82" s="267"/>
      <c r="BH82" s="267"/>
      <c r="BI82" s="267"/>
      <c r="BJ82" s="267"/>
      <c r="BK82" s="267"/>
      <c r="BL82" s="267"/>
      <c r="BM82" s="267"/>
      <c r="BN82" s="267"/>
      <c r="BO82" s="267"/>
      <c r="BP82" s="267"/>
      <c r="BQ82" s="264">
        <v>76</v>
      </c>
      <c r="BR82" s="269"/>
      <c r="BS82" s="949"/>
      <c r="BT82" s="950"/>
      <c r="BU82" s="950"/>
      <c r="BV82" s="950"/>
      <c r="BW82" s="950"/>
      <c r="BX82" s="950"/>
      <c r="BY82" s="950"/>
      <c r="BZ82" s="950"/>
      <c r="CA82" s="950"/>
      <c r="CB82" s="950"/>
      <c r="CC82" s="950"/>
      <c r="CD82" s="950"/>
      <c r="CE82" s="950"/>
      <c r="CF82" s="950"/>
      <c r="CG82" s="951"/>
      <c r="CH82" s="946"/>
      <c r="CI82" s="947"/>
      <c r="CJ82" s="947"/>
      <c r="CK82" s="947"/>
      <c r="CL82" s="948"/>
      <c r="CM82" s="946"/>
      <c r="CN82" s="947"/>
      <c r="CO82" s="947"/>
      <c r="CP82" s="947"/>
      <c r="CQ82" s="948"/>
      <c r="CR82" s="946"/>
      <c r="CS82" s="947"/>
      <c r="CT82" s="947"/>
      <c r="CU82" s="947"/>
      <c r="CV82" s="948"/>
      <c r="CW82" s="946"/>
      <c r="CX82" s="947"/>
      <c r="CY82" s="947"/>
      <c r="CZ82" s="947"/>
      <c r="DA82" s="948"/>
      <c r="DB82" s="946"/>
      <c r="DC82" s="947"/>
      <c r="DD82" s="947"/>
      <c r="DE82" s="947"/>
      <c r="DF82" s="948"/>
      <c r="DG82" s="946"/>
      <c r="DH82" s="947"/>
      <c r="DI82" s="947"/>
      <c r="DJ82" s="947"/>
      <c r="DK82" s="948"/>
      <c r="DL82" s="946"/>
      <c r="DM82" s="947"/>
      <c r="DN82" s="947"/>
      <c r="DO82" s="947"/>
      <c r="DP82" s="948"/>
      <c r="DQ82" s="946"/>
      <c r="DR82" s="947"/>
      <c r="DS82" s="947"/>
      <c r="DT82" s="947"/>
      <c r="DU82" s="948"/>
      <c r="DV82" s="943"/>
      <c r="DW82" s="944"/>
      <c r="DX82" s="944"/>
      <c r="DY82" s="944"/>
      <c r="DZ82" s="945"/>
      <c r="EA82" s="248"/>
    </row>
    <row r="83" spans="1:131" s="249" customFormat="1" ht="26.25" customHeight="1">
      <c r="A83" s="263">
        <v>16</v>
      </c>
      <c r="B83" s="959" t="s">
        <v>608</v>
      </c>
      <c r="C83" s="960"/>
      <c r="D83" s="960"/>
      <c r="E83" s="960"/>
      <c r="F83" s="960"/>
      <c r="G83" s="960"/>
      <c r="H83" s="960"/>
      <c r="I83" s="960"/>
      <c r="J83" s="960"/>
      <c r="K83" s="960"/>
      <c r="L83" s="960"/>
      <c r="M83" s="960"/>
      <c r="N83" s="960"/>
      <c r="O83" s="960"/>
      <c r="P83" s="961"/>
      <c r="Q83" s="962">
        <v>188</v>
      </c>
      <c r="R83" s="917"/>
      <c r="S83" s="917"/>
      <c r="T83" s="917"/>
      <c r="U83" s="917"/>
      <c r="V83" s="917">
        <v>183</v>
      </c>
      <c r="W83" s="917"/>
      <c r="X83" s="917"/>
      <c r="Y83" s="917"/>
      <c r="Z83" s="917"/>
      <c r="AA83" s="917">
        <v>5</v>
      </c>
      <c r="AB83" s="917"/>
      <c r="AC83" s="917"/>
      <c r="AD83" s="917"/>
      <c r="AE83" s="917"/>
      <c r="AF83" s="917">
        <v>5</v>
      </c>
      <c r="AG83" s="917"/>
      <c r="AH83" s="917"/>
      <c r="AI83" s="917"/>
      <c r="AJ83" s="917"/>
      <c r="AK83" s="917" t="s">
        <v>592</v>
      </c>
      <c r="AL83" s="917"/>
      <c r="AM83" s="917"/>
      <c r="AN83" s="917"/>
      <c r="AO83" s="917"/>
      <c r="AP83" s="917" t="s">
        <v>592</v>
      </c>
      <c r="AQ83" s="917"/>
      <c r="AR83" s="917"/>
      <c r="AS83" s="917"/>
      <c r="AT83" s="917"/>
      <c r="AU83" s="917" t="s">
        <v>592</v>
      </c>
      <c r="AV83" s="917"/>
      <c r="AW83" s="917"/>
      <c r="AX83" s="917"/>
      <c r="AY83" s="917"/>
      <c r="AZ83" s="963"/>
      <c r="BA83" s="963"/>
      <c r="BB83" s="963"/>
      <c r="BC83" s="963"/>
      <c r="BD83" s="964"/>
      <c r="BE83" s="267"/>
      <c r="BF83" s="267"/>
      <c r="BG83" s="267"/>
      <c r="BH83" s="267"/>
      <c r="BI83" s="267"/>
      <c r="BJ83" s="267"/>
      <c r="BK83" s="267"/>
      <c r="BL83" s="267"/>
      <c r="BM83" s="267"/>
      <c r="BN83" s="267"/>
      <c r="BO83" s="267"/>
      <c r="BP83" s="267"/>
      <c r="BQ83" s="264">
        <v>77</v>
      </c>
      <c r="BR83" s="269"/>
      <c r="BS83" s="949"/>
      <c r="BT83" s="950"/>
      <c r="BU83" s="950"/>
      <c r="BV83" s="950"/>
      <c r="BW83" s="950"/>
      <c r="BX83" s="950"/>
      <c r="BY83" s="950"/>
      <c r="BZ83" s="950"/>
      <c r="CA83" s="950"/>
      <c r="CB83" s="950"/>
      <c r="CC83" s="950"/>
      <c r="CD83" s="950"/>
      <c r="CE83" s="950"/>
      <c r="CF83" s="950"/>
      <c r="CG83" s="951"/>
      <c r="CH83" s="946"/>
      <c r="CI83" s="947"/>
      <c r="CJ83" s="947"/>
      <c r="CK83" s="947"/>
      <c r="CL83" s="948"/>
      <c r="CM83" s="946"/>
      <c r="CN83" s="947"/>
      <c r="CO83" s="947"/>
      <c r="CP83" s="947"/>
      <c r="CQ83" s="948"/>
      <c r="CR83" s="946"/>
      <c r="CS83" s="947"/>
      <c r="CT83" s="947"/>
      <c r="CU83" s="947"/>
      <c r="CV83" s="948"/>
      <c r="CW83" s="946"/>
      <c r="CX83" s="947"/>
      <c r="CY83" s="947"/>
      <c r="CZ83" s="947"/>
      <c r="DA83" s="948"/>
      <c r="DB83" s="946"/>
      <c r="DC83" s="947"/>
      <c r="DD83" s="947"/>
      <c r="DE83" s="947"/>
      <c r="DF83" s="948"/>
      <c r="DG83" s="946"/>
      <c r="DH83" s="947"/>
      <c r="DI83" s="947"/>
      <c r="DJ83" s="947"/>
      <c r="DK83" s="948"/>
      <c r="DL83" s="946"/>
      <c r="DM83" s="947"/>
      <c r="DN83" s="947"/>
      <c r="DO83" s="947"/>
      <c r="DP83" s="948"/>
      <c r="DQ83" s="946"/>
      <c r="DR83" s="947"/>
      <c r="DS83" s="947"/>
      <c r="DT83" s="947"/>
      <c r="DU83" s="948"/>
      <c r="DV83" s="943"/>
      <c r="DW83" s="944"/>
      <c r="DX83" s="944"/>
      <c r="DY83" s="944"/>
      <c r="DZ83" s="945"/>
      <c r="EA83" s="248"/>
    </row>
    <row r="84" spans="1:131" s="249" customFormat="1" ht="26.25" customHeight="1">
      <c r="A84" s="263">
        <v>17</v>
      </c>
      <c r="B84" s="959" t="s">
        <v>609</v>
      </c>
      <c r="C84" s="960"/>
      <c r="D84" s="960"/>
      <c r="E84" s="960"/>
      <c r="F84" s="960"/>
      <c r="G84" s="960"/>
      <c r="H84" s="960"/>
      <c r="I84" s="960"/>
      <c r="J84" s="960"/>
      <c r="K84" s="960"/>
      <c r="L84" s="960"/>
      <c r="M84" s="960"/>
      <c r="N84" s="960"/>
      <c r="O84" s="960"/>
      <c r="P84" s="961"/>
      <c r="Q84" s="962">
        <v>233436</v>
      </c>
      <c r="R84" s="917"/>
      <c r="S84" s="917"/>
      <c r="T84" s="917"/>
      <c r="U84" s="917"/>
      <c r="V84" s="917">
        <v>216486</v>
      </c>
      <c r="W84" s="917"/>
      <c r="X84" s="917"/>
      <c r="Y84" s="917"/>
      <c r="Z84" s="917"/>
      <c r="AA84" s="917">
        <v>16951</v>
      </c>
      <c r="AB84" s="917"/>
      <c r="AC84" s="917"/>
      <c r="AD84" s="917"/>
      <c r="AE84" s="917"/>
      <c r="AF84" s="917">
        <v>16951</v>
      </c>
      <c r="AG84" s="917"/>
      <c r="AH84" s="917"/>
      <c r="AI84" s="917"/>
      <c r="AJ84" s="917"/>
      <c r="AK84" s="917" t="s">
        <v>592</v>
      </c>
      <c r="AL84" s="917"/>
      <c r="AM84" s="917"/>
      <c r="AN84" s="917"/>
      <c r="AO84" s="917"/>
      <c r="AP84" s="917" t="s">
        <v>592</v>
      </c>
      <c r="AQ84" s="917"/>
      <c r="AR84" s="917"/>
      <c r="AS84" s="917"/>
      <c r="AT84" s="917"/>
      <c r="AU84" s="917" t="s">
        <v>592</v>
      </c>
      <c r="AV84" s="917"/>
      <c r="AW84" s="917"/>
      <c r="AX84" s="917"/>
      <c r="AY84" s="917"/>
      <c r="AZ84" s="963"/>
      <c r="BA84" s="963"/>
      <c r="BB84" s="963"/>
      <c r="BC84" s="963"/>
      <c r="BD84" s="964"/>
      <c r="BE84" s="267"/>
      <c r="BF84" s="267"/>
      <c r="BG84" s="267"/>
      <c r="BH84" s="267"/>
      <c r="BI84" s="267"/>
      <c r="BJ84" s="267"/>
      <c r="BK84" s="267"/>
      <c r="BL84" s="267"/>
      <c r="BM84" s="267"/>
      <c r="BN84" s="267"/>
      <c r="BO84" s="267"/>
      <c r="BP84" s="267"/>
      <c r="BQ84" s="264">
        <v>78</v>
      </c>
      <c r="BR84" s="269"/>
      <c r="BS84" s="949"/>
      <c r="BT84" s="950"/>
      <c r="BU84" s="950"/>
      <c r="BV84" s="950"/>
      <c r="BW84" s="950"/>
      <c r="BX84" s="950"/>
      <c r="BY84" s="950"/>
      <c r="BZ84" s="950"/>
      <c r="CA84" s="950"/>
      <c r="CB84" s="950"/>
      <c r="CC84" s="950"/>
      <c r="CD84" s="950"/>
      <c r="CE84" s="950"/>
      <c r="CF84" s="950"/>
      <c r="CG84" s="951"/>
      <c r="CH84" s="946"/>
      <c r="CI84" s="947"/>
      <c r="CJ84" s="947"/>
      <c r="CK84" s="947"/>
      <c r="CL84" s="948"/>
      <c r="CM84" s="946"/>
      <c r="CN84" s="947"/>
      <c r="CO84" s="947"/>
      <c r="CP84" s="947"/>
      <c r="CQ84" s="948"/>
      <c r="CR84" s="946"/>
      <c r="CS84" s="947"/>
      <c r="CT84" s="947"/>
      <c r="CU84" s="947"/>
      <c r="CV84" s="948"/>
      <c r="CW84" s="946"/>
      <c r="CX84" s="947"/>
      <c r="CY84" s="947"/>
      <c r="CZ84" s="947"/>
      <c r="DA84" s="948"/>
      <c r="DB84" s="946"/>
      <c r="DC84" s="947"/>
      <c r="DD84" s="947"/>
      <c r="DE84" s="947"/>
      <c r="DF84" s="948"/>
      <c r="DG84" s="946"/>
      <c r="DH84" s="947"/>
      <c r="DI84" s="947"/>
      <c r="DJ84" s="947"/>
      <c r="DK84" s="948"/>
      <c r="DL84" s="946"/>
      <c r="DM84" s="947"/>
      <c r="DN84" s="947"/>
      <c r="DO84" s="947"/>
      <c r="DP84" s="948"/>
      <c r="DQ84" s="946"/>
      <c r="DR84" s="947"/>
      <c r="DS84" s="947"/>
      <c r="DT84" s="947"/>
      <c r="DU84" s="948"/>
      <c r="DV84" s="943"/>
      <c r="DW84" s="944"/>
      <c r="DX84" s="944"/>
      <c r="DY84" s="944"/>
      <c r="DZ84" s="945"/>
      <c r="EA84" s="248"/>
    </row>
    <row r="85" spans="1:131" s="249" customFormat="1" ht="26.25" customHeight="1">
      <c r="A85" s="263">
        <v>18</v>
      </c>
      <c r="B85" s="959"/>
      <c r="C85" s="960"/>
      <c r="D85" s="960"/>
      <c r="E85" s="960"/>
      <c r="F85" s="960"/>
      <c r="G85" s="960"/>
      <c r="H85" s="960"/>
      <c r="I85" s="960"/>
      <c r="J85" s="960"/>
      <c r="K85" s="960"/>
      <c r="L85" s="960"/>
      <c r="M85" s="960"/>
      <c r="N85" s="960"/>
      <c r="O85" s="960"/>
      <c r="P85" s="961"/>
      <c r="Q85" s="962"/>
      <c r="R85" s="917"/>
      <c r="S85" s="917"/>
      <c r="T85" s="917"/>
      <c r="U85" s="917"/>
      <c r="V85" s="917"/>
      <c r="W85" s="917"/>
      <c r="X85" s="917"/>
      <c r="Y85" s="917"/>
      <c r="Z85" s="917"/>
      <c r="AA85" s="917"/>
      <c r="AB85" s="917"/>
      <c r="AC85" s="917"/>
      <c r="AD85" s="917"/>
      <c r="AE85" s="917"/>
      <c r="AF85" s="917"/>
      <c r="AG85" s="917"/>
      <c r="AH85" s="917"/>
      <c r="AI85" s="917"/>
      <c r="AJ85" s="917"/>
      <c r="AK85" s="917"/>
      <c r="AL85" s="917"/>
      <c r="AM85" s="917"/>
      <c r="AN85" s="917"/>
      <c r="AO85" s="917"/>
      <c r="AP85" s="917"/>
      <c r="AQ85" s="917"/>
      <c r="AR85" s="917"/>
      <c r="AS85" s="917"/>
      <c r="AT85" s="917"/>
      <c r="AU85" s="917"/>
      <c r="AV85" s="917"/>
      <c r="AW85" s="917"/>
      <c r="AX85" s="917"/>
      <c r="AY85" s="917"/>
      <c r="AZ85" s="963"/>
      <c r="BA85" s="963"/>
      <c r="BB85" s="963"/>
      <c r="BC85" s="963"/>
      <c r="BD85" s="964"/>
      <c r="BE85" s="267"/>
      <c r="BF85" s="267"/>
      <c r="BG85" s="267"/>
      <c r="BH85" s="267"/>
      <c r="BI85" s="267"/>
      <c r="BJ85" s="267"/>
      <c r="BK85" s="267"/>
      <c r="BL85" s="267"/>
      <c r="BM85" s="267"/>
      <c r="BN85" s="267"/>
      <c r="BO85" s="267"/>
      <c r="BP85" s="267"/>
      <c r="BQ85" s="264">
        <v>79</v>
      </c>
      <c r="BR85" s="269"/>
      <c r="BS85" s="949"/>
      <c r="BT85" s="950"/>
      <c r="BU85" s="950"/>
      <c r="BV85" s="950"/>
      <c r="BW85" s="950"/>
      <c r="BX85" s="950"/>
      <c r="BY85" s="950"/>
      <c r="BZ85" s="950"/>
      <c r="CA85" s="950"/>
      <c r="CB85" s="950"/>
      <c r="CC85" s="950"/>
      <c r="CD85" s="950"/>
      <c r="CE85" s="950"/>
      <c r="CF85" s="950"/>
      <c r="CG85" s="951"/>
      <c r="CH85" s="946"/>
      <c r="CI85" s="947"/>
      <c r="CJ85" s="947"/>
      <c r="CK85" s="947"/>
      <c r="CL85" s="948"/>
      <c r="CM85" s="946"/>
      <c r="CN85" s="947"/>
      <c r="CO85" s="947"/>
      <c r="CP85" s="947"/>
      <c r="CQ85" s="948"/>
      <c r="CR85" s="946"/>
      <c r="CS85" s="947"/>
      <c r="CT85" s="947"/>
      <c r="CU85" s="947"/>
      <c r="CV85" s="948"/>
      <c r="CW85" s="946"/>
      <c r="CX85" s="947"/>
      <c r="CY85" s="947"/>
      <c r="CZ85" s="947"/>
      <c r="DA85" s="948"/>
      <c r="DB85" s="946"/>
      <c r="DC85" s="947"/>
      <c r="DD85" s="947"/>
      <c r="DE85" s="947"/>
      <c r="DF85" s="948"/>
      <c r="DG85" s="946"/>
      <c r="DH85" s="947"/>
      <c r="DI85" s="947"/>
      <c r="DJ85" s="947"/>
      <c r="DK85" s="948"/>
      <c r="DL85" s="946"/>
      <c r="DM85" s="947"/>
      <c r="DN85" s="947"/>
      <c r="DO85" s="947"/>
      <c r="DP85" s="948"/>
      <c r="DQ85" s="946"/>
      <c r="DR85" s="947"/>
      <c r="DS85" s="947"/>
      <c r="DT85" s="947"/>
      <c r="DU85" s="948"/>
      <c r="DV85" s="943"/>
      <c r="DW85" s="944"/>
      <c r="DX85" s="944"/>
      <c r="DY85" s="944"/>
      <c r="DZ85" s="945"/>
      <c r="EA85" s="248"/>
    </row>
    <row r="86" spans="1:131" s="249" customFormat="1" ht="26.25" customHeight="1">
      <c r="A86" s="263">
        <v>19</v>
      </c>
      <c r="B86" s="959"/>
      <c r="C86" s="960"/>
      <c r="D86" s="960"/>
      <c r="E86" s="960"/>
      <c r="F86" s="960"/>
      <c r="G86" s="960"/>
      <c r="H86" s="960"/>
      <c r="I86" s="960"/>
      <c r="J86" s="960"/>
      <c r="K86" s="960"/>
      <c r="L86" s="960"/>
      <c r="M86" s="960"/>
      <c r="N86" s="960"/>
      <c r="O86" s="960"/>
      <c r="P86" s="961"/>
      <c r="Q86" s="962"/>
      <c r="R86" s="917"/>
      <c r="S86" s="917"/>
      <c r="T86" s="917"/>
      <c r="U86" s="917"/>
      <c r="V86" s="917"/>
      <c r="W86" s="917"/>
      <c r="X86" s="917"/>
      <c r="Y86" s="917"/>
      <c r="Z86" s="917"/>
      <c r="AA86" s="917"/>
      <c r="AB86" s="917"/>
      <c r="AC86" s="917"/>
      <c r="AD86" s="917"/>
      <c r="AE86" s="917"/>
      <c r="AF86" s="917"/>
      <c r="AG86" s="917"/>
      <c r="AH86" s="917"/>
      <c r="AI86" s="917"/>
      <c r="AJ86" s="917"/>
      <c r="AK86" s="917"/>
      <c r="AL86" s="917"/>
      <c r="AM86" s="917"/>
      <c r="AN86" s="917"/>
      <c r="AO86" s="917"/>
      <c r="AP86" s="917"/>
      <c r="AQ86" s="917"/>
      <c r="AR86" s="917"/>
      <c r="AS86" s="917"/>
      <c r="AT86" s="917"/>
      <c r="AU86" s="917"/>
      <c r="AV86" s="917"/>
      <c r="AW86" s="917"/>
      <c r="AX86" s="917"/>
      <c r="AY86" s="917"/>
      <c r="AZ86" s="963"/>
      <c r="BA86" s="963"/>
      <c r="BB86" s="963"/>
      <c r="BC86" s="963"/>
      <c r="BD86" s="964"/>
      <c r="BE86" s="267"/>
      <c r="BF86" s="267"/>
      <c r="BG86" s="267"/>
      <c r="BH86" s="267"/>
      <c r="BI86" s="267"/>
      <c r="BJ86" s="267"/>
      <c r="BK86" s="267"/>
      <c r="BL86" s="267"/>
      <c r="BM86" s="267"/>
      <c r="BN86" s="267"/>
      <c r="BO86" s="267"/>
      <c r="BP86" s="267"/>
      <c r="BQ86" s="264">
        <v>80</v>
      </c>
      <c r="BR86" s="269"/>
      <c r="BS86" s="949"/>
      <c r="BT86" s="950"/>
      <c r="BU86" s="950"/>
      <c r="BV86" s="950"/>
      <c r="BW86" s="950"/>
      <c r="BX86" s="950"/>
      <c r="BY86" s="950"/>
      <c r="BZ86" s="950"/>
      <c r="CA86" s="950"/>
      <c r="CB86" s="950"/>
      <c r="CC86" s="950"/>
      <c r="CD86" s="950"/>
      <c r="CE86" s="950"/>
      <c r="CF86" s="950"/>
      <c r="CG86" s="951"/>
      <c r="CH86" s="946"/>
      <c r="CI86" s="947"/>
      <c r="CJ86" s="947"/>
      <c r="CK86" s="947"/>
      <c r="CL86" s="948"/>
      <c r="CM86" s="946"/>
      <c r="CN86" s="947"/>
      <c r="CO86" s="947"/>
      <c r="CP86" s="947"/>
      <c r="CQ86" s="948"/>
      <c r="CR86" s="946"/>
      <c r="CS86" s="947"/>
      <c r="CT86" s="947"/>
      <c r="CU86" s="947"/>
      <c r="CV86" s="948"/>
      <c r="CW86" s="946"/>
      <c r="CX86" s="947"/>
      <c r="CY86" s="947"/>
      <c r="CZ86" s="947"/>
      <c r="DA86" s="948"/>
      <c r="DB86" s="946"/>
      <c r="DC86" s="947"/>
      <c r="DD86" s="947"/>
      <c r="DE86" s="947"/>
      <c r="DF86" s="948"/>
      <c r="DG86" s="946"/>
      <c r="DH86" s="947"/>
      <c r="DI86" s="947"/>
      <c r="DJ86" s="947"/>
      <c r="DK86" s="948"/>
      <c r="DL86" s="946"/>
      <c r="DM86" s="947"/>
      <c r="DN86" s="947"/>
      <c r="DO86" s="947"/>
      <c r="DP86" s="948"/>
      <c r="DQ86" s="946"/>
      <c r="DR86" s="947"/>
      <c r="DS86" s="947"/>
      <c r="DT86" s="947"/>
      <c r="DU86" s="948"/>
      <c r="DV86" s="943"/>
      <c r="DW86" s="944"/>
      <c r="DX86" s="944"/>
      <c r="DY86" s="944"/>
      <c r="DZ86" s="945"/>
      <c r="EA86" s="248"/>
    </row>
    <row r="87" spans="1:131" s="249" customFormat="1" ht="26.25" customHeight="1">
      <c r="A87" s="271">
        <v>20</v>
      </c>
      <c r="B87" s="968"/>
      <c r="C87" s="969"/>
      <c r="D87" s="969"/>
      <c r="E87" s="969"/>
      <c r="F87" s="969"/>
      <c r="G87" s="969"/>
      <c r="H87" s="969"/>
      <c r="I87" s="969"/>
      <c r="J87" s="969"/>
      <c r="K87" s="969"/>
      <c r="L87" s="969"/>
      <c r="M87" s="969"/>
      <c r="N87" s="969"/>
      <c r="O87" s="969"/>
      <c r="P87" s="970"/>
      <c r="Q87" s="971"/>
      <c r="R87" s="972"/>
      <c r="S87" s="972"/>
      <c r="T87" s="972"/>
      <c r="U87" s="972"/>
      <c r="V87" s="972"/>
      <c r="W87" s="972"/>
      <c r="X87" s="972"/>
      <c r="Y87" s="972"/>
      <c r="Z87" s="972"/>
      <c r="AA87" s="972"/>
      <c r="AB87" s="972"/>
      <c r="AC87" s="972"/>
      <c r="AD87" s="972"/>
      <c r="AE87" s="972"/>
      <c r="AF87" s="972"/>
      <c r="AG87" s="972"/>
      <c r="AH87" s="972"/>
      <c r="AI87" s="972"/>
      <c r="AJ87" s="972"/>
      <c r="AK87" s="972"/>
      <c r="AL87" s="972"/>
      <c r="AM87" s="972"/>
      <c r="AN87" s="972"/>
      <c r="AO87" s="972"/>
      <c r="AP87" s="972"/>
      <c r="AQ87" s="972"/>
      <c r="AR87" s="972"/>
      <c r="AS87" s="972"/>
      <c r="AT87" s="972"/>
      <c r="AU87" s="972"/>
      <c r="AV87" s="972"/>
      <c r="AW87" s="972"/>
      <c r="AX87" s="972"/>
      <c r="AY87" s="972"/>
      <c r="AZ87" s="973"/>
      <c r="BA87" s="973"/>
      <c r="BB87" s="973"/>
      <c r="BC87" s="973"/>
      <c r="BD87" s="974"/>
      <c r="BE87" s="267"/>
      <c r="BF87" s="267"/>
      <c r="BG87" s="267"/>
      <c r="BH87" s="267"/>
      <c r="BI87" s="267"/>
      <c r="BJ87" s="267"/>
      <c r="BK87" s="267"/>
      <c r="BL87" s="267"/>
      <c r="BM87" s="267"/>
      <c r="BN87" s="267"/>
      <c r="BO87" s="267"/>
      <c r="BP87" s="267"/>
      <c r="BQ87" s="264">
        <v>81</v>
      </c>
      <c r="BR87" s="269"/>
      <c r="BS87" s="949"/>
      <c r="BT87" s="950"/>
      <c r="BU87" s="950"/>
      <c r="BV87" s="950"/>
      <c r="BW87" s="950"/>
      <c r="BX87" s="950"/>
      <c r="BY87" s="950"/>
      <c r="BZ87" s="950"/>
      <c r="CA87" s="950"/>
      <c r="CB87" s="950"/>
      <c r="CC87" s="950"/>
      <c r="CD87" s="950"/>
      <c r="CE87" s="950"/>
      <c r="CF87" s="950"/>
      <c r="CG87" s="951"/>
      <c r="CH87" s="946"/>
      <c r="CI87" s="947"/>
      <c r="CJ87" s="947"/>
      <c r="CK87" s="947"/>
      <c r="CL87" s="948"/>
      <c r="CM87" s="946"/>
      <c r="CN87" s="947"/>
      <c r="CO87" s="947"/>
      <c r="CP87" s="947"/>
      <c r="CQ87" s="948"/>
      <c r="CR87" s="946"/>
      <c r="CS87" s="947"/>
      <c r="CT87" s="947"/>
      <c r="CU87" s="947"/>
      <c r="CV87" s="948"/>
      <c r="CW87" s="946"/>
      <c r="CX87" s="947"/>
      <c r="CY87" s="947"/>
      <c r="CZ87" s="947"/>
      <c r="DA87" s="948"/>
      <c r="DB87" s="946"/>
      <c r="DC87" s="947"/>
      <c r="DD87" s="947"/>
      <c r="DE87" s="947"/>
      <c r="DF87" s="948"/>
      <c r="DG87" s="946"/>
      <c r="DH87" s="947"/>
      <c r="DI87" s="947"/>
      <c r="DJ87" s="947"/>
      <c r="DK87" s="948"/>
      <c r="DL87" s="946"/>
      <c r="DM87" s="947"/>
      <c r="DN87" s="947"/>
      <c r="DO87" s="947"/>
      <c r="DP87" s="948"/>
      <c r="DQ87" s="946"/>
      <c r="DR87" s="947"/>
      <c r="DS87" s="947"/>
      <c r="DT87" s="947"/>
      <c r="DU87" s="948"/>
      <c r="DV87" s="943"/>
      <c r="DW87" s="944"/>
      <c r="DX87" s="944"/>
      <c r="DY87" s="944"/>
      <c r="DZ87" s="945"/>
      <c r="EA87" s="248"/>
    </row>
    <row r="88" spans="1:131" s="249" customFormat="1" ht="26.25" customHeight="1" thickBot="1">
      <c r="A88" s="266" t="s">
        <v>393</v>
      </c>
      <c r="B88" s="876" t="s">
        <v>427</v>
      </c>
      <c r="C88" s="877"/>
      <c r="D88" s="877"/>
      <c r="E88" s="877"/>
      <c r="F88" s="877"/>
      <c r="G88" s="877"/>
      <c r="H88" s="877"/>
      <c r="I88" s="877"/>
      <c r="J88" s="877"/>
      <c r="K88" s="877"/>
      <c r="L88" s="877"/>
      <c r="M88" s="877"/>
      <c r="N88" s="877"/>
      <c r="O88" s="877"/>
      <c r="P88" s="878"/>
      <c r="Q88" s="924"/>
      <c r="R88" s="925"/>
      <c r="S88" s="925"/>
      <c r="T88" s="925"/>
      <c r="U88" s="925"/>
      <c r="V88" s="925"/>
      <c r="W88" s="925"/>
      <c r="X88" s="925"/>
      <c r="Y88" s="925"/>
      <c r="Z88" s="925"/>
      <c r="AA88" s="925"/>
      <c r="AB88" s="925"/>
      <c r="AC88" s="925"/>
      <c r="AD88" s="925"/>
      <c r="AE88" s="925"/>
      <c r="AF88" s="928"/>
      <c r="AG88" s="928"/>
      <c r="AH88" s="928"/>
      <c r="AI88" s="928"/>
      <c r="AJ88" s="928"/>
      <c r="AK88" s="925"/>
      <c r="AL88" s="925"/>
      <c r="AM88" s="925"/>
      <c r="AN88" s="925"/>
      <c r="AO88" s="925"/>
      <c r="AP88" s="928"/>
      <c r="AQ88" s="928"/>
      <c r="AR88" s="928"/>
      <c r="AS88" s="928"/>
      <c r="AT88" s="928"/>
      <c r="AU88" s="928"/>
      <c r="AV88" s="928"/>
      <c r="AW88" s="928"/>
      <c r="AX88" s="928"/>
      <c r="AY88" s="928"/>
      <c r="AZ88" s="933"/>
      <c r="BA88" s="933"/>
      <c r="BB88" s="933"/>
      <c r="BC88" s="933"/>
      <c r="BD88" s="934"/>
      <c r="BE88" s="267"/>
      <c r="BF88" s="267"/>
      <c r="BG88" s="267"/>
      <c r="BH88" s="267"/>
      <c r="BI88" s="267"/>
      <c r="BJ88" s="267"/>
      <c r="BK88" s="267"/>
      <c r="BL88" s="267"/>
      <c r="BM88" s="267"/>
      <c r="BN88" s="267"/>
      <c r="BO88" s="267"/>
      <c r="BP88" s="267"/>
      <c r="BQ88" s="264">
        <v>82</v>
      </c>
      <c r="BR88" s="269"/>
      <c r="BS88" s="949"/>
      <c r="BT88" s="950"/>
      <c r="BU88" s="950"/>
      <c r="BV88" s="950"/>
      <c r="BW88" s="950"/>
      <c r="BX88" s="950"/>
      <c r="BY88" s="950"/>
      <c r="BZ88" s="950"/>
      <c r="CA88" s="950"/>
      <c r="CB88" s="950"/>
      <c r="CC88" s="950"/>
      <c r="CD88" s="950"/>
      <c r="CE88" s="950"/>
      <c r="CF88" s="950"/>
      <c r="CG88" s="951"/>
      <c r="CH88" s="946"/>
      <c r="CI88" s="947"/>
      <c r="CJ88" s="947"/>
      <c r="CK88" s="947"/>
      <c r="CL88" s="948"/>
      <c r="CM88" s="946"/>
      <c r="CN88" s="947"/>
      <c r="CO88" s="947"/>
      <c r="CP88" s="947"/>
      <c r="CQ88" s="948"/>
      <c r="CR88" s="946"/>
      <c r="CS88" s="947"/>
      <c r="CT88" s="947"/>
      <c r="CU88" s="947"/>
      <c r="CV88" s="948"/>
      <c r="CW88" s="946"/>
      <c r="CX88" s="947"/>
      <c r="CY88" s="947"/>
      <c r="CZ88" s="947"/>
      <c r="DA88" s="948"/>
      <c r="DB88" s="946"/>
      <c r="DC88" s="947"/>
      <c r="DD88" s="947"/>
      <c r="DE88" s="947"/>
      <c r="DF88" s="948"/>
      <c r="DG88" s="946"/>
      <c r="DH88" s="947"/>
      <c r="DI88" s="947"/>
      <c r="DJ88" s="947"/>
      <c r="DK88" s="948"/>
      <c r="DL88" s="946"/>
      <c r="DM88" s="947"/>
      <c r="DN88" s="947"/>
      <c r="DO88" s="947"/>
      <c r="DP88" s="948"/>
      <c r="DQ88" s="946"/>
      <c r="DR88" s="947"/>
      <c r="DS88" s="947"/>
      <c r="DT88" s="947"/>
      <c r="DU88" s="948"/>
      <c r="DV88" s="943"/>
      <c r="DW88" s="944"/>
      <c r="DX88" s="944"/>
      <c r="DY88" s="944"/>
      <c r="DZ88" s="945"/>
      <c r="EA88" s="248"/>
    </row>
    <row r="89" spans="1:131" s="249" customFormat="1" ht="26.25" hidden="1" customHeight="1">
      <c r="A89" s="272"/>
      <c r="B89" s="273"/>
      <c r="C89" s="273"/>
      <c r="D89" s="273"/>
      <c r="E89" s="273"/>
      <c r="F89" s="273"/>
      <c r="G89" s="273"/>
      <c r="H89" s="273"/>
      <c r="I89" s="273"/>
      <c r="J89" s="273"/>
      <c r="K89" s="273"/>
      <c r="L89" s="273"/>
      <c r="M89" s="273"/>
      <c r="N89" s="273"/>
      <c r="O89" s="273"/>
      <c r="P89" s="273"/>
      <c r="Q89" s="274"/>
      <c r="R89" s="274"/>
      <c r="S89" s="274"/>
      <c r="T89" s="274"/>
      <c r="U89" s="274"/>
      <c r="V89" s="274"/>
      <c r="W89" s="274"/>
      <c r="X89" s="274"/>
      <c r="Y89" s="274"/>
      <c r="Z89" s="274"/>
      <c r="AA89" s="274"/>
      <c r="AB89" s="274"/>
      <c r="AC89" s="274"/>
      <c r="AD89" s="274"/>
      <c r="AE89" s="274"/>
      <c r="AF89" s="274"/>
      <c r="AG89" s="274"/>
      <c r="AH89" s="274"/>
      <c r="AI89" s="274"/>
      <c r="AJ89" s="274"/>
      <c r="AK89" s="274"/>
      <c r="AL89" s="274"/>
      <c r="AM89" s="274"/>
      <c r="AN89" s="274"/>
      <c r="AO89" s="274"/>
      <c r="AP89" s="274"/>
      <c r="AQ89" s="274"/>
      <c r="AR89" s="274"/>
      <c r="AS89" s="274"/>
      <c r="AT89" s="274"/>
      <c r="AU89" s="274"/>
      <c r="AV89" s="274"/>
      <c r="AW89" s="274"/>
      <c r="AX89" s="274"/>
      <c r="AY89" s="274"/>
      <c r="AZ89" s="275"/>
      <c r="BA89" s="275"/>
      <c r="BB89" s="275"/>
      <c r="BC89" s="275"/>
      <c r="BD89" s="275"/>
      <c r="BE89" s="267"/>
      <c r="BF89" s="267"/>
      <c r="BG89" s="267"/>
      <c r="BH89" s="267"/>
      <c r="BI89" s="267"/>
      <c r="BJ89" s="267"/>
      <c r="BK89" s="267"/>
      <c r="BL89" s="267"/>
      <c r="BM89" s="267"/>
      <c r="BN89" s="267"/>
      <c r="BO89" s="267"/>
      <c r="BP89" s="267"/>
      <c r="BQ89" s="264">
        <v>83</v>
      </c>
      <c r="BR89" s="269"/>
      <c r="BS89" s="949"/>
      <c r="BT89" s="950"/>
      <c r="BU89" s="950"/>
      <c r="BV89" s="950"/>
      <c r="BW89" s="950"/>
      <c r="BX89" s="950"/>
      <c r="BY89" s="950"/>
      <c r="BZ89" s="950"/>
      <c r="CA89" s="950"/>
      <c r="CB89" s="950"/>
      <c r="CC89" s="950"/>
      <c r="CD89" s="950"/>
      <c r="CE89" s="950"/>
      <c r="CF89" s="950"/>
      <c r="CG89" s="951"/>
      <c r="CH89" s="946"/>
      <c r="CI89" s="947"/>
      <c r="CJ89" s="947"/>
      <c r="CK89" s="947"/>
      <c r="CL89" s="948"/>
      <c r="CM89" s="946"/>
      <c r="CN89" s="947"/>
      <c r="CO89" s="947"/>
      <c r="CP89" s="947"/>
      <c r="CQ89" s="948"/>
      <c r="CR89" s="946"/>
      <c r="CS89" s="947"/>
      <c r="CT89" s="947"/>
      <c r="CU89" s="947"/>
      <c r="CV89" s="948"/>
      <c r="CW89" s="946"/>
      <c r="CX89" s="947"/>
      <c r="CY89" s="947"/>
      <c r="CZ89" s="947"/>
      <c r="DA89" s="948"/>
      <c r="DB89" s="946"/>
      <c r="DC89" s="947"/>
      <c r="DD89" s="947"/>
      <c r="DE89" s="947"/>
      <c r="DF89" s="948"/>
      <c r="DG89" s="946"/>
      <c r="DH89" s="947"/>
      <c r="DI89" s="947"/>
      <c r="DJ89" s="947"/>
      <c r="DK89" s="948"/>
      <c r="DL89" s="946"/>
      <c r="DM89" s="947"/>
      <c r="DN89" s="947"/>
      <c r="DO89" s="947"/>
      <c r="DP89" s="948"/>
      <c r="DQ89" s="946"/>
      <c r="DR89" s="947"/>
      <c r="DS89" s="947"/>
      <c r="DT89" s="947"/>
      <c r="DU89" s="948"/>
      <c r="DV89" s="943"/>
      <c r="DW89" s="944"/>
      <c r="DX89" s="944"/>
      <c r="DY89" s="944"/>
      <c r="DZ89" s="945"/>
      <c r="EA89" s="248"/>
    </row>
    <row r="90" spans="1:131" s="249" customFormat="1" ht="26.25" hidden="1" customHeight="1">
      <c r="A90" s="272"/>
      <c r="B90" s="273"/>
      <c r="C90" s="273"/>
      <c r="D90" s="273"/>
      <c r="E90" s="273"/>
      <c r="F90" s="273"/>
      <c r="G90" s="273"/>
      <c r="H90" s="273"/>
      <c r="I90" s="273"/>
      <c r="J90" s="273"/>
      <c r="K90" s="273"/>
      <c r="L90" s="273"/>
      <c r="M90" s="273"/>
      <c r="N90" s="273"/>
      <c r="O90" s="273"/>
      <c r="P90" s="273"/>
      <c r="Q90" s="274"/>
      <c r="R90" s="274"/>
      <c r="S90" s="274"/>
      <c r="T90" s="274"/>
      <c r="U90" s="274"/>
      <c r="V90" s="274"/>
      <c r="W90" s="274"/>
      <c r="X90" s="274"/>
      <c r="Y90" s="274"/>
      <c r="Z90" s="274"/>
      <c r="AA90" s="274"/>
      <c r="AB90" s="274"/>
      <c r="AC90" s="274"/>
      <c r="AD90" s="274"/>
      <c r="AE90" s="274"/>
      <c r="AF90" s="274"/>
      <c r="AG90" s="274"/>
      <c r="AH90" s="274"/>
      <c r="AI90" s="274"/>
      <c r="AJ90" s="274"/>
      <c r="AK90" s="274"/>
      <c r="AL90" s="274"/>
      <c r="AM90" s="274"/>
      <c r="AN90" s="274"/>
      <c r="AO90" s="274"/>
      <c r="AP90" s="274"/>
      <c r="AQ90" s="274"/>
      <c r="AR90" s="274"/>
      <c r="AS90" s="274"/>
      <c r="AT90" s="274"/>
      <c r="AU90" s="274"/>
      <c r="AV90" s="274"/>
      <c r="AW90" s="274"/>
      <c r="AX90" s="274"/>
      <c r="AY90" s="274"/>
      <c r="AZ90" s="275"/>
      <c r="BA90" s="275"/>
      <c r="BB90" s="275"/>
      <c r="BC90" s="275"/>
      <c r="BD90" s="275"/>
      <c r="BE90" s="267"/>
      <c r="BF90" s="267"/>
      <c r="BG90" s="267"/>
      <c r="BH90" s="267"/>
      <c r="BI90" s="267"/>
      <c r="BJ90" s="267"/>
      <c r="BK90" s="267"/>
      <c r="BL90" s="267"/>
      <c r="BM90" s="267"/>
      <c r="BN90" s="267"/>
      <c r="BO90" s="267"/>
      <c r="BP90" s="267"/>
      <c r="BQ90" s="264">
        <v>84</v>
      </c>
      <c r="BR90" s="269"/>
      <c r="BS90" s="949"/>
      <c r="BT90" s="950"/>
      <c r="BU90" s="950"/>
      <c r="BV90" s="950"/>
      <c r="BW90" s="950"/>
      <c r="BX90" s="950"/>
      <c r="BY90" s="950"/>
      <c r="BZ90" s="950"/>
      <c r="CA90" s="950"/>
      <c r="CB90" s="950"/>
      <c r="CC90" s="950"/>
      <c r="CD90" s="950"/>
      <c r="CE90" s="950"/>
      <c r="CF90" s="950"/>
      <c r="CG90" s="951"/>
      <c r="CH90" s="946"/>
      <c r="CI90" s="947"/>
      <c r="CJ90" s="947"/>
      <c r="CK90" s="947"/>
      <c r="CL90" s="948"/>
      <c r="CM90" s="946"/>
      <c r="CN90" s="947"/>
      <c r="CO90" s="947"/>
      <c r="CP90" s="947"/>
      <c r="CQ90" s="948"/>
      <c r="CR90" s="946"/>
      <c r="CS90" s="947"/>
      <c r="CT90" s="947"/>
      <c r="CU90" s="947"/>
      <c r="CV90" s="948"/>
      <c r="CW90" s="946"/>
      <c r="CX90" s="947"/>
      <c r="CY90" s="947"/>
      <c r="CZ90" s="947"/>
      <c r="DA90" s="948"/>
      <c r="DB90" s="946"/>
      <c r="DC90" s="947"/>
      <c r="DD90" s="947"/>
      <c r="DE90" s="947"/>
      <c r="DF90" s="948"/>
      <c r="DG90" s="946"/>
      <c r="DH90" s="947"/>
      <c r="DI90" s="947"/>
      <c r="DJ90" s="947"/>
      <c r="DK90" s="948"/>
      <c r="DL90" s="946"/>
      <c r="DM90" s="947"/>
      <c r="DN90" s="947"/>
      <c r="DO90" s="947"/>
      <c r="DP90" s="948"/>
      <c r="DQ90" s="946"/>
      <c r="DR90" s="947"/>
      <c r="DS90" s="947"/>
      <c r="DT90" s="947"/>
      <c r="DU90" s="948"/>
      <c r="DV90" s="943"/>
      <c r="DW90" s="944"/>
      <c r="DX90" s="944"/>
      <c r="DY90" s="944"/>
      <c r="DZ90" s="945"/>
      <c r="EA90" s="248"/>
    </row>
    <row r="91" spans="1:131" s="249" customFormat="1" ht="26.25" hidden="1" customHeight="1">
      <c r="A91" s="272"/>
      <c r="B91" s="273"/>
      <c r="C91" s="273"/>
      <c r="D91" s="273"/>
      <c r="E91" s="273"/>
      <c r="F91" s="273"/>
      <c r="G91" s="273"/>
      <c r="H91" s="273"/>
      <c r="I91" s="273"/>
      <c r="J91" s="273"/>
      <c r="K91" s="273"/>
      <c r="L91" s="273"/>
      <c r="M91" s="273"/>
      <c r="N91" s="273"/>
      <c r="O91" s="273"/>
      <c r="P91" s="273"/>
      <c r="Q91" s="274"/>
      <c r="R91" s="274"/>
      <c r="S91" s="274"/>
      <c r="T91" s="274"/>
      <c r="U91" s="274"/>
      <c r="V91" s="274"/>
      <c r="W91" s="274"/>
      <c r="X91" s="274"/>
      <c r="Y91" s="274"/>
      <c r="Z91" s="274"/>
      <c r="AA91" s="274"/>
      <c r="AB91" s="274"/>
      <c r="AC91" s="274"/>
      <c r="AD91" s="274"/>
      <c r="AE91" s="274"/>
      <c r="AF91" s="274"/>
      <c r="AG91" s="274"/>
      <c r="AH91" s="274"/>
      <c r="AI91" s="274"/>
      <c r="AJ91" s="274"/>
      <c r="AK91" s="274"/>
      <c r="AL91" s="274"/>
      <c r="AM91" s="274"/>
      <c r="AN91" s="274"/>
      <c r="AO91" s="274"/>
      <c r="AP91" s="274"/>
      <c r="AQ91" s="274"/>
      <c r="AR91" s="274"/>
      <c r="AS91" s="274"/>
      <c r="AT91" s="274"/>
      <c r="AU91" s="274"/>
      <c r="AV91" s="274"/>
      <c r="AW91" s="274"/>
      <c r="AX91" s="274"/>
      <c r="AY91" s="274"/>
      <c r="AZ91" s="275"/>
      <c r="BA91" s="275"/>
      <c r="BB91" s="275"/>
      <c r="BC91" s="275"/>
      <c r="BD91" s="275"/>
      <c r="BE91" s="267"/>
      <c r="BF91" s="267"/>
      <c r="BG91" s="267"/>
      <c r="BH91" s="267"/>
      <c r="BI91" s="267"/>
      <c r="BJ91" s="267"/>
      <c r="BK91" s="267"/>
      <c r="BL91" s="267"/>
      <c r="BM91" s="267"/>
      <c r="BN91" s="267"/>
      <c r="BO91" s="267"/>
      <c r="BP91" s="267"/>
      <c r="BQ91" s="264">
        <v>85</v>
      </c>
      <c r="BR91" s="269"/>
      <c r="BS91" s="949"/>
      <c r="BT91" s="950"/>
      <c r="BU91" s="950"/>
      <c r="BV91" s="950"/>
      <c r="BW91" s="950"/>
      <c r="BX91" s="950"/>
      <c r="BY91" s="950"/>
      <c r="BZ91" s="950"/>
      <c r="CA91" s="950"/>
      <c r="CB91" s="950"/>
      <c r="CC91" s="950"/>
      <c r="CD91" s="950"/>
      <c r="CE91" s="950"/>
      <c r="CF91" s="950"/>
      <c r="CG91" s="951"/>
      <c r="CH91" s="946"/>
      <c r="CI91" s="947"/>
      <c r="CJ91" s="947"/>
      <c r="CK91" s="947"/>
      <c r="CL91" s="948"/>
      <c r="CM91" s="946"/>
      <c r="CN91" s="947"/>
      <c r="CO91" s="947"/>
      <c r="CP91" s="947"/>
      <c r="CQ91" s="948"/>
      <c r="CR91" s="946"/>
      <c r="CS91" s="947"/>
      <c r="CT91" s="947"/>
      <c r="CU91" s="947"/>
      <c r="CV91" s="948"/>
      <c r="CW91" s="946"/>
      <c r="CX91" s="947"/>
      <c r="CY91" s="947"/>
      <c r="CZ91" s="947"/>
      <c r="DA91" s="948"/>
      <c r="DB91" s="946"/>
      <c r="DC91" s="947"/>
      <c r="DD91" s="947"/>
      <c r="DE91" s="947"/>
      <c r="DF91" s="948"/>
      <c r="DG91" s="946"/>
      <c r="DH91" s="947"/>
      <c r="DI91" s="947"/>
      <c r="DJ91" s="947"/>
      <c r="DK91" s="948"/>
      <c r="DL91" s="946"/>
      <c r="DM91" s="947"/>
      <c r="DN91" s="947"/>
      <c r="DO91" s="947"/>
      <c r="DP91" s="948"/>
      <c r="DQ91" s="946"/>
      <c r="DR91" s="947"/>
      <c r="DS91" s="947"/>
      <c r="DT91" s="947"/>
      <c r="DU91" s="948"/>
      <c r="DV91" s="943"/>
      <c r="DW91" s="944"/>
      <c r="DX91" s="944"/>
      <c r="DY91" s="944"/>
      <c r="DZ91" s="945"/>
      <c r="EA91" s="248"/>
    </row>
    <row r="92" spans="1:131" s="249" customFormat="1" ht="26.25" hidden="1" customHeight="1">
      <c r="A92" s="272"/>
      <c r="B92" s="273"/>
      <c r="C92" s="273"/>
      <c r="D92" s="273"/>
      <c r="E92" s="273"/>
      <c r="F92" s="273"/>
      <c r="G92" s="273"/>
      <c r="H92" s="273"/>
      <c r="I92" s="273"/>
      <c r="J92" s="273"/>
      <c r="K92" s="273"/>
      <c r="L92" s="273"/>
      <c r="M92" s="273"/>
      <c r="N92" s="273"/>
      <c r="O92" s="273"/>
      <c r="P92" s="273"/>
      <c r="Q92" s="274"/>
      <c r="R92" s="274"/>
      <c r="S92" s="274"/>
      <c r="T92" s="274"/>
      <c r="U92" s="274"/>
      <c r="V92" s="274"/>
      <c r="W92" s="274"/>
      <c r="X92" s="274"/>
      <c r="Y92" s="274"/>
      <c r="Z92" s="274"/>
      <c r="AA92" s="274"/>
      <c r="AB92" s="274"/>
      <c r="AC92" s="274"/>
      <c r="AD92" s="274"/>
      <c r="AE92" s="274"/>
      <c r="AF92" s="274"/>
      <c r="AG92" s="274"/>
      <c r="AH92" s="274"/>
      <c r="AI92" s="274"/>
      <c r="AJ92" s="274"/>
      <c r="AK92" s="274"/>
      <c r="AL92" s="274"/>
      <c r="AM92" s="274"/>
      <c r="AN92" s="274"/>
      <c r="AO92" s="274"/>
      <c r="AP92" s="274"/>
      <c r="AQ92" s="274"/>
      <c r="AR92" s="274"/>
      <c r="AS92" s="274"/>
      <c r="AT92" s="274"/>
      <c r="AU92" s="274"/>
      <c r="AV92" s="274"/>
      <c r="AW92" s="274"/>
      <c r="AX92" s="274"/>
      <c r="AY92" s="274"/>
      <c r="AZ92" s="275"/>
      <c r="BA92" s="275"/>
      <c r="BB92" s="275"/>
      <c r="BC92" s="275"/>
      <c r="BD92" s="275"/>
      <c r="BE92" s="267"/>
      <c r="BF92" s="267"/>
      <c r="BG92" s="267"/>
      <c r="BH92" s="267"/>
      <c r="BI92" s="267"/>
      <c r="BJ92" s="267"/>
      <c r="BK92" s="267"/>
      <c r="BL92" s="267"/>
      <c r="BM92" s="267"/>
      <c r="BN92" s="267"/>
      <c r="BO92" s="267"/>
      <c r="BP92" s="267"/>
      <c r="BQ92" s="264">
        <v>86</v>
      </c>
      <c r="BR92" s="269"/>
      <c r="BS92" s="949"/>
      <c r="BT92" s="950"/>
      <c r="BU92" s="950"/>
      <c r="BV92" s="950"/>
      <c r="BW92" s="950"/>
      <c r="BX92" s="950"/>
      <c r="BY92" s="950"/>
      <c r="BZ92" s="950"/>
      <c r="CA92" s="950"/>
      <c r="CB92" s="950"/>
      <c r="CC92" s="950"/>
      <c r="CD92" s="950"/>
      <c r="CE92" s="950"/>
      <c r="CF92" s="950"/>
      <c r="CG92" s="951"/>
      <c r="CH92" s="946"/>
      <c r="CI92" s="947"/>
      <c r="CJ92" s="947"/>
      <c r="CK92" s="947"/>
      <c r="CL92" s="948"/>
      <c r="CM92" s="946"/>
      <c r="CN92" s="947"/>
      <c r="CO92" s="947"/>
      <c r="CP92" s="947"/>
      <c r="CQ92" s="948"/>
      <c r="CR92" s="946"/>
      <c r="CS92" s="947"/>
      <c r="CT92" s="947"/>
      <c r="CU92" s="947"/>
      <c r="CV92" s="948"/>
      <c r="CW92" s="946"/>
      <c r="CX92" s="947"/>
      <c r="CY92" s="947"/>
      <c r="CZ92" s="947"/>
      <c r="DA92" s="948"/>
      <c r="DB92" s="946"/>
      <c r="DC92" s="947"/>
      <c r="DD92" s="947"/>
      <c r="DE92" s="947"/>
      <c r="DF92" s="948"/>
      <c r="DG92" s="946"/>
      <c r="DH92" s="947"/>
      <c r="DI92" s="947"/>
      <c r="DJ92" s="947"/>
      <c r="DK92" s="948"/>
      <c r="DL92" s="946"/>
      <c r="DM92" s="947"/>
      <c r="DN92" s="947"/>
      <c r="DO92" s="947"/>
      <c r="DP92" s="948"/>
      <c r="DQ92" s="946"/>
      <c r="DR92" s="947"/>
      <c r="DS92" s="947"/>
      <c r="DT92" s="947"/>
      <c r="DU92" s="948"/>
      <c r="DV92" s="943"/>
      <c r="DW92" s="944"/>
      <c r="DX92" s="944"/>
      <c r="DY92" s="944"/>
      <c r="DZ92" s="945"/>
      <c r="EA92" s="248"/>
    </row>
    <row r="93" spans="1:131" s="249" customFormat="1" ht="26.25" hidden="1" customHeight="1">
      <c r="A93" s="272"/>
      <c r="B93" s="273"/>
      <c r="C93" s="273"/>
      <c r="D93" s="273"/>
      <c r="E93" s="273"/>
      <c r="F93" s="273"/>
      <c r="G93" s="273"/>
      <c r="H93" s="273"/>
      <c r="I93" s="273"/>
      <c r="J93" s="273"/>
      <c r="K93" s="273"/>
      <c r="L93" s="273"/>
      <c r="M93" s="273"/>
      <c r="N93" s="273"/>
      <c r="O93" s="273"/>
      <c r="P93" s="273"/>
      <c r="Q93" s="274"/>
      <c r="R93" s="274"/>
      <c r="S93" s="274"/>
      <c r="T93" s="274"/>
      <c r="U93" s="274"/>
      <c r="V93" s="274"/>
      <c r="W93" s="274"/>
      <c r="X93" s="274"/>
      <c r="Y93" s="274"/>
      <c r="Z93" s="274"/>
      <c r="AA93" s="274"/>
      <c r="AB93" s="274"/>
      <c r="AC93" s="274"/>
      <c r="AD93" s="274"/>
      <c r="AE93" s="274"/>
      <c r="AF93" s="274"/>
      <c r="AG93" s="274"/>
      <c r="AH93" s="274"/>
      <c r="AI93" s="274"/>
      <c r="AJ93" s="274"/>
      <c r="AK93" s="274"/>
      <c r="AL93" s="274"/>
      <c r="AM93" s="274"/>
      <c r="AN93" s="274"/>
      <c r="AO93" s="274"/>
      <c r="AP93" s="274"/>
      <c r="AQ93" s="274"/>
      <c r="AR93" s="274"/>
      <c r="AS93" s="274"/>
      <c r="AT93" s="274"/>
      <c r="AU93" s="274"/>
      <c r="AV93" s="274"/>
      <c r="AW93" s="274"/>
      <c r="AX93" s="274"/>
      <c r="AY93" s="274"/>
      <c r="AZ93" s="275"/>
      <c r="BA93" s="275"/>
      <c r="BB93" s="275"/>
      <c r="BC93" s="275"/>
      <c r="BD93" s="275"/>
      <c r="BE93" s="267"/>
      <c r="BF93" s="267"/>
      <c r="BG93" s="267"/>
      <c r="BH93" s="267"/>
      <c r="BI93" s="267"/>
      <c r="BJ93" s="267"/>
      <c r="BK93" s="267"/>
      <c r="BL93" s="267"/>
      <c r="BM93" s="267"/>
      <c r="BN93" s="267"/>
      <c r="BO93" s="267"/>
      <c r="BP93" s="267"/>
      <c r="BQ93" s="264">
        <v>87</v>
      </c>
      <c r="BR93" s="269"/>
      <c r="BS93" s="949"/>
      <c r="BT93" s="950"/>
      <c r="BU93" s="950"/>
      <c r="BV93" s="950"/>
      <c r="BW93" s="950"/>
      <c r="BX93" s="950"/>
      <c r="BY93" s="950"/>
      <c r="BZ93" s="950"/>
      <c r="CA93" s="950"/>
      <c r="CB93" s="950"/>
      <c r="CC93" s="950"/>
      <c r="CD93" s="950"/>
      <c r="CE93" s="950"/>
      <c r="CF93" s="950"/>
      <c r="CG93" s="951"/>
      <c r="CH93" s="946"/>
      <c r="CI93" s="947"/>
      <c r="CJ93" s="947"/>
      <c r="CK93" s="947"/>
      <c r="CL93" s="948"/>
      <c r="CM93" s="946"/>
      <c r="CN93" s="947"/>
      <c r="CO93" s="947"/>
      <c r="CP93" s="947"/>
      <c r="CQ93" s="948"/>
      <c r="CR93" s="946"/>
      <c r="CS93" s="947"/>
      <c r="CT93" s="947"/>
      <c r="CU93" s="947"/>
      <c r="CV93" s="948"/>
      <c r="CW93" s="946"/>
      <c r="CX93" s="947"/>
      <c r="CY93" s="947"/>
      <c r="CZ93" s="947"/>
      <c r="DA93" s="948"/>
      <c r="DB93" s="946"/>
      <c r="DC93" s="947"/>
      <c r="DD93" s="947"/>
      <c r="DE93" s="947"/>
      <c r="DF93" s="948"/>
      <c r="DG93" s="946"/>
      <c r="DH93" s="947"/>
      <c r="DI93" s="947"/>
      <c r="DJ93" s="947"/>
      <c r="DK93" s="948"/>
      <c r="DL93" s="946"/>
      <c r="DM93" s="947"/>
      <c r="DN93" s="947"/>
      <c r="DO93" s="947"/>
      <c r="DP93" s="948"/>
      <c r="DQ93" s="946"/>
      <c r="DR93" s="947"/>
      <c r="DS93" s="947"/>
      <c r="DT93" s="947"/>
      <c r="DU93" s="948"/>
      <c r="DV93" s="943"/>
      <c r="DW93" s="944"/>
      <c r="DX93" s="944"/>
      <c r="DY93" s="944"/>
      <c r="DZ93" s="945"/>
      <c r="EA93" s="248"/>
    </row>
    <row r="94" spans="1:131" s="249" customFormat="1" ht="26.25" hidden="1" customHeight="1">
      <c r="A94" s="272"/>
      <c r="B94" s="273"/>
      <c r="C94" s="273"/>
      <c r="D94" s="273"/>
      <c r="E94" s="273"/>
      <c r="F94" s="273"/>
      <c r="G94" s="273"/>
      <c r="H94" s="273"/>
      <c r="I94" s="273"/>
      <c r="J94" s="273"/>
      <c r="K94" s="273"/>
      <c r="L94" s="273"/>
      <c r="M94" s="273"/>
      <c r="N94" s="273"/>
      <c r="O94" s="273"/>
      <c r="P94" s="273"/>
      <c r="Q94" s="274"/>
      <c r="R94" s="274"/>
      <c r="S94" s="274"/>
      <c r="T94" s="274"/>
      <c r="U94" s="274"/>
      <c r="V94" s="274"/>
      <c r="W94" s="274"/>
      <c r="X94" s="274"/>
      <c r="Y94" s="274"/>
      <c r="Z94" s="274"/>
      <c r="AA94" s="274"/>
      <c r="AB94" s="274"/>
      <c r="AC94" s="274"/>
      <c r="AD94" s="274"/>
      <c r="AE94" s="274"/>
      <c r="AF94" s="274"/>
      <c r="AG94" s="274"/>
      <c r="AH94" s="274"/>
      <c r="AI94" s="274"/>
      <c r="AJ94" s="274"/>
      <c r="AK94" s="274"/>
      <c r="AL94" s="274"/>
      <c r="AM94" s="274"/>
      <c r="AN94" s="274"/>
      <c r="AO94" s="274"/>
      <c r="AP94" s="274"/>
      <c r="AQ94" s="274"/>
      <c r="AR94" s="274"/>
      <c r="AS94" s="274"/>
      <c r="AT94" s="274"/>
      <c r="AU94" s="274"/>
      <c r="AV94" s="274"/>
      <c r="AW94" s="274"/>
      <c r="AX94" s="274"/>
      <c r="AY94" s="274"/>
      <c r="AZ94" s="275"/>
      <c r="BA94" s="275"/>
      <c r="BB94" s="275"/>
      <c r="BC94" s="275"/>
      <c r="BD94" s="275"/>
      <c r="BE94" s="267"/>
      <c r="BF94" s="267"/>
      <c r="BG94" s="267"/>
      <c r="BH94" s="267"/>
      <c r="BI94" s="267"/>
      <c r="BJ94" s="267"/>
      <c r="BK94" s="267"/>
      <c r="BL94" s="267"/>
      <c r="BM94" s="267"/>
      <c r="BN94" s="267"/>
      <c r="BO94" s="267"/>
      <c r="BP94" s="267"/>
      <c r="BQ94" s="264">
        <v>88</v>
      </c>
      <c r="BR94" s="269"/>
      <c r="BS94" s="949"/>
      <c r="BT94" s="950"/>
      <c r="BU94" s="950"/>
      <c r="BV94" s="950"/>
      <c r="BW94" s="950"/>
      <c r="BX94" s="950"/>
      <c r="BY94" s="950"/>
      <c r="BZ94" s="950"/>
      <c r="CA94" s="950"/>
      <c r="CB94" s="950"/>
      <c r="CC94" s="950"/>
      <c r="CD94" s="950"/>
      <c r="CE94" s="950"/>
      <c r="CF94" s="950"/>
      <c r="CG94" s="951"/>
      <c r="CH94" s="946"/>
      <c r="CI94" s="947"/>
      <c r="CJ94" s="947"/>
      <c r="CK94" s="947"/>
      <c r="CL94" s="948"/>
      <c r="CM94" s="946"/>
      <c r="CN94" s="947"/>
      <c r="CO94" s="947"/>
      <c r="CP94" s="947"/>
      <c r="CQ94" s="948"/>
      <c r="CR94" s="946"/>
      <c r="CS94" s="947"/>
      <c r="CT94" s="947"/>
      <c r="CU94" s="947"/>
      <c r="CV94" s="948"/>
      <c r="CW94" s="946"/>
      <c r="CX94" s="947"/>
      <c r="CY94" s="947"/>
      <c r="CZ94" s="947"/>
      <c r="DA94" s="948"/>
      <c r="DB94" s="946"/>
      <c r="DC94" s="947"/>
      <c r="DD94" s="947"/>
      <c r="DE94" s="947"/>
      <c r="DF94" s="948"/>
      <c r="DG94" s="946"/>
      <c r="DH94" s="947"/>
      <c r="DI94" s="947"/>
      <c r="DJ94" s="947"/>
      <c r="DK94" s="948"/>
      <c r="DL94" s="946"/>
      <c r="DM94" s="947"/>
      <c r="DN94" s="947"/>
      <c r="DO94" s="947"/>
      <c r="DP94" s="948"/>
      <c r="DQ94" s="946"/>
      <c r="DR94" s="947"/>
      <c r="DS94" s="947"/>
      <c r="DT94" s="947"/>
      <c r="DU94" s="948"/>
      <c r="DV94" s="943"/>
      <c r="DW94" s="944"/>
      <c r="DX94" s="944"/>
      <c r="DY94" s="944"/>
      <c r="DZ94" s="945"/>
      <c r="EA94" s="248"/>
    </row>
    <row r="95" spans="1:131" s="249" customFormat="1" ht="26.25" hidden="1" customHeight="1">
      <c r="A95" s="272"/>
      <c r="B95" s="273"/>
      <c r="C95" s="273"/>
      <c r="D95" s="273"/>
      <c r="E95" s="273"/>
      <c r="F95" s="273"/>
      <c r="G95" s="273"/>
      <c r="H95" s="273"/>
      <c r="I95" s="273"/>
      <c r="J95" s="273"/>
      <c r="K95" s="273"/>
      <c r="L95" s="273"/>
      <c r="M95" s="273"/>
      <c r="N95" s="273"/>
      <c r="O95" s="273"/>
      <c r="P95" s="273"/>
      <c r="Q95" s="274"/>
      <c r="R95" s="274"/>
      <c r="S95" s="274"/>
      <c r="T95" s="274"/>
      <c r="U95" s="274"/>
      <c r="V95" s="274"/>
      <c r="W95" s="274"/>
      <c r="X95" s="274"/>
      <c r="Y95" s="274"/>
      <c r="Z95" s="274"/>
      <c r="AA95" s="274"/>
      <c r="AB95" s="274"/>
      <c r="AC95" s="274"/>
      <c r="AD95" s="274"/>
      <c r="AE95" s="274"/>
      <c r="AF95" s="274"/>
      <c r="AG95" s="274"/>
      <c r="AH95" s="274"/>
      <c r="AI95" s="274"/>
      <c r="AJ95" s="274"/>
      <c r="AK95" s="274"/>
      <c r="AL95" s="274"/>
      <c r="AM95" s="274"/>
      <c r="AN95" s="274"/>
      <c r="AO95" s="274"/>
      <c r="AP95" s="274"/>
      <c r="AQ95" s="274"/>
      <c r="AR95" s="274"/>
      <c r="AS95" s="274"/>
      <c r="AT95" s="274"/>
      <c r="AU95" s="274"/>
      <c r="AV95" s="274"/>
      <c r="AW95" s="274"/>
      <c r="AX95" s="274"/>
      <c r="AY95" s="274"/>
      <c r="AZ95" s="275"/>
      <c r="BA95" s="275"/>
      <c r="BB95" s="275"/>
      <c r="BC95" s="275"/>
      <c r="BD95" s="275"/>
      <c r="BE95" s="267"/>
      <c r="BF95" s="267"/>
      <c r="BG95" s="267"/>
      <c r="BH95" s="267"/>
      <c r="BI95" s="267"/>
      <c r="BJ95" s="267"/>
      <c r="BK95" s="267"/>
      <c r="BL95" s="267"/>
      <c r="BM95" s="267"/>
      <c r="BN95" s="267"/>
      <c r="BO95" s="267"/>
      <c r="BP95" s="267"/>
      <c r="BQ95" s="264">
        <v>89</v>
      </c>
      <c r="BR95" s="269"/>
      <c r="BS95" s="949"/>
      <c r="BT95" s="950"/>
      <c r="BU95" s="950"/>
      <c r="BV95" s="950"/>
      <c r="BW95" s="950"/>
      <c r="BX95" s="950"/>
      <c r="BY95" s="950"/>
      <c r="BZ95" s="950"/>
      <c r="CA95" s="950"/>
      <c r="CB95" s="950"/>
      <c r="CC95" s="950"/>
      <c r="CD95" s="950"/>
      <c r="CE95" s="950"/>
      <c r="CF95" s="950"/>
      <c r="CG95" s="951"/>
      <c r="CH95" s="946"/>
      <c r="CI95" s="947"/>
      <c r="CJ95" s="947"/>
      <c r="CK95" s="947"/>
      <c r="CL95" s="948"/>
      <c r="CM95" s="946"/>
      <c r="CN95" s="947"/>
      <c r="CO95" s="947"/>
      <c r="CP95" s="947"/>
      <c r="CQ95" s="948"/>
      <c r="CR95" s="946"/>
      <c r="CS95" s="947"/>
      <c r="CT95" s="947"/>
      <c r="CU95" s="947"/>
      <c r="CV95" s="948"/>
      <c r="CW95" s="946"/>
      <c r="CX95" s="947"/>
      <c r="CY95" s="947"/>
      <c r="CZ95" s="947"/>
      <c r="DA95" s="948"/>
      <c r="DB95" s="946"/>
      <c r="DC95" s="947"/>
      <c r="DD95" s="947"/>
      <c r="DE95" s="947"/>
      <c r="DF95" s="948"/>
      <c r="DG95" s="946"/>
      <c r="DH95" s="947"/>
      <c r="DI95" s="947"/>
      <c r="DJ95" s="947"/>
      <c r="DK95" s="948"/>
      <c r="DL95" s="946"/>
      <c r="DM95" s="947"/>
      <c r="DN95" s="947"/>
      <c r="DO95" s="947"/>
      <c r="DP95" s="948"/>
      <c r="DQ95" s="946"/>
      <c r="DR95" s="947"/>
      <c r="DS95" s="947"/>
      <c r="DT95" s="947"/>
      <c r="DU95" s="948"/>
      <c r="DV95" s="943"/>
      <c r="DW95" s="944"/>
      <c r="DX95" s="944"/>
      <c r="DY95" s="944"/>
      <c r="DZ95" s="945"/>
      <c r="EA95" s="248"/>
    </row>
    <row r="96" spans="1:131" s="249" customFormat="1" ht="26.25" hidden="1" customHeight="1">
      <c r="A96" s="272"/>
      <c r="B96" s="273"/>
      <c r="C96" s="273"/>
      <c r="D96" s="273"/>
      <c r="E96" s="273"/>
      <c r="F96" s="273"/>
      <c r="G96" s="273"/>
      <c r="H96" s="273"/>
      <c r="I96" s="273"/>
      <c r="J96" s="273"/>
      <c r="K96" s="273"/>
      <c r="L96" s="273"/>
      <c r="M96" s="273"/>
      <c r="N96" s="273"/>
      <c r="O96" s="273"/>
      <c r="P96" s="273"/>
      <c r="Q96" s="274"/>
      <c r="R96" s="274"/>
      <c r="S96" s="274"/>
      <c r="T96" s="274"/>
      <c r="U96" s="274"/>
      <c r="V96" s="274"/>
      <c r="W96" s="274"/>
      <c r="X96" s="274"/>
      <c r="Y96" s="274"/>
      <c r="Z96" s="274"/>
      <c r="AA96" s="274"/>
      <c r="AB96" s="274"/>
      <c r="AC96" s="274"/>
      <c r="AD96" s="274"/>
      <c r="AE96" s="274"/>
      <c r="AF96" s="274"/>
      <c r="AG96" s="274"/>
      <c r="AH96" s="274"/>
      <c r="AI96" s="274"/>
      <c r="AJ96" s="274"/>
      <c r="AK96" s="274"/>
      <c r="AL96" s="274"/>
      <c r="AM96" s="274"/>
      <c r="AN96" s="274"/>
      <c r="AO96" s="274"/>
      <c r="AP96" s="274"/>
      <c r="AQ96" s="274"/>
      <c r="AR96" s="274"/>
      <c r="AS96" s="274"/>
      <c r="AT96" s="274"/>
      <c r="AU96" s="274"/>
      <c r="AV96" s="274"/>
      <c r="AW96" s="274"/>
      <c r="AX96" s="274"/>
      <c r="AY96" s="274"/>
      <c r="AZ96" s="275"/>
      <c r="BA96" s="275"/>
      <c r="BB96" s="275"/>
      <c r="BC96" s="275"/>
      <c r="BD96" s="275"/>
      <c r="BE96" s="267"/>
      <c r="BF96" s="267"/>
      <c r="BG96" s="267"/>
      <c r="BH96" s="267"/>
      <c r="BI96" s="267"/>
      <c r="BJ96" s="267"/>
      <c r="BK96" s="267"/>
      <c r="BL96" s="267"/>
      <c r="BM96" s="267"/>
      <c r="BN96" s="267"/>
      <c r="BO96" s="267"/>
      <c r="BP96" s="267"/>
      <c r="BQ96" s="264">
        <v>90</v>
      </c>
      <c r="BR96" s="269"/>
      <c r="BS96" s="949"/>
      <c r="BT96" s="950"/>
      <c r="BU96" s="950"/>
      <c r="BV96" s="950"/>
      <c r="BW96" s="950"/>
      <c r="BX96" s="950"/>
      <c r="BY96" s="950"/>
      <c r="BZ96" s="950"/>
      <c r="CA96" s="950"/>
      <c r="CB96" s="950"/>
      <c r="CC96" s="950"/>
      <c r="CD96" s="950"/>
      <c r="CE96" s="950"/>
      <c r="CF96" s="950"/>
      <c r="CG96" s="951"/>
      <c r="CH96" s="946"/>
      <c r="CI96" s="947"/>
      <c r="CJ96" s="947"/>
      <c r="CK96" s="947"/>
      <c r="CL96" s="948"/>
      <c r="CM96" s="946"/>
      <c r="CN96" s="947"/>
      <c r="CO96" s="947"/>
      <c r="CP96" s="947"/>
      <c r="CQ96" s="948"/>
      <c r="CR96" s="946"/>
      <c r="CS96" s="947"/>
      <c r="CT96" s="947"/>
      <c r="CU96" s="947"/>
      <c r="CV96" s="948"/>
      <c r="CW96" s="946"/>
      <c r="CX96" s="947"/>
      <c r="CY96" s="947"/>
      <c r="CZ96" s="947"/>
      <c r="DA96" s="948"/>
      <c r="DB96" s="946"/>
      <c r="DC96" s="947"/>
      <c r="DD96" s="947"/>
      <c r="DE96" s="947"/>
      <c r="DF96" s="948"/>
      <c r="DG96" s="946"/>
      <c r="DH96" s="947"/>
      <c r="DI96" s="947"/>
      <c r="DJ96" s="947"/>
      <c r="DK96" s="948"/>
      <c r="DL96" s="946"/>
      <c r="DM96" s="947"/>
      <c r="DN96" s="947"/>
      <c r="DO96" s="947"/>
      <c r="DP96" s="948"/>
      <c r="DQ96" s="946"/>
      <c r="DR96" s="947"/>
      <c r="DS96" s="947"/>
      <c r="DT96" s="947"/>
      <c r="DU96" s="948"/>
      <c r="DV96" s="943"/>
      <c r="DW96" s="944"/>
      <c r="DX96" s="944"/>
      <c r="DY96" s="944"/>
      <c r="DZ96" s="945"/>
      <c r="EA96" s="248"/>
    </row>
    <row r="97" spans="1:131" s="249" customFormat="1" ht="26.25" hidden="1" customHeight="1">
      <c r="A97" s="272"/>
      <c r="B97" s="273"/>
      <c r="C97" s="273"/>
      <c r="D97" s="273"/>
      <c r="E97" s="273"/>
      <c r="F97" s="273"/>
      <c r="G97" s="273"/>
      <c r="H97" s="273"/>
      <c r="I97" s="273"/>
      <c r="J97" s="273"/>
      <c r="K97" s="273"/>
      <c r="L97" s="273"/>
      <c r="M97" s="273"/>
      <c r="N97" s="273"/>
      <c r="O97" s="273"/>
      <c r="P97" s="273"/>
      <c r="Q97" s="274"/>
      <c r="R97" s="274"/>
      <c r="S97" s="274"/>
      <c r="T97" s="274"/>
      <c r="U97" s="274"/>
      <c r="V97" s="274"/>
      <c r="W97" s="274"/>
      <c r="X97" s="274"/>
      <c r="Y97" s="274"/>
      <c r="Z97" s="274"/>
      <c r="AA97" s="274"/>
      <c r="AB97" s="274"/>
      <c r="AC97" s="274"/>
      <c r="AD97" s="274"/>
      <c r="AE97" s="274"/>
      <c r="AF97" s="274"/>
      <c r="AG97" s="274"/>
      <c r="AH97" s="274"/>
      <c r="AI97" s="274"/>
      <c r="AJ97" s="274"/>
      <c r="AK97" s="274"/>
      <c r="AL97" s="274"/>
      <c r="AM97" s="274"/>
      <c r="AN97" s="274"/>
      <c r="AO97" s="274"/>
      <c r="AP97" s="274"/>
      <c r="AQ97" s="274"/>
      <c r="AR97" s="274"/>
      <c r="AS97" s="274"/>
      <c r="AT97" s="274"/>
      <c r="AU97" s="274"/>
      <c r="AV97" s="274"/>
      <c r="AW97" s="274"/>
      <c r="AX97" s="274"/>
      <c r="AY97" s="274"/>
      <c r="AZ97" s="275"/>
      <c r="BA97" s="275"/>
      <c r="BB97" s="275"/>
      <c r="BC97" s="275"/>
      <c r="BD97" s="275"/>
      <c r="BE97" s="267"/>
      <c r="BF97" s="267"/>
      <c r="BG97" s="267"/>
      <c r="BH97" s="267"/>
      <c r="BI97" s="267"/>
      <c r="BJ97" s="267"/>
      <c r="BK97" s="267"/>
      <c r="BL97" s="267"/>
      <c r="BM97" s="267"/>
      <c r="BN97" s="267"/>
      <c r="BO97" s="267"/>
      <c r="BP97" s="267"/>
      <c r="BQ97" s="264">
        <v>91</v>
      </c>
      <c r="BR97" s="269"/>
      <c r="BS97" s="949"/>
      <c r="BT97" s="950"/>
      <c r="BU97" s="950"/>
      <c r="BV97" s="950"/>
      <c r="BW97" s="950"/>
      <c r="BX97" s="950"/>
      <c r="BY97" s="950"/>
      <c r="BZ97" s="950"/>
      <c r="CA97" s="950"/>
      <c r="CB97" s="950"/>
      <c r="CC97" s="950"/>
      <c r="CD97" s="950"/>
      <c r="CE97" s="950"/>
      <c r="CF97" s="950"/>
      <c r="CG97" s="951"/>
      <c r="CH97" s="946"/>
      <c r="CI97" s="947"/>
      <c r="CJ97" s="947"/>
      <c r="CK97" s="947"/>
      <c r="CL97" s="948"/>
      <c r="CM97" s="946"/>
      <c r="CN97" s="947"/>
      <c r="CO97" s="947"/>
      <c r="CP97" s="947"/>
      <c r="CQ97" s="948"/>
      <c r="CR97" s="946"/>
      <c r="CS97" s="947"/>
      <c r="CT97" s="947"/>
      <c r="CU97" s="947"/>
      <c r="CV97" s="948"/>
      <c r="CW97" s="946"/>
      <c r="CX97" s="947"/>
      <c r="CY97" s="947"/>
      <c r="CZ97" s="947"/>
      <c r="DA97" s="948"/>
      <c r="DB97" s="946"/>
      <c r="DC97" s="947"/>
      <c r="DD97" s="947"/>
      <c r="DE97" s="947"/>
      <c r="DF97" s="948"/>
      <c r="DG97" s="946"/>
      <c r="DH97" s="947"/>
      <c r="DI97" s="947"/>
      <c r="DJ97" s="947"/>
      <c r="DK97" s="948"/>
      <c r="DL97" s="946"/>
      <c r="DM97" s="947"/>
      <c r="DN97" s="947"/>
      <c r="DO97" s="947"/>
      <c r="DP97" s="948"/>
      <c r="DQ97" s="946"/>
      <c r="DR97" s="947"/>
      <c r="DS97" s="947"/>
      <c r="DT97" s="947"/>
      <c r="DU97" s="948"/>
      <c r="DV97" s="943"/>
      <c r="DW97" s="944"/>
      <c r="DX97" s="944"/>
      <c r="DY97" s="944"/>
      <c r="DZ97" s="945"/>
      <c r="EA97" s="248"/>
    </row>
    <row r="98" spans="1:131" s="249" customFormat="1" ht="26.25" hidden="1" customHeight="1">
      <c r="A98" s="272"/>
      <c r="B98" s="273"/>
      <c r="C98" s="273"/>
      <c r="D98" s="273"/>
      <c r="E98" s="273"/>
      <c r="F98" s="273"/>
      <c r="G98" s="273"/>
      <c r="H98" s="273"/>
      <c r="I98" s="273"/>
      <c r="J98" s="273"/>
      <c r="K98" s="273"/>
      <c r="L98" s="273"/>
      <c r="M98" s="273"/>
      <c r="N98" s="273"/>
      <c r="O98" s="273"/>
      <c r="P98" s="273"/>
      <c r="Q98" s="274"/>
      <c r="R98" s="274"/>
      <c r="S98" s="274"/>
      <c r="T98" s="274"/>
      <c r="U98" s="274"/>
      <c r="V98" s="274"/>
      <c r="W98" s="274"/>
      <c r="X98" s="274"/>
      <c r="Y98" s="274"/>
      <c r="Z98" s="274"/>
      <c r="AA98" s="274"/>
      <c r="AB98" s="274"/>
      <c r="AC98" s="274"/>
      <c r="AD98" s="274"/>
      <c r="AE98" s="274"/>
      <c r="AF98" s="274"/>
      <c r="AG98" s="274"/>
      <c r="AH98" s="274"/>
      <c r="AI98" s="274"/>
      <c r="AJ98" s="274"/>
      <c r="AK98" s="274"/>
      <c r="AL98" s="274"/>
      <c r="AM98" s="274"/>
      <c r="AN98" s="274"/>
      <c r="AO98" s="274"/>
      <c r="AP98" s="274"/>
      <c r="AQ98" s="274"/>
      <c r="AR98" s="274"/>
      <c r="AS98" s="274"/>
      <c r="AT98" s="274"/>
      <c r="AU98" s="274"/>
      <c r="AV98" s="274"/>
      <c r="AW98" s="274"/>
      <c r="AX98" s="274"/>
      <c r="AY98" s="274"/>
      <c r="AZ98" s="275"/>
      <c r="BA98" s="275"/>
      <c r="BB98" s="275"/>
      <c r="BC98" s="275"/>
      <c r="BD98" s="275"/>
      <c r="BE98" s="267"/>
      <c r="BF98" s="267"/>
      <c r="BG98" s="267"/>
      <c r="BH98" s="267"/>
      <c r="BI98" s="267"/>
      <c r="BJ98" s="267"/>
      <c r="BK98" s="267"/>
      <c r="BL98" s="267"/>
      <c r="BM98" s="267"/>
      <c r="BN98" s="267"/>
      <c r="BO98" s="267"/>
      <c r="BP98" s="267"/>
      <c r="BQ98" s="264">
        <v>92</v>
      </c>
      <c r="BR98" s="269"/>
      <c r="BS98" s="949"/>
      <c r="BT98" s="950"/>
      <c r="BU98" s="950"/>
      <c r="BV98" s="950"/>
      <c r="BW98" s="950"/>
      <c r="BX98" s="950"/>
      <c r="BY98" s="950"/>
      <c r="BZ98" s="950"/>
      <c r="CA98" s="950"/>
      <c r="CB98" s="950"/>
      <c r="CC98" s="950"/>
      <c r="CD98" s="950"/>
      <c r="CE98" s="950"/>
      <c r="CF98" s="950"/>
      <c r="CG98" s="951"/>
      <c r="CH98" s="946"/>
      <c r="CI98" s="947"/>
      <c r="CJ98" s="947"/>
      <c r="CK98" s="947"/>
      <c r="CL98" s="948"/>
      <c r="CM98" s="946"/>
      <c r="CN98" s="947"/>
      <c r="CO98" s="947"/>
      <c r="CP98" s="947"/>
      <c r="CQ98" s="948"/>
      <c r="CR98" s="946"/>
      <c r="CS98" s="947"/>
      <c r="CT98" s="947"/>
      <c r="CU98" s="947"/>
      <c r="CV98" s="948"/>
      <c r="CW98" s="946"/>
      <c r="CX98" s="947"/>
      <c r="CY98" s="947"/>
      <c r="CZ98" s="947"/>
      <c r="DA98" s="948"/>
      <c r="DB98" s="946"/>
      <c r="DC98" s="947"/>
      <c r="DD98" s="947"/>
      <c r="DE98" s="947"/>
      <c r="DF98" s="948"/>
      <c r="DG98" s="946"/>
      <c r="DH98" s="947"/>
      <c r="DI98" s="947"/>
      <c r="DJ98" s="947"/>
      <c r="DK98" s="948"/>
      <c r="DL98" s="946"/>
      <c r="DM98" s="947"/>
      <c r="DN98" s="947"/>
      <c r="DO98" s="947"/>
      <c r="DP98" s="948"/>
      <c r="DQ98" s="946"/>
      <c r="DR98" s="947"/>
      <c r="DS98" s="947"/>
      <c r="DT98" s="947"/>
      <c r="DU98" s="948"/>
      <c r="DV98" s="943"/>
      <c r="DW98" s="944"/>
      <c r="DX98" s="944"/>
      <c r="DY98" s="944"/>
      <c r="DZ98" s="945"/>
      <c r="EA98" s="248"/>
    </row>
    <row r="99" spans="1:131" s="249" customFormat="1" ht="26.25" hidden="1" customHeight="1">
      <c r="A99" s="272"/>
      <c r="B99" s="273"/>
      <c r="C99" s="273"/>
      <c r="D99" s="273"/>
      <c r="E99" s="273"/>
      <c r="F99" s="273"/>
      <c r="G99" s="273"/>
      <c r="H99" s="273"/>
      <c r="I99" s="273"/>
      <c r="J99" s="273"/>
      <c r="K99" s="273"/>
      <c r="L99" s="273"/>
      <c r="M99" s="273"/>
      <c r="N99" s="273"/>
      <c r="O99" s="273"/>
      <c r="P99" s="273"/>
      <c r="Q99" s="274"/>
      <c r="R99" s="274"/>
      <c r="S99" s="274"/>
      <c r="T99" s="274"/>
      <c r="U99" s="274"/>
      <c r="V99" s="274"/>
      <c r="W99" s="274"/>
      <c r="X99" s="274"/>
      <c r="Y99" s="274"/>
      <c r="Z99" s="274"/>
      <c r="AA99" s="274"/>
      <c r="AB99" s="274"/>
      <c r="AC99" s="274"/>
      <c r="AD99" s="274"/>
      <c r="AE99" s="274"/>
      <c r="AF99" s="274"/>
      <c r="AG99" s="274"/>
      <c r="AH99" s="274"/>
      <c r="AI99" s="274"/>
      <c r="AJ99" s="274"/>
      <c r="AK99" s="274"/>
      <c r="AL99" s="274"/>
      <c r="AM99" s="274"/>
      <c r="AN99" s="274"/>
      <c r="AO99" s="274"/>
      <c r="AP99" s="274"/>
      <c r="AQ99" s="274"/>
      <c r="AR99" s="274"/>
      <c r="AS99" s="274"/>
      <c r="AT99" s="274"/>
      <c r="AU99" s="274"/>
      <c r="AV99" s="274"/>
      <c r="AW99" s="274"/>
      <c r="AX99" s="274"/>
      <c r="AY99" s="274"/>
      <c r="AZ99" s="275"/>
      <c r="BA99" s="275"/>
      <c r="BB99" s="275"/>
      <c r="BC99" s="275"/>
      <c r="BD99" s="275"/>
      <c r="BE99" s="267"/>
      <c r="BF99" s="267"/>
      <c r="BG99" s="267"/>
      <c r="BH99" s="267"/>
      <c r="BI99" s="267"/>
      <c r="BJ99" s="267"/>
      <c r="BK99" s="267"/>
      <c r="BL99" s="267"/>
      <c r="BM99" s="267"/>
      <c r="BN99" s="267"/>
      <c r="BO99" s="267"/>
      <c r="BP99" s="267"/>
      <c r="BQ99" s="264">
        <v>93</v>
      </c>
      <c r="BR99" s="269"/>
      <c r="BS99" s="949"/>
      <c r="BT99" s="950"/>
      <c r="BU99" s="950"/>
      <c r="BV99" s="950"/>
      <c r="BW99" s="950"/>
      <c r="BX99" s="950"/>
      <c r="BY99" s="950"/>
      <c r="BZ99" s="950"/>
      <c r="CA99" s="950"/>
      <c r="CB99" s="950"/>
      <c r="CC99" s="950"/>
      <c r="CD99" s="950"/>
      <c r="CE99" s="950"/>
      <c r="CF99" s="950"/>
      <c r="CG99" s="951"/>
      <c r="CH99" s="946"/>
      <c r="CI99" s="947"/>
      <c r="CJ99" s="947"/>
      <c r="CK99" s="947"/>
      <c r="CL99" s="948"/>
      <c r="CM99" s="946"/>
      <c r="CN99" s="947"/>
      <c r="CO99" s="947"/>
      <c r="CP99" s="947"/>
      <c r="CQ99" s="948"/>
      <c r="CR99" s="946"/>
      <c r="CS99" s="947"/>
      <c r="CT99" s="947"/>
      <c r="CU99" s="947"/>
      <c r="CV99" s="948"/>
      <c r="CW99" s="946"/>
      <c r="CX99" s="947"/>
      <c r="CY99" s="947"/>
      <c r="CZ99" s="947"/>
      <c r="DA99" s="948"/>
      <c r="DB99" s="946"/>
      <c r="DC99" s="947"/>
      <c r="DD99" s="947"/>
      <c r="DE99" s="947"/>
      <c r="DF99" s="948"/>
      <c r="DG99" s="946"/>
      <c r="DH99" s="947"/>
      <c r="DI99" s="947"/>
      <c r="DJ99" s="947"/>
      <c r="DK99" s="948"/>
      <c r="DL99" s="946"/>
      <c r="DM99" s="947"/>
      <c r="DN99" s="947"/>
      <c r="DO99" s="947"/>
      <c r="DP99" s="948"/>
      <c r="DQ99" s="946"/>
      <c r="DR99" s="947"/>
      <c r="DS99" s="947"/>
      <c r="DT99" s="947"/>
      <c r="DU99" s="948"/>
      <c r="DV99" s="943"/>
      <c r="DW99" s="944"/>
      <c r="DX99" s="944"/>
      <c r="DY99" s="944"/>
      <c r="DZ99" s="945"/>
      <c r="EA99" s="248"/>
    </row>
    <row r="100" spans="1:131" s="249" customFormat="1" ht="26.25" hidden="1" customHeight="1">
      <c r="A100" s="272"/>
      <c r="B100" s="273"/>
      <c r="C100" s="273"/>
      <c r="D100" s="273"/>
      <c r="E100" s="273"/>
      <c r="F100" s="273"/>
      <c r="G100" s="273"/>
      <c r="H100" s="273"/>
      <c r="I100" s="273"/>
      <c r="J100" s="273"/>
      <c r="K100" s="273"/>
      <c r="L100" s="273"/>
      <c r="M100" s="273"/>
      <c r="N100" s="273"/>
      <c r="O100" s="273"/>
      <c r="P100" s="273"/>
      <c r="Q100" s="274"/>
      <c r="R100" s="274"/>
      <c r="S100" s="274"/>
      <c r="T100" s="274"/>
      <c r="U100" s="274"/>
      <c r="V100" s="274"/>
      <c r="W100" s="274"/>
      <c r="X100" s="274"/>
      <c r="Y100" s="274"/>
      <c r="Z100" s="274"/>
      <c r="AA100" s="274"/>
      <c r="AB100" s="274"/>
      <c r="AC100" s="274"/>
      <c r="AD100" s="274"/>
      <c r="AE100" s="274"/>
      <c r="AF100" s="274"/>
      <c r="AG100" s="274"/>
      <c r="AH100" s="274"/>
      <c r="AI100" s="274"/>
      <c r="AJ100" s="274"/>
      <c r="AK100" s="274"/>
      <c r="AL100" s="274"/>
      <c r="AM100" s="274"/>
      <c r="AN100" s="274"/>
      <c r="AO100" s="274"/>
      <c r="AP100" s="274"/>
      <c r="AQ100" s="274"/>
      <c r="AR100" s="274"/>
      <c r="AS100" s="274"/>
      <c r="AT100" s="274"/>
      <c r="AU100" s="274"/>
      <c r="AV100" s="274"/>
      <c r="AW100" s="274"/>
      <c r="AX100" s="274"/>
      <c r="AY100" s="274"/>
      <c r="AZ100" s="275"/>
      <c r="BA100" s="275"/>
      <c r="BB100" s="275"/>
      <c r="BC100" s="275"/>
      <c r="BD100" s="275"/>
      <c r="BE100" s="267"/>
      <c r="BF100" s="267"/>
      <c r="BG100" s="267"/>
      <c r="BH100" s="267"/>
      <c r="BI100" s="267"/>
      <c r="BJ100" s="267"/>
      <c r="BK100" s="267"/>
      <c r="BL100" s="267"/>
      <c r="BM100" s="267"/>
      <c r="BN100" s="267"/>
      <c r="BO100" s="267"/>
      <c r="BP100" s="267"/>
      <c r="BQ100" s="264">
        <v>94</v>
      </c>
      <c r="BR100" s="269"/>
      <c r="BS100" s="949"/>
      <c r="BT100" s="950"/>
      <c r="BU100" s="950"/>
      <c r="BV100" s="950"/>
      <c r="BW100" s="950"/>
      <c r="BX100" s="950"/>
      <c r="BY100" s="950"/>
      <c r="BZ100" s="950"/>
      <c r="CA100" s="950"/>
      <c r="CB100" s="950"/>
      <c r="CC100" s="950"/>
      <c r="CD100" s="950"/>
      <c r="CE100" s="950"/>
      <c r="CF100" s="950"/>
      <c r="CG100" s="951"/>
      <c r="CH100" s="946"/>
      <c r="CI100" s="947"/>
      <c r="CJ100" s="947"/>
      <c r="CK100" s="947"/>
      <c r="CL100" s="948"/>
      <c r="CM100" s="946"/>
      <c r="CN100" s="947"/>
      <c r="CO100" s="947"/>
      <c r="CP100" s="947"/>
      <c r="CQ100" s="948"/>
      <c r="CR100" s="946"/>
      <c r="CS100" s="947"/>
      <c r="CT100" s="947"/>
      <c r="CU100" s="947"/>
      <c r="CV100" s="948"/>
      <c r="CW100" s="946"/>
      <c r="CX100" s="947"/>
      <c r="CY100" s="947"/>
      <c r="CZ100" s="947"/>
      <c r="DA100" s="948"/>
      <c r="DB100" s="946"/>
      <c r="DC100" s="947"/>
      <c r="DD100" s="947"/>
      <c r="DE100" s="947"/>
      <c r="DF100" s="948"/>
      <c r="DG100" s="946"/>
      <c r="DH100" s="947"/>
      <c r="DI100" s="947"/>
      <c r="DJ100" s="947"/>
      <c r="DK100" s="948"/>
      <c r="DL100" s="946"/>
      <c r="DM100" s="947"/>
      <c r="DN100" s="947"/>
      <c r="DO100" s="947"/>
      <c r="DP100" s="948"/>
      <c r="DQ100" s="946"/>
      <c r="DR100" s="947"/>
      <c r="DS100" s="947"/>
      <c r="DT100" s="947"/>
      <c r="DU100" s="948"/>
      <c r="DV100" s="943"/>
      <c r="DW100" s="944"/>
      <c r="DX100" s="944"/>
      <c r="DY100" s="944"/>
      <c r="DZ100" s="945"/>
      <c r="EA100" s="248"/>
    </row>
    <row r="101" spans="1:131" s="249" customFormat="1" ht="26.25" hidden="1" customHeight="1">
      <c r="A101" s="272"/>
      <c r="B101" s="273"/>
      <c r="C101" s="273"/>
      <c r="D101" s="273"/>
      <c r="E101" s="273"/>
      <c r="F101" s="273"/>
      <c r="G101" s="273"/>
      <c r="H101" s="273"/>
      <c r="I101" s="273"/>
      <c r="J101" s="273"/>
      <c r="K101" s="273"/>
      <c r="L101" s="273"/>
      <c r="M101" s="273"/>
      <c r="N101" s="273"/>
      <c r="O101" s="273"/>
      <c r="P101" s="273"/>
      <c r="Q101" s="274"/>
      <c r="R101" s="274"/>
      <c r="S101" s="274"/>
      <c r="T101" s="274"/>
      <c r="U101" s="274"/>
      <c r="V101" s="274"/>
      <c r="W101" s="274"/>
      <c r="X101" s="274"/>
      <c r="Y101" s="274"/>
      <c r="Z101" s="274"/>
      <c r="AA101" s="274"/>
      <c r="AB101" s="274"/>
      <c r="AC101" s="274"/>
      <c r="AD101" s="274"/>
      <c r="AE101" s="274"/>
      <c r="AF101" s="274"/>
      <c r="AG101" s="274"/>
      <c r="AH101" s="274"/>
      <c r="AI101" s="274"/>
      <c r="AJ101" s="274"/>
      <c r="AK101" s="274"/>
      <c r="AL101" s="274"/>
      <c r="AM101" s="274"/>
      <c r="AN101" s="274"/>
      <c r="AO101" s="274"/>
      <c r="AP101" s="274"/>
      <c r="AQ101" s="274"/>
      <c r="AR101" s="274"/>
      <c r="AS101" s="274"/>
      <c r="AT101" s="274"/>
      <c r="AU101" s="274"/>
      <c r="AV101" s="274"/>
      <c r="AW101" s="274"/>
      <c r="AX101" s="274"/>
      <c r="AY101" s="274"/>
      <c r="AZ101" s="275"/>
      <c r="BA101" s="275"/>
      <c r="BB101" s="275"/>
      <c r="BC101" s="275"/>
      <c r="BD101" s="275"/>
      <c r="BE101" s="267"/>
      <c r="BF101" s="267"/>
      <c r="BG101" s="267"/>
      <c r="BH101" s="267"/>
      <c r="BI101" s="267"/>
      <c r="BJ101" s="267"/>
      <c r="BK101" s="267"/>
      <c r="BL101" s="267"/>
      <c r="BM101" s="267"/>
      <c r="BN101" s="267"/>
      <c r="BO101" s="267"/>
      <c r="BP101" s="267"/>
      <c r="BQ101" s="264">
        <v>95</v>
      </c>
      <c r="BR101" s="269"/>
      <c r="BS101" s="949"/>
      <c r="BT101" s="950"/>
      <c r="BU101" s="950"/>
      <c r="BV101" s="950"/>
      <c r="BW101" s="950"/>
      <c r="BX101" s="950"/>
      <c r="BY101" s="950"/>
      <c r="BZ101" s="950"/>
      <c r="CA101" s="950"/>
      <c r="CB101" s="950"/>
      <c r="CC101" s="950"/>
      <c r="CD101" s="950"/>
      <c r="CE101" s="950"/>
      <c r="CF101" s="950"/>
      <c r="CG101" s="951"/>
      <c r="CH101" s="946"/>
      <c r="CI101" s="947"/>
      <c r="CJ101" s="947"/>
      <c r="CK101" s="947"/>
      <c r="CL101" s="948"/>
      <c r="CM101" s="946"/>
      <c r="CN101" s="947"/>
      <c r="CO101" s="947"/>
      <c r="CP101" s="947"/>
      <c r="CQ101" s="948"/>
      <c r="CR101" s="946"/>
      <c r="CS101" s="947"/>
      <c r="CT101" s="947"/>
      <c r="CU101" s="947"/>
      <c r="CV101" s="948"/>
      <c r="CW101" s="946"/>
      <c r="CX101" s="947"/>
      <c r="CY101" s="947"/>
      <c r="CZ101" s="947"/>
      <c r="DA101" s="948"/>
      <c r="DB101" s="946"/>
      <c r="DC101" s="947"/>
      <c r="DD101" s="947"/>
      <c r="DE101" s="947"/>
      <c r="DF101" s="948"/>
      <c r="DG101" s="946"/>
      <c r="DH101" s="947"/>
      <c r="DI101" s="947"/>
      <c r="DJ101" s="947"/>
      <c r="DK101" s="948"/>
      <c r="DL101" s="946"/>
      <c r="DM101" s="947"/>
      <c r="DN101" s="947"/>
      <c r="DO101" s="947"/>
      <c r="DP101" s="948"/>
      <c r="DQ101" s="946"/>
      <c r="DR101" s="947"/>
      <c r="DS101" s="947"/>
      <c r="DT101" s="947"/>
      <c r="DU101" s="948"/>
      <c r="DV101" s="943"/>
      <c r="DW101" s="944"/>
      <c r="DX101" s="944"/>
      <c r="DY101" s="944"/>
      <c r="DZ101" s="945"/>
      <c r="EA101" s="248"/>
    </row>
    <row r="102" spans="1:131" s="249" customFormat="1" ht="26.25" customHeight="1" thickBot="1">
      <c r="A102" s="272"/>
      <c r="B102" s="273"/>
      <c r="C102" s="273"/>
      <c r="D102" s="273"/>
      <c r="E102" s="273"/>
      <c r="F102" s="273"/>
      <c r="G102" s="273"/>
      <c r="H102" s="273"/>
      <c r="I102" s="273"/>
      <c r="J102" s="273"/>
      <c r="K102" s="273"/>
      <c r="L102" s="273"/>
      <c r="M102" s="273"/>
      <c r="N102" s="273"/>
      <c r="O102" s="273"/>
      <c r="P102" s="273"/>
      <c r="Q102" s="274"/>
      <c r="R102" s="274"/>
      <c r="S102" s="274"/>
      <c r="T102" s="274"/>
      <c r="U102" s="274"/>
      <c r="V102" s="274"/>
      <c r="W102" s="274"/>
      <c r="X102" s="274"/>
      <c r="Y102" s="274"/>
      <c r="Z102" s="274"/>
      <c r="AA102" s="274"/>
      <c r="AB102" s="274"/>
      <c r="AC102" s="274"/>
      <c r="AD102" s="274"/>
      <c r="AE102" s="274"/>
      <c r="AF102" s="274"/>
      <c r="AG102" s="274"/>
      <c r="AH102" s="274"/>
      <c r="AI102" s="274"/>
      <c r="AJ102" s="274"/>
      <c r="AK102" s="274"/>
      <c r="AL102" s="274"/>
      <c r="AM102" s="274"/>
      <c r="AN102" s="274"/>
      <c r="AO102" s="274"/>
      <c r="AP102" s="274"/>
      <c r="AQ102" s="274"/>
      <c r="AR102" s="274"/>
      <c r="AS102" s="274"/>
      <c r="AT102" s="274"/>
      <c r="AU102" s="274"/>
      <c r="AV102" s="274"/>
      <c r="AW102" s="274"/>
      <c r="AX102" s="274"/>
      <c r="AY102" s="274"/>
      <c r="AZ102" s="275"/>
      <c r="BA102" s="275"/>
      <c r="BB102" s="275"/>
      <c r="BC102" s="275"/>
      <c r="BD102" s="275"/>
      <c r="BE102" s="267"/>
      <c r="BF102" s="267"/>
      <c r="BG102" s="267"/>
      <c r="BH102" s="267"/>
      <c r="BI102" s="267"/>
      <c r="BJ102" s="267"/>
      <c r="BK102" s="267"/>
      <c r="BL102" s="267"/>
      <c r="BM102" s="267"/>
      <c r="BN102" s="267"/>
      <c r="BO102" s="267"/>
      <c r="BP102" s="267"/>
      <c r="BQ102" s="266" t="s">
        <v>393</v>
      </c>
      <c r="BR102" s="876" t="s">
        <v>428</v>
      </c>
      <c r="BS102" s="877"/>
      <c r="BT102" s="877"/>
      <c r="BU102" s="877"/>
      <c r="BV102" s="877"/>
      <c r="BW102" s="877"/>
      <c r="BX102" s="877"/>
      <c r="BY102" s="877"/>
      <c r="BZ102" s="877"/>
      <c r="CA102" s="877"/>
      <c r="CB102" s="877"/>
      <c r="CC102" s="877"/>
      <c r="CD102" s="877"/>
      <c r="CE102" s="877"/>
      <c r="CF102" s="877"/>
      <c r="CG102" s="878"/>
      <c r="CH102" s="975"/>
      <c r="CI102" s="976"/>
      <c r="CJ102" s="976"/>
      <c r="CK102" s="976"/>
      <c r="CL102" s="977"/>
      <c r="CM102" s="975"/>
      <c r="CN102" s="976"/>
      <c r="CO102" s="976"/>
      <c r="CP102" s="976"/>
      <c r="CQ102" s="977"/>
      <c r="CR102" s="978"/>
      <c r="CS102" s="936"/>
      <c r="CT102" s="936"/>
      <c r="CU102" s="936"/>
      <c r="CV102" s="979"/>
      <c r="CW102" s="978"/>
      <c r="CX102" s="936"/>
      <c r="CY102" s="936"/>
      <c r="CZ102" s="936"/>
      <c r="DA102" s="979"/>
      <c r="DB102" s="978"/>
      <c r="DC102" s="936"/>
      <c r="DD102" s="936"/>
      <c r="DE102" s="936"/>
      <c r="DF102" s="979"/>
      <c r="DG102" s="978"/>
      <c r="DH102" s="936"/>
      <c r="DI102" s="936"/>
      <c r="DJ102" s="936"/>
      <c r="DK102" s="979"/>
      <c r="DL102" s="978"/>
      <c r="DM102" s="936"/>
      <c r="DN102" s="936"/>
      <c r="DO102" s="936"/>
      <c r="DP102" s="979"/>
      <c r="DQ102" s="978"/>
      <c r="DR102" s="936"/>
      <c r="DS102" s="936"/>
      <c r="DT102" s="936"/>
      <c r="DU102" s="979"/>
      <c r="DV102" s="1002"/>
      <c r="DW102" s="1003"/>
      <c r="DX102" s="1003"/>
      <c r="DY102" s="1003"/>
      <c r="DZ102" s="1004"/>
      <c r="EA102" s="248"/>
    </row>
    <row r="103" spans="1:131" s="249" customFormat="1" ht="26.25" customHeight="1">
      <c r="A103" s="272"/>
      <c r="B103" s="273"/>
      <c r="C103" s="273"/>
      <c r="D103" s="273"/>
      <c r="E103" s="273"/>
      <c r="F103" s="273"/>
      <c r="G103" s="273"/>
      <c r="H103" s="273"/>
      <c r="I103" s="273"/>
      <c r="J103" s="273"/>
      <c r="K103" s="273"/>
      <c r="L103" s="273"/>
      <c r="M103" s="273"/>
      <c r="N103" s="273"/>
      <c r="O103" s="273"/>
      <c r="P103" s="273"/>
      <c r="Q103" s="274"/>
      <c r="R103" s="274"/>
      <c r="S103" s="274"/>
      <c r="T103" s="274"/>
      <c r="U103" s="274"/>
      <c r="V103" s="274"/>
      <c r="W103" s="274"/>
      <c r="X103" s="274"/>
      <c r="Y103" s="274"/>
      <c r="Z103" s="274"/>
      <c r="AA103" s="274"/>
      <c r="AB103" s="274"/>
      <c r="AC103" s="274"/>
      <c r="AD103" s="274"/>
      <c r="AE103" s="274"/>
      <c r="AF103" s="274"/>
      <c r="AG103" s="274"/>
      <c r="AH103" s="274"/>
      <c r="AI103" s="274"/>
      <c r="AJ103" s="274"/>
      <c r="AK103" s="274"/>
      <c r="AL103" s="274"/>
      <c r="AM103" s="274"/>
      <c r="AN103" s="274"/>
      <c r="AO103" s="274"/>
      <c r="AP103" s="274"/>
      <c r="AQ103" s="274"/>
      <c r="AR103" s="274"/>
      <c r="AS103" s="274"/>
      <c r="AT103" s="274"/>
      <c r="AU103" s="274"/>
      <c r="AV103" s="274"/>
      <c r="AW103" s="274"/>
      <c r="AX103" s="274"/>
      <c r="AY103" s="274"/>
      <c r="AZ103" s="275"/>
      <c r="BA103" s="275"/>
      <c r="BB103" s="275"/>
      <c r="BC103" s="275"/>
      <c r="BD103" s="275"/>
      <c r="BE103" s="267"/>
      <c r="BF103" s="267"/>
      <c r="BG103" s="267"/>
      <c r="BH103" s="267"/>
      <c r="BI103" s="267"/>
      <c r="BJ103" s="267"/>
      <c r="BK103" s="267"/>
      <c r="BL103" s="267"/>
      <c r="BM103" s="267"/>
      <c r="BN103" s="267"/>
      <c r="BO103" s="267"/>
      <c r="BP103" s="267"/>
      <c r="BQ103" s="1005" t="s">
        <v>429</v>
      </c>
      <c r="BR103" s="1005"/>
      <c r="BS103" s="1005"/>
      <c r="BT103" s="1005"/>
      <c r="BU103" s="1005"/>
      <c r="BV103" s="1005"/>
      <c r="BW103" s="1005"/>
      <c r="BX103" s="1005"/>
      <c r="BY103" s="1005"/>
      <c r="BZ103" s="1005"/>
      <c r="CA103" s="1005"/>
      <c r="CB103" s="1005"/>
      <c r="CC103" s="1005"/>
      <c r="CD103" s="1005"/>
      <c r="CE103" s="1005"/>
      <c r="CF103" s="1005"/>
      <c r="CG103" s="1005"/>
      <c r="CH103" s="1005"/>
      <c r="CI103" s="1005"/>
      <c r="CJ103" s="1005"/>
      <c r="CK103" s="1005"/>
      <c r="CL103" s="1005"/>
      <c r="CM103" s="1005"/>
      <c r="CN103" s="1005"/>
      <c r="CO103" s="1005"/>
      <c r="CP103" s="1005"/>
      <c r="CQ103" s="1005"/>
      <c r="CR103" s="1005"/>
      <c r="CS103" s="1005"/>
      <c r="CT103" s="1005"/>
      <c r="CU103" s="1005"/>
      <c r="CV103" s="1005"/>
      <c r="CW103" s="1005"/>
      <c r="CX103" s="1005"/>
      <c r="CY103" s="1005"/>
      <c r="CZ103" s="1005"/>
      <c r="DA103" s="1005"/>
      <c r="DB103" s="1005"/>
      <c r="DC103" s="1005"/>
      <c r="DD103" s="1005"/>
      <c r="DE103" s="1005"/>
      <c r="DF103" s="1005"/>
      <c r="DG103" s="1005"/>
      <c r="DH103" s="1005"/>
      <c r="DI103" s="1005"/>
      <c r="DJ103" s="1005"/>
      <c r="DK103" s="1005"/>
      <c r="DL103" s="1005"/>
      <c r="DM103" s="1005"/>
      <c r="DN103" s="1005"/>
      <c r="DO103" s="1005"/>
      <c r="DP103" s="1005"/>
      <c r="DQ103" s="1005"/>
      <c r="DR103" s="1005"/>
      <c r="DS103" s="1005"/>
      <c r="DT103" s="1005"/>
      <c r="DU103" s="1005"/>
      <c r="DV103" s="1005"/>
      <c r="DW103" s="1005"/>
      <c r="DX103" s="1005"/>
      <c r="DY103" s="1005"/>
      <c r="DZ103" s="1005"/>
      <c r="EA103" s="248"/>
    </row>
    <row r="104" spans="1:131" s="249" customFormat="1" ht="26.25" customHeight="1">
      <c r="A104" s="272"/>
      <c r="B104" s="273"/>
      <c r="C104" s="273"/>
      <c r="D104" s="273"/>
      <c r="E104" s="273"/>
      <c r="F104" s="273"/>
      <c r="G104" s="273"/>
      <c r="H104" s="273"/>
      <c r="I104" s="273"/>
      <c r="J104" s="273"/>
      <c r="K104" s="273"/>
      <c r="L104" s="273"/>
      <c r="M104" s="273"/>
      <c r="N104" s="273"/>
      <c r="O104" s="273"/>
      <c r="P104" s="273"/>
      <c r="Q104" s="274"/>
      <c r="R104" s="274"/>
      <c r="S104" s="274"/>
      <c r="T104" s="274"/>
      <c r="U104" s="274"/>
      <c r="V104" s="274"/>
      <c r="W104" s="274"/>
      <c r="X104" s="274"/>
      <c r="Y104" s="274"/>
      <c r="Z104" s="274"/>
      <c r="AA104" s="274"/>
      <c r="AB104" s="274"/>
      <c r="AC104" s="274"/>
      <c r="AD104" s="274"/>
      <c r="AE104" s="274"/>
      <c r="AF104" s="274"/>
      <c r="AG104" s="274"/>
      <c r="AH104" s="274"/>
      <c r="AI104" s="274"/>
      <c r="AJ104" s="274"/>
      <c r="AK104" s="274"/>
      <c r="AL104" s="274"/>
      <c r="AM104" s="274"/>
      <c r="AN104" s="274"/>
      <c r="AO104" s="274"/>
      <c r="AP104" s="274"/>
      <c r="AQ104" s="274"/>
      <c r="AR104" s="274"/>
      <c r="AS104" s="274"/>
      <c r="AT104" s="274"/>
      <c r="AU104" s="274"/>
      <c r="AV104" s="274"/>
      <c r="AW104" s="274"/>
      <c r="AX104" s="274"/>
      <c r="AY104" s="274"/>
      <c r="AZ104" s="275"/>
      <c r="BA104" s="275"/>
      <c r="BB104" s="275"/>
      <c r="BC104" s="275"/>
      <c r="BD104" s="275"/>
      <c r="BE104" s="267"/>
      <c r="BF104" s="267"/>
      <c r="BG104" s="267"/>
      <c r="BH104" s="267"/>
      <c r="BI104" s="267"/>
      <c r="BJ104" s="267"/>
      <c r="BK104" s="267"/>
      <c r="BL104" s="267"/>
      <c r="BM104" s="267"/>
      <c r="BN104" s="267"/>
      <c r="BO104" s="267"/>
      <c r="BP104" s="267"/>
      <c r="BQ104" s="1006" t="s">
        <v>430</v>
      </c>
      <c r="BR104" s="1006"/>
      <c r="BS104" s="1006"/>
      <c r="BT104" s="1006"/>
      <c r="BU104" s="1006"/>
      <c r="BV104" s="1006"/>
      <c r="BW104" s="1006"/>
      <c r="BX104" s="1006"/>
      <c r="BY104" s="1006"/>
      <c r="BZ104" s="1006"/>
      <c r="CA104" s="1006"/>
      <c r="CB104" s="1006"/>
      <c r="CC104" s="1006"/>
      <c r="CD104" s="1006"/>
      <c r="CE104" s="1006"/>
      <c r="CF104" s="1006"/>
      <c r="CG104" s="1006"/>
      <c r="CH104" s="1006"/>
      <c r="CI104" s="1006"/>
      <c r="CJ104" s="1006"/>
      <c r="CK104" s="1006"/>
      <c r="CL104" s="1006"/>
      <c r="CM104" s="1006"/>
      <c r="CN104" s="1006"/>
      <c r="CO104" s="1006"/>
      <c r="CP104" s="1006"/>
      <c r="CQ104" s="1006"/>
      <c r="CR104" s="1006"/>
      <c r="CS104" s="1006"/>
      <c r="CT104" s="1006"/>
      <c r="CU104" s="1006"/>
      <c r="CV104" s="1006"/>
      <c r="CW104" s="1006"/>
      <c r="CX104" s="1006"/>
      <c r="CY104" s="1006"/>
      <c r="CZ104" s="1006"/>
      <c r="DA104" s="1006"/>
      <c r="DB104" s="1006"/>
      <c r="DC104" s="1006"/>
      <c r="DD104" s="1006"/>
      <c r="DE104" s="1006"/>
      <c r="DF104" s="1006"/>
      <c r="DG104" s="1006"/>
      <c r="DH104" s="1006"/>
      <c r="DI104" s="1006"/>
      <c r="DJ104" s="1006"/>
      <c r="DK104" s="1006"/>
      <c r="DL104" s="1006"/>
      <c r="DM104" s="1006"/>
      <c r="DN104" s="1006"/>
      <c r="DO104" s="1006"/>
      <c r="DP104" s="1006"/>
      <c r="DQ104" s="1006"/>
      <c r="DR104" s="1006"/>
      <c r="DS104" s="1006"/>
      <c r="DT104" s="1006"/>
      <c r="DU104" s="1006"/>
      <c r="DV104" s="1006"/>
      <c r="DW104" s="1006"/>
      <c r="DX104" s="1006"/>
      <c r="DY104" s="1006"/>
      <c r="DZ104" s="1006"/>
      <c r="EA104" s="248"/>
    </row>
    <row r="105" spans="1:131" s="249" customFormat="1" ht="11.25" customHeight="1">
      <c r="A105" s="267"/>
      <c r="B105" s="267"/>
      <c r="C105" s="267"/>
      <c r="D105" s="267"/>
      <c r="E105" s="267"/>
      <c r="F105" s="267"/>
      <c r="G105" s="267"/>
      <c r="H105" s="267"/>
      <c r="I105" s="267"/>
      <c r="J105" s="267"/>
      <c r="K105" s="267"/>
      <c r="L105" s="267"/>
      <c r="M105" s="267"/>
      <c r="N105" s="267"/>
      <c r="O105" s="267"/>
      <c r="P105" s="267"/>
      <c r="Q105" s="267"/>
      <c r="R105" s="267"/>
      <c r="S105" s="267"/>
      <c r="T105" s="267"/>
      <c r="U105" s="267"/>
      <c r="V105" s="267"/>
      <c r="W105" s="267"/>
      <c r="X105" s="267"/>
      <c r="Y105" s="267"/>
      <c r="Z105" s="267"/>
      <c r="AA105" s="267"/>
      <c r="AB105" s="267"/>
      <c r="AC105" s="267"/>
      <c r="AD105" s="267"/>
      <c r="AE105" s="267"/>
      <c r="AF105" s="267"/>
      <c r="AG105" s="267"/>
      <c r="AH105" s="267"/>
      <c r="AI105" s="267"/>
      <c r="AJ105" s="267"/>
      <c r="AK105" s="267"/>
      <c r="AL105" s="267"/>
      <c r="AM105" s="267"/>
      <c r="AN105" s="267"/>
      <c r="AO105" s="267"/>
      <c r="AP105" s="267"/>
      <c r="AQ105" s="267"/>
      <c r="AR105" s="267"/>
      <c r="AS105" s="267"/>
      <c r="AT105" s="267"/>
      <c r="AU105" s="267"/>
      <c r="AV105" s="267"/>
      <c r="AW105" s="267"/>
      <c r="AX105" s="267"/>
      <c r="AY105" s="267"/>
      <c r="AZ105" s="267"/>
      <c r="BA105" s="267"/>
      <c r="BB105" s="267"/>
      <c r="BC105" s="267"/>
      <c r="BD105" s="267"/>
      <c r="BE105" s="267"/>
      <c r="BF105" s="267"/>
      <c r="BG105" s="267"/>
      <c r="BH105" s="267"/>
      <c r="BI105" s="267"/>
      <c r="BJ105" s="267"/>
      <c r="BK105" s="267"/>
      <c r="BL105" s="267"/>
      <c r="BM105" s="267"/>
      <c r="BN105" s="267"/>
      <c r="BO105" s="267"/>
      <c r="BP105" s="267"/>
      <c r="BQ105" s="270"/>
      <c r="BR105" s="270"/>
      <c r="BS105" s="270"/>
      <c r="BT105" s="270"/>
      <c r="BU105" s="270"/>
      <c r="BV105" s="270"/>
      <c r="BW105" s="270"/>
      <c r="BX105" s="270"/>
      <c r="BY105" s="270"/>
      <c r="BZ105" s="270"/>
      <c r="CA105" s="270"/>
      <c r="CB105" s="270"/>
      <c r="CC105" s="270"/>
      <c r="CD105" s="270"/>
      <c r="CE105" s="270"/>
      <c r="CF105" s="270"/>
      <c r="CG105" s="270"/>
      <c r="CH105" s="270"/>
      <c r="CI105" s="270"/>
      <c r="CJ105" s="270"/>
      <c r="CK105" s="270"/>
      <c r="CL105" s="270"/>
      <c r="CM105" s="270"/>
      <c r="CN105" s="270"/>
      <c r="CO105" s="270"/>
      <c r="CP105" s="270"/>
      <c r="CQ105" s="270"/>
      <c r="CR105" s="270"/>
      <c r="CS105" s="270"/>
      <c r="CT105" s="270"/>
      <c r="CU105" s="270"/>
      <c r="CV105" s="270"/>
      <c r="CW105" s="270"/>
      <c r="CX105" s="270"/>
      <c r="CY105" s="270"/>
      <c r="CZ105" s="270"/>
      <c r="DA105" s="270"/>
      <c r="DB105" s="270"/>
      <c r="DC105" s="270"/>
      <c r="DD105" s="270"/>
      <c r="DE105" s="270"/>
      <c r="DF105" s="270"/>
      <c r="DG105" s="270"/>
      <c r="DH105" s="270"/>
      <c r="DI105" s="270"/>
      <c r="DJ105" s="270"/>
      <c r="DK105" s="270"/>
      <c r="DL105" s="270"/>
      <c r="DM105" s="270"/>
      <c r="DN105" s="270"/>
      <c r="DO105" s="270"/>
      <c r="DP105" s="270"/>
      <c r="DQ105" s="270"/>
      <c r="DR105" s="270"/>
      <c r="DS105" s="270"/>
      <c r="DT105" s="270"/>
      <c r="DU105" s="270"/>
      <c r="DV105" s="270"/>
      <c r="DW105" s="270"/>
      <c r="DX105" s="270"/>
      <c r="DY105" s="270"/>
      <c r="DZ105" s="270"/>
      <c r="EA105" s="248"/>
    </row>
    <row r="106" spans="1:131" s="249" customFormat="1" ht="11.25" customHeight="1">
      <c r="A106" s="276"/>
      <c r="B106" s="276"/>
      <c r="C106" s="276"/>
      <c r="D106" s="276"/>
      <c r="E106" s="276"/>
      <c r="F106" s="276"/>
      <c r="G106" s="276"/>
      <c r="H106" s="276"/>
      <c r="I106" s="276"/>
      <c r="J106" s="276"/>
      <c r="K106" s="276"/>
      <c r="L106" s="276"/>
      <c r="M106" s="276"/>
      <c r="N106" s="276"/>
      <c r="O106" s="276"/>
      <c r="P106" s="276"/>
      <c r="Q106" s="276"/>
      <c r="R106" s="276"/>
      <c r="S106" s="276"/>
      <c r="T106" s="276"/>
      <c r="U106" s="276"/>
      <c r="V106" s="276"/>
      <c r="W106" s="276"/>
      <c r="X106" s="276"/>
      <c r="Y106" s="276"/>
      <c r="Z106" s="276"/>
      <c r="AA106" s="276"/>
      <c r="AB106" s="276"/>
      <c r="AC106" s="276"/>
      <c r="AD106" s="276"/>
      <c r="AE106" s="276"/>
      <c r="AF106" s="276"/>
      <c r="AG106" s="276"/>
      <c r="AH106" s="276"/>
      <c r="AI106" s="276"/>
      <c r="AJ106" s="276"/>
      <c r="AK106" s="276"/>
      <c r="AL106" s="276"/>
      <c r="AM106" s="276"/>
      <c r="AN106" s="276"/>
      <c r="AO106" s="276"/>
      <c r="AP106" s="276"/>
      <c r="AQ106" s="276"/>
      <c r="AR106" s="276"/>
      <c r="AS106" s="276"/>
      <c r="AT106" s="276"/>
      <c r="AU106" s="276"/>
      <c r="AV106" s="276"/>
      <c r="AW106" s="276"/>
      <c r="AX106" s="276"/>
      <c r="AY106" s="276"/>
      <c r="AZ106" s="276"/>
      <c r="BA106" s="276"/>
      <c r="BB106" s="276"/>
      <c r="BC106" s="276"/>
      <c r="BD106" s="276"/>
      <c r="BE106" s="276"/>
      <c r="BF106" s="276"/>
      <c r="BG106" s="276"/>
      <c r="BH106" s="276"/>
      <c r="BI106" s="276"/>
      <c r="BJ106" s="276"/>
      <c r="BK106" s="276"/>
      <c r="BL106" s="276"/>
      <c r="BM106" s="276"/>
      <c r="BN106" s="276"/>
      <c r="BO106" s="276"/>
      <c r="BP106" s="276"/>
      <c r="BQ106" s="270"/>
      <c r="BR106" s="270"/>
      <c r="BS106" s="270"/>
      <c r="BT106" s="270"/>
      <c r="BU106" s="270"/>
      <c r="BV106" s="270"/>
      <c r="BW106" s="270"/>
      <c r="BX106" s="270"/>
      <c r="BY106" s="270"/>
      <c r="BZ106" s="270"/>
      <c r="CA106" s="270"/>
      <c r="CB106" s="270"/>
      <c r="CC106" s="270"/>
      <c r="CD106" s="270"/>
      <c r="CE106" s="270"/>
      <c r="CF106" s="270"/>
      <c r="CG106" s="270"/>
      <c r="CH106" s="270"/>
      <c r="CI106" s="270"/>
      <c r="CJ106" s="270"/>
      <c r="CK106" s="270"/>
      <c r="CL106" s="270"/>
      <c r="CM106" s="270"/>
      <c r="CN106" s="270"/>
      <c r="CO106" s="270"/>
      <c r="CP106" s="270"/>
      <c r="CQ106" s="270"/>
      <c r="CR106" s="270"/>
      <c r="CS106" s="270"/>
      <c r="CT106" s="270"/>
      <c r="CU106" s="270"/>
      <c r="CV106" s="270"/>
      <c r="CW106" s="270"/>
      <c r="CX106" s="270"/>
      <c r="CY106" s="270"/>
      <c r="CZ106" s="270"/>
      <c r="DA106" s="270"/>
      <c r="DB106" s="270"/>
      <c r="DC106" s="270"/>
      <c r="DD106" s="270"/>
      <c r="DE106" s="270"/>
      <c r="DF106" s="270"/>
      <c r="DG106" s="270"/>
      <c r="DH106" s="270"/>
      <c r="DI106" s="270"/>
      <c r="DJ106" s="270"/>
      <c r="DK106" s="270"/>
      <c r="DL106" s="270"/>
      <c r="DM106" s="270"/>
      <c r="DN106" s="270"/>
      <c r="DO106" s="270"/>
      <c r="DP106" s="270"/>
      <c r="DQ106" s="270"/>
      <c r="DR106" s="270"/>
      <c r="DS106" s="270"/>
      <c r="DT106" s="270"/>
      <c r="DU106" s="270"/>
      <c r="DV106" s="270"/>
      <c r="DW106" s="270"/>
      <c r="DX106" s="270"/>
      <c r="DY106" s="270"/>
      <c r="DZ106" s="270"/>
      <c r="EA106" s="248"/>
    </row>
    <row r="107" spans="1:131" s="248" customFormat="1" ht="26.25" customHeight="1" thickBot="1">
      <c r="A107" s="277" t="s">
        <v>431</v>
      </c>
      <c r="B107" s="278"/>
      <c r="C107" s="278"/>
      <c r="D107" s="278"/>
      <c r="E107" s="278"/>
      <c r="F107" s="278"/>
      <c r="G107" s="278"/>
      <c r="H107" s="278"/>
      <c r="I107" s="278"/>
      <c r="J107" s="278"/>
      <c r="K107" s="278"/>
      <c r="L107" s="278"/>
      <c r="M107" s="278"/>
      <c r="N107" s="278"/>
      <c r="O107" s="278"/>
      <c r="P107" s="278"/>
      <c r="Q107" s="278"/>
      <c r="R107" s="278"/>
      <c r="S107" s="278"/>
      <c r="T107" s="278"/>
      <c r="U107" s="278"/>
      <c r="V107" s="278"/>
      <c r="W107" s="278"/>
      <c r="X107" s="278"/>
      <c r="Y107" s="278"/>
      <c r="Z107" s="278"/>
      <c r="AA107" s="278"/>
      <c r="AB107" s="278"/>
      <c r="AC107" s="278"/>
      <c r="AD107" s="278"/>
      <c r="AE107" s="278"/>
      <c r="AF107" s="278"/>
      <c r="AG107" s="278"/>
      <c r="AH107" s="278"/>
      <c r="AI107" s="278"/>
      <c r="AJ107" s="278"/>
      <c r="AK107" s="278"/>
      <c r="AL107" s="278"/>
      <c r="AM107" s="278"/>
      <c r="AN107" s="278"/>
      <c r="AO107" s="278"/>
      <c r="AP107" s="278"/>
      <c r="AQ107" s="278"/>
      <c r="AR107" s="278"/>
      <c r="AS107" s="278"/>
      <c r="AT107" s="278"/>
      <c r="AU107" s="277" t="s">
        <v>432</v>
      </c>
      <c r="AV107" s="278"/>
      <c r="AW107" s="278"/>
      <c r="AX107" s="278"/>
      <c r="AY107" s="278"/>
      <c r="AZ107" s="278"/>
      <c r="BA107" s="278"/>
      <c r="BB107" s="278"/>
      <c r="BC107" s="278"/>
      <c r="BD107" s="278"/>
      <c r="BE107" s="278"/>
      <c r="BF107" s="278"/>
      <c r="BG107" s="278"/>
      <c r="BH107" s="278"/>
      <c r="BI107" s="278"/>
      <c r="BJ107" s="278"/>
      <c r="BK107" s="278"/>
      <c r="BL107" s="278"/>
      <c r="BM107" s="278"/>
      <c r="BN107" s="278"/>
      <c r="BO107" s="278"/>
      <c r="BP107" s="278"/>
      <c r="BQ107" s="278"/>
      <c r="BR107" s="278"/>
      <c r="BS107" s="278"/>
      <c r="BT107" s="278"/>
      <c r="BU107" s="278"/>
      <c r="BV107" s="278"/>
      <c r="BW107" s="278"/>
      <c r="BX107" s="278"/>
      <c r="BY107" s="278"/>
      <c r="BZ107" s="278"/>
      <c r="CA107" s="278"/>
      <c r="CB107" s="278"/>
      <c r="CC107" s="278"/>
      <c r="CD107" s="278"/>
      <c r="CE107" s="278"/>
      <c r="CF107" s="278"/>
      <c r="CG107" s="278"/>
      <c r="CH107" s="278"/>
      <c r="CI107" s="278"/>
      <c r="CJ107" s="278"/>
      <c r="CK107" s="278"/>
      <c r="CL107" s="278"/>
      <c r="CM107" s="278"/>
      <c r="CN107" s="278"/>
      <c r="CO107" s="278"/>
      <c r="CP107" s="278"/>
      <c r="CQ107" s="278"/>
      <c r="CR107" s="278"/>
      <c r="CS107" s="278"/>
      <c r="CT107" s="278"/>
      <c r="CU107" s="278"/>
      <c r="CV107" s="278"/>
      <c r="CW107" s="278"/>
      <c r="CX107" s="278"/>
      <c r="CY107" s="278"/>
      <c r="CZ107" s="278"/>
      <c r="DA107" s="278"/>
      <c r="DB107" s="278"/>
      <c r="DC107" s="278"/>
      <c r="DD107" s="278"/>
      <c r="DE107" s="278"/>
      <c r="DF107" s="278"/>
      <c r="DG107" s="278"/>
      <c r="DH107" s="278"/>
      <c r="DI107" s="278"/>
      <c r="DJ107" s="278"/>
      <c r="DK107" s="278"/>
      <c r="DL107" s="278"/>
      <c r="DM107" s="278"/>
      <c r="DN107" s="278"/>
      <c r="DO107" s="278"/>
      <c r="DP107" s="278"/>
      <c r="DQ107" s="278"/>
      <c r="DR107" s="278"/>
      <c r="DS107" s="278"/>
      <c r="DT107" s="278"/>
      <c r="DU107" s="278"/>
      <c r="DV107" s="278"/>
      <c r="DW107" s="278"/>
      <c r="DX107" s="278"/>
      <c r="DY107" s="278"/>
      <c r="DZ107" s="278"/>
    </row>
    <row r="108" spans="1:131" s="248" customFormat="1" ht="26.25" customHeight="1">
      <c r="A108" s="1007" t="s">
        <v>433</v>
      </c>
      <c r="B108" s="1008"/>
      <c r="C108" s="1008"/>
      <c r="D108" s="1008"/>
      <c r="E108" s="1008"/>
      <c r="F108" s="1008"/>
      <c r="G108" s="1008"/>
      <c r="H108" s="1008"/>
      <c r="I108" s="1008"/>
      <c r="J108" s="1008"/>
      <c r="K108" s="1008"/>
      <c r="L108" s="1008"/>
      <c r="M108" s="1008"/>
      <c r="N108" s="1008"/>
      <c r="O108" s="1008"/>
      <c r="P108" s="1008"/>
      <c r="Q108" s="1008"/>
      <c r="R108" s="1008"/>
      <c r="S108" s="1008"/>
      <c r="T108" s="1008"/>
      <c r="U108" s="1008"/>
      <c r="V108" s="1008"/>
      <c r="W108" s="1008"/>
      <c r="X108" s="1008"/>
      <c r="Y108" s="1008"/>
      <c r="Z108" s="1008"/>
      <c r="AA108" s="1008"/>
      <c r="AB108" s="1008"/>
      <c r="AC108" s="1008"/>
      <c r="AD108" s="1008"/>
      <c r="AE108" s="1008"/>
      <c r="AF108" s="1008"/>
      <c r="AG108" s="1008"/>
      <c r="AH108" s="1008"/>
      <c r="AI108" s="1008"/>
      <c r="AJ108" s="1008"/>
      <c r="AK108" s="1008"/>
      <c r="AL108" s="1008"/>
      <c r="AM108" s="1008"/>
      <c r="AN108" s="1008"/>
      <c r="AO108" s="1008"/>
      <c r="AP108" s="1008"/>
      <c r="AQ108" s="1008"/>
      <c r="AR108" s="1008"/>
      <c r="AS108" s="1008"/>
      <c r="AT108" s="1009"/>
      <c r="AU108" s="1007" t="s">
        <v>434</v>
      </c>
      <c r="AV108" s="1008"/>
      <c r="AW108" s="1008"/>
      <c r="AX108" s="1008"/>
      <c r="AY108" s="1008"/>
      <c r="AZ108" s="1008"/>
      <c r="BA108" s="1008"/>
      <c r="BB108" s="1008"/>
      <c r="BC108" s="1008"/>
      <c r="BD108" s="1008"/>
      <c r="BE108" s="1008"/>
      <c r="BF108" s="1008"/>
      <c r="BG108" s="1008"/>
      <c r="BH108" s="1008"/>
      <c r="BI108" s="1008"/>
      <c r="BJ108" s="1008"/>
      <c r="BK108" s="1008"/>
      <c r="BL108" s="1008"/>
      <c r="BM108" s="1008"/>
      <c r="BN108" s="1008"/>
      <c r="BO108" s="1008"/>
      <c r="BP108" s="1008"/>
      <c r="BQ108" s="1008"/>
      <c r="BR108" s="1008"/>
      <c r="BS108" s="1008"/>
      <c r="BT108" s="1008"/>
      <c r="BU108" s="1008"/>
      <c r="BV108" s="1008"/>
      <c r="BW108" s="1008"/>
      <c r="BX108" s="1008"/>
      <c r="BY108" s="1008"/>
      <c r="BZ108" s="1008"/>
      <c r="CA108" s="1008"/>
      <c r="CB108" s="1008"/>
      <c r="CC108" s="1008"/>
      <c r="CD108" s="1008"/>
      <c r="CE108" s="1008"/>
      <c r="CF108" s="1008"/>
      <c r="CG108" s="1008"/>
      <c r="CH108" s="1008"/>
      <c r="CI108" s="1008"/>
      <c r="CJ108" s="1008"/>
      <c r="CK108" s="1008"/>
      <c r="CL108" s="1008"/>
      <c r="CM108" s="1008"/>
      <c r="CN108" s="1008"/>
      <c r="CO108" s="1008"/>
      <c r="CP108" s="1008"/>
      <c r="CQ108" s="1008"/>
      <c r="CR108" s="1008"/>
      <c r="CS108" s="1008"/>
      <c r="CT108" s="1008"/>
      <c r="CU108" s="1008"/>
      <c r="CV108" s="1008"/>
      <c r="CW108" s="1008"/>
      <c r="CX108" s="1008"/>
      <c r="CY108" s="1008"/>
      <c r="CZ108" s="1008"/>
      <c r="DA108" s="1008"/>
      <c r="DB108" s="1008"/>
      <c r="DC108" s="1008"/>
      <c r="DD108" s="1008"/>
      <c r="DE108" s="1008"/>
      <c r="DF108" s="1008"/>
      <c r="DG108" s="1008"/>
      <c r="DH108" s="1008"/>
      <c r="DI108" s="1008"/>
      <c r="DJ108" s="1008"/>
      <c r="DK108" s="1008"/>
      <c r="DL108" s="1008"/>
      <c r="DM108" s="1008"/>
      <c r="DN108" s="1008"/>
      <c r="DO108" s="1008"/>
      <c r="DP108" s="1008"/>
      <c r="DQ108" s="1008"/>
      <c r="DR108" s="1008"/>
      <c r="DS108" s="1008"/>
      <c r="DT108" s="1008"/>
      <c r="DU108" s="1008"/>
      <c r="DV108" s="1008"/>
      <c r="DW108" s="1008"/>
      <c r="DX108" s="1008"/>
      <c r="DY108" s="1008"/>
      <c r="DZ108" s="1009"/>
    </row>
    <row r="109" spans="1:131" s="248" customFormat="1" ht="26.25" customHeight="1">
      <c r="A109" s="1000" t="s">
        <v>435</v>
      </c>
      <c r="B109" s="981"/>
      <c r="C109" s="981"/>
      <c r="D109" s="981"/>
      <c r="E109" s="981"/>
      <c r="F109" s="981"/>
      <c r="G109" s="981"/>
      <c r="H109" s="981"/>
      <c r="I109" s="981"/>
      <c r="J109" s="981"/>
      <c r="K109" s="981"/>
      <c r="L109" s="981"/>
      <c r="M109" s="981"/>
      <c r="N109" s="981"/>
      <c r="O109" s="981"/>
      <c r="P109" s="981"/>
      <c r="Q109" s="981"/>
      <c r="R109" s="981"/>
      <c r="S109" s="981"/>
      <c r="T109" s="981"/>
      <c r="U109" s="981"/>
      <c r="V109" s="981"/>
      <c r="W109" s="981"/>
      <c r="X109" s="981"/>
      <c r="Y109" s="981"/>
      <c r="Z109" s="982"/>
      <c r="AA109" s="980" t="s">
        <v>436</v>
      </c>
      <c r="AB109" s="981"/>
      <c r="AC109" s="981"/>
      <c r="AD109" s="981"/>
      <c r="AE109" s="982"/>
      <c r="AF109" s="980" t="s">
        <v>437</v>
      </c>
      <c r="AG109" s="981"/>
      <c r="AH109" s="981"/>
      <c r="AI109" s="981"/>
      <c r="AJ109" s="982"/>
      <c r="AK109" s="980" t="s">
        <v>307</v>
      </c>
      <c r="AL109" s="981"/>
      <c r="AM109" s="981"/>
      <c r="AN109" s="981"/>
      <c r="AO109" s="982"/>
      <c r="AP109" s="980" t="s">
        <v>438</v>
      </c>
      <c r="AQ109" s="981"/>
      <c r="AR109" s="981"/>
      <c r="AS109" s="981"/>
      <c r="AT109" s="983"/>
      <c r="AU109" s="1000" t="s">
        <v>435</v>
      </c>
      <c r="AV109" s="981"/>
      <c r="AW109" s="981"/>
      <c r="AX109" s="981"/>
      <c r="AY109" s="981"/>
      <c r="AZ109" s="981"/>
      <c r="BA109" s="981"/>
      <c r="BB109" s="981"/>
      <c r="BC109" s="981"/>
      <c r="BD109" s="981"/>
      <c r="BE109" s="981"/>
      <c r="BF109" s="981"/>
      <c r="BG109" s="981"/>
      <c r="BH109" s="981"/>
      <c r="BI109" s="981"/>
      <c r="BJ109" s="981"/>
      <c r="BK109" s="981"/>
      <c r="BL109" s="981"/>
      <c r="BM109" s="981"/>
      <c r="BN109" s="981"/>
      <c r="BO109" s="981"/>
      <c r="BP109" s="982"/>
      <c r="BQ109" s="980" t="s">
        <v>436</v>
      </c>
      <c r="BR109" s="981"/>
      <c r="BS109" s="981"/>
      <c r="BT109" s="981"/>
      <c r="BU109" s="982"/>
      <c r="BV109" s="980" t="s">
        <v>437</v>
      </c>
      <c r="BW109" s="981"/>
      <c r="BX109" s="981"/>
      <c r="BY109" s="981"/>
      <c r="BZ109" s="982"/>
      <c r="CA109" s="980" t="s">
        <v>307</v>
      </c>
      <c r="CB109" s="981"/>
      <c r="CC109" s="981"/>
      <c r="CD109" s="981"/>
      <c r="CE109" s="982"/>
      <c r="CF109" s="1001" t="s">
        <v>438</v>
      </c>
      <c r="CG109" s="1001"/>
      <c r="CH109" s="1001"/>
      <c r="CI109" s="1001"/>
      <c r="CJ109" s="1001"/>
      <c r="CK109" s="980" t="s">
        <v>439</v>
      </c>
      <c r="CL109" s="981"/>
      <c r="CM109" s="981"/>
      <c r="CN109" s="981"/>
      <c r="CO109" s="981"/>
      <c r="CP109" s="981"/>
      <c r="CQ109" s="981"/>
      <c r="CR109" s="981"/>
      <c r="CS109" s="981"/>
      <c r="CT109" s="981"/>
      <c r="CU109" s="981"/>
      <c r="CV109" s="981"/>
      <c r="CW109" s="981"/>
      <c r="CX109" s="981"/>
      <c r="CY109" s="981"/>
      <c r="CZ109" s="981"/>
      <c r="DA109" s="981"/>
      <c r="DB109" s="981"/>
      <c r="DC109" s="981"/>
      <c r="DD109" s="981"/>
      <c r="DE109" s="981"/>
      <c r="DF109" s="982"/>
      <c r="DG109" s="980" t="s">
        <v>436</v>
      </c>
      <c r="DH109" s="981"/>
      <c r="DI109" s="981"/>
      <c r="DJ109" s="981"/>
      <c r="DK109" s="982"/>
      <c r="DL109" s="980" t="s">
        <v>437</v>
      </c>
      <c r="DM109" s="981"/>
      <c r="DN109" s="981"/>
      <c r="DO109" s="981"/>
      <c r="DP109" s="982"/>
      <c r="DQ109" s="980" t="s">
        <v>307</v>
      </c>
      <c r="DR109" s="981"/>
      <c r="DS109" s="981"/>
      <c r="DT109" s="981"/>
      <c r="DU109" s="982"/>
      <c r="DV109" s="980" t="s">
        <v>438</v>
      </c>
      <c r="DW109" s="981"/>
      <c r="DX109" s="981"/>
      <c r="DY109" s="981"/>
      <c r="DZ109" s="983"/>
    </row>
    <row r="110" spans="1:131" s="248" customFormat="1" ht="26.25" customHeight="1">
      <c r="A110" s="984" t="s">
        <v>440</v>
      </c>
      <c r="B110" s="985"/>
      <c r="C110" s="985"/>
      <c r="D110" s="985"/>
      <c r="E110" s="985"/>
      <c r="F110" s="985"/>
      <c r="G110" s="985"/>
      <c r="H110" s="985"/>
      <c r="I110" s="985"/>
      <c r="J110" s="985"/>
      <c r="K110" s="985"/>
      <c r="L110" s="985"/>
      <c r="M110" s="985"/>
      <c r="N110" s="985"/>
      <c r="O110" s="985"/>
      <c r="P110" s="985"/>
      <c r="Q110" s="985"/>
      <c r="R110" s="985"/>
      <c r="S110" s="985"/>
      <c r="T110" s="985"/>
      <c r="U110" s="985"/>
      <c r="V110" s="985"/>
      <c r="W110" s="985"/>
      <c r="X110" s="985"/>
      <c r="Y110" s="985"/>
      <c r="Z110" s="986"/>
      <c r="AA110" s="987">
        <v>412926</v>
      </c>
      <c r="AB110" s="988"/>
      <c r="AC110" s="988"/>
      <c r="AD110" s="988"/>
      <c r="AE110" s="989"/>
      <c r="AF110" s="990">
        <v>407649</v>
      </c>
      <c r="AG110" s="988"/>
      <c r="AH110" s="988"/>
      <c r="AI110" s="988"/>
      <c r="AJ110" s="989"/>
      <c r="AK110" s="990">
        <v>408659</v>
      </c>
      <c r="AL110" s="988"/>
      <c r="AM110" s="988"/>
      <c r="AN110" s="988"/>
      <c r="AO110" s="989"/>
      <c r="AP110" s="991">
        <v>10.7</v>
      </c>
      <c r="AQ110" s="992"/>
      <c r="AR110" s="992"/>
      <c r="AS110" s="992"/>
      <c r="AT110" s="993"/>
      <c r="AU110" s="994" t="s">
        <v>74</v>
      </c>
      <c r="AV110" s="995"/>
      <c r="AW110" s="995"/>
      <c r="AX110" s="995"/>
      <c r="AY110" s="995"/>
      <c r="AZ110" s="1036" t="s">
        <v>441</v>
      </c>
      <c r="BA110" s="985"/>
      <c r="BB110" s="985"/>
      <c r="BC110" s="985"/>
      <c r="BD110" s="985"/>
      <c r="BE110" s="985"/>
      <c r="BF110" s="985"/>
      <c r="BG110" s="985"/>
      <c r="BH110" s="985"/>
      <c r="BI110" s="985"/>
      <c r="BJ110" s="985"/>
      <c r="BK110" s="985"/>
      <c r="BL110" s="985"/>
      <c r="BM110" s="985"/>
      <c r="BN110" s="985"/>
      <c r="BO110" s="985"/>
      <c r="BP110" s="986"/>
      <c r="BQ110" s="1022">
        <v>5133130</v>
      </c>
      <c r="BR110" s="1023"/>
      <c r="BS110" s="1023"/>
      <c r="BT110" s="1023"/>
      <c r="BU110" s="1023"/>
      <c r="BV110" s="1023">
        <v>5144893</v>
      </c>
      <c r="BW110" s="1023"/>
      <c r="BX110" s="1023"/>
      <c r="BY110" s="1023"/>
      <c r="BZ110" s="1023"/>
      <c r="CA110" s="1023">
        <v>5335497</v>
      </c>
      <c r="CB110" s="1023"/>
      <c r="CC110" s="1023"/>
      <c r="CD110" s="1023"/>
      <c r="CE110" s="1023"/>
      <c r="CF110" s="1037">
        <v>139.30000000000001</v>
      </c>
      <c r="CG110" s="1038"/>
      <c r="CH110" s="1038"/>
      <c r="CI110" s="1038"/>
      <c r="CJ110" s="1038"/>
      <c r="CK110" s="1039" t="s">
        <v>442</v>
      </c>
      <c r="CL110" s="1040"/>
      <c r="CM110" s="1019" t="s">
        <v>443</v>
      </c>
      <c r="CN110" s="1020"/>
      <c r="CO110" s="1020"/>
      <c r="CP110" s="1020"/>
      <c r="CQ110" s="1020"/>
      <c r="CR110" s="1020"/>
      <c r="CS110" s="1020"/>
      <c r="CT110" s="1020"/>
      <c r="CU110" s="1020"/>
      <c r="CV110" s="1020"/>
      <c r="CW110" s="1020"/>
      <c r="CX110" s="1020"/>
      <c r="CY110" s="1020"/>
      <c r="CZ110" s="1020"/>
      <c r="DA110" s="1020"/>
      <c r="DB110" s="1020"/>
      <c r="DC110" s="1020"/>
      <c r="DD110" s="1020"/>
      <c r="DE110" s="1020"/>
      <c r="DF110" s="1021"/>
      <c r="DG110" s="1022" t="s">
        <v>444</v>
      </c>
      <c r="DH110" s="1023"/>
      <c r="DI110" s="1023"/>
      <c r="DJ110" s="1023"/>
      <c r="DK110" s="1023"/>
      <c r="DL110" s="1023" t="s">
        <v>129</v>
      </c>
      <c r="DM110" s="1023"/>
      <c r="DN110" s="1023"/>
      <c r="DO110" s="1023"/>
      <c r="DP110" s="1023"/>
      <c r="DQ110" s="1023" t="s">
        <v>129</v>
      </c>
      <c r="DR110" s="1023"/>
      <c r="DS110" s="1023"/>
      <c r="DT110" s="1023"/>
      <c r="DU110" s="1023"/>
      <c r="DV110" s="1024" t="s">
        <v>129</v>
      </c>
      <c r="DW110" s="1024"/>
      <c r="DX110" s="1024"/>
      <c r="DY110" s="1024"/>
      <c r="DZ110" s="1025"/>
    </row>
    <row r="111" spans="1:131" s="248" customFormat="1" ht="26.25" customHeight="1">
      <c r="A111" s="1026" t="s">
        <v>445</v>
      </c>
      <c r="B111" s="1027"/>
      <c r="C111" s="1027"/>
      <c r="D111" s="1027"/>
      <c r="E111" s="1027"/>
      <c r="F111" s="1027"/>
      <c r="G111" s="1027"/>
      <c r="H111" s="1027"/>
      <c r="I111" s="1027"/>
      <c r="J111" s="1027"/>
      <c r="K111" s="1027"/>
      <c r="L111" s="1027"/>
      <c r="M111" s="1027"/>
      <c r="N111" s="1027"/>
      <c r="O111" s="1027"/>
      <c r="P111" s="1027"/>
      <c r="Q111" s="1027"/>
      <c r="R111" s="1027"/>
      <c r="S111" s="1027"/>
      <c r="T111" s="1027"/>
      <c r="U111" s="1027"/>
      <c r="V111" s="1027"/>
      <c r="W111" s="1027"/>
      <c r="X111" s="1027"/>
      <c r="Y111" s="1027"/>
      <c r="Z111" s="1028"/>
      <c r="AA111" s="1029" t="s">
        <v>129</v>
      </c>
      <c r="AB111" s="1030"/>
      <c r="AC111" s="1030"/>
      <c r="AD111" s="1030"/>
      <c r="AE111" s="1031"/>
      <c r="AF111" s="1032" t="s">
        <v>446</v>
      </c>
      <c r="AG111" s="1030"/>
      <c r="AH111" s="1030"/>
      <c r="AI111" s="1030"/>
      <c r="AJ111" s="1031"/>
      <c r="AK111" s="1032" t="s">
        <v>446</v>
      </c>
      <c r="AL111" s="1030"/>
      <c r="AM111" s="1030"/>
      <c r="AN111" s="1030"/>
      <c r="AO111" s="1031"/>
      <c r="AP111" s="1033" t="s">
        <v>447</v>
      </c>
      <c r="AQ111" s="1034"/>
      <c r="AR111" s="1034"/>
      <c r="AS111" s="1034"/>
      <c r="AT111" s="1035"/>
      <c r="AU111" s="996"/>
      <c r="AV111" s="997"/>
      <c r="AW111" s="997"/>
      <c r="AX111" s="997"/>
      <c r="AY111" s="997"/>
      <c r="AZ111" s="1045" t="s">
        <v>448</v>
      </c>
      <c r="BA111" s="1046"/>
      <c r="BB111" s="1046"/>
      <c r="BC111" s="1046"/>
      <c r="BD111" s="1046"/>
      <c r="BE111" s="1046"/>
      <c r="BF111" s="1046"/>
      <c r="BG111" s="1046"/>
      <c r="BH111" s="1046"/>
      <c r="BI111" s="1046"/>
      <c r="BJ111" s="1046"/>
      <c r="BK111" s="1046"/>
      <c r="BL111" s="1046"/>
      <c r="BM111" s="1046"/>
      <c r="BN111" s="1046"/>
      <c r="BO111" s="1046"/>
      <c r="BP111" s="1047"/>
      <c r="BQ111" s="1015">
        <v>3032</v>
      </c>
      <c r="BR111" s="1016"/>
      <c r="BS111" s="1016"/>
      <c r="BT111" s="1016"/>
      <c r="BU111" s="1016"/>
      <c r="BV111" s="1016">
        <v>3029</v>
      </c>
      <c r="BW111" s="1016"/>
      <c r="BX111" s="1016"/>
      <c r="BY111" s="1016"/>
      <c r="BZ111" s="1016"/>
      <c r="CA111" s="1016">
        <v>7647</v>
      </c>
      <c r="CB111" s="1016"/>
      <c r="CC111" s="1016"/>
      <c r="CD111" s="1016"/>
      <c r="CE111" s="1016"/>
      <c r="CF111" s="1010">
        <v>0.2</v>
      </c>
      <c r="CG111" s="1011"/>
      <c r="CH111" s="1011"/>
      <c r="CI111" s="1011"/>
      <c r="CJ111" s="1011"/>
      <c r="CK111" s="1041"/>
      <c r="CL111" s="1042"/>
      <c r="CM111" s="1012" t="s">
        <v>449</v>
      </c>
      <c r="CN111" s="1013"/>
      <c r="CO111" s="1013"/>
      <c r="CP111" s="1013"/>
      <c r="CQ111" s="1013"/>
      <c r="CR111" s="1013"/>
      <c r="CS111" s="1013"/>
      <c r="CT111" s="1013"/>
      <c r="CU111" s="1013"/>
      <c r="CV111" s="1013"/>
      <c r="CW111" s="1013"/>
      <c r="CX111" s="1013"/>
      <c r="CY111" s="1013"/>
      <c r="CZ111" s="1013"/>
      <c r="DA111" s="1013"/>
      <c r="DB111" s="1013"/>
      <c r="DC111" s="1013"/>
      <c r="DD111" s="1013"/>
      <c r="DE111" s="1013"/>
      <c r="DF111" s="1014"/>
      <c r="DG111" s="1015" t="s">
        <v>129</v>
      </c>
      <c r="DH111" s="1016"/>
      <c r="DI111" s="1016"/>
      <c r="DJ111" s="1016"/>
      <c r="DK111" s="1016"/>
      <c r="DL111" s="1016" t="s">
        <v>447</v>
      </c>
      <c r="DM111" s="1016"/>
      <c r="DN111" s="1016"/>
      <c r="DO111" s="1016"/>
      <c r="DP111" s="1016"/>
      <c r="DQ111" s="1016" t="s">
        <v>418</v>
      </c>
      <c r="DR111" s="1016"/>
      <c r="DS111" s="1016"/>
      <c r="DT111" s="1016"/>
      <c r="DU111" s="1016"/>
      <c r="DV111" s="1017" t="s">
        <v>129</v>
      </c>
      <c r="DW111" s="1017"/>
      <c r="DX111" s="1017"/>
      <c r="DY111" s="1017"/>
      <c r="DZ111" s="1018"/>
    </row>
    <row r="112" spans="1:131" s="248" customFormat="1" ht="26.25" customHeight="1">
      <c r="A112" s="1048" t="s">
        <v>450</v>
      </c>
      <c r="B112" s="1049"/>
      <c r="C112" s="1046" t="s">
        <v>451</v>
      </c>
      <c r="D112" s="1046"/>
      <c r="E112" s="1046"/>
      <c r="F112" s="1046"/>
      <c r="G112" s="1046"/>
      <c r="H112" s="1046"/>
      <c r="I112" s="1046"/>
      <c r="J112" s="1046"/>
      <c r="K112" s="1046"/>
      <c r="L112" s="1046"/>
      <c r="M112" s="1046"/>
      <c r="N112" s="1046"/>
      <c r="O112" s="1046"/>
      <c r="P112" s="1046"/>
      <c r="Q112" s="1046"/>
      <c r="R112" s="1046"/>
      <c r="S112" s="1046"/>
      <c r="T112" s="1046"/>
      <c r="U112" s="1046"/>
      <c r="V112" s="1046"/>
      <c r="W112" s="1046"/>
      <c r="X112" s="1046"/>
      <c r="Y112" s="1046"/>
      <c r="Z112" s="1047"/>
      <c r="AA112" s="1054" t="s">
        <v>444</v>
      </c>
      <c r="AB112" s="1055"/>
      <c r="AC112" s="1055"/>
      <c r="AD112" s="1055"/>
      <c r="AE112" s="1056"/>
      <c r="AF112" s="1057" t="s">
        <v>129</v>
      </c>
      <c r="AG112" s="1055"/>
      <c r="AH112" s="1055"/>
      <c r="AI112" s="1055"/>
      <c r="AJ112" s="1056"/>
      <c r="AK112" s="1057" t="s">
        <v>447</v>
      </c>
      <c r="AL112" s="1055"/>
      <c r="AM112" s="1055"/>
      <c r="AN112" s="1055"/>
      <c r="AO112" s="1056"/>
      <c r="AP112" s="1058" t="s">
        <v>129</v>
      </c>
      <c r="AQ112" s="1059"/>
      <c r="AR112" s="1059"/>
      <c r="AS112" s="1059"/>
      <c r="AT112" s="1060"/>
      <c r="AU112" s="996"/>
      <c r="AV112" s="997"/>
      <c r="AW112" s="997"/>
      <c r="AX112" s="997"/>
      <c r="AY112" s="997"/>
      <c r="AZ112" s="1045" t="s">
        <v>452</v>
      </c>
      <c r="BA112" s="1046"/>
      <c r="BB112" s="1046"/>
      <c r="BC112" s="1046"/>
      <c r="BD112" s="1046"/>
      <c r="BE112" s="1046"/>
      <c r="BF112" s="1046"/>
      <c r="BG112" s="1046"/>
      <c r="BH112" s="1046"/>
      <c r="BI112" s="1046"/>
      <c r="BJ112" s="1046"/>
      <c r="BK112" s="1046"/>
      <c r="BL112" s="1046"/>
      <c r="BM112" s="1046"/>
      <c r="BN112" s="1046"/>
      <c r="BO112" s="1046"/>
      <c r="BP112" s="1047"/>
      <c r="BQ112" s="1015">
        <v>5782516</v>
      </c>
      <c r="BR112" s="1016"/>
      <c r="BS112" s="1016"/>
      <c r="BT112" s="1016"/>
      <c r="BU112" s="1016"/>
      <c r="BV112" s="1016">
        <v>5680528</v>
      </c>
      <c r="BW112" s="1016"/>
      <c r="BX112" s="1016"/>
      <c r="BY112" s="1016"/>
      <c r="BZ112" s="1016"/>
      <c r="CA112" s="1016">
        <v>5369835</v>
      </c>
      <c r="CB112" s="1016"/>
      <c r="CC112" s="1016"/>
      <c r="CD112" s="1016"/>
      <c r="CE112" s="1016"/>
      <c r="CF112" s="1010">
        <v>140.19999999999999</v>
      </c>
      <c r="CG112" s="1011"/>
      <c r="CH112" s="1011"/>
      <c r="CI112" s="1011"/>
      <c r="CJ112" s="1011"/>
      <c r="CK112" s="1041"/>
      <c r="CL112" s="1042"/>
      <c r="CM112" s="1012" t="s">
        <v>453</v>
      </c>
      <c r="CN112" s="1013"/>
      <c r="CO112" s="1013"/>
      <c r="CP112" s="1013"/>
      <c r="CQ112" s="1013"/>
      <c r="CR112" s="1013"/>
      <c r="CS112" s="1013"/>
      <c r="CT112" s="1013"/>
      <c r="CU112" s="1013"/>
      <c r="CV112" s="1013"/>
      <c r="CW112" s="1013"/>
      <c r="CX112" s="1013"/>
      <c r="CY112" s="1013"/>
      <c r="CZ112" s="1013"/>
      <c r="DA112" s="1013"/>
      <c r="DB112" s="1013"/>
      <c r="DC112" s="1013"/>
      <c r="DD112" s="1013"/>
      <c r="DE112" s="1013"/>
      <c r="DF112" s="1014"/>
      <c r="DG112" s="1015" t="s">
        <v>454</v>
      </c>
      <c r="DH112" s="1016"/>
      <c r="DI112" s="1016"/>
      <c r="DJ112" s="1016"/>
      <c r="DK112" s="1016"/>
      <c r="DL112" s="1016" t="s">
        <v>447</v>
      </c>
      <c r="DM112" s="1016"/>
      <c r="DN112" s="1016"/>
      <c r="DO112" s="1016"/>
      <c r="DP112" s="1016"/>
      <c r="DQ112" s="1016" t="s">
        <v>129</v>
      </c>
      <c r="DR112" s="1016"/>
      <c r="DS112" s="1016"/>
      <c r="DT112" s="1016"/>
      <c r="DU112" s="1016"/>
      <c r="DV112" s="1017" t="s">
        <v>418</v>
      </c>
      <c r="DW112" s="1017"/>
      <c r="DX112" s="1017"/>
      <c r="DY112" s="1017"/>
      <c r="DZ112" s="1018"/>
    </row>
    <row r="113" spans="1:130" s="248" customFormat="1" ht="26.25" customHeight="1">
      <c r="A113" s="1050"/>
      <c r="B113" s="1051"/>
      <c r="C113" s="1046" t="s">
        <v>455</v>
      </c>
      <c r="D113" s="1046"/>
      <c r="E113" s="1046"/>
      <c r="F113" s="1046"/>
      <c r="G113" s="1046"/>
      <c r="H113" s="1046"/>
      <c r="I113" s="1046"/>
      <c r="J113" s="1046"/>
      <c r="K113" s="1046"/>
      <c r="L113" s="1046"/>
      <c r="M113" s="1046"/>
      <c r="N113" s="1046"/>
      <c r="O113" s="1046"/>
      <c r="P113" s="1046"/>
      <c r="Q113" s="1046"/>
      <c r="R113" s="1046"/>
      <c r="S113" s="1046"/>
      <c r="T113" s="1046"/>
      <c r="U113" s="1046"/>
      <c r="V113" s="1046"/>
      <c r="W113" s="1046"/>
      <c r="X113" s="1046"/>
      <c r="Y113" s="1046"/>
      <c r="Z113" s="1047"/>
      <c r="AA113" s="1029">
        <v>361708</v>
      </c>
      <c r="AB113" s="1030"/>
      <c r="AC113" s="1030"/>
      <c r="AD113" s="1030"/>
      <c r="AE113" s="1031"/>
      <c r="AF113" s="1032">
        <v>372535</v>
      </c>
      <c r="AG113" s="1030"/>
      <c r="AH113" s="1030"/>
      <c r="AI113" s="1030"/>
      <c r="AJ113" s="1031"/>
      <c r="AK113" s="1032">
        <v>370900</v>
      </c>
      <c r="AL113" s="1030"/>
      <c r="AM113" s="1030"/>
      <c r="AN113" s="1030"/>
      <c r="AO113" s="1031"/>
      <c r="AP113" s="1033">
        <v>9.6999999999999993</v>
      </c>
      <c r="AQ113" s="1034"/>
      <c r="AR113" s="1034"/>
      <c r="AS113" s="1034"/>
      <c r="AT113" s="1035"/>
      <c r="AU113" s="996"/>
      <c r="AV113" s="997"/>
      <c r="AW113" s="997"/>
      <c r="AX113" s="997"/>
      <c r="AY113" s="997"/>
      <c r="AZ113" s="1045" t="s">
        <v>456</v>
      </c>
      <c r="BA113" s="1046"/>
      <c r="BB113" s="1046"/>
      <c r="BC113" s="1046"/>
      <c r="BD113" s="1046"/>
      <c r="BE113" s="1046"/>
      <c r="BF113" s="1046"/>
      <c r="BG113" s="1046"/>
      <c r="BH113" s="1046"/>
      <c r="BI113" s="1046"/>
      <c r="BJ113" s="1046"/>
      <c r="BK113" s="1046"/>
      <c r="BL113" s="1046"/>
      <c r="BM113" s="1046"/>
      <c r="BN113" s="1046"/>
      <c r="BO113" s="1046"/>
      <c r="BP113" s="1047"/>
      <c r="BQ113" s="1015">
        <v>146504</v>
      </c>
      <c r="BR113" s="1016"/>
      <c r="BS113" s="1016"/>
      <c r="BT113" s="1016"/>
      <c r="BU113" s="1016"/>
      <c r="BV113" s="1016">
        <v>121465</v>
      </c>
      <c r="BW113" s="1016"/>
      <c r="BX113" s="1016"/>
      <c r="BY113" s="1016"/>
      <c r="BZ113" s="1016"/>
      <c r="CA113" s="1016">
        <v>105747</v>
      </c>
      <c r="CB113" s="1016"/>
      <c r="CC113" s="1016"/>
      <c r="CD113" s="1016"/>
      <c r="CE113" s="1016"/>
      <c r="CF113" s="1010">
        <v>2.8</v>
      </c>
      <c r="CG113" s="1011"/>
      <c r="CH113" s="1011"/>
      <c r="CI113" s="1011"/>
      <c r="CJ113" s="1011"/>
      <c r="CK113" s="1041"/>
      <c r="CL113" s="1042"/>
      <c r="CM113" s="1012" t="s">
        <v>457</v>
      </c>
      <c r="CN113" s="1013"/>
      <c r="CO113" s="1013"/>
      <c r="CP113" s="1013"/>
      <c r="CQ113" s="1013"/>
      <c r="CR113" s="1013"/>
      <c r="CS113" s="1013"/>
      <c r="CT113" s="1013"/>
      <c r="CU113" s="1013"/>
      <c r="CV113" s="1013"/>
      <c r="CW113" s="1013"/>
      <c r="CX113" s="1013"/>
      <c r="CY113" s="1013"/>
      <c r="CZ113" s="1013"/>
      <c r="DA113" s="1013"/>
      <c r="DB113" s="1013"/>
      <c r="DC113" s="1013"/>
      <c r="DD113" s="1013"/>
      <c r="DE113" s="1013"/>
      <c r="DF113" s="1014"/>
      <c r="DG113" s="1054" t="s">
        <v>129</v>
      </c>
      <c r="DH113" s="1055"/>
      <c r="DI113" s="1055"/>
      <c r="DJ113" s="1055"/>
      <c r="DK113" s="1056"/>
      <c r="DL113" s="1057" t="s">
        <v>129</v>
      </c>
      <c r="DM113" s="1055"/>
      <c r="DN113" s="1055"/>
      <c r="DO113" s="1055"/>
      <c r="DP113" s="1056"/>
      <c r="DQ113" s="1057" t="s">
        <v>447</v>
      </c>
      <c r="DR113" s="1055"/>
      <c r="DS113" s="1055"/>
      <c r="DT113" s="1055"/>
      <c r="DU113" s="1056"/>
      <c r="DV113" s="1058" t="s">
        <v>129</v>
      </c>
      <c r="DW113" s="1059"/>
      <c r="DX113" s="1059"/>
      <c r="DY113" s="1059"/>
      <c r="DZ113" s="1060"/>
    </row>
    <row r="114" spans="1:130" s="248" customFormat="1" ht="26.25" customHeight="1">
      <c r="A114" s="1050"/>
      <c r="B114" s="1051"/>
      <c r="C114" s="1046" t="s">
        <v>458</v>
      </c>
      <c r="D114" s="1046"/>
      <c r="E114" s="1046"/>
      <c r="F114" s="1046"/>
      <c r="G114" s="1046"/>
      <c r="H114" s="1046"/>
      <c r="I114" s="1046"/>
      <c r="J114" s="1046"/>
      <c r="K114" s="1046"/>
      <c r="L114" s="1046"/>
      <c r="M114" s="1046"/>
      <c r="N114" s="1046"/>
      <c r="O114" s="1046"/>
      <c r="P114" s="1046"/>
      <c r="Q114" s="1046"/>
      <c r="R114" s="1046"/>
      <c r="S114" s="1046"/>
      <c r="T114" s="1046"/>
      <c r="U114" s="1046"/>
      <c r="V114" s="1046"/>
      <c r="W114" s="1046"/>
      <c r="X114" s="1046"/>
      <c r="Y114" s="1046"/>
      <c r="Z114" s="1047"/>
      <c r="AA114" s="1054">
        <v>56146</v>
      </c>
      <c r="AB114" s="1055"/>
      <c r="AC114" s="1055"/>
      <c r="AD114" s="1055"/>
      <c r="AE114" s="1056"/>
      <c r="AF114" s="1057">
        <v>39599</v>
      </c>
      <c r="AG114" s="1055"/>
      <c r="AH114" s="1055"/>
      <c r="AI114" s="1055"/>
      <c r="AJ114" s="1056"/>
      <c r="AK114" s="1057">
        <v>18935</v>
      </c>
      <c r="AL114" s="1055"/>
      <c r="AM114" s="1055"/>
      <c r="AN114" s="1055"/>
      <c r="AO114" s="1056"/>
      <c r="AP114" s="1058">
        <v>0.5</v>
      </c>
      <c r="AQ114" s="1059"/>
      <c r="AR114" s="1059"/>
      <c r="AS114" s="1059"/>
      <c r="AT114" s="1060"/>
      <c r="AU114" s="996"/>
      <c r="AV114" s="997"/>
      <c r="AW114" s="997"/>
      <c r="AX114" s="997"/>
      <c r="AY114" s="997"/>
      <c r="AZ114" s="1045" t="s">
        <v>459</v>
      </c>
      <c r="BA114" s="1046"/>
      <c r="BB114" s="1046"/>
      <c r="BC114" s="1046"/>
      <c r="BD114" s="1046"/>
      <c r="BE114" s="1046"/>
      <c r="BF114" s="1046"/>
      <c r="BG114" s="1046"/>
      <c r="BH114" s="1046"/>
      <c r="BI114" s="1046"/>
      <c r="BJ114" s="1046"/>
      <c r="BK114" s="1046"/>
      <c r="BL114" s="1046"/>
      <c r="BM114" s="1046"/>
      <c r="BN114" s="1046"/>
      <c r="BO114" s="1046"/>
      <c r="BP114" s="1047"/>
      <c r="BQ114" s="1015">
        <v>172183</v>
      </c>
      <c r="BR114" s="1016"/>
      <c r="BS114" s="1016"/>
      <c r="BT114" s="1016"/>
      <c r="BU114" s="1016"/>
      <c r="BV114" s="1016">
        <v>176889</v>
      </c>
      <c r="BW114" s="1016"/>
      <c r="BX114" s="1016"/>
      <c r="BY114" s="1016"/>
      <c r="BZ114" s="1016"/>
      <c r="CA114" s="1016">
        <v>172154</v>
      </c>
      <c r="CB114" s="1016"/>
      <c r="CC114" s="1016"/>
      <c r="CD114" s="1016"/>
      <c r="CE114" s="1016"/>
      <c r="CF114" s="1010">
        <v>4.5</v>
      </c>
      <c r="CG114" s="1011"/>
      <c r="CH114" s="1011"/>
      <c r="CI114" s="1011"/>
      <c r="CJ114" s="1011"/>
      <c r="CK114" s="1041"/>
      <c r="CL114" s="1042"/>
      <c r="CM114" s="1012" t="s">
        <v>460</v>
      </c>
      <c r="CN114" s="1013"/>
      <c r="CO114" s="1013"/>
      <c r="CP114" s="1013"/>
      <c r="CQ114" s="1013"/>
      <c r="CR114" s="1013"/>
      <c r="CS114" s="1013"/>
      <c r="CT114" s="1013"/>
      <c r="CU114" s="1013"/>
      <c r="CV114" s="1013"/>
      <c r="CW114" s="1013"/>
      <c r="CX114" s="1013"/>
      <c r="CY114" s="1013"/>
      <c r="CZ114" s="1013"/>
      <c r="DA114" s="1013"/>
      <c r="DB114" s="1013"/>
      <c r="DC114" s="1013"/>
      <c r="DD114" s="1013"/>
      <c r="DE114" s="1013"/>
      <c r="DF114" s="1014"/>
      <c r="DG114" s="1054" t="s">
        <v>129</v>
      </c>
      <c r="DH114" s="1055"/>
      <c r="DI114" s="1055"/>
      <c r="DJ114" s="1055"/>
      <c r="DK114" s="1056"/>
      <c r="DL114" s="1057" t="s">
        <v>129</v>
      </c>
      <c r="DM114" s="1055"/>
      <c r="DN114" s="1055"/>
      <c r="DO114" s="1055"/>
      <c r="DP114" s="1056"/>
      <c r="DQ114" s="1057" t="s">
        <v>447</v>
      </c>
      <c r="DR114" s="1055"/>
      <c r="DS114" s="1055"/>
      <c r="DT114" s="1055"/>
      <c r="DU114" s="1056"/>
      <c r="DV114" s="1058" t="s">
        <v>129</v>
      </c>
      <c r="DW114" s="1059"/>
      <c r="DX114" s="1059"/>
      <c r="DY114" s="1059"/>
      <c r="DZ114" s="1060"/>
    </row>
    <row r="115" spans="1:130" s="248" customFormat="1" ht="26.25" customHeight="1">
      <c r="A115" s="1050"/>
      <c r="B115" s="1051"/>
      <c r="C115" s="1046" t="s">
        <v>461</v>
      </c>
      <c r="D115" s="1046"/>
      <c r="E115" s="1046"/>
      <c r="F115" s="1046"/>
      <c r="G115" s="1046"/>
      <c r="H115" s="1046"/>
      <c r="I115" s="1046"/>
      <c r="J115" s="1046"/>
      <c r="K115" s="1046"/>
      <c r="L115" s="1046"/>
      <c r="M115" s="1046"/>
      <c r="N115" s="1046"/>
      <c r="O115" s="1046"/>
      <c r="P115" s="1046"/>
      <c r="Q115" s="1046"/>
      <c r="R115" s="1046"/>
      <c r="S115" s="1046"/>
      <c r="T115" s="1046"/>
      <c r="U115" s="1046"/>
      <c r="V115" s="1046"/>
      <c r="W115" s="1046"/>
      <c r="X115" s="1046"/>
      <c r="Y115" s="1046"/>
      <c r="Z115" s="1047"/>
      <c r="AA115" s="1029" t="s">
        <v>129</v>
      </c>
      <c r="AB115" s="1030"/>
      <c r="AC115" s="1030"/>
      <c r="AD115" s="1030"/>
      <c r="AE115" s="1031"/>
      <c r="AF115" s="1032" t="s">
        <v>129</v>
      </c>
      <c r="AG115" s="1030"/>
      <c r="AH115" s="1030"/>
      <c r="AI115" s="1030"/>
      <c r="AJ115" s="1031"/>
      <c r="AK115" s="1032" t="s">
        <v>129</v>
      </c>
      <c r="AL115" s="1030"/>
      <c r="AM115" s="1030"/>
      <c r="AN115" s="1030"/>
      <c r="AO115" s="1031"/>
      <c r="AP115" s="1033" t="s">
        <v>447</v>
      </c>
      <c r="AQ115" s="1034"/>
      <c r="AR115" s="1034"/>
      <c r="AS115" s="1034"/>
      <c r="AT115" s="1035"/>
      <c r="AU115" s="996"/>
      <c r="AV115" s="997"/>
      <c r="AW115" s="997"/>
      <c r="AX115" s="997"/>
      <c r="AY115" s="997"/>
      <c r="AZ115" s="1045" t="s">
        <v>462</v>
      </c>
      <c r="BA115" s="1046"/>
      <c r="BB115" s="1046"/>
      <c r="BC115" s="1046"/>
      <c r="BD115" s="1046"/>
      <c r="BE115" s="1046"/>
      <c r="BF115" s="1046"/>
      <c r="BG115" s="1046"/>
      <c r="BH115" s="1046"/>
      <c r="BI115" s="1046"/>
      <c r="BJ115" s="1046"/>
      <c r="BK115" s="1046"/>
      <c r="BL115" s="1046"/>
      <c r="BM115" s="1046"/>
      <c r="BN115" s="1046"/>
      <c r="BO115" s="1046"/>
      <c r="BP115" s="1047"/>
      <c r="BQ115" s="1015" t="s">
        <v>447</v>
      </c>
      <c r="BR115" s="1016"/>
      <c r="BS115" s="1016"/>
      <c r="BT115" s="1016"/>
      <c r="BU115" s="1016"/>
      <c r="BV115" s="1016" t="s">
        <v>129</v>
      </c>
      <c r="BW115" s="1016"/>
      <c r="BX115" s="1016"/>
      <c r="BY115" s="1016"/>
      <c r="BZ115" s="1016"/>
      <c r="CA115" s="1016" t="s">
        <v>444</v>
      </c>
      <c r="CB115" s="1016"/>
      <c r="CC115" s="1016"/>
      <c r="CD115" s="1016"/>
      <c r="CE115" s="1016"/>
      <c r="CF115" s="1010" t="s">
        <v>447</v>
      </c>
      <c r="CG115" s="1011"/>
      <c r="CH115" s="1011"/>
      <c r="CI115" s="1011"/>
      <c r="CJ115" s="1011"/>
      <c r="CK115" s="1041"/>
      <c r="CL115" s="1042"/>
      <c r="CM115" s="1045" t="s">
        <v>463</v>
      </c>
      <c r="CN115" s="1066"/>
      <c r="CO115" s="1066"/>
      <c r="CP115" s="1066"/>
      <c r="CQ115" s="1066"/>
      <c r="CR115" s="1066"/>
      <c r="CS115" s="1066"/>
      <c r="CT115" s="1066"/>
      <c r="CU115" s="1066"/>
      <c r="CV115" s="1066"/>
      <c r="CW115" s="1066"/>
      <c r="CX115" s="1066"/>
      <c r="CY115" s="1066"/>
      <c r="CZ115" s="1066"/>
      <c r="DA115" s="1066"/>
      <c r="DB115" s="1066"/>
      <c r="DC115" s="1066"/>
      <c r="DD115" s="1066"/>
      <c r="DE115" s="1066"/>
      <c r="DF115" s="1047"/>
      <c r="DG115" s="1054">
        <v>3032</v>
      </c>
      <c r="DH115" s="1055"/>
      <c r="DI115" s="1055"/>
      <c r="DJ115" s="1055"/>
      <c r="DK115" s="1056"/>
      <c r="DL115" s="1057">
        <v>3029</v>
      </c>
      <c r="DM115" s="1055"/>
      <c r="DN115" s="1055"/>
      <c r="DO115" s="1055"/>
      <c r="DP115" s="1056"/>
      <c r="DQ115" s="1057">
        <v>7647</v>
      </c>
      <c r="DR115" s="1055"/>
      <c r="DS115" s="1055"/>
      <c r="DT115" s="1055"/>
      <c r="DU115" s="1056"/>
      <c r="DV115" s="1058">
        <v>0.2</v>
      </c>
      <c r="DW115" s="1059"/>
      <c r="DX115" s="1059"/>
      <c r="DY115" s="1059"/>
      <c r="DZ115" s="1060"/>
    </row>
    <row r="116" spans="1:130" s="248" customFormat="1" ht="26.25" customHeight="1">
      <c r="A116" s="1052"/>
      <c r="B116" s="1053"/>
      <c r="C116" s="1061" t="s">
        <v>464</v>
      </c>
      <c r="D116" s="1061"/>
      <c r="E116" s="1061"/>
      <c r="F116" s="1061"/>
      <c r="G116" s="1061"/>
      <c r="H116" s="1061"/>
      <c r="I116" s="1061"/>
      <c r="J116" s="1061"/>
      <c r="K116" s="1061"/>
      <c r="L116" s="1061"/>
      <c r="M116" s="1061"/>
      <c r="N116" s="1061"/>
      <c r="O116" s="1061"/>
      <c r="P116" s="1061"/>
      <c r="Q116" s="1061"/>
      <c r="R116" s="1061"/>
      <c r="S116" s="1061"/>
      <c r="T116" s="1061"/>
      <c r="U116" s="1061"/>
      <c r="V116" s="1061"/>
      <c r="W116" s="1061"/>
      <c r="X116" s="1061"/>
      <c r="Y116" s="1061"/>
      <c r="Z116" s="1062"/>
      <c r="AA116" s="1054">
        <v>8</v>
      </c>
      <c r="AB116" s="1055"/>
      <c r="AC116" s="1055"/>
      <c r="AD116" s="1055"/>
      <c r="AE116" s="1056"/>
      <c r="AF116" s="1057">
        <v>11</v>
      </c>
      <c r="AG116" s="1055"/>
      <c r="AH116" s="1055"/>
      <c r="AI116" s="1055"/>
      <c r="AJ116" s="1056"/>
      <c r="AK116" s="1057">
        <v>11</v>
      </c>
      <c r="AL116" s="1055"/>
      <c r="AM116" s="1055"/>
      <c r="AN116" s="1055"/>
      <c r="AO116" s="1056"/>
      <c r="AP116" s="1058">
        <v>0</v>
      </c>
      <c r="AQ116" s="1059"/>
      <c r="AR116" s="1059"/>
      <c r="AS116" s="1059"/>
      <c r="AT116" s="1060"/>
      <c r="AU116" s="996"/>
      <c r="AV116" s="997"/>
      <c r="AW116" s="997"/>
      <c r="AX116" s="997"/>
      <c r="AY116" s="997"/>
      <c r="AZ116" s="1063" t="s">
        <v>465</v>
      </c>
      <c r="BA116" s="1064"/>
      <c r="BB116" s="1064"/>
      <c r="BC116" s="1064"/>
      <c r="BD116" s="1064"/>
      <c r="BE116" s="1064"/>
      <c r="BF116" s="1064"/>
      <c r="BG116" s="1064"/>
      <c r="BH116" s="1064"/>
      <c r="BI116" s="1064"/>
      <c r="BJ116" s="1064"/>
      <c r="BK116" s="1064"/>
      <c r="BL116" s="1064"/>
      <c r="BM116" s="1064"/>
      <c r="BN116" s="1064"/>
      <c r="BO116" s="1064"/>
      <c r="BP116" s="1065"/>
      <c r="BQ116" s="1015" t="s">
        <v>418</v>
      </c>
      <c r="BR116" s="1016"/>
      <c r="BS116" s="1016"/>
      <c r="BT116" s="1016"/>
      <c r="BU116" s="1016"/>
      <c r="BV116" s="1016" t="s">
        <v>129</v>
      </c>
      <c r="BW116" s="1016"/>
      <c r="BX116" s="1016"/>
      <c r="BY116" s="1016"/>
      <c r="BZ116" s="1016"/>
      <c r="CA116" s="1016" t="s">
        <v>447</v>
      </c>
      <c r="CB116" s="1016"/>
      <c r="CC116" s="1016"/>
      <c r="CD116" s="1016"/>
      <c r="CE116" s="1016"/>
      <c r="CF116" s="1010" t="s">
        <v>447</v>
      </c>
      <c r="CG116" s="1011"/>
      <c r="CH116" s="1011"/>
      <c r="CI116" s="1011"/>
      <c r="CJ116" s="1011"/>
      <c r="CK116" s="1041"/>
      <c r="CL116" s="1042"/>
      <c r="CM116" s="1012" t="s">
        <v>466</v>
      </c>
      <c r="CN116" s="1013"/>
      <c r="CO116" s="1013"/>
      <c r="CP116" s="1013"/>
      <c r="CQ116" s="1013"/>
      <c r="CR116" s="1013"/>
      <c r="CS116" s="1013"/>
      <c r="CT116" s="1013"/>
      <c r="CU116" s="1013"/>
      <c r="CV116" s="1013"/>
      <c r="CW116" s="1013"/>
      <c r="CX116" s="1013"/>
      <c r="CY116" s="1013"/>
      <c r="CZ116" s="1013"/>
      <c r="DA116" s="1013"/>
      <c r="DB116" s="1013"/>
      <c r="DC116" s="1013"/>
      <c r="DD116" s="1013"/>
      <c r="DE116" s="1013"/>
      <c r="DF116" s="1014"/>
      <c r="DG116" s="1054" t="s">
        <v>454</v>
      </c>
      <c r="DH116" s="1055"/>
      <c r="DI116" s="1055"/>
      <c r="DJ116" s="1055"/>
      <c r="DK116" s="1056"/>
      <c r="DL116" s="1057" t="s">
        <v>447</v>
      </c>
      <c r="DM116" s="1055"/>
      <c r="DN116" s="1055"/>
      <c r="DO116" s="1055"/>
      <c r="DP116" s="1056"/>
      <c r="DQ116" s="1057" t="s">
        <v>418</v>
      </c>
      <c r="DR116" s="1055"/>
      <c r="DS116" s="1055"/>
      <c r="DT116" s="1055"/>
      <c r="DU116" s="1056"/>
      <c r="DV116" s="1058" t="s">
        <v>129</v>
      </c>
      <c r="DW116" s="1059"/>
      <c r="DX116" s="1059"/>
      <c r="DY116" s="1059"/>
      <c r="DZ116" s="1060"/>
    </row>
    <row r="117" spans="1:130" s="248" customFormat="1" ht="26.25" customHeight="1">
      <c r="A117" s="1000" t="s">
        <v>189</v>
      </c>
      <c r="B117" s="981"/>
      <c r="C117" s="981"/>
      <c r="D117" s="981"/>
      <c r="E117" s="981"/>
      <c r="F117" s="981"/>
      <c r="G117" s="981"/>
      <c r="H117" s="981"/>
      <c r="I117" s="981"/>
      <c r="J117" s="981"/>
      <c r="K117" s="981"/>
      <c r="L117" s="981"/>
      <c r="M117" s="981"/>
      <c r="N117" s="981"/>
      <c r="O117" s="981"/>
      <c r="P117" s="981"/>
      <c r="Q117" s="981"/>
      <c r="R117" s="981"/>
      <c r="S117" s="981"/>
      <c r="T117" s="981"/>
      <c r="U117" s="981"/>
      <c r="V117" s="981"/>
      <c r="W117" s="981"/>
      <c r="X117" s="981"/>
      <c r="Y117" s="1071" t="s">
        <v>467</v>
      </c>
      <c r="Z117" s="982"/>
      <c r="AA117" s="1072">
        <v>830788</v>
      </c>
      <c r="AB117" s="1073"/>
      <c r="AC117" s="1073"/>
      <c r="AD117" s="1073"/>
      <c r="AE117" s="1074"/>
      <c r="AF117" s="1075">
        <v>819794</v>
      </c>
      <c r="AG117" s="1073"/>
      <c r="AH117" s="1073"/>
      <c r="AI117" s="1073"/>
      <c r="AJ117" s="1074"/>
      <c r="AK117" s="1075">
        <v>798505</v>
      </c>
      <c r="AL117" s="1073"/>
      <c r="AM117" s="1073"/>
      <c r="AN117" s="1073"/>
      <c r="AO117" s="1074"/>
      <c r="AP117" s="1076"/>
      <c r="AQ117" s="1077"/>
      <c r="AR117" s="1077"/>
      <c r="AS117" s="1077"/>
      <c r="AT117" s="1078"/>
      <c r="AU117" s="996"/>
      <c r="AV117" s="997"/>
      <c r="AW117" s="997"/>
      <c r="AX117" s="997"/>
      <c r="AY117" s="997"/>
      <c r="AZ117" s="1063" t="s">
        <v>468</v>
      </c>
      <c r="BA117" s="1064"/>
      <c r="BB117" s="1064"/>
      <c r="BC117" s="1064"/>
      <c r="BD117" s="1064"/>
      <c r="BE117" s="1064"/>
      <c r="BF117" s="1064"/>
      <c r="BG117" s="1064"/>
      <c r="BH117" s="1064"/>
      <c r="BI117" s="1064"/>
      <c r="BJ117" s="1064"/>
      <c r="BK117" s="1064"/>
      <c r="BL117" s="1064"/>
      <c r="BM117" s="1064"/>
      <c r="BN117" s="1064"/>
      <c r="BO117" s="1064"/>
      <c r="BP117" s="1065"/>
      <c r="BQ117" s="1015" t="s">
        <v>129</v>
      </c>
      <c r="BR117" s="1016"/>
      <c r="BS117" s="1016"/>
      <c r="BT117" s="1016"/>
      <c r="BU117" s="1016"/>
      <c r="BV117" s="1016" t="s">
        <v>454</v>
      </c>
      <c r="BW117" s="1016"/>
      <c r="BX117" s="1016"/>
      <c r="BY117" s="1016"/>
      <c r="BZ117" s="1016"/>
      <c r="CA117" s="1016" t="s">
        <v>454</v>
      </c>
      <c r="CB117" s="1016"/>
      <c r="CC117" s="1016"/>
      <c r="CD117" s="1016"/>
      <c r="CE117" s="1016"/>
      <c r="CF117" s="1010" t="s">
        <v>444</v>
      </c>
      <c r="CG117" s="1011"/>
      <c r="CH117" s="1011"/>
      <c r="CI117" s="1011"/>
      <c r="CJ117" s="1011"/>
      <c r="CK117" s="1041"/>
      <c r="CL117" s="1042"/>
      <c r="CM117" s="1012" t="s">
        <v>469</v>
      </c>
      <c r="CN117" s="1013"/>
      <c r="CO117" s="1013"/>
      <c r="CP117" s="1013"/>
      <c r="CQ117" s="1013"/>
      <c r="CR117" s="1013"/>
      <c r="CS117" s="1013"/>
      <c r="CT117" s="1013"/>
      <c r="CU117" s="1013"/>
      <c r="CV117" s="1013"/>
      <c r="CW117" s="1013"/>
      <c r="CX117" s="1013"/>
      <c r="CY117" s="1013"/>
      <c r="CZ117" s="1013"/>
      <c r="DA117" s="1013"/>
      <c r="DB117" s="1013"/>
      <c r="DC117" s="1013"/>
      <c r="DD117" s="1013"/>
      <c r="DE117" s="1013"/>
      <c r="DF117" s="1014"/>
      <c r="DG117" s="1054" t="s">
        <v>129</v>
      </c>
      <c r="DH117" s="1055"/>
      <c r="DI117" s="1055"/>
      <c r="DJ117" s="1055"/>
      <c r="DK117" s="1056"/>
      <c r="DL117" s="1057" t="s">
        <v>447</v>
      </c>
      <c r="DM117" s="1055"/>
      <c r="DN117" s="1055"/>
      <c r="DO117" s="1055"/>
      <c r="DP117" s="1056"/>
      <c r="DQ117" s="1057" t="s">
        <v>447</v>
      </c>
      <c r="DR117" s="1055"/>
      <c r="DS117" s="1055"/>
      <c r="DT117" s="1055"/>
      <c r="DU117" s="1056"/>
      <c r="DV117" s="1058" t="s">
        <v>129</v>
      </c>
      <c r="DW117" s="1059"/>
      <c r="DX117" s="1059"/>
      <c r="DY117" s="1059"/>
      <c r="DZ117" s="1060"/>
    </row>
    <row r="118" spans="1:130" s="248" customFormat="1" ht="26.25" customHeight="1">
      <c r="A118" s="1000" t="s">
        <v>439</v>
      </c>
      <c r="B118" s="981"/>
      <c r="C118" s="981"/>
      <c r="D118" s="981"/>
      <c r="E118" s="981"/>
      <c r="F118" s="981"/>
      <c r="G118" s="981"/>
      <c r="H118" s="981"/>
      <c r="I118" s="981"/>
      <c r="J118" s="981"/>
      <c r="K118" s="981"/>
      <c r="L118" s="981"/>
      <c r="M118" s="981"/>
      <c r="N118" s="981"/>
      <c r="O118" s="981"/>
      <c r="P118" s="981"/>
      <c r="Q118" s="981"/>
      <c r="R118" s="981"/>
      <c r="S118" s="981"/>
      <c r="T118" s="981"/>
      <c r="U118" s="981"/>
      <c r="V118" s="981"/>
      <c r="W118" s="981"/>
      <c r="X118" s="981"/>
      <c r="Y118" s="981"/>
      <c r="Z118" s="982"/>
      <c r="AA118" s="980" t="s">
        <v>436</v>
      </c>
      <c r="AB118" s="981"/>
      <c r="AC118" s="981"/>
      <c r="AD118" s="981"/>
      <c r="AE118" s="982"/>
      <c r="AF118" s="980" t="s">
        <v>437</v>
      </c>
      <c r="AG118" s="981"/>
      <c r="AH118" s="981"/>
      <c r="AI118" s="981"/>
      <c r="AJ118" s="982"/>
      <c r="AK118" s="980" t="s">
        <v>307</v>
      </c>
      <c r="AL118" s="981"/>
      <c r="AM118" s="981"/>
      <c r="AN118" s="981"/>
      <c r="AO118" s="982"/>
      <c r="AP118" s="1067" t="s">
        <v>438</v>
      </c>
      <c r="AQ118" s="1068"/>
      <c r="AR118" s="1068"/>
      <c r="AS118" s="1068"/>
      <c r="AT118" s="1069"/>
      <c r="AU118" s="996"/>
      <c r="AV118" s="997"/>
      <c r="AW118" s="997"/>
      <c r="AX118" s="997"/>
      <c r="AY118" s="997"/>
      <c r="AZ118" s="1070" t="s">
        <v>470</v>
      </c>
      <c r="BA118" s="1061"/>
      <c r="BB118" s="1061"/>
      <c r="BC118" s="1061"/>
      <c r="BD118" s="1061"/>
      <c r="BE118" s="1061"/>
      <c r="BF118" s="1061"/>
      <c r="BG118" s="1061"/>
      <c r="BH118" s="1061"/>
      <c r="BI118" s="1061"/>
      <c r="BJ118" s="1061"/>
      <c r="BK118" s="1061"/>
      <c r="BL118" s="1061"/>
      <c r="BM118" s="1061"/>
      <c r="BN118" s="1061"/>
      <c r="BO118" s="1061"/>
      <c r="BP118" s="1062"/>
      <c r="BQ118" s="1093" t="s">
        <v>129</v>
      </c>
      <c r="BR118" s="1094"/>
      <c r="BS118" s="1094"/>
      <c r="BT118" s="1094"/>
      <c r="BU118" s="1094"/>
      <c r="BV118" s="1094" t="s">
        <v>129</v>
      </c>
      <c r="BW118" s="1094"/>
      <c r="BX118" s="1094"/>
      <c r="BY118" s="1094"/>
      <c r="BZ118" s="1094"/>
      <c r="CA118" s="1094" t="s">
        <v>129</v>
      </c>
      <c r="CB118" s="1094"/>
      <c r="CC118" s="1094"/>
      <c r="CD118" s="1094"/>
      <c r="CE118" s="1094"/>
      <c r="CF118" s="1010" t="s">
        <v>129</v>
      </c>
      <c r="CG118" s="1011"/>
      <c r="CH118" s="1011"/>
      <c r="CI118" s="1011"/>
      <c r="CJ118" s="1011"/>
      <c r="CK118" s="1041"/>
      <c r="CL118" s="1042"/>
      <c r="CM118" s="1012" t="s">
        <v>471</v>
      </c>
      <c r="CN118" s="1013"/>
      <c r="CO118" s="1013"/>
      <c r="CP118" s="1013"/>
      <c r="CQ118" s="1013"/>
      <c r="CR118" s="1013"/>
      <c r="CS118" s="1013"/>
      <c r="CT118" s="1013"/>
      <c r="CU118" s="1013"/>
      <c r="CV118" s="1013"/>
      <c r="CW118" s="1013"/>
      <c r="CX118" s="1013"/>
      <c r="CY118" s="1013"/>
      <c r="CZ118" s="1013"/>
      <c r="DA118" s="1013"/>
      <c r="DB118" s="1013"/>
      <c r="DC118" s="1013"/>
      <c r="DD118" s="1013"/>
      <c r="DE118" s="1013"/>
      <c r="DF118" s="1014"/>
      <c r="DG118" s="1054" t="s">
        <v>129</v>
      </c>
      <c r="DH118" s="1055"/>
      <c r="DI118" s="1055"/>
      <c r="DJ118" s="1055"/>
      <c r="DK118" s="1056"/>
      <c r="DL118" s="1057" t="s">
        <v>129</v>
      </c>
      <c r="DM118" s="1055"/>
      <c r="DN118" s="1055"/>
      <c r="DO118" s="1055"/>
      <c r="DP118" s="1056"/>
      <c r="DQ118" s="1057" t="s">
        <v>454</v>
      </c>
      <c r="DR118" s="1055"/>
      <c r="DS118" s="1055"/>
      <c r="DT118" s="1055"/>
      <c r="DU118" s="1056"/>
      <c r="DV118" s="1058" t="s">
        <v>129</v>
      </c>
      <c r="DW118" s="1059"/>
      <c r="DX118" s="1059"/>
      <c r="DY118" s="1059"/>
      <c r="DZ118" s="1060"/>
    </row>
    <row r="119" spans="1:130" s="248" customFormat="1" ht="26.25" customHeight="1">
      <c r="A119" s="1154" t="s">
        <v>442</v>
      </c>
      <c r="B119" s="1040"/>
      <c r="C119" s="1019" t="s">
        <v>443</v>
      </c>
      <c r="D119" s="1020"/>
      <c r="E119" s="1020"/>
      <c r="F119" s="1020"/>
      <c r="G119" s="1020"/>
      <c r="H119" s="1020"/>
      <c r="I119" s="1020"/>
      <c r="J119" s="1020"/>
      <c r="K119" s="1020"/>
      <c r="L119" s="1020"/>
      <c r="M119" s="1020"/>
      <c r="N119" s="1020"/>
      <c r="O119" s="1020"/>
      <c r="P119" s="1020"/>
      <c r="Q119" s="1020"/>
      <c r="R119" s="1020"/>
      <c r="S119" s="1020"/>
      <c r="T119" s="1020"/>
      <c r="U119" s="1020"/>
      <c r="V119" s="1020"/>
      <c r="W119" s="1020"/>
      <c r="X119" s="1020"/>
      <c r="Y119" s="1020"/>
      <c r="Z119" s="1021"/>
      <c r="AA119" s="987" t="s">
        <v>129</v>
      </c>
      <c r="AB119" s="988"/>
      <c r="AC119" s="988"/>
      <c r="AD119" s="988"/>
      <c r="AE119" s="989"/>
      <c r="AF119" s="990" t="s">
        <v>447</v>
      </c>
      <c r="AG119" s="988"/>
      <c r="AH119" s="988"/>
      <c r="AI119" s="988"/>
      <c r="AJ119" s="989"/>
      <c r="AK119" s="990" t="s">
        <v>129</v>
      </c>
      <c r="AL119" s="988"/>
      <c r="AM119" s="988"/>
      <c r="AN119" s="988"/>
      <c r="AO119" s="989"/>
      <c r="AP119" s="991" t="s">
        <v>447</v>
      </c>
      <c r="AQ119" s="992"/>
      <c r="AR119" s="992"/>
      <c r="AS119" s="992"/>
      <c r="AT119" s="993"/>
      <c r="AU119" s="998"/>
      <c r="AV119" s="999"/>
      <c r="AW119" s="999"/>
      <c r="AX119" s="999"/>
      <c r="AY119" s="999"/>
      <c r="AZ119" s="279" t="s">
        <v>189</v>
      </c>
      <c r="BA119" s="279"/>
      <c r="BB119" s="279"/>
      <c r="BC119" s="279"/>
      <c r="BD119" s="279"/>
      <c r="BE119" s="279"/>
      <c r="BF119" s="279"/>
      <c r="BG119" s="279"/>
      <c r="BH119" s="279"/>
      <c r="BI119" s="279"/>
      <c r="BJ119" s="279"/>
      <c r="BK119" s="279"/>
      <c r="BL119" s="279"/>
      <c r="BM119" s="279"/>
      <c r="BN119" s="279"/>
      <c r="BO119" s="1071" t="s">
        <v>472</v>
      </c>
      <c r="BP119" s="1102"/>
      <c r="BQ119" s="1093">
        <v>11237365</v>
      </c>
      <c r="BR119" s="1094"/>
      <c r="BS119" s="1094"/>
      <c r="BT119" s="1094"/>
      <c r="BU119" s="1094"/>
      <c r="BV119" s="1094">
        <v>11126804</v>
      </c>
      <c r="BW119" s="1094"/>
      <c r="BX119" s="1094"/>
      <c r="BY119" s="1094"/>
      <c r="BZ119" s="1094"/>
      <c r="CA119" s="1094">
        <v>10990880</v>
      </c>
      <c r="CB119" s="1094"/>
      <c r="CC119" s="1094"/>
      <c r="CD119" s="1094"/>
      <c r="CE119" s="1094"/>
      <c r="CF119" s="1095"/>
      <c r="CG119" s="1096"/>
      <c r="CH119" s="1096"/>
      <c r="CI119" s="1096"/>
      <c r="CJ119" s="1097"/>
      <c r="CK119" s="1043"/>
      <c r="CL119" s="1044"/>
      <c r="CM119" s="1098" t="s">
        <v>473</v>
      </c>
      <c r="CN119" s="1099"/>
      <c r="CO119" s="1099"/>
      <c r="CP119" s="1099"/>
      <c r="CQ119" s="1099"/>
      <c r="CR119" s="1099"/>
      <c r="CS119" s="1099"/>
      <c r="CT119" s="1099"/>
      <c r="CU119" s="1099"/>
      <c r="CV119" s="1099"/>
      <c r="CW119" s="1099"/>
      <c r="CX119" s="1099"/>
      <c r="CY119" s="1099"/>
      <c r="CZ119" s="1099"/>
      <c r="DA119" s="1099"/>
      <c r="DB119" s="1099"/>
      <c r="DC119" s="1099"/>
      <c r="DD119" s="1099"/>
      <c r="DE119" s="1099"/>
      <c r="DF119" s="1100"/>
      <c r="DG119" s="1101" t="s">
        <v>129</v>
      </c>
      <c r="DH119" s="1080"/>
      <c r="DI119" s="1080"/>
      <c r="DJ119" s="1080"/>
      <c r="DK119" s="1081"/>
      <c r="DL119" s="1079" t="s">
        <v>444</v>
      </c>
      <c r="DM119" s="1080"/>
      <c r="DN119" s="1080"/>
      <c r="DO119" s="1080"/>
      <c r="DP119" s="1081"/>
      <c r="DQ119" s="1079" t="s">
        <v>447</v>
      </c>
      <c r="DR119" s="1080"/>
      <c r="DS119" s="1080"/>
      <c r="DT119" s="1080"/>
      <c r="DU119" s="1081"/>
      <c r="DV119" s="1082" t="s">
        <v>447</v>
      </c>
      <c r="DW119" s="1083"/>
      <c r="DX119" s="1083"/>
      <c r="DY119" s="1083"/>
      <c r="DZ119" s="1084"/>
    </row>
    <row r="120" spans="1:130" s="248" customFormat="1" ht="26.25" customHeight="1">
      <c r="A120" s="1155"/>
      <c r="B120" s="1042"/>
      <c r="C120" s="1012" t="s">
        <v>449</v>
      </c>
      <c r="D120" s="1013"/>
      <c r="E120" s="1013"/>
      <c r="F120" s="1013"/>
      <c r="G120" s="1013"/>
      <c r="H120" s="1013"/>
      <c r="I120" s="1013"/>
      <c r="J120" s="1013"/>
      <c r="K120" s="1013"/>
      <c r="L120" s="1013"/>
      <c r="M120" s="1013"/>
      <c r="N120" s="1013"/>
      <c r="O120" s="1013"/>
      <c r="P120" s="1013"/>
      <c r="Q120" s="1013"/>
      <c r="R120" s="1013"/>
      <c r="S120" s="1013"/>
      <c r="T120" s="1013"/>
      <c r="U120" s="1013"/>
      <c r="V120" s="1013"/>
      <c r="W120" s="1013"/>
      <c r="X120" s="1013"/>
      <c r="Y120" s="1013"/>
      <c r="Z120" s="1014"/>
      <c r="AA120" s="1054" t="s">
        <v>454</v>
      </c>
      <c r="AB120" s="1055"/>
      <c r="AC120" s="1055"/>
      <c r="AD120" s="1055"/>
      <c r="AE120" s="1056"/>
      <c r="AF120" s="1057" t="s">
        <v>444</v>
      </c>
      <c r="AG120" s="1055"/>
      <c r="AH120" s="1055"/>
      <c r="AI120" s="1055"/>
      <c r="AJ120" s="1056"/>
      <c r="AK120" s="1057" t="s">
        <v>447</v>
      </c>
      <c r="AL120" s="1055"/>
      <c r="AM120" s="1055"/>
      <c r="AN120" s="1055"/>
      <c r="AO120" s="1056"/>
      <c r="AP120" s="1058" t="s">
        <v>129</v>
      </c>
      <c r="AQ120" s="1059"/>
      <c r="AR120" s="1059"/>
      <c r="AS120" s="1059"/>
      <c r="AT120" s="1060"/>
      <c r="AU120" s="1085" t="s">
        <v>474</v>
      </c>
      <c r="AV120" s="1086"/>
      <c r="AW120" s="1086"/>
      <c r="AX120" s="1086"/>
      <c r="AY120" s="1087"/>
      <c r="AZ120" s="1036" t="s">
        <v>475</v>
      </c>
      <c r="BA120" s="985"/>
      <c r="BB120" s="985"/>
      <c r="BC120" s="985"/>
      <c r="BD120" s="985"/>
      <c r="BE120" s="985"/>
      <c r="BF120" s="985"/>
      <c r="BG120" s="985"/>
      <c r="BH120" s="985"/>
      <c r="BI120" s="985"/>
      <c r="BJ120" s="985"/>
      <c r="BK120" s="985"/>
      <c r="BL120" s="985"/>
      <c r="BM120" s="985"/>
      <c r="BN120" s="985"/>
      <c r="BO120" s="985"/>
      <c r="BP120" s="986"/>
      <c r="BQ120" s="1022">
        <v>2317843</v>
      </c>
      <c r="BR120" s="1023"/>
      <c r="BS120" s="1023"/>
      <c r="BT120" s="1023"/>
      <c r="BU120" s="1023"/>
      <c r="BV120" s="1023">
        <v>2356422</v>
      </c>
      <c r="BW120" s="1023"/>
      <c r="BX120" s="1023"/>
      <c r="BY120" s="1023"/>
      <c r="BZ120" s="1023"/>
      <c r="CA120" s="1023">
        <v>2439526</v>
      </c>
      <c r="CB120" s="1023"/>
      <c r="CC120" s="1023"/>
      <c r="CD120" s="1023"/>
      <c r="CE120" s="1023"/>
      <c r="CF120" s="1037">
        <v>63.7</v>
      </c>
      <c r="CG120" s="1038"/>
      <c r="CH120" s="1038"/>
      <c r="CI120" s="1038"/>
      <c r="CJ120" s="1038"/>
      <c r="CK120" s="1103" t="s">
        <v>476</v>
      </c>
      <c r="CL120" s="1104"/>
      <c r="CM120" s="1104"/>
      <c r="CN120" s="1104"/>
      <c r="CO120" s="1105"/>
      <c r="CP120" s="1111" t="s">
        <v>477</v>
      </c>
      <c r="CQ120" s="1112"/>
      <c r="CR120" s="1112"/>
      <c r="CS120" s="1112"/>
      <c r="CT120" s="1112"/>
      <c r="CU120" s="1112"/>
      <c r="CV120" s="1112"/>
      <c r="CW120" s="1112"/>
      <c r="CX120" s="1112"/>
      <c r="CY120" s="1112"/>
      <c r="CZ120" s="1112"/>
      <c r="DA120" s="1112"/>
      <c r="DB120" s="1112"/>
      <c r="DC120" s="1112"/>
      <c r="DD120" s="1112"/>
      <c r="DE120" s="1112"/>
      <c r="DF120" s="1113"/>
      <c r="DG120" s="1022">
        <v>4946535</v>
      </c>
      <c r="DH120" s="1023"/>
      <c r="DI120" s="1023"/>
      <c r="DJ120" s="1023"/>
      <c r="DK120" s="1023"/>
      <c r="DL120" s="1023">
        <v>4912855</v>
      </c>
      <c r="DM120" s="1023"/>
      <c r="DN120" s="1023"/>
      <c r="DO120" s="1023"/>
      <c r="DP120" s="1023"/>
      <c r="DQ120" s="1023">
        <v>4586095</v>
      </c>
      <c r="DR120" s="1023"/>
      <c r="DS120" s="1023"/>
      <c r="DT120" s="1023"/>
      <c r="DU120" s="1023"/>
      <c r="DV120" s="1024">
        <v>119.8</v>
      </c>
      <c r="DW120" s="1024"/>
      <c r="DX120" s="1024"/>
      <c r="DY120" s="1024"/>
      <c r="DZ120" s="1025"/>
    </row>
    <row r="121" spans="1:130" s="248" customFormat="1" ht="26.25" customHeight="1">
      <c r="A121" s="1155"/>
      <c r="B121" s="1042"/>
      <c r="C121" s="1063" t="s">
        <v>478</v>
      </c>
      <c r="D121" s="1064"/>
      <c r="E121" s="1064"/>
      <c r="F121" s="1064"/>
      <c r="G121" s="1064"/>
      <c r="H121" s="1064"/>
      <c r="I121" s="1064"/>
      <c r="J121" s="1064"/>
      <c r="K121" s="1064"/>
      <c r="L121" s="1064"/>
      <c r="M121" s="1064"/>
      <c r="N121" s="1064"/>
      <c r="O121" s="1064"/>
      <c r="P121" s="1064"/>
      <c r="Q121" s="1064"/>
      <c r="R121" s="1064"/>
      <c r="S121" s="1064"/>
      <c r="T121" s="1064"/>
      <c r="U121" s="1064"/>
      <c r="V121" s="1064"/>
      <c r="W121" s="1064"/>
      <c r="X121" s="1064"/>
      <c r="Y121" s="1064"/>
      <c r="Z121" s="1065"/>
      <c r="AA121" s="1054" t="s">
        <v>454</v>
      </c>
      <c r="AB121" s="1055"/>
      <c r="AC121" s="1055"/>
      <c r="AD121" s="1055"/>
      <c r="AE121" s="1056"/>
      <c r="AF121" s="1057" t="s">
        <v>129</v>
      </c>
      <c r="AG121" s="1055"/>
      <c r="AH121" s="1055"/>
      <c r="AI121" s="1055"/>
      <c r="AJ121" s="1056"/>
      <c r="AK121" s="1057" t="s">
        <v>447</v>
      </c>
      <c r="AL121" s="1055"/>
      <c r="AM121" s="1055"/>
      <c r="AN121" s="1055"/>
      <c r="AO121" s="1056"/>
      <c r="AP121" s="1058" t="s">
        <v>447</v>
      </c>
      <c r="AQ121" s="1059"/>
      <c r="AR121" s="1059"/>
      <c r="AS121" s="1059"/>
      <c r="AT121" s="1060"/>
      <c r="AU121" s="1088"/>
      <c r="AV121" s="1089"/>
      <c r="AW121" s="1089"/>
      <c r="AX121" s="1089"/>
      <c r="AY121" s="1090"/>
      <c r="AZ121" s="1045" t="s">
        <v>479</v>
      </c>
      <c r="BA121" s="1046"/>
      <c r="BB121" s="1046"/>
      <c r="BC121" s="1046"/>
      <c r="BD121" s="1046"/>
      <c r="BE121" s="1046"/>
      <c r="BF121" s="1046"/>
      <c r="BG121" s="1046"/>
      <c r="BH121" s="1046"/>
      <c r="BI121" s="1046"/>
      <c r="BJ121" s="1046"/>
      <c r="BK121" s="1046"/>
      <c r="BL121" s="1046"/>
      <c r="BM121" s="1046"/>
      <c r="BN121" s="1046"/>
      <c r="BO121" s="1046"/>
      <c r="BP121" s="1047"/>
      <c r="BQ121" s="1015">
        <v>32646</v>
      </c>
      <c r="BR121" s="1016"/>
      <c r="BS121" s="1016"/>
      <c r="BT121" s="1016"/>
      <c r="BU121" s="1016"/>
      <c r="BV121" s="1016">
        <v>24287</v>
      </c>
      <c r="BW121" s="1016"/>
      <c r="BX121" s="1016"/>
      <c r="BY121" s="1016"/>
      <c r="BZ121" s="1016"/>
      <c r="CA121" s="1016">
        <v>16792</v>
      </c>
      <c r="CB121" s="1016"/>
      <c r="CC121" s="1016"/>
      <c r="CD121" s="1016"/>
      <c r="CE121" s="1016"/>
      <c r="CF121" s="1010">
        <v>0.4</v>
      </c>
      <c r="CG121" s="1011"/>
      <c r="CH121" s="1011"/>
      <c r="CI121" s="1011"/>
      <c r="CJ121" s="1011"/>
      <c r="CK121" s="1106"/>
      <c r="CL121" s="1107"/>
      <c r="CM121" s="1107"/>
      <c r="CN121" s="1107"/>
      <c r="CO121" s="1108"/>
      <c r="CP121" s="1116" t="s">
        <v>480</v>
      </c>
      <c r="CQ121" s="1117"/>
      <c r="CR121" s="1117"/>
      <c r="CS121" s="1117"/>
      <c r="CT121" s="1117"/>
      <c r="CU121" s="1117"/>
      <c r="CV121" s="1117"/>
      <c r="CW121" s="1117"/>
      <c r="CX121" s="1117"/>
      <c r="CY121" s="1117"/>
      <c r="CZ121" s="1117"/>
      <c r="DA121" s="1117"/>
      <c r="DB121" s="1117"/>
      <c r="DC121" s="1117"/>
      <c r="DD121" s="1117"/>
      <c r="DE121" s="1117"/>
      <c r="DF121" s="1118"/>
      <c r="DG121" s="1015">
        <v>456703</v>
      </c>
      <c r="DH121" s="1016"/>
      <c r="DI121" s="1016"/>
      <c r="DJ121" s="1016"/>
      <c r="DK121" s="1016"/>
      <c r="DL121" s="1016">
        <v>444770</v>
      </c>
      <c r="DM121" s="1016"/>
      <c r="DN121" s="1016"/>
      <c r="DO121" s="1016"/>
      <c r="DP121" s="1016"/>
      <c r="DQ121" s="1016">
        <v>446297</v>
      </c>
      <c r="DR121" s="1016"/>
      <c r="DS121" s="1016"/>
      <c r="DT121" s="1016"/>
      <c r="DU121" s="1016"/>
      <c r="DV121" s="1017">
        <v>11.7</v>
      </c>
      <c r="DW121" s="1017"/>
      <c r="DX121" s="1017"/>
      <c r="DY121" s="1017"/>
      <c r="DZ121" s="1018"/>
    </row>
    <row r="122" spans="1:130" s="248" customFormat="1" ht="26.25" customHeight="1">
      <c r="A122" s="1155"/>
      <c r="B122" s="1042"/>
      <c r="C122" s="1012" t="s">
        <v>460</v>
      </c>
      <c r="D122" s="1013"/>
      <c r="E122" s="1013"/>
      <c r="F122" s="1013"/>
      <c r="G122" s="1013"/>
      <c r="H122" s="1013"/>
      <c r="I122" s="1013"/>
      <c r="J122" s="1013"/>
      <c r="K122" s="1013"/>
      <c r="L122" s="1013"/>
      <c r="M122" s="1013"/>
      <c r="N122" s="1013"/>
      <c r="O122" s="1013"/>
      <c r="P122" s="1013"/>
      <c r="Q122" s="1013"/>
      <c r="R122" s="1013"/>
      <c r="S122" s="1013"/>
      <c r="T122" s="1013"/>
      <c r="U122" s="1013"/>
      <c r="V122" s="1013"/>
      <c r="W122" s="1013"/>
      <c r="X122" s="1013"/>
      <c r="Y122" s="1013"/>
      <c r="Z122" s="1014"/>
      <c r="AA122" s="1054" t="s">
        <v>129</v>
      </c>
      <c r="AB122" s="1055"/>
      <c r="AC122" s="1055"/>
      <c r="AD122" s="1055"/>
      <c r="AE122" s="1056"/>
      <c r="AF122" s="1057" t="s">
        <v>418</v>
      </c>
      <c r="AG122" s="1055"/>
      <c r="AH122" s="1055"/>
      <c r="AI122" s="1055"/>
      <c r="AJ122" s="1056"/>
      <c r="AK122" s="1057" t="s">
        <v>129</v>
      </c>
      <c r="AL122" s="1055"/>
      <c r="AM122" s="1055"/>
      <c r="AN122" s="1055"/>
      <c r="AO122" s="1056"/>
      <c r="AP122" s="1058" t="s">
        <v>129</v>
      </c>
      <c r="AQ122" s="1059"/>
      <c r="AR122" s="1059"/>
      <c r="AS122" s="1059"/>
      <c r="AT122" s="1060"/>
      <c r="AU122" s="1088"/>
      <c r="AV122" s="1089"/>
      <c r="AW122" s="1089"/>
      <c r="AX122" s="1089"/>
      <c r="AY122" s="1090"/>
      <c r="AZ122" s="1070" t="s">
        <v>481</v>
      </c>
      <c r="BA122" s="1061"/>
      <c r="BB122" s="1061"/>
      <c r="BC122" s="1061"/>
      <c r="BD122" s="1061"/>
      <c r="BE122" s="1061"/>
      <c r="BF122" s="1061"/>
      <c r="BG122" s="1061"/>
      <c r="BH122" s="1061"/>
      <c r="BI122" s="1061"/>
      <c r="BJ122" s="1061"/>
      <c r="BK122" s="1061"/>
      <c r="BL122" s="1061"/>
      <c r="BM122" s="1061"/>
      <c r="BN122" s="1061"/>
      <c r="BO122" s="1061"/>
      <c r="BP122" s="1062"/>
      <c r="BQ122" s="1093">
        <v>6960139</v>
      </c>
      <c r="BR122" s="1094"/>
      <c r="BS122" s="1094"/>
      <c r="BT122" s="1094"/>
      <c r="BU122" s="1094"/>
      <c r="BV122" s="1094">
        <v>6796679</v>
      </c>
      <c r="BW122" s="1094"/>
      <c r="BX122" s="1094"/>
      <c r="BY122" s="1094"/>
      <c r="BZ122" s="1094"/>
      <c r="CA122" s="1094">
        <v>6821462</v>
      </c>
      <c r="CB122" s="1094"/>
      <c r="CC122" s="1094"/>
      <c r="CD122" s="1094"/>
      <c r="CE122" s="1094"/>
      <c r="CF122" s="1114">
        <v>178.2</v>
      </c>
      <c r="CG122" s="1115"/>
      <c r="CH122" s="1115"/>
      <c r="CI122" s="1115"/>
      <c r="CJ122" s="1115"/>
      <c r="CK122" s="1106"/>
      <c r="CL122" s="1107"/>
      <c r="CM122" s="1107"/>
      <c r="CN122" s="1107"/>
      <c r="CO122" s="1108"/>
      <c r="CP122" s="1116" t="s">
        <v>482</v>
      </c>
      <c r="CQ122" s="1117"/>
      <c r="CR122" s="1117"/>
      <c r="CS122" s="1117"/>
      <c r="CT122" s="1117"/>
      <c r="CU122" s="1117"/>
      <c r="CV122" s="1117"/>
      <c r="CW122" s="1117"/>
      <c r="CX122" s="1117"/>
      <c r="CY122" s="1117"/>
      <c r="CZ122" s="1117"/>
      <c r="DA122" s="1117"/>
      <c r="DB122" s="1117"/>
      <c r="DC122" s="1117"/>
      <c r="DD122" s="1117"/>
      <c r="DE122" s="1117"/>
      <c r="DF122" s="1118"/>
      <c r="DG122" s="1015">
        <v>355428</v>
      </c>
      <c r="DH122" s="1016"/>
      <c r="DI122" s="1016"/>
      <c r="DJ122" s="1016"/>
      <c r="DK122" s="1016"/>
      <c r="DL122" s="1016">
        <v>318082</v>
      </c>
      <c r="DM122" s="1016"/>
      <c r="DN122" s="1016"/>
      <c r="DO122" s="1016"/>
      <c r="DP122" s="1016"/>
      <c r="DQ122" s="1016">
        <v>317456</v>
      </c>
      <c r="DR122" s="1016"/>
      <c r="DS122" s="1016"/>
      <c r="DT122" s="1016"/>
      <c r="DU122" s="1016"/>
      <c r="DV122" s="1017">
        <v>8.3000000000000007</v>
      </c>
      <c r="DW122" s="1017"/>
      <c r="DX122" s="1017"/>
      <c r="DY122" s="1017"/>
      <c r="DZ122" s="1018"/>
    </row>
    <row r="123" spans="1:130" s="248" customFormat="1" ht="26.25" customHeight="1">
      <c r="A123" s="1155"/>
      <c r="B123" s="1042"/>
      <c r="C123" s="1012" t="s">
        <v>466</v>
      </c>
      <c r="D123" s="1013"/>
      <c r="E123" s="1013"/>
      <c r="F123" s="1013"/>
      <c r="G123" s="1013"/>
      <c r="H123" s="1013"/>
      <c r="I123" s="1013"/>
      <c r="J123" s="1013"/>
      <c r="K123" s="1013"/>
      <c r="L123" s="1013"/>
      <c r="M123" s="1013"/>
      <c r="N123" s="1013"/>
      <c r="O123" s="1013"/>
      <c r="P123" s="1013"/>
      <c r="Q123" s="1013"/>
      <c r="R123" s="1013"/>
      <c r="S123" s="1013"/>
      <c r="T123" s="1013"/>
      <c r="U123" s="1013"/>
      <c r="V123" s="1013"/>
      <c r="W123" s="1013"/>
      <c r="X123" s="1013"/>
      <c r="Y123" s="1013"/>
      <c r="Z123" s="1014"/>
      <c r="AA123" s="1054" t="s">
        <v>129</v>
      </c>
      <c r="AB123" s="1055"/>
      <c r="AC123" s="1055"/>
      <c r="AD123" s="1055"/>
      <c r="AE123" s="1056"/>
      <c r="AF123" s="1057" t="s">
        <v>447</v>
      </c>
      <c r="AG123" s="1055"/>
      <c r="AH123" s="1055"/>
      <c r="AI123" s="1055"/>
      <c r="AJ123" s="1056"/>
      <c r="AK123" s="1057" t="s">
        <v>444</v>
      </c>
      <c r="AL123" s="1055"/>
      <c r="AM123" s="1055"/>
      <c r="AN123" s="1055"/>
      <c r="AO123" s="1056"/>
      <c r="AP123" s="1058" t="s">
        <v>129</v>
      </c>
      <c r="AQ123" s="1059"/>
      <c r="AR123" s="1059"/>
      <c r="AS123" s="1059"/>
      <c r="AT123" s="1060"/>
      <c r="AU123" s="1091"/>
      <c r="AV123" s="1092"/>
      <c r="AW123" s="1092"/>
      <c r="AX123" s="1092"/>
      <c r="AY123" s="1092"/>
      <c r="AZ123" s="279" t="s">
        <v>189</v>
      </c>
      <c r="BA123" s="279"/>
      <c r="BB123" s="279"/>
      <c r="BC123" s="279"/>
      <c r="BD123" s="279"/>
      <c r="BE123" s="279"/>
      <c r="BF123" s="279"/>
      <c r="BG123" s="279"/>
      <c r="BH123" s="279"/>
      <c r="BI123" s="279"/>
      <c r="BJ123" s="279"/>
      <c r="BK123" s="279"/>
      <c r="BL123" s="279"/>
      <c r="BM123" s="279"/>
      <c r="BN123" s="279"/>
      <c r="BO123" s="1071" t="s">
        <v>483</v>
      </c>
      <c r="BP123" s="1102"/>
      <c r="BQ123" s="1161">
        <v>9310628</v>
      </c>
      <c r="BR123" s="1162"/>
      <c r="BS123" s="1162"/>
      <c r="BT123" s="1162"/>
      <c r="BU123" s="1162"/>
      <c r="BV123" s="1162">
        <v>9177388</v>
      </c>
      <c r="BW123" s="1162"/>
      <c r="BX123" s="1162"/>
      <c r="BY123" s="1162"/>
      <c r="BZ123" s="1162"/>
      <c r="CA123" s="1162">
        <v>9277780</v>
      </c>
      <c r="CB123" s="1162"/>
      <c r="CC123" s="1162"/>
      <c r="CD123" s="1162"/>
      <c r="CE123" s="1162"/>
      <c r="CF123" s="1095"/>
      <c r="CG123" s="1096"/>
      <c r="CH123" s="1096"/>
      <c r="CI123" s="1096"/>
      <c r="CJ123" s="1097"/>
      <c r="CK123" s="1106"/>
      <c r="CL123" s="1107"/>
      <c r="CM123" s="1107"/>
      <c r="CN123" s="1107"/>
      <c r="CO123" s="1108"/>
      <c r="CP123" s="1116" t="s">
        <v>408</v>
      </c>
      <c r="CQ123" s="1117"/>
      <c r="CR123" s="1117"/>
      <c r="CS123" s="1117"/>
      <c r="CT123" s="1117"/>
      <c r="CU123" s="1117"/>
      <c r="CV123" s="1117"/>
      <c r="CW123" s="1117"/>
      <c r="CX123" s="1117"/>
      <c r="CY123" s="1117"/>
      <c r="CZ123" s="1117"/>
      <c r="DA123" s="1117"/>
      <c r="DB123" s="1117"/>
      <c r="DC123" s="1117"/>
      <c r="DD123" s="1117"/>
      <c r="DE123" s="1117"/>
      <c r="DF123" s="1118"/>
      <c r="DG123" s="1054">
        <v>9927</v>
      </c>
      <c r="DH123" s="1055"/>
      <c r="DI123" s="1055"/>
      <c r="DJ123" s="1055"/>
      <c r="DK123" s="1056"/>
      <c r="DL123" s="1057">
        <v>4821</v>
      </c>
      <c r="DM123" s="1055"/>
      <c r="DN123" s="1055"/>
      <c r="DO123" s="1055"/>
      <c r="DP123" s="1056"/>
      <c r="DQ123" s="1057">
        <v>19987</v>
      </c>
      <c r="DR123" s="1055"/>
      <c r="DS123" s="1055"/>
      <c r="DT123" s="1055"/>
      <c r="DU123" s="1056"/>
      <c r="DV123" s="1058">
        <v>0.5</v>
      </c>
      <c r="DW123" s="1059"/>
      <c r="DX123" s="1059"/>
      <c r="DY123" s="1059"/>
      <c r="DZ123" s="1060"/>
    </row>
    <row r="124" spans="1:130" s="248" customFormat="1" ht="26.25" customHeight="1" thickBot="1">
      <c r="A124" s="1155"/>
      <c r="B124" s="1042"/>
      <c r="C124" s="1012" t="s">
        <v>469</v>
      </c>
      <c r="D124" s="1013"/>
      <c r="E124" s="1013"/>
      <c r="F124" s="1013"/>
      <c r="G124" s="1013"/>
      <c r="H124" s="1013"/>
      <c r="I124" s="1013"/>
      <c r="J124" s="1013"/>
      <c r="K124" s="1013"/>
      <c r="L124" s="1013"/>
      <c r="M124" s="1013"/>
      <c r="N124" s="1013"/>
      <c r="O124" s="1013"/>
      <c r="P124" s="1013"/>
      <c r="Q124" s="1013"/>
      <c r="R124" s="1013"/>
      <c r="S124" s="1013"/>
      <c r="T124" s="1013"/>
      <c r="U124" s="1013"/>
      <c r="V124" s="1013"/>
      <c r="W124" s="1013"/>
      <c r="X124" s="1013"/>
      <c r="Y124" s="1013"/>
      <c r="Z124" s="1014"/>
      <c r="AA124" s="1054" t="s">
        <v>129</v>
      </c>
      <c r="AB124" s="1055"/>
      <c r="AC124" s="1055"/>
      <c r="AD124" s="1055"/>
      <c r="AE124" s="1056"/>
      <c r="AF124" s="1057" t="s">
        <v>129</v>
      </c>
      <c r="AG124" s="1055"/>
      <c r="AH124" s="1055"/>
      <c r="AI124" s="1055"/>
      <c r="AJ124" s="1056"/>
      <c r="AK124" s="1057" t="s">
        <v>129</v>
      </c>
      <c r="AL124" s="1055"/>
      <c r="AM124" s="1055"/>
      <c r="AN124" s="1055"/>
      <c r="AO124" s="1056"/>
      <c r="AP124" s="1058" t="s">
        <v>447</v>
      </c>
      <c r="AQ124" s="1059"/>
      <c r="AR124" s="1059"/>
      <c r="AS124" s="1059"/>
      <c r="AT124" s="1060"/>
      <c r="AU124" s="1157" t="s">
        <v>484</v>
      </c>
      <c r="AV124" s="1158"/>
      <c r="AW124" s="1158"/>
      <c r="AX124" s="1158"/>
      <c r="AY124" s="1158"/>
      <c r="AZ124" s="1158"/>
      <c r="BA124" s="1158"/>
      <c r="BB124" s="1158"/>
      <c r="BC124" s="1158"/>
      <c r="BD124" s="1158"/>
      <c r="BE124" s="1158"/>
      <c r="BF124" s="1158"/>
      <c r="BG124" s="1158"/>
      <c r="BH124" s="1158"/>
      <c r="BI124" s="1158"/>
      <c r="BJ124" s="1158"/>
      <c r="BK124" s="1158"/>
      <c r="BL124" s="1158"/>
      <c r="BM124" s="1158"/>
      <c r="BN124" s="1158"/>
      <c r="BO124" s="1158"/>
      <c r="BP124" s="1159"/>
      <c r="BQ124" s="1160">
        <v>56.2</v>
      </c>
      <c r="BR124" s="1124"/>
      <c r="BS124" s="1124"/>
      <c r="BT124" s="1124"/>
      <c r="BU124" s="1124"/>
      <c r="BV124" s="1124">
        <v>55.3</v>
      </c>
      <c r="BW124" s="1124"/>
      <c r="BX124" s="1124"/>
      <c r="BY124" s="1124"/>
      <c r="BZ124" s="1124"/>
      <c r="CA124" s="1124">
        <v>44.7</v>
      </c>
      <c r="CB124" s="1124"/>
      <c r="CC124" s="1124"/>
      <c r="CD124" s="1124"/>
      <c r="CE124" s="1124"/>
      <c r="CF124" s="1125"/>
      <c r="CG124" s="1126"/>
      <c r="CH124" s="1126"/>
      <c r="CI124" s="1126"/>
      <c r="CJ124" s="1127"/>
      <c r="CK124" s="1109"/>
      <c r="CL124" s="1109"/>
      <c r="CM124" s="1109"/>
      <c r="CN124" s="1109"/>
      <c r="CO124" s="1110"/>
      <c r="CP124" s="1116" t="s">
        <v>485</v>
      </c>
      <c r="CQ124" s="1117"/>
      <c r="CR124" s="1117"/>
      <c r="CS124" s="1117"/>
      <c r="CT124" s="1117"/>
      <c r="CU124" s="1117"/>
      <c r="CV124" s="1117"/>
      <c r="CW124" s="1117"/>
      <c r="CX124" s="1117"/>
      <c r="CY124" s="1117"/>
      <c r="CZ124" s="1117"/>
      <c r="DA124" s="1117"/>
      <c r="DB124" s="1117"/>
      <c r="DC124" s="1117"/>
      <c r="DD124" s="1117"/>
      <c r="DE124" s="1117"/>
      <c r="DF124" s="1118"/>
      <c r="DG124" s="1101">
        <v>13923</v>
      </c>
      <c r="DH124" s="1080"/>
      <c r="DI124" s="1080"/>
      <c r="DJ124" s="1080"/>
      <c r="DK124" s="1081"/>
      <c r="DL124" s="1079" t="s">
        <v>418</v>
      </c>
      <c r="DM124" s="1080"/>
      <c r="DN124" s="1080"/>
      <c r="DO124" s="1080"/>
      <c r="DP124" s="1081"/>
      <c r="DQ124" s="1079" t="s">
        <v>129</v>
      </c>
      <c r="DR124" s="1080"/>
      <c r="DS124" s="1080"/>
      <c r="DT124" s="1080"/>
      <c r="DU124" s="1081"/>
      <c r="DV124" s="1082" t="s">
        <v>418</v>
      </c>
      <c r="DW124" s="1083"/>
      <c r="DX124" s="1083"/>
      <c r="DY124" s="1083"/>
      <c r="DZ124" s="1084"/>
    </row>
    <row r="125" spans="1:130" s="248" customFormat="1" ht="26.25" customHeight="1">
      <c r="A125" s="1155"/>
      <c r="B125" s="1042"/>
      <c r="C125" s="1012" t="s">
        <v>471</v>
      </c>
      <c r="D125" s="1013"/>
      <c r="E125" s="1013"/>
      <c r="F125" s="1013"/>
      <c r="G125" s="1013"/>
      <c r="H125" s="1013"/>
      <c r="I125" s="1013"/>
      <c r="J125" s="1013"/>
      <c r="K125" s="1013"/>
      <c r="L125" s="1013"/>
      <c r="M125" s="1013"/>
      <c r="N125" s="1013"/>
      <c r="O125" s="1013"/>
      <c r="P125" s="1013"/>
      <c r="Q125" s="1013"/>
      <c r="R125" s="1013"/>
      <c r="S125" s="1013"/>
      <c r="T125" s="1013"/>
      <c r="U125" s="1013"/>
      <c r="V125" s="1013"/>
      <c r="W125" s="1013"/>
      <c r="X125" s="1013"/>
      <c r="Y125" s="1013"/>
      <c r="Z125" s="1014"/>
      <c r="AA125" s="1054" t="s">
        <v>446</v>
      </c>
      <c r="AB125" s="1055"/>
      <c r="AC125" s="1055"/>
      <c r="AD125" s="1055"/>
      <c r="AE125" s="1056"/>
      <c r="AF125" s="1057" t="s">
        <v>129</v>
      </c>
      <c r="AG125" s="1055"/>
      <c r="AH125" s="1055"/>
      <c r="AI125" s="1055"/>
      <c r="AJ125" s="1056"/>
      <c r="AK125" s="1057" t="s">
        <v>446</v>
      </c>
      <c r="AL125" s="1055"/>
      <c r="AM125" s="1055"/>
      <c r="AN125" s="1055"/>
      <c r="AO125" s="1056"/>
      <c r="AP125" s="1058" t="s">
        <v>418</v>
      </c>
      <c r="AQ125" s="1059"/>
      <c r="AR125" s="1059"/>
      <c r="AS125" s="1059"/>
      <c r="AT125" s="1060"/>
      <c r="AU125" s="280"/>
      <c r="AV125" s="281"/>
      <c r="AW125" s="281"/>
      <c r="AX125" s="281"/>
      <c r="AY125" s="281"/>
      <c r="AZ125" s="281"/>
      <c r="BA125" s="281"/>
      <c r="BB125" s="281"/>
      <c r="BC125" s="281"/>
      <c r="BD125" s="281"/>
      <c r="BE125" s="281"/>
      <c r="BF125" s="281"/>
      <c r="BG125" s="281"/>
      <c r="BH125" s="281"/>
      <c r="BI125" s="281"/>
      <c r="BJ125" s="281"/>
      <c r="BK125" s="281"/>
      <c r="BL125" s="281"/>
      <c r="BM125" s="281"/>
      <c r="BN125" s="281"/>
      <c r="BO125" s="281"/>
      <c r="BP125" s="281"/>
      <c r="BQ125" s="282"/>
      <c r="BR125" s="282"/>
      <c r="BS125" s="282"/>
      <c r="BT125" s="282"/>
      <c r="BU125" s="282"/>
      <c r="BV125" s="282"/>
      <c r="BW125" s="282"/>
      <c r="BX125" s="282"/>
      <c r="BY125" s="282"/>
      <c r="BZ125" s="282"/>
      <c r="CA125" s="282"/>
      <c r="CB125" s="282"/>
      <c r="CC125" s="282"/>
      <c r="CD125" s="282"/>
      <c r="CE125" s="282"/>
      <c r="CF125" s="282"/>
      <c r="CG125" s="282"/>
      <c r="CH125" s="282"/>
      <c r="CI125" s="282"/>
      <c r="CJ125" s="283"/>
      <c r="CK125" s="1119" t="s">
        <v>486</v>
      </c>
      <c r="CL125" s="1104"/>
      <c r="CM125" s="1104"/>
      <c r="CN125" s="1104"/>
      <c r="CO125" s="1105"/>
      <c r="CP125" s="1036" t="s">
        <v>487</v>
      </c>
      <c r="CQ125" s="985"/>
      <c r="CR125" s="985"/>
      <c r="CS125" s="985"/>
      <c r="CT125" s="985"/>
      <c r="CU125" s="985"/>
      <c r="CV125" s="985"/>
      <c r="CW125" s="985"/>
      <c r="CX125" s="985"/>
      <c r="CY125" s="985"/>
      <c r="CZ125" s="985"/>
      <c r="DA125" s="985"/>
      <c r="DB125" s="985"/>
      <c r="DC125" s="985"/>
      <c r="DD125" s="985"/>
      <c r="DE125" s="985"/>
      <c r="DF125" s="986"/>
      <c r="DG125" s="1022" t="s">
        <v>447</v>
      </c>
      <c r="DH125" s="1023"/>
      <c r="DI125" s="1023"/>
      <c r="DJ125" s="1023"/>
      <c r="DK125" s="1023"/>
      <c r="DL125" s="1023" t="s">
        <v>446</v>
      </c>
      <c r="DM125" s="1023"/>
      <c r="DN125" s="1023"/>
      <c r="DO125" s="1023"/>
      <c r="DP125" s="1023"/>
      <c r="DQ125" s="1023" t="s">
        <v>446</v>
      </c>
      <c r="DR125" s="1023"/>
      <c r="DS125" s="1023"/>
      <c r="DT125" s="1023"/>
      <c r="DU125" s="1023"/>
      <c r="DV125" s="1024" t="s">
        <v>418</v>
      </c>
      <c r="DW125" s="1024"/>
      <c r="DX125" s="1024"/>
      <c r="DY125" s="1024"/>
      <c r="DZ125" s="1025"/>
    </row>
    <row r="126" spans="1:130" s="248" customFormat="1" ht="26.25" customHeight="1" thickBot="1">
      <c r="A126" s="1155"/>
      <c r="B126" s="1042"/>
      <c r="C126" s="1012" t="s">
        <v>473</v>
      </c>
      <c r="D126" s="1013"/>
      <c r="E126" s="1013"/>
      <c r="F126" s="1013"/>
      <c r="G126" s="1013"/>
      <c r="H126" s="1013"/>
      <c r="I126" s="1013"/>
      <c r="J126" s="1013"/>
      <c r="K126" s="1013"/>
      <c r="L126" s="1013"/>
      <c r="M126" s="1013"/>
      <c r="N126" s="1013"/>
      <c r="O126" s="1013"/>
      <c r="P126" s="1013"/>
      <c r="Q126" s="1013"/>
      <c r="R126" s="1013"/>
      <c r="S126" s="1013"/>
      <c r="T126" s="1013"/>
      <c r="U126" s="1013"/>
      <c r="V126" s="1013"/>
      <c r="W126" s="1013"/>
      <c r="X126" s="1013"/>
      <c r="Y126" s="1013"/>
      <c r="Z126" s="1014"/>
      <c r="AA126" s="1054" t="s">
        <v>418</v>
      </c>
      <c r="AB126" s="1055"/>
      <c r="AC126" s="1055"/>
      <c r="AD126" s="1055"/>
      <c r="AE126" s="1056"/>
      <c r="AF126" s="1057" t="s">
        <v>129</v>
      </c>
      <c r="AG126" s="1055"/>
      <c r="AH126" s="1055"/>
      <c r="AI126" s="1055"/>
      <c r="AJ126" s="1056"/>
      <c r="AK126" s="1057" t="s">
        <v>418</v>
      </c>
      <c r="AL126" s="1055"/>
      <c r="AM126" s="1055"/>
      <c r="AN126" s="1055"/>
      <c r="AO126" s="1056"/>
      <c r="AP126" s="1058" t="s">
        <v>129</v>
      </c>
      <c r="AQ126" s="1059"/>
      <c r="AR126" s="1059"/>
      <c r="AS126" s="1059"/>
      <c r="AT126" s="1060"/>
      <c r="AU126" s="284"/>
      <c r="AV126" s="284"/>
      <c r="AW126" s="284"/>
      <c r="AX126" s="284"/>
      <c r="AY126" s="284"/>
      <c r="AZ126" s="284"/>
      <c r="BA126" s="284"/>
      <c r="BB126" s="284"/>
      <c r="BC126" s="284"/>
      <c r="BD126" s="284"/>
      <c r="BE126" s="284"/>
      <c r="BF126" s="284"/>
      <c r="BG126" s="284"/>
      <c r="BH126" s="284"/>
      <c r="BI126" s="284"/>
      <c r="BJ126" s="284"/>
      <c r="BK126" s="284"/>
      <c r="BL126" s="284"/>
      <c r="BM126" s="284"/>
      <c r="BN126" s="284"/>
      <c r="BO126" s="284"/>
      <c r="BP126" s="284"/>
      <c r="BQ126" s="284"/>
      <c r="BR126" s="284"/>
      <c r="BS126" s="284"/>
      <c r="BT126" s="284"/>
      <c r="BU126" s="284"/>
      <c r="BV126" s="284"/>
      <c r="BW126" s="284"/>
      <c r="BX126" s="284"/>
      <c r="BY126" s="284"/>
      <c r="BZ126" s="284"/>
      <c r="CA126" s="284"/>
      <c r="CB126" s="284"/>
      <c r="CC126" s="284"/>
      <c r="CD126" s="285"/>
      <c r="CE126" s="285"/>
      <c r="CF126" s="285"/>
      <c r="CG126" s="282"/>
      <c r="CH126" s="282"/>
      <c r="CI126" s="282"/>
      <c r="CJ126" s="283"/>
      <c r="CK126" s="1120"/>
      <c r="CL126" s="1107"/>
      <c r="CM126" s="1107"/>
      <c r="CN126" s="1107"/>
      <c r="CO126" s="1108"/>
      <c r="CP126" s="1045" t="s">
        <v>488</v>
      </c>
      <c r="CQ126" s="1046"/>
      <c r="CR126" s="1046"/>
      <c r="CS126" s="1046"/>
      <c r="CT126" s="1046"/>
      <c r="CU126" s="1046"/>
      <c r="CV126" s="1046"/>
      <c r="CW126" s="1046"/>
      <c r="CX126" s="1046"/>
      <c r="CY126" s="1046"/>
      <c r="CZ126" s="1046"/>
      <c r="DA126" s="1046"/>
      <c r="DB126" s="1046"/>
      <c r="DC126" s="1046"/>
      <c r="DD126" s="1046"/>
      <c r="DE126" s="1046"/>
      <c r="DF126" s="1047"/>
      <c r="DG126" s="1015" t="s">
        <v>129</v>
      </c>
      <c r="DH126" s="1016"/>
      <c r="DI126" s="1016"/>
      <c r="DJ126" s="1016"/>
      <c r="DK126" s="1016"/>
      <c r="DL126" s="1016" t="s">
        <v>446</v>
      </c>
      <c r="DM126" s="1016"/>
      <c r="DN126" s="1016"/>
      <c r="DO126" s="1016"/>
      <c r="DP126" s="1016"/>
      <c r="DQ126" s="1016" t="s">
        <v>446</v>
      </c>
      <c r="DR126" s="1016"/>
      <c r="DS126" s="1016"/>
      <c r="DT126" s="1016"/>
      <c r="DU126" s="1016"/>
      <c r="DV126" s="1017" t="s">
        <v>129</v>
      </c>
      <c r="DW126" s="1017"/>
      <c r="DX126" s="1017"/>
      <c r="DY126" s="1017"/>
      <c r="DZ126" s="1018"/>
    </row>
    <row r="127" spans="1:130" s="248" customFormat="1" ht="26.25" customHeight="1">
      <c r="A127" s="1156"/>
      <c r="B127" s="1044"/>
      <c r="C127" s="1098" t="s">
        <v>489</v>
      </c>
      <c r="D127" s="1099"/>
      <c r="E127" s="1099"/>
      <c r="F127" s="1099"/>
      <c r="G127" s="1099"/>
      <c r="H127" s="1099"/>
      <c r="I127" s="1099"/>
      <c r="J127" s="1099"/>
      <c r="K127" s="1099"/>
      <c r="L127" s="1099"/>
      <c r="M127" s="1099"/>
      <c r="N127" s="1099"/>
      <c r="O127" s="1099"/>
      <c r="P127" s="1099"/>
      <c r="Q127" s="1099"/>
      <c r="R127" s="1099"/>
      <c r="S127" s="1099"/>
      <c r="T127" s="1099"/>
      <c r="U127" s="1099"/>
      <c r="V127" s="1099"/>
      <c r="W127" s="1099"/>
      <c r="X127" s="1099"/>
      <c r="Y127" s="1099"/>
      <c r="Z127" s="1100"/>
      <c r="AA127" s="1054" t="s">
        <v>418</v>
      </c>
      <c r="AB127" s="1055"/>
      <c r="AC127" s="1055"/>
      <c r="AD127" s="1055"/>
      <c r="AE127" s="1056"/>
      <c r="AF127" s="1057" t="s">
        <v>447</v>
      </c>
      <c r="AG127" s="1055"/>
      <c r="AH127" s="1055"/>
      <c r="AI127" s="1055"/>
      <c r="AJ127" s="1056"/>
      <c r="AK127" s="1057" t="s">
        <v>447</v>
      </c>
      <c r="AL127" s="1055"/>
      <c r="AM127" s="1055"/>
      <c r="AN127" s="1055"/>
      <c r="AO127" s="1056"/>
      <c r="AP127" s="1058" t="s">
        <v>129</v>
      </c>
      <c r="AQ127" s="1059"/>
      <c r="AR127" s="1059"/>
      <c r="AS127" s="1059"/>
      <c r="AT127" s="1060"/>
      <c r="AU127" s="284"/>
      <c r="AV127" s="284"/>
      <c r="AW127" s="284"/>
      <c r="AX127" s="1128" t="s">
        <v>490</v>
      </c>
      <c r="AY127" s="1129"/>
      <c r="AZ127" s="1129"/>
      <c r="BA127" s="1129"/>
      <c r="BB127" s="1129"/>
      <c r="BC127" s="1129"/>
      <c r="BD127" s="1129"/>
      <c r="BE127" s="1130"/>
      <c r="BF127" s="1131" t="s">
        <v>491</v>
      </c>
      <c r="BG127" s="1129"/>
      <c r="BH127" s="1129"/>
      <c r="BI127" s="1129"/>
      <c r="BJ127" s="1129"/>
      <c r="BK127" s="1129"/>
      <c r="BL127" s="1130"/>
      <c r="BM127" s="1131" t="s">
        <v>492</v>
      </c>
      <c r="BN127" s="1129"/>
      <c r="BO127" s="1129"/>
      <c r="BP127" s="1129"/>
      <c r="BQ127" s="1129"/>
      <c r="BR127" s="1129"/>
      <c r="BS127" s="1130"/>
      <c r="BT127" s="1131" t="s">
        <v>493</v>
      </c>
      <c r="BU127" s="1129"/>
      <c r="BV127" s="1129"/>
      <c r="BW127" s="1129"/>
      <c r="BX127" s="1129"/>
      <c r="BY127" s="1129"/>
      <c r="BZ127" s="1153"/>
      <c r="CA127" s="284"/>
      <c r="CB127" s="284"/>
      <c r="CC127" s="284"/>
      <c r="CD127" s="285"/>
      <c r="CE127" s="285"/>
      <c r="CF127" s="285"/>
      <c r="CG127" s="282"/>
      <c r="CH127" s="282"/>
      <c r="CI127" s="282"/>
      <c r="CJ127" s="283"/>
      <c r="CK127" s="1120"/>
      <c r="CL127" s="1107"/>
      <c r="CM127" s="1107"/>
      <c r="CN127" s="1107"/>
      <c r="CO127" s="1108"/>
      <c r="CP127" s="1045" t="s">
        <v>494</v>
      </c>
      <c r="CQ127" s="1046"/>
      <c r="CR127" s="1046"/>
      <c r="CS127" s="1046"/>
      <c r="CT127" s="1046"/>
      <c r="CU127" s="1046"/>
      <c r="CV127" s="1046"/>
      <c r="CW127" s="1046"/>
      <c r="CX127" s="1046"/>
      <c r="CY127" s="1046"/>
      <c r="CZ127" s="1046"/>
      <c r="DA127" s="1046"/>
      <c r="DB127" s="1046"/>
      <c r="DC127" s="1046"/>
      <c r="DD127" s="1046"/>
      <c r="DE127" s="1046"/>
      <c r="DF127" s="1047"/>
      <c r="DG127" s="1015" t="s">
        <v>446</v>
      </c>
      <c r="DH127" s="1016"/>
      <c r="DI127" s="1016"/>
      <c r="DJ127" s="1016"/>
      <c r="DK127" s="1016"/>
      <c r="DL127" s="1016" t="s">
        <v>129</v>
      </c>
      <c r="DM127" s="1016"/>
      <c r="DN127" s="1016"/>
      <c r="DO127" s="1016"/>
      <c r="DP127" s="1016"/>
      <c r="DQ127" s="1016" t="s">
        <v>418</v>
      </c>
      <c r="DR127" s="1016"/>
      <c r="DS127" s="1016"/>
      <c r="DT127" s="1016"/>
      <c r="DU127" s="1016"/>
      <c r="DV127" s="1017" t="s">
        <v>129</v>
      </c>
      <c r="DW127" s="1017"/>
      <c r="DX127" s="1017"/>
      <c r="DY127" s="1017"/>
      <c r="DZ127" s="1018"/>
    </row>
    <row r="128" spans="1:130" s="248" customFormat="1" ht="26.25" customHeight="1" thickBot="1">
      <c r="A128" s="1139" t="s">
        <v>495</v>
      </c>
      <c r="B128" s="1140"/>
      <c r="C128" s="1140"/>
      <c r="D128" s="1140"/>
      <c r="E128" s="1140"/>
      <c r="F128" s="1140"/>
      <c r="G128" s="1140"/>
      <c r="H128" s="1140"/>
      <c r="I128" s="1140"/>
      <c r="J128" s="1140"/>
      <c r="K128" s="1140"/>
      <c r="L128" s="1140"/>
      <c r="M128" s="1140"/>
      <c r="N128" s="1140"/>
      <c r="O128" s="1140"/>
      <c r="P128" s="1140"/>
      <c r="Q128" s="1140"/>
      <c r="R128" s="1140"/>
      <c r="S128" s="1140"/>
      <c r="T128" s="1140"/>
      <c r="U128" s="1140"/>
      <c r="V128" s="1140"/>
      <c r="W128" s="1141" t="s">
        <v>496</v>
      </c>
      <c r="X128" s="1141"/>
      <c r="Y128" s="1141"/>
      <c r="Z128" s="1142"/>
      <c r="AA128" s="1143">
        <v>5842</v>
      </c>
      <c r="AB128" s="1144"/>
      <c r="AC128" s="1144"/>
      <c r="AD128" s="1144"/>
      <c r="AE128" s="1145"/>
      <c r="AF128" s="1146">
        <v>5215</v>
      </c>
      <c r="AG128" s="1144"/>
      <c r="AH128" s="1144"/>
      <c r="AI128" s="1144"/>
      <c r="AJ128" s="1145"/>
      <c r="AK128" s="1146">
        <v>6394</v>
      </c>
      <c r="AL128" s="1144"/>
      <c r="AM128" s="1144"/>
      <c r="AN128" s="1144"/>
      <c r="AO128" s="1145"/>
      <c r="AP128" s="1147"/>
      <c r="AQ128" s="1148"/>
      <c r="AR128" s="1148"/>
      <c r="AS128" s="1148"/>
      <c r="AT128" s="1149"/>
      <c r="AU128" s="284"/>
      <c r="AV128" s="284"/>
      <c r="AW128" s="284"/>
      <c r="AX128" s="984" t="s">
        <v>497</v>
      </c>
      <c r="AY128" s="985"/>
      <c r="AZ128" s="985"/>
      <c r="BA128" s="985"/>
      <c r="BB128" s="985"/>
      <c r="BC128" s="985"/>
      <c r="BD128" s="985"/>
      <c r="BE128" s="986"/>
      <c r="BF128" s="1150" t="s">
        <v>447</v>
      </c>
      <c r="BG128" s="1151"/>
      <c r="BH128" s="1151"/>
      <c r="BI128" s="1151"/>
      <c r="BJ128" s="1151"/>
      <c r="BK128" s="1151"/>
      <c r="BL128" s="1152"/>
      <c r="BM128" s="1150">
        <v>15</v>
      </c>
      <c r="BN128" s="1151"/>
      <c r="BO128" s="1151"/>
      <c r="BP128" s="1151"/>
      <c r="BQ128" s="1151"/>
      <c r="BR128" s="1151"/>
      <c r="BS128" s="1152"/>
      <c r="BT128" s="1150">
        <v>20</v>
      </c>
      <c r="BU128" s="1151"/>
      <c r="BV128" s="1151"/>
      <c r="BW128" s="1151"/>
      <c r="BX128" s="1151"/>
      <c r="BY128" s="1151"/>
      <c r="BZ128" s="1175"/>
      <c r="CA128" s="285"/>
      <c r="CB128" s="285"/>
      <c r="CC128" s="285"/>
      <c r="CD128" s="285"/>
      <c r="CE128" s="285"/>
      <c r="CF128" s="285"/>
      <c r="CG128" s="282"/>
      <c r="CH128" s="282"/>
      <c r="CI128" s="282"/>
      <c r="CJ128" s="283"/>
      <c r="CK128" s="1121"/>
      <c r="CL128" s="1122"/>
      <c r="CM128" s="1122"/>
      <c r="CN128" s="1122"/>
      <c r="CO128" s="1123"/>
      <c r="CP128" s="1132" t="s">
        <v>498</v>
      </c>
      <c r="CQ128" s="1133"/>
      <c r="CR128" s="1133"/>
      <c r="CS128" s="1133"/>
      <c r="CT128" s="1133"/>
      <c r="CU128" s="1133"/>
      <c r="CV128" s="1133"/>
      <c r="CW128" s="1133"/>
      <c r="CX128" s="1133"/>
      <c r="CY128" s="1133"/>
      <c r="CZ128" s="1133"/>
      <c r="DA128" s="1133"/>
      <c r="DB128" s="1133"/>
      <c r="DC128" s="1133"/>
      <c r="DD128" s="1133"/>
      <c r="DE128" s="1133"/>
      <c r="DF128" s="1134"/>
      <c r="DG128" s="1135" t="s">
        <v>129</v>
      </c>
      <c r="DH128" s="1136"/>
      <c r="DI128" s="1136"/>
      <c r="DJ128" s="1136"/>
      <c r="DK128" s="1136"/>
      <c r="DL128" s="1136" t="s">
        <v>129</v>
      </c>
      <c r="DM128" s="1136"/>
      <c r="DN128" s="1136"/>
      <c r="DO128" s="1136"/>
      <c r="DP128" s="1136"/>
      <c r="DQ128" s="1136" t="s">
        <v>129</v>
      </c>
      <c r="DR128" s="1136"/>
      <c r="DS128" s="1136"/>
      <c r="DT128" s="1136"/>
      <c r="DU128" s="1136"/>
      <c r="DV128" s="1137" t="s">
        <v>129</v>
      </c>
      <c r="DW128" s="1137"/>
      <c r="DX128" s="1137"/>
      <c r="DY128" s="1137"/>
      <c r="DZ128" s="1138"/>
    </row>
    <row r="129" spans="1:131" s="248" customFormat="1" ht="26.25" customHeight="1">
      <c r="A129" s="1026" t="s">
        <v>109</v>
      </c>
      <c r="B129" s="1027"/>
      <c r="C129" s="1027"/>
      <c r="D129" s="1027"/>
      <c r="E129" s="1027"/>
      <c r="F129" s="1027"/>
      <c r="G129" s="1027"/>
      <c r="H129" s="1027"/>
      <c r="I129" s="1027"/>
      <c r="J129" s="1027"/>
      <c r="K129" s="1027"/>
      <c r="L129" s="1027"/>
      <c r="M129" s="1027"/>
      <c r="N129" s="1027"/>
      <c r="O129" s="1027"/>
      <c r="P129" s="1027"/>
      <c r="Q129" s="1027"/>
      <c r="R129" s="1027"/>
      <c r="S129" s="1027"/>
      <c r="T129" s="1027"/>
      <c r="U129" s="1027"/>
      <c r="V129" s="1027"/>
      <c r="W129" s="1169" t="s">
        <v>499</v>
      </c>
      <c r="X129" s="1170"/>
      <c r="Y129" s="1170"/>
      <c r="Z129" s="1171"/>
      <c r="AA129" s="1054">
        <v>3999165</v>
      </c>
      <c r="AB129" s="1055"/>
      <c r="AC129" s="1055"/>
      <c r="AD129" s="1055"/>
      <c r="AE129" s="1056"/>
      <c r="AF129" s="1057">
        <v>4080240</v>
      </c>
      <c r="AG129" s="1055"/>
      <c r="AH129" s="1055"/>
      <c r="AI129" s="1055"/>
      <c r="AJ129" s="1056"/>
      <c r="AK129" s="1057">
        <v>4389865</v>
      </c>
      <c r="AL129" s="1055"/>
      <c r="AM129" s="1055"/>
      <c r="AN129" s="1055"/>
      <c r="AO129" s="1056"/>
      <c r="AP129" s="1172"/>
      <c r="AQ129" s="1173"/>
      <c r="AR129" s="1173"/>
      <c r="AS129" s="1173"/>
      <c r="AT129" s="1174"/>
      <c r="AU129" s="286"/>
      <c r="AV129" s="286"/>
      <c r="AW129" s="286"/>
      <c r="AX129" s="1163" t="s">
        <v>500</v>
      </c>
      <c r="AY129" s="1046"/>
      <c r="AZ129" s="1046"/>
      <c r="BA129" s="1046"/>
      <c r="BB129" s="1046"/>
      <c r="BC129" s="1046"/>
      <c r="BD129" s="1046"/>
      <c r="BE129" s="1047"/>
      <c r="BF129" s="1164" t="s">
        <v>129</v>
      </c>
      <c r="BG129" s="1165"/>
      <c r="BH129" s="1165"/>
      <c r="BI129" s="1165"/>
      <c r="BJ129" s="1165"/>
      <c r="BK129" s="1165"/>
      <c r="BL129" s="1166"/>
      <c r="BM129" s="1164">
        <v>20</v>
      </c>
      <c r="BN129" s="1165"/>
      <c r="BO129" s="1165"/>
      <c r="BP129" s="1165"/>
      <c r="BQ129" s="1165"/>
      <c r="BR129" s="1165"/>
      <c r="BS129" s="1166"/>
      <c r="BT129" s="1164">
        <v>30</v>
      </c>
      <c r="BU129" s="1167"/>
      <c r="BV129" s="1167"/>
      <c r="BW129" s="1167"/>
      <c r="BX129" s="1167"/>
      <c r="BY129" s="1167"/>
      <c r="BZ129" s="1168"/>
      <c r="CA129" s="287"/>
      <c r="CB129" s="287"/>
      <c r="CC129" s="287"/>
      <c r="CD129" s="287"/>
      <c r="CE129" s="287"/>
      <c r="CF129" s="287"/>
      <c r="CG129" s="287"/>
      <c r="CH129" s="287"/>
      <c r="CI129" s="287"/>
      <c r="CJ129" s="287"/>
      <c r="CK129" s="287"/>
      <c r="CL129" s="287"/>
      <c r="CM129" s="287"/>
      <c r="CN129" s="287"/>
      <c r="CO129" s="287"/>
      <c r="CP129" s="287"/>
      <c r="CQ129" s="287"/>
      <c r="CR129" s="287"/>
      <c r="CS129" s="287"/>
      <c r="CT129" s="287"/>
      <c r="CU129" s="287"/>
      <c r="CV129" s="287"/>
      <c r="CW129" s="287"/>
      <c r="CX129" s="287"/>
      <c r="CY129" s="287"/>
      <c r="CZ129" s="287"/>
      <c r="DA129" s="287"/>
      <c r="DB129" s="287"/>
      <c r="DC129" s="287"/>
      <c r="DD129" s="287"/>
      <c r="DE129" s="287"/>
      <c r="DF129" s="287"/>
      <c r="DG129" s="287"/>
      <c r="DH129" s="287"/>
      <c r="DI129" s="287"/>
      <c r="DJ129" s="287"/>
      <c r="DK129" s="287"/>
      <c r="DL129" s="287"/>
      <c r="DM129" s="287"/>
      <c r="DN129" s="287"/>
      <c r="DO129" s="287"/>
      <c r="DP129" s="255"/>
      <c r="DQ129" s="255"/>
      <c r="DR129" s="255"/>
      <c r="DS129" s="255"/>
      <c r="DT129" s="255"/>
      <c r="DU129" s="255"/>
      <c r="DV129" s="255"/>
      <c r="DW129" s="255"/>
      <c r="DX129" s="255"/>
      <c r="DY129" s="255"/>
      <c r="DZ129" s="259"/>
    </row>
    <row r="130" spans="1:131" s="248" customFormat="1" ht="26.25" customHeight="1">
      <c r="A130" s="1026" t="s">
        <v>501</v>
      </c>
      <c r="B130" s="1027"/>
      <c r="C130" s="1027"/>
      <c r="D130" s="1027"/>
      <c r="E130" s="1027"/>
      <c r="F130" s="1027"/>
      <c r="G130" s="1027"/>
      <c r="H130" s="1027"/>
      <c r="I130" s="1027"/>
      <c r="J130" s="1027"/>
      <c r="K130" s="1027"/>
      <c r="L130" s="1027"/>
      <c r="M130" s="1027"/>
      <c r="N130" s="1027"/>
      <c r="O130" s="1027"/>
      <c r="P130" s="1027"/>
      <c r="Q130" s="1027"/>
      <c r="R130" s="1027"/>
      <c r="S130" s="1027"/>
      <c r="T130" s="1027"/>
      <c r="U130" s="1027"/>
      <c r="V130" s="1027"/>
      <c r="W130" s="1169" t="s">
        <v>502</v>
      </c>
      <c r="X130" s="1170"/>
      <c r="Y130" s="1170"/>
      <c r="Z130" s="1171"/>
      <c r="AA130" s="1054">
        <v>571575</v>
      </c>
      <c r="AB130" s="1055"/>
      <c r="AC130" s="1055"/>
      <c r="AD130" s="1055"/>
      <c r="AE130" s="1056"/>
      <c r="AF130" s="1057">
        <v>557548</v>
      </c>
      <c r="AG130" s="1055"/>
      <c r="AH130" s="1055"/>
      <c r="AI130" s="1055"/>
      <c r="AJ130" s="1056"/>
      <c r="AK130" s="1057">
        <v>560824</v>
      </c>
      <c r="AL130" s="1055"/>
      <c r="AM130" s="1055"/>
      <c r="AN130" s="1055"/>
      <c r="AO130" s="1056"/>
      <c r="AP130" s="1172"/>
      <c r="AQ130" s="1173"/>
      <c r="AR130" s="1173"/>
      <c r="AS130" s="1173"/>
      <c r="AT130" s="1174"/>
      <c r="AU130" s="286"/>
      <c r="AV130" s="286"/>
      <c r="AW130" s="286"/>
      <c r="AX130" s="1163" t="s">
        <v>503</v>
      </c>
      <c r="AY130" s="1046"/>
      <c r="AZ130" s="1046"/>
      <c r="BA130" s="1046"/>
      <c r="BB130" s="1046"/>
      <c r="BC130" s="1046"/>
      <c r="BD130" s="1046"/>
      <c r="BE130" s="1047"/>
      <c r="BF130" s="1200">
        <v>6.9</v>
      </c>
      <c r="BG130" s="1201"/>
      <c r="BH130" s="1201"/>
      <c r="BI130" s="1201"/>
      <c r="BJ130" s="1201"/>
      <c r="BK130" s="1201"/>
      <c r="BL130" s="1202"/>
      <c r="BM130" s="1200">
        <v>25</v>
      </c>
      <c r="BN130" s="1201"/>
      <c r="BO130" s="1201"/>
      <c r="BP130" s="1201"/>
      <c r="BQ130" s="1201"/>
      <c r="BR130" s="1201"/>
      <c r="BS130" s="1202"/>
      <c r="BT130" s="1200">
        <v>35</v>
      </c>
      <c r="BU130" s="1203"/>
      <c r="BV130" s="1203"/>
      <c r="BW130" s="1203"/>
      <c r="BX130" s="1203"/>
      <c r="BY130" s="1203"/>
      <c r="BZ130" s="1204"/>
      <c r="CA130" s="287"/>
      <c r="CB130" s="287"/>
      <c r="CC130" s="287"/>
      <c r="CD130" s="287"/>
      <c r="CE130" s="287"/>
      <c r="CF130" s="287"/>
      <c r="CG130" s="287"/>
      <c r="CH130" s="287"/>
      <c r="CI130" s="287"/>
      <c r="CJ130" s="287"/>
      <c r="CK130" s="287"/>
      <c r="CL130" s="287"/>
      <c r="CM130" s="287"/>
      <c r="CN130" s="287"/>
      <c r="CO130" s="287"/>
      <c r="CP130" s="287"/>
      <c r="CQ130" s="287"/>
      <c r="CR130" s="287"/>
      <c r="CS130" s="287"/>
      <c r="CT130" s="287"/>
      <c r="CU130" s="287"/>
      <c r="CV130" s="287"/>
      <c r="CW130" s="287"/>
      <c r="CX130" s="287"/>
      <c r="CY130" s="287"/>
      <c r="CZ130" s="287"/>
      <c r="DA130" s="287"/>
      <c r="DB130" s="287"/>
      <c r="DC130" s="287"/>
      <c r="DD130" s="287"/>
      <c r="DE130" s="287"/>
      <c r="DF130" s="287"/>
      <c r="DG130" s="287"/>
      <c r="DH130" s="287"/>
      <c r="DI130" s="287"/>
      <c r="DJ130" s="287"/>
      <c r="DK130" s="287"/>
      <c r="DL130" s="287"/>
      <c r="DM130" s="287"/>
      <c r="DN130" s="287"/>
      <c r="DO130" s="287"/>
      <c r="DP130" s="255"/>
      <c r="DQ130" s="255"/>
      <c r="DR130" s="255"/>
      <c r="DS130" s="255"/>
      <c r="DT130" s="255"/>
      <c r="DU130" s="255"/>
      <c r="DV130" s="255"/>
      <c r="DW130" s="255"/>
      <c r="DX130" s="255"/>
      <c r="DY130" s="255"/>
      <c r="DZ130" s="259"/>
    </row>
    <row r="131" spans="1:131" s="248" customFormat="1" ht="26.25" customHeight="1" thickBot="1">
      <c r="A131" s="1205"/>
      <c r="B131" s="1206"/>
      <c r="C131" s="1206"/>
      <c r="D131" s="1206"/>
      <c r="E131" s="1206"/>
      <c r="F131" s="1206"/>
      <c r="G131" s="1206"/>
      <c r="H131" s="1206"/>
      <c r="I131" s="1206"/>
      <c r="J131" s="1206"/>
      <c r="K131" s="1206"/>
      <c r="L131" s="1206"/>
      <c r="M131" s="1206"/>
      <c r="N131" s="1206"/>
      <c r="O131" s="1206"/>
      <c r="P131" s="1206"/>
      <c r="Q131" s="1206"/>
      <c r="R131" s="1206"/>
      <c r="S131" s="1206"/>
      <c r="T131" s="1206"/>
      <c r="U131" s="1206"/>
      <c r="V131" s="1206"/>
      <c r="W131" s="1207" t="s">
        <v>504</v>
      </c>
      <c r="X131" s="1208"/>
      <c r="Y131" s="1208"/>
      <c r="Z131" s="1209"/>
      <c r="AA131" s="1101">
        <v>3427590</v>
      </c>
      <c r="AB131" s="1080"/>
      <c r="AC131" s="1080"/>
      <c r="AD131" s="1080"/>
      <c r="AE131" s="1081"/>
      <c r="AF131" s="1079">
        <v>3522692</v>
      </c>
      <c r="AG131" s="1080"/>
      <c r="AH131" s="1080"/>
      <c r="AI131" s="1080"/>
      <c r="AJ131" s="1081"/>
      <c r="AK131" s="1079">
        <v>3829041</v>
      </c>
      <c r="AL131" s="1080"/>
      <c r="AM131" s="1080"/>
      <c r="AN131" s="1080"/>
      <c r="AO131" s="1081"/>
      <c r="AP131" s="1210"/>
      <c r="AQ131" s="1211"/>
      <c r="AR131" s="1211"/>
      <c r="AS131" s="1211"/>
      <c r="AT131" s="1212"/>
      <c r="AU131" s="286"/>
      <c r="AV131" s="286"/>
      <c r="AW131" s="286"/>
      <c r="AX131" s="1182" t="s">
        <v>505</v>
      </c>
      <c r="AY131" s="1133"/>
      <c r="AZ131" s="1133"/>
      <c r="BA131" s="1133"/>
      <c r="BB131" s="1133"/>
      <c r="BC131" s="1133"/>
      <c r="BD131" s="1133"/>
      <c r="BE131" s="1134"/>
      <c r="BF131" s="1183">
        <v>44.7</v>
      </c>
      <c r="BG131" s="1184"/>
      <c r="BH131" s="1184"/>
      <c r="BI131" s="1184"/>
      <c r="BJ131" s="1184"/>
      <c r="BK131" s="1184"/>
      <c r="BL131" s="1185"/>
      <c r="BM131" s="1183">
        <v>350</v>
      </c>
      <c r="BN131" s="1184"/>
      <c r="BO131" s="1184"/>
      <c r="BP131" s="1184"/>
      <c r="BQ131" s="1184"/>
      <c r="BR131" s="1184"/>
      <c r="BS131" s="1185"/>
      <c r="BT131" s="1186"/>
      <c r="BU131" s="1187"/>
      <c r="BV131" s="1187"/>
      <c r="BW131" s="1187"/>
      <c r="BX131" s="1187"/>
      <c r="BY131" s="1187"/>
      <c r="BZ131" s="1188"/>
      <c r="CA131" s="287"/>
      <c r="CB131" s="287"/>
      <c r="CC131" s="287"/>
      <c r="CD131" s="287"/>
      <c r="CE131" s="287"/>
      <c r="CF131" s="287"/>
      <c r="CG131" s="287"/>
      <c r="CH131" s="287"/>
      <c r="CI131" s="287"/>
      <c r="CJ131" s="287"/>
      <c r="CK131" s="287"/>
      <c r="CL131" s="287"/>
      <c r="CM131" s="287"/>
      <c r="CN131" s="287"/>
      <c r="CO131" s="287"/>
      <c r="CP131" s="287"/>
      <c r="CQ131" s="287"/>
      <c r="CR131" s="287"/>
      <c r="CS131" s="287"/>
      <c r="CT131" s="287"/>
      <c r="CU131" s="287"/>
      <c r="CV131" s="287"/>
      <c r="CW131" s="287"/>
      <c r="CX131" s="287"/>
      <c r="CY131" s="287"/>
      <c r="CZ131" s="287"/>
      <c r="DA131" s="287"/>
      <c r="DB131" s="287"/>
      <c r="DC131" s="287"/>
      <c r="DD131" s="287"/>
      <c r="DE131" s="287"/>
      <c r="DF131" s="287"/>
      <c r="DG131" s="287"/>
      <c r="DH131" s="287"/>
      <c r="DI131" s="287"/>
      <c r="DJ131" s="287"/>
      <c r="DK131" s="287"/>
      <c r="DL131" s="287"/>
      <c r="DM131" s="287"/>
      <c r="DN131" s="287"/>
      <c r="DO131" s="287"/>
      <c r="DP131" s="255"/>
      <c r="DQ131" s="255"/>
      <c r="DR131" s="255"/>
      <c r="DS131" s="255"/>
      <c r="DT131" s="255"/>
      <c r="DU131" s="255"/>
      <c r="DV131" s="255"/>
      <c r="DW131" s="255"/>
      <c r="DX131" s="255"/>
      <c r="DY131" s="255"/>
      <c r="DZ131" s="259"/>
    </row>
    <row r="132" spans="1:131" s="248" customFormat="1" ht="26.25" customHeight="1">
      <c r="A132" s="1189" t="s">
        <v>506</v>
      </c>
      <c r="B132" s="1190"/>
      <c r="C132" s="1190"/>
      <c r="D132" s="1190"/>
      <c r="E132" s="1190"/>
      <c r="F132" s="1190"/>
      <c r="G132" s="1190"/>
      <c r="H132" s="1190"/>
      <c r="I132" s="1190"/>
      <c r="J132" s="1190"/>
      <c r="K132" s="1190"/>
      <c r="L132" s="1190"/>
      <c r="M132" s="1190"/>
      <c r="N132" s="1190"/>
      <c r="O132" s="1190"/>
      <c r="P132" s="1190"/>
      <c r="Q132" s="1190"/>
      <c r="R132" s="1190"/>
      <c r="S132" s="1190"/>
      <c r="T132" s="1190"/>
      <c r="U132" s="1190"/>
      <c r="V132" s="1193" t="s">
        <v>507</v>
      </c>
      <c r="W132" s="1193"/>
      <c r="X132" s="1193"/>
      <c r="Y132" s="1193"/>
      <c r="Z132" s="1194"/>
      <c r="AA132" s="1195">
        <v>7.3921034900000002</v>
      </c>
      <c r="AB132" s="1196"/>
      <c r="AC132" s="1196"/>
      <c r="AD132" s="1196"/>
      <c r="AE132" s="1197"/>
      <c r="AF132" s="1198">
        <v>7.2964369290000004</v>
      </c>
      <c r="AG132" s="1196"/>
      <c r="AH132" s="1196"/>
      <c r="AI132" s="1196"/>
      <c r="AJ132" s="1197"/>
      <c r="AK132" s="1198">
        <v>6.040337515</v>
      </c>
      <c r="AL132" s="1196"/>
      <c r="AM132" s="1196"/>
      <c r="AN132" s="1196"/>
      <c r="AO132" s="1197"/>
      <c r="AP132" s="1095"/>
      <c r="AQ132" s="1096"/>
      <c r="AR132" s="1096"/>
      <c r="AS132" s="1096"/>
      <c r="AT132" s="1199"/>
      <c r="AU132" s="288"/>
      <c r="AV132" s="289"/>
      <c r="AW132" s="289"/>
      <c r="AX132" s="255"/>
      <c r="AY132" s="255"/>
      <c r="AZ132" s="255"/>
      <c r="BA132" s="255"/>
      <c r="BB132" s="255"/>
      <c r="BC132" s="255"/>
      <c r="BD132" s="255"/>
      <c r="BE132" s="255"/>
      <c r="BF132" s="255"/>
      <c r="BG132" s="255"/>
      <c r="BH132" s="255"/>
      <c r="BI132" s="255"/>
      <c r="BJ132" s="255"/>
      <c r="BK132" s="255"/>
      <c r="BL132" s="255"/>
      <c r="BM132" s="255"/>
      <c r="BN132" s="255"/>
      <c r="BO132" s="255"/>
      <c r="BP132" s="255"/>
      <c r="BQ132" s="255"/>
      <c r="BR132" s="255"/>
      <c r="BS132" s="256"/>
      <c r="BT132" s="255"/>
      <c r="BU132" s="255"/>
      <c r="BV132" s="255"/>
      <c r="BW132" s="255"/>
      <c r="BX132" s="255"/>
      <c r="BY132" s="255"/>
      <c r="BZ132" s="255"/>
      <c r="CA132" s="287"/>
      <c r="CB132" s="287"/>
      <c r="CC132" s="287"/>
      <c r="CD132" s="287"/>
      <c r="CE132" s="287"/>
      <c r="CF132" s="287"/>
      <c r="CG132" s="287"/>
      <c r="CH132" s="287"/>
      <c r="CI132" s="287"/>
      <c r="CJ132" s="287"/>
      <c r="CK132" s="287"/>
      <c r="CL132" s="287"/>
      <c r="CM132" s="287"/>
      <c r="CN132" s="287"/>
      <c r="CO132" s="287"/>
      <c r="CP132" s="287"/>
      <c r="CQ132" s="287"/>
      <c r="CR132" s="287"/>
      <c r="CS132" s="287"/>
      <c r="CT132" s="287"/>
      <c r="CU132" s="287"/>
      <c r="CV132" s="287"/>
      <c r="CW132" s="287"/>
      <c r="CX132" s="287"/>
      <c r="CY132" s="287"/>
      <c r="CZ132" s="287"/>
      <c r="DA132" s="287"/>
      <c r="DB132" s="287"/>
      <c r="DC132" s="287"/>
      <c r="DD132" s="287"/>
      <c r="DE132" s="287"/>
      <c r="DF132" s="287"/>
      <c r="DG132" s="287"/>
      <c r="DH132" s="287"/>
      <c r="DI132" s="287"/>
      <c r="DJ132" s="287"/>
      <c r="DK132" s="287"/>
      <c r="DL132" s="287"/>
      <c r="DM132" s="287"/>
      <c r="DN132" s="287"/>
      <c r="DO132" s="287"/>
      <c r="DP132" s="259"/>
      <c r="DQ132" s="259"/>
      <c r="DR132" s="259"/>
      <c r="DS132" s="259"/>
      <c r="DT132" s="259"/>
      <c r="DU132" s="259"/>
      <c r="DV132" s="259"/>
      <c r="DW132" s="259"/>
      <c r="DX132" s="259"/>
      <c r="DY132" s="259"/>
      <c r="DZ132" s="259"/>
    </row>
    <row r="133" spans="1:131" s="248" customFormat="1" ht="26.25" customHeight="1" thickBot="1">
      <c r="A133" s="1191"/>
      <c r="B133" s="1192"/>
      <c r="C133" s="1192"/>
      <c r="D133" s="1192"/>
      <c r="E133" s="1192"/>
      <c r="F133" s="1192"/>
      <c r="G133" s="1192"/>
      <c r="H133" s="1192"/>
      <c r="I133" s="1192"/>
      <c r="J133" s="1192"/>
      <c r="K133" s="1192"/>
      <c r="L133" s="1192"/>
      <c r="M133" s="1192"/>
      <c r="N133" s="1192"/>
      <c r="O133" s="1192"/>
      <c r="P133" s="1192"/>
      <c r="Q133" s="1192"/>
      <c r="R133" s="1192"/>
      <c r="S133" s="1192"/>
      <c r="T133" s="1192"/>
      <c r="U133" s="1192"/>
      <c r="V133" s="1176" t="s">
        <v>508</v>
      </c>
      <c r="W133" s="1176"/>
      <c r="X133" s="1176"/>
      <c r="Y133" s="1176"/>
      <c r="Z133" s="1177"/>
      <c r="AA133" s="1178">
        <v>7.7</v>
      </c>
      <c r="AB133" s="1179"/>
      <c r="AC133" s="1179"/>
      <c r="AD133" s="1179"/>
      <c r="AE133" s="1180"/>
      <c r="AF133" s="1178">
        <v>7.5</v>
      </c>
      <c r="AG133" s="1179"/>
      <c r="AH133" s="1179"/>
      <c r="AI133" s="1179"/>
      <c r="AJ133" s="1180"/>
      <c r="AK133" s="1178">
        <v>6.9</v>
      </c>
      <c r="AL133" s="1179"/>
      <c r="AM133" s="1179"/>
      <c r="AN133" s="1179"/>
      <c r="AO133" s="1180"/>
      <c r="AP133" s="1125"/>
      <c r="AQ133" s="1126"/>
      <c r="AR133" s="1126"/>
      <c r="AS133" s="1126"/>
      <c r="AT133" s="1181"/>
      <c r="AU133" s="289"/>
      <c r="AV133" s="289"/>
      <c r="AW133" s="289"/>
      <c r="AX133" s="289"/>
      <c r="AY133" s="289"/>
      <c r="AZ133" s="289"/>
      <c r="BA133" s="289"/>
      <c r="BB133" s="289"/>
      <c r="BC133" s="289"/>
      <c r="BD133" s="289"/>
      <c r="BE133" s="289"/>
      <c r="BF133" s="289"/>
      <c r="BG133" s="289"/>
      <c r="BH133" s="289"/>
      <c r="BI133" s="289"/>
      <c r="BJ133" s="289"/>
      <c r="BK133" s="289"/>
      <c r="BL133" s="289"/>
      <c r="BM133" s="289"/>
      <c r="BN133" s="287"/>
      <c r="BO133" s="287"/>
      <c r="BP133" s="287"/>
      <c r="BQ133" s="287"/>
      <c r="BR133" s="287"/>
      <c r="BS133" s="287"/>
      <c r="BT133" s="287"/>
      <c r="BU133" s="287"/>
      <c r="BV133" s="287"/>
      <c r="BW133" s="287"/>
      <c r="BX133" s="287"/>
      <c r="BY133" s="287"/>
      <c r="BZ133" s="287"/>
      <c r="CA133" s="287"/>
      <c r="CB133" s="287"/>
      <c r="CC133" s="287"/>
      <c r="CD133" s="287"/>
      <c r="CE133" s="287"/>
      <c r="CF133" s="287"/>
      <c r="CG133" s="287"/>
      <c r="CH133" s="287"/>
      <c r="CI133" s="287"/>
      <c r="CJ133" s="287"/>
      <c r="CK133" s="287"/>
      <c r="CL133" s="287"/>
      <c r="CM133" s="287"/>
      <c r="CN133" s="287"/>
      <c r="CO133" s="287"/>
      <c r="CP133" s="287"/>
      <c r="CQ133" s="287"/>
      <c r="CR133" s="287"/>
      <c r="CS133" s="287"/>
      <c r="CT133" s="287"/>
      <c r="CU133" s="287"/>
      <c r="CV133" s="287"/>
      <c r="CW133" s="287"/>
      <c r="CX133" s="287"/>
      <c r="CY133" s="287"/>
      <c r="CZ133" s="287"/>
      <c r="DA133" s="287"/>
      <c r="DB133" s="287"/>
      <c r="DC133" s="287"/>
      <c r="DD133" s="287"/>
      <c r="DE133" s="287"/>
      <c r="DF133" s="287"/>
      <c r="DG133" s="287"/>
      <c r="DH133" s="287"/>
      <c r="DI133" s="287"/>
      <c r="DJ133" s="287"/>
      <c r="DK133" s="287"/>
      <c r="DL133" s="287"/>
      <c r="DM133" s="287"/>
      <c r="DN133" s="287"/>
      <c r="DO133" s="287"/>
      <c r="DP133" s="259"/>
      <c r="DQ133" s="259"/>
      <c r="DR133" s="259"/>
      <c r="DS133" s="259"/>
      <c r="DT133" s="259"/>
      <c r="DU133" s="259"/>
      <c r="DV133" s="259"/>
      <c r="DW133" s="259"/>
      <c r="DX133" s="259"/>
      <c r="DY133" s="259"/>
      <c r="DZ133" s="259"/>
    </row>
    <row r="134" spans="1:131" s="249" customFormat="1" ht="11.25" customHeight="1">
      <c r="A134" s="290"/>
      <c r="B134" s="290"/>
      <c r="C134" s="290"/>
      <c r="D134" s="290"/>
      <c r="E134" s="290"/>
      <c r="F134" s="290"/>
      <c r="G134" s="290"/>
      <c r="H134" s="290"/>
      <c r="I134" s="290"/>
      <c r="J134" s="290"/>
      <c r="K134" s="290"/>
      <c r="L134" s="290"/>
      <c r="M134" s="290"/>
      <c r="N134" s="290"/>
      <c r="O134" s="290"/>
      <c r="P134" s="290"/>
      <c r="Q134" s="290"/>
      <c r="R134" s="290"/>
      <c r="S134" s="290"/>
      <c r="T134" s="290"/>
      <c r="U134" s="290"/>
      <c r="V134" s="290"/>
      <c r="W134" s="290"/>
      <c r="X134" s="290"/>
      <c r="Y134" s="290"/>
      <c r="Z134" s="290"/>
      <c r="AA134" s="290"/>
      <c r="AB134" s="290"/>
      <c r="AC134" s="290"/>
      <c r="AD134" s="290"/>
      <c r="AE134" s="290"/>
      <c r="AF134" s="290"/>
      <c r="AG134" s="290"/>
      <c r="AH134" s="290"/>
      <c r="AI134" s="290"/>
      <c r="AJ134" s="290"/>
      <c r="AK134" s="290"/>
      <c r="AL134" s="290"/>
      <c r="AM134" s="290"/>
      <c r="AN134" s="290"/>
      <c r="AO134" s="290"/>
      <c r="AP134" s="290"/>
      <c r="AQ134" s="290"/>
      <c r="AR134" s="290"/>
      <c r="AS134" s="290"/>
      <c r="AT134" s="290"/>
      <c r="AU134" s="289"/>
      <c r="AV134" s="289"/>
      <c r="AW134" s="289"/>
      <c r="AX134" s="289"/>
      <c r="AY134" s="289"/>
      <c r="AZ134" s="289"/>
      <c r="BA134" s="289"/>
      <c r="BB134" s="289"/>
      <c r="BC134" s="289"/>
      <c r="BD134" s="289"/>
      <c r="BE134" s="289"/>
      <c r="BF134" s="289"/>
      <c r="BG134" s="289"/>
      <c r="BH134" s="289"/>
      <c r="BI134" s="289"/>
      <c r="BJ134" s="289"/>
      <c r="BK134" s="289"/>
      <c r="BL134" s="289"/>
      <c r="BM134" s="289"/>
      <c r="BN134" s="287"/>
      <c r="BO134" s="287"/>
      <c r="BP134" s="287"/>
      <c r="BQ134" s="287"/>
      <c r="BR134" s="287"/>
      <c r="BS134" s="287"/>
      <c r="BT134" s="287"/>
      <c r="BU134" s="287"/>
      <c r="BV134" s="287"/>
      <c r="BW134" s="287"/>
      <c r="BX134" s="287"/>
      <c r="BY134" s="287"/>
      <c r="BZ134" s="287"/>
      <c r="CA134" s="287"/>
      <c r="CB134" s="287"/>
      <c r="CC134" s="287"/>
      <c r="CD134" s="287"/>
      <c r="CE134" s="287"/>
      <c r="CF134" s="287"/>
      <c r="CG134" s="287"/>
      <c r="CH134" s="287"/>
      <c r="CI134" s="287"/>
      <c r="CJ134" s="287"/>
      <c r="CK134" s="287"/>
      <c r="CL134" s="287"/>
      <c r="CM134" s="287"/>
      <c r="CN134" s="287"/>
      <c r="CO134" s="287"/>
      <c r="CP134" s="287"/>
      <c r="CQ134" s="287"/>
      <c r="CR134" s="287"/>
      <c r="CS134" s="287"/>
      <c r="CT134" s="287"/>
      <c r="CU134" s="287"/>
      <c r="CV134" s="287"/>
      <c r="CW134" s="287"/>
      <c r="CX134" s="287"/>
      <c r="CY134" s="287"/>
      <c r="CZ134" s="287"/>
      <c r="DA134" s="287"/>
      <c r="DB134" s="287"/>
      <c r="DC134" s="287"/>
      <c r="DD134" s="287"/>
      <c r="DE134" s="287"/>
      <c r="DF134" s="287"/>
      <c r="DG134" s="287"/>
      <c r="DH134" s="287"/>
      <c r="DI134" s="287"/>
      <c r="DJ134" s="287"/>
      <c r="DK134" s="287"/>
      <c r="DL134" s="287"/>
      <c r="DM134" s="287"/>
      <c r="DN134" s="287"/>
      <c r="DO134" s="287"/>
      <c r="DP134" s="259"/>
      <c r="DQ134" s="259"/>
      <c r="DR134" s="259"/>
      <c r="DS134" s="259"/>
      <c r="DT134" s="259"/>
      <c r="DU134" s="259"/>
      <c r="DV134" s="259"/>
      <c r="DW134" s="259"/>
      <c r="DX134" s="259"/>
      <c r="DY134" s="259"/>
      <c r="DZ134" s="259"/>
      <c r="EA134" s="248"/>
    </row>
    <row r="135" spans="1:131" ht="14.25" hidden="1">
      <c r="AU135" s="290"/>
      <c r="AV135" s="290"/>
      <c r="AW135" s="290"/>
      <c r="AX135" s="290"/>
      <c r="AY135" s="290"/>
      <c r="AZ135" s="290"/>
      <c r="BA135" s="290"/>
      <c r="BB135" s="290"/>
      <c r="BC135" s="290"/>
      <c r="BD135" s="290"/>
      <c r="BE135" s="290"/>
      <c r="BF135" s="290"/>
      <c r="BG135" s="290"/>
      <c r="BH135" s="290"/>
      <c r="BI135" s="290"/>
      <c r="BJ135" s="290"/>
      <c r="BK135" s="290"/>
      <c r="BL135" s="290"/>
      <c r="BM135" s="290"/>
      <c r="BN135" s="290"/>
      <c r="BO135" s="290"/>
      <c r="BP135" s="290"/>
      <c r="BQ135" s="290"/>
      <c r="BR135" s="290"/>
      <c r="BS135" s="290"/>
      <c r="BT135" s="290"/>
      <c r="BU135" s="290"/>
      <c r="BV135" s="290"/>
      <c r="BW135" s="290"/>
      <c r="BX135" s="290"/>
      <c r="BY135" s="290"/>
      <c r="BZ135" s="290"/>
      <c r="CA135" s="290"/>
      <c r="CB135" s="290"/>
      <c r="CC135" s="290"/>
      <c r="CD135" s="290"/>
      <c r="CE135" s="290"/>
      <c r="CF135" s="290"/>
      <c r="CG135" s="290"/>
      <c r="CH135" s="290"/>
      <c r="CI135" s="290"/>
      <c r="CJ135" s="290"/>
      <c r="CK135" s="290"/>
      <c r="CL135" s="290"/>
      <c r="CM135" s="290"/>
      <c r="CN135" s="290"/>
      <c r="CO135" s="290"/>
      <c r="CP135" s="290"/>
      <c r="CQ135" s="290"/>
      <c r="CR135" s="290"/>
      <c r="CS135" s="290"/>
      <c r="CT135" s="290"/>
      <c r="CU135" s="290"/>
      <c r="CV135" s="290"/>
      <c r="CW135" s="290"/>
      <c r="CX135" s="290"/>
      <c r="CY135" s="290"/>
      <c r="CZ135" s="290"/>
      <c r="DA135" s="290"/>
      <c r="DB135" s="290"/>
      <c r="DC135" s="290"/>
      <c r="DD135" s="290"/>
      <c r="DE135" s="290"/>
      <c r="DF135" s="290"/>
      <c r="DG135" s="290"/>
      <c r="DH135" s="290"/>
      <c r="DI135" s="290"/>
      <c r="DJ135" s="290"/>
      <c r="DK135" s="290"/>
      <c r="DL135" s="290"/>
      <c r="DM135" s="290"/>
      <c r="DN135" s="290"/>
      <c r="DO135" s="290"/>
      <c r="DP135" s="290"/>
      <c r="DQ135" s="290"/>
      <c r="DR135" s="290"/>
      <c r="DS135" s="290"/>
      <c r="DT135" s="290"/>
      <c r="DU135" s="290"/>
      <c r="DV135" s="290"/>
      <c r="DW135" s="290"/>
      <c r="DX135" s="290"/>
      <c r="DY135" s="290"/>
      <c r="DZ135" s="290"/>
    </row>
  </sheetData>
  <sheetProtection algorithmName="SHA-512" hashValue="h6hgZ/eqCm8J85WdYeEce0XGSSND+3Pv8EtrttQU+36b4Png1OFtOh898G4IaJ1Aimyhl9J8QTl030GvSSbi+w==" saltValue="h9O3sRfDBh2N0ZYWi4AZUA==" spinCount="100000" sheet="1" objects="1" scenarios="1" formatRows="0"/>
  <mergeCells count="2033">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AF62:AJ62"/>
    <mergeCell ref="AK62:AO62"/>
    <mergeCell ref="AP62:AT62"/>
    <mergeCell ref="AU62:AY62"/>
    <mergeCell ref="AZ62:BD62"/>
    <mergeCell ref="V61:Z61"/>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CR61:CV61"/>
    <mergeCell ref="CW61:DA61"/>
    <mergeCell ref="DB61:DF61"/>
    <mergeCell ref="DG61:DK61"/>
    <mergeCell ref="DV59:DZ59"/>
    <mergeCell ref="DV60:DZ60"/>
    <mergeCell ref="AK59:AO59"/>
    <mergeCell ref="AP59:AT59"/>
    <mergeCell ref="AU59:AY59"/>
    <mergeCell ref="AZ59:BD59"/>
    <mergeCell ref="DV61:DZ61"/>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DL61:DP61"/>
    <mergeCell ref="DQ61:DU61"/>
    <mergeCell ref="AU61:AY61"/>
    <mergeCell ref="AZ61:BD61"/>
    <mergeCell ref="BE61:BI61"/>
    <mergeCell ref="BS61:CG61"/>
    <mergeCell ref="CH61:CL61"/>
    <mergeCell ref="CM61:CQ61"/>
    <mergeCell ref="DL60:DP60"/>
    <mergeCell ref="B59:P59"/>
    <mergeCell ref="Q59:U59"/>
    <mergeCell ref="V59:Z59"/>
    <mergeCell ref="DQ60:DU60"/>
    <mergeCell ref="B61:P61"/>
    <mergeCell ref="Q61:U61"/>
    <mergeCell ref="AA59:AE59"/>
    <mergeCell ref="AF59:AJ59"/>
    <mergeCell ref="AA61:AE61"/>
    <mergeCell ref="AF61:AJ61"/>
    <mergeCell ref="AK61:AO61"/>
    <mergeCell ref="AP61:AT61"/>
    <mergeCell ref="CH60:CL60"/>
    <mergeCell ref="CM60:CQ60"/>
    <mergeCell ref="CR60:CV60"/>
    <mergeCell ref="CW60:DA60"/>
    <mergeCell ref="DB60:DF60"/>
    <mergeCell ref="DG60:DK60"/>
    <mergeCell ref="AK60:AO60"/>
    <mergeCell ref="CM58:CQ58"/>
    <mergeCell ref="DB59:DF59"/>
    <mergeCell ref="DG59:DK59"/>
    <mergeCell ref="DL59:DP59"/>
    <mergeCell ref="DQ59:DU59"/>
    <mergeCell ref="DL57:DP57"/>
    <mergeCell ref="DQ57:DU57"/>
    <mergeCell ref="B60:P60"/>
    <mergeCell ref="Q60:U60"/>
    <mergeCell ref="V60:Z60"/>
    <mergeCell ref="AA60:AE60"/>
    <mergeCell ref="AF60:AJ60"/>
    <mergeCell ref="BE59:BI59"/>
    <mergeCell ref="BS59:CG59"/>
    <mergeCell ref="CH59:CL59"/>
    <mergeCell ref="CM59:CQ59"/>
    <mergeCell ref="CR59:CV59"/>
    <mergeCell ref="CW59:DA59"/>
    <mergeCell ref="AP60:AT60"/>
    <mergeCell ref="AU60:AY60"/>
    <mergeCell ref="AZ60:BD60"/>
    <mergeCell ref="BE60:BI60"/>
    <mergeCell ref="BS60:CG60"/>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CR58:CV58"/>
    <mergeCell ref="CW58:DA58"/>
    <mergeCell ref="DB58:DF58"/>
    <mergeCell ref="DG58:DK58"/>
    <mergeCell ref="DL58:DP58"/>
    <mergeCell ref="DQ58:DU58"/>
    <mergeCell ref="AU58:AY58"/>
    <mergeCell ref="AZ58:BD58"/>
    <mergeCell ref="BE58:BI58"/>
    <mergeCell ref="BS58:CG58"/>
    <mergeCell ref="CH58:CL58"/>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AK30:AO30"/>
    <mergeCell ref="AP30:AT30"/>
    <mergeCell ref="AU30:AY30"/>
    <mergeCell ref="AZ30:BD30"/>
    <mergeCell ref="BE30:BI30"/>
    <mergeCell ref="BS30:CG30"/>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AK29:AO29"/>
    <mergeCell ref="AP29:AT29"/>
    <mergeCell ref="AU29:AY29"/>
    <mergeCell ref="AZ29:BD29"/>
    <mergeCell ref="CR28:CV28"/>
    <mergeCell ref="CW28:DA28"/>
    <mergeCell ref="DB28:DF28"/>
    <mergeCell ref="DG28:DK28"/>
    <mergeCell ref="DL28:DP28"/>
    <mergeCell ref="DQ28:DU28"/>
    <mergeCell ref="AU28:AY28"/>
    <mergeCell ref="AZ28:BD28"/>
    <mergeCell ref="BE28:BI28"/>
    <mergeCell ref="BS28:CG28"/>
    <mergeCell ref="CH28:CL28"/>
    <mergeCell ref="CM28:CQ28"/>
    <mergeCell ref="DL27:DP27"/>
    <mergeCell ref="DQ27:DU27"/>
    <mergeCell ref="DV27:DZ27"/>
    <mergeCell ref="B28:P28"/>
    <mergeCell ref="Q28:U28"/>
    <mergeCell ref="V28:Z28"/>
    <mergeCell ref="AA28:AE28"/>
    <mergeCell ref="AF28:AJ28"/>
    <mergeCell ref="AK28:AO28"/>
    <mergeCell ref="AP28:AT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CW24:DA24"/>
    <mergeCell ref="DB24:DF24"/>
    <mergeCell ref="DG24:DK24"/>
    <mergeCell ref="DL24:DP24"/>
    <mergeCell ref="DQ24:DU24"/>
    <mergeCell ref="DV24:DZ24"/>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DV10:DZ10"/>
    <mergeCell ref="B11:P11"/>
    <mergeCell ref="Q11:U11"/>
    <mergeCell ref="V11:Z11"/>
    <mergeCell ref="AA11:AE11"/>
    <mergeCell ref="AF11:AJ11"/>
    <mergeCell ref="AK11:AO11"/>
    <mergeCell ref="AP11:AT11"/>
    <mergeCell ref="AU11:AY11"/>
    <mergeCell ref="BS11:CG11"/>
    <mergeCell ref="CR10:CV10"/>
    <mergeCell ref="CW10:DA10"/>
    <mergeCell ref="DB10:DF10"/>
    <mergeCell ref="DG10:DK10"/>
    <mergeCell ref="DL10:DP10"/>
    <mergeCell ref="DQ10:DU10"/>
    <mergeCell ref="AK10:AO10"/>
    <mergeCell ref="AP10:AT10"/>
    <mergeCell ref="AU10:AY10"/>
    <mergeCell ref="BS10:CG10"/>
    <mergeCell ref="CH10:CL10"/>
    <mergeCell ref="CM10:CQ10"/>
    <mergeCell ref="DB9:DF9"/>
    <mergeCell ref="DG9:DK9"/>
    <mergeCell ref="DL9:DP9"/>
    <mergeCell ref="DQ9:DU9"/>
    <mergeCell ref="DV9:DZ9"/>
    <mergeCell ref="B10:P10"/>
    <mergeCell ref="Q10:U10"/>
    <mergeCell ref="V10:Z10"/>
    <mergeCell ref="AA10:AE10"/>
    <mergeCell ref="AF10:AJ10"/>
    <mergeCell ref="AU9:AY9"/>
    <mergeCell ref="BS9:CG9"/>
    <mergeCell ref="CH9:CL9"/>
    <mergeCell ref="CM9:CQ9"/>
    <mergeCell ref="CR9:CV9"/>
    <mergeCell ref="CW9:DA9"/>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B8:P8"/>
    <mergeCell ref="Q8:U8"/>
    <mergeCell ref="V8:Z8"/>
    <mergeCell ref="AA8:AE8"/>
    <mergeCell ref="AF8:AJ8"/>
    <mergeCell ref="AK8:AO8"/>
    <mergeCell ref="AP8:AT8"/>
    <mergeCell ref="AU8:AY8"/>
    <mergeCell ref="BS8:CG8"/>
    <mergeCell ref="CR7:CV7"/>
    <mergeCell ref="CW7:DA7"/>
    <mergeCell ref="DB7:DF7"/>
    <mergeCell ref="DG7:DK7"/>
    <mergeCell ref="DL7:DP7"/>
    <mergeCell ref="DQ7:DU7"/>
    <mergeCell ref="AK7:AO7"/>
    <mergeCell ref="AP7:AT7"/>
    <mergeCell ref="AU7:AY7"/>
    <mergeCell ref="BS7:CG7"/>
    <mergeCell ref="CH7:CL7"/>
    <mergeCell ref="CM7:CQ7"/>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J2:DO2"/>
    <mergeCell ref="DQ2:DZ2"/>
    <mergeCell ref="A4:AY4"/>
    <mergeCell ref="A5:P6"/>
    <mergeCell ref="Q5:U6"/>
    <mergeCell ref="V5:Z6"/>
    <mergeCell ref="AA5:AE6"/>
    <mergeCell ref="AF5:AJ6"/>
    <mergeCell ref="AK5:AO6"/>
    <mergeCell ref="AP5:AT6"/>
    <mergeCell ref="DV7:DZ7"/>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05"/>
  <sheetViews>
    <sheetView showGridLines="0" view="pageBreakPreview" topLeftCell="A49" zoomScaleNormal="85" zoomScaleSheetLayoutView="100" workbookViewId="0"/>
  </sheetViews>
  <sheetFormatPr defaultColWidth="0" defaultRowHeight="13.5" customHeight="1" zeroHeight="1"/>
  <cols>
    <col min="1" max="120" width="2.75" style="293" customWidth="1"/>
    <col min="121" max="121" width="0" style="292" hidden="1" customWidth="1"/>
    <col min="122" max="16384" width="9" style="292" hidden="1"/>
  </cols>
  <sheetData>
    <row r="1" spans="1:120">
      <c r="A1" s="292"/>
      <c r="B1" s="292"/>
      <c r="C1" s="292"/>
      <c r="D1" s="292"/>
      <c r="E1" s="292"/>
      <c r="F1" s="292"/>
      <c r="G1" s="292"/>
      <c r="H1" s="292"/>
      <c r="I1" s="292"/>
      <c r="J1" s="292"/>
      <c r="K1" s="292"/>
      <c r="L1" s="292"/>
      <c r="M1" s="292"/>
      <c r="N1" s="292"/>
      <c r="O1" s="292"/>
      <c r="P1" s="292"/>
      <c r="Q1" s="292"/>
      <c r="R1" s="292"/>
      <c r="S1" s="292"/>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row>
    <row r="2" spans="1:120"/>
    <row r="3" spans="1:120"/>
    <row r="4" spans="1:120"/>
    <row r="5" spans="1:120"/>
    <row r="6" spans="1:120"/>
    <row r="7" spans="1:120"/>
    <row r="8" spans="1:120"/>
    <row r="9" spans="1:120"/>
    <row r="10" spans="1:120"/>
    <row r="11" spans="1:120"/>
    <row r="12" spans="1:120"/>
    <row r="13" spans="1:120"/>
    <row r="14" spans="1:120"/>
    <row r="15" spans="1:120"/>
    <row r="16" spans="1:120">
      <c r="DP16" s="292"/>
    </row>
    <row r="17" spans="119:120">
      <c r="DP17" s="292"/>
    </row>
    <row r="18" spans="119:120"/>
    <row r="19" spans="119:120"/>
    <row r="20" spans="119:120">
      <c r="DO20" s="292"/>
      <c r="DP20" s="292"/>
    </row>
    <row r="21" spans="119:120">
      <c r="DP21" s="292"/>
    </row>
    <row r="22" spans="119:120"/>
    <row r="23" spans="119:120">
      <c r="DO23" s="292"/>
      <c r="DP23" s="292"/>
    </row>
    <row r="24" spans="119:120">
      <c r="DP24" s="292"/>
    </row>
    <row r="25" spans="119:120">
      <c r="DP25" s="292"/>
    </row>
    <row r="26" spans="119:120">
      <c r="DO26" s="292"/>
      <c r="DP26" s="292"/>
    </row>
    <row r="27" spans="119:120"/>
    <row r="28" spans="119:120">
      <c r="DO28" s="292"/>
      <c r="DP28" s="292"/>
    </row>
    <row r="29" spans="119:120">
      <c r="DP29" s="292"/>
    </row>
    <row r="30" spans="119:120"/>
    <row r="31" spans="119:120">
      <c r="DO31" s="292"/>
      <c r="DP31" s="292"/>
    </row>
    <row r="32" spans="119:120"/>
    <row r="33" spans="98:120">
      <c r="DO33" s="292"/>
      <c r="DP33" s="292"/>
    </row>
    <row r="34" spans="98:120">
      <c r="DM34" s="292"/>
    </row>
    <row r="35" spans="98:120">
      <c r="CT35" s="292"/>
      <c r="CU35" s="292"/>
      <c r="CV35" s="292"/>
      <c r="CY35" s="292"/>
      <c r="CZ35" s="292"/>
      <c r="DA35" s="292"/>
      <c r="DD35" s="292"/>
      <c r="DE35" s="292"/>
      <c r="DF35" s="292"/>
      <c r="DI35" s="292"/>
      <c r="DJ35" s="292"/>
      <c r="DK35" s="292"/>
      <c r="DM35" s="292"/>
      <c r="DN35" s="292"/>
      <c r="DO35" s="292"/>
      <c r="DP35" s="292"/>
    </row>
    <row r="36" spans="98:120"/>
    <row r="37" spans="98:120">
      <c r="CW37" s="292"/>
      <c r="DB37" s="292"/>
      <c r="DG37" s="292"/>
      <c r="DL37" s="292"/>
      <c r="DP37" s="292"/>
    </row>
    <row r="38" spans="98:120">
      <c r="CT38" s="292"/>
      <c r="CU38" s="292"/>
      <c r="CV38" s="292"/>
      <c r="CW38" s="292"/>
      <c r="CY38" s="292"/>
      <c r="CZ38" s="292"/>
      <c r="DA38" s="292"/>
      <c r="DB38" s="292"/>
      <c r="DD38" s="292"/>
      <c r="DE38" s="292"/>
      <c r="DF38" s="292"/>
      <c r="DG38" s="292"/>
      <c r="DI38" s="292"/>
      <c r="DJ38" s="292"/>
      <c r="DK38" s="292"/>
      <c r="DL38" s="292"/>
      <c r="DN38" s="292"/>
      <c r="DO38" s="292"/>
      <c r="DP38" s="292"/>
    </row>
    <row r="39" spans="98:120"/>
    <row r="40" spans="98:120"/>
    <row r="41" spans="98:120"/>
    <row r="42" spans="98:120"/>
    <row r="43" spans="98:120"/>
    <row r="44" spans="98:120"/>
    <row r="45" spans="98:120"/>
    <row r="46" spans="98:120"/>
    <row r="47" spans="98:120"/>
    <row r="48" spans="98:120"/>
    <row r="49" spans="22:120">
      <c r="DN49" s="292"/>
      <c r="DO49" s="292"/>
      <c r="DP49" s="292"/>
    </row>
    <row r="50" spans="22:120"/>
    <row r="51" spans="22:120"/>
    <row r="52" spans="22:120"/>
    <row r="53" spans="22:120"/>
    <row r="54" spans="22:120"/>
    <row r="55" spans="22:120"/>
    <row r="56" spans="22:120"/>
    <row r="57" spans="22:120"/>
    <row r="58" spans="22:120"/>
    <row r="59" spans="22:120"/>
    <row r="60" spans="22:120"/>
    <row r="61" spans="22:120"/>
    <row r="62" spans="22:120"/>
    <row r="63" spans="22:120">
      <c r="W63" s="292"/>
      <c r="CS63" s="292"/>
      <c r="CX63" s="292"/>
      <c r="DC63" s="292"/>
      <c r="DH63" s="292"/>
    </row>
    <row r="64" spans="22:120">
      <c r="V64" s="292"/>
    </row>
    <row r="65" spans="15:120">
      <c r="X65" s="292"/>
      <c r="Z65" s="292"/>
      <c r="AA65" s="292"/>
      <c r="AB65" s="292"/>
      <c r="AC65" s="292"/>
      <c r="AD65" s="292"/>
      <c r="AE65" s="292"/>
      <c r="AF65" s="292"/>
      <c r="AG65" s="292"/>
      <c r="AH65" s="292"/>
      <c r="AI65" s="292"/>
      <c r="AJ65" s="292"/>
      <c r="AK65" s="292"/>
      <c r="AL65" s="292"/>
      <c r="AM65" s="292"/>
      <c r="AN65" s="292"/>
      <c r="AO65" s="292"/>
      <c r="AP65" s="292"/>
      <c r="AQ65" s="292"/>
      <c r="AR65" s="292"/>
      <c r="AS65" s="292"/>
      <c r="AT65" s="292"/>
      <c r="AU65" s="292"/>
      <c r="AV65" s="292"/>
      <c r="AW65" s="292"/>
      <c r="AX65" s="292"/>
      <c r="AY65" s="292"/>
      <c r="AZ65" s="292"/>
      <c r="BA65" s="292"/>
      <c r="BB65" s="292"/>
      <c r="BC65" s="292"/>
      <c r="BD65" s="292"/>
      <c r="BE65" s="292"/>
      <c r="BF65" s="292"/>
      <c r="BG65" s="292"/>
      <c r="BH65" s="292"/>
      <c r="BI65" s="292"/>
      <c r="BJ65" s="292"/>
      <c r="BK65" s="292"/>
      <c r="BL65" s="292"/>
      <c r="BM65" s="292"/>
      <c r="BN65" s="292"/>
      <c r="BO65" s="292"/>
      <c r="BP65" s="292"/>
      <c r="BQ65" s="292"/>
      <c r="BR65" s="292"/>
      <c r="BS65" s="292"/>
      <c r="BT65" s="292"/>
      <c r="BU65" s="292"/>
      <c r="BV65" s="292"/>
      <c r="BW65" s="292"/>
      <c r="BX65" s="292"/>
      <c r="BY65" s="292"/>
      <c r="BZ65" s="292"/>
      <c r="CA65" s="292"/>
      <c r="CB65" s="292"/>
      <c r="CC65" s="292"/>
      <c r="CD65" s="292"/>
      <c r="CE65" s="292"/>
      <c r="CF65" s="292"/>
      <c r="CG65" s="292"/>
      <c r="CH65" s="292"/>
      <c r="CI65" s="292"/>
      <c r="CJ65" s="292"/>
      <c r="CK65" s="292"/>
      <c r="CL65" s="292"/>
      <c r="CM65" s="292"/>
      <c r="CN65" s="292"/>
      <c r="CO65" s="292"/>
      <c r="CP65" s="292"/>
      <c r="CQ65" s="292"/>
      <c r="CR65" s="292"/>
      <c r="CU65" s="292"/>
      <c r="CZ65" s="292"/>
      <c r="DE65" s="292"/>
      <c r="DJ65" s="292"/>
    </row>
    <row r="66" spans="15:120">
      <c r="Q66" s="292"/>
      <c r="S66" s="292"/>
      <c r="U66" s="292"/>
      <c r="DM66" s="292"/>
    </row>
    <row r="67" spans="15:120">
      <c r="O67" s="292"/>
      <c r="P67" s="292"/>
      <c r="R67" s="292"/>
      <c r="T67" s="292"/>
      <c r="Y67" s="292"/>
      <c r="CT67" s="292"/>
      <c r="CV67" s="292"/>
      <c r="CW67" s="292"/>
      <c r="CY67" s="292"/>
      <c r="DA67" s="292"/>
      <c r="DB67" s="292"/>
      <c r="DD67" s="292"/>
      <c r="DF67" s="292"/>
      <c r="DG67" s="292"/>
      <c r="DI67" s="292"/>
      <c r="DK67" s="292"/>
      <c r="DL67" s="292"/>
      <c r="DN67" s="292"/>
      <c r="DO67" s="292"/>
      <c r="DP67" s="292"/>
    </row>
    <row r="68" spans="15:120"/>
    <row r="69" spans="15:120"/>
    <row r="70" spans="15:120"/>
    <row r="71" spans="15:120"/>
    <row r="72" spans="15:120">
      <c r="DP72" s="292"/>
    </row>
    <row r="73" spans="15:120">
      <c r="DP73" s="292"/>
    </row>
    <row r="74" spans="15:120"/>
    <row r="75" spans="15:120"/>
    <row r="76" spans="15:120"/>
    <row r="77" spans="15:120"/>
    <row r="78" spans="15:120"/>
    <row r="79" spans="15:120"/>
    <row r="80" spans="15:120"/>
    <row r="81" spans="97:112"/>
    <row r="82" spans="97:112"/>
    <row r="83" spans="97:112"/>
    <row r="84" spans="97:112"/>
    <row r="85" spans="97:112"/>
    <row r="86" spans="97:112"/>
    <row r="87" spans="97:112"/>
    <row r="88" spans="97:112"/>
    <row r="89" spans="97:112"/>
    <row r="90" spans="97:112"/>
    <row r="91" spans="97:112"/>
    <row r="92" spans="97:112"/>
    <row r="93" spans="97:112"/>
    <row r="94" spans="97:112"/>
    <row r="95" spans="97:112"/>
    <row r="96" spans="97:112">
      <c r="CS96" s="292"/>
      <c r="CX96" s="292"/>
      <c r="DC96" s="292"/>
      <c r="DH96" s="292"/>
    </row>
    <row r="97" spans="24:120">
      <c r="CS97" s="292"/>
      <c r="CX97" s="292"/>
      <c r="DC97" s="292"/>
      <c r="DH97" s="292"/>
      <c r="DP97" s="293" t="s">
        <v>509</v>
      </c>
    </row>
    <row r="98" spans="24:120" hidden="1">
      <c r="CS98" s="292"/>
      <c r="CX98" s="292"/>
      <c r="DC98" s="292"/>
      <c r="DH98" s="292"/>
    </row>
    <row r="99" spans="24:120" hidden="1">
      <c r="CS99" s="292"/>
      <c r="CX99" s="292"/>
      <c r="DC99" s="292"/>
      <c r="DH99" s="292"/>
    </row>
    <row r="101" spans="24:120" ht="12" hidden="1" customHeight="1">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2"/>
      <c r="BS101" s="292"/>
      <c r="BT101" s="292"/>
      <c r="BU101" s="292"/>
      <c r="BV101" s="292"/>
      <c r="BW101" s="292"/>
      <c r="BX101" s="292"/>
      <c r="BY101" s="292"/>
      <c r="BZ101" s="292"/>
      <c r="CA101" s="292"/>
      <c r="CB101" s="292"/>
      <c r="CC101" s="292"/>
      <c r="CD101" s="292"/>
      <c r="CE101" s="292"/>
      <c r="CF101" s="292"/>
      <c r="CG101" s="292"/>
      <c r="CH101" s="292"/>
      <c r="CI101" s="292"/>
      <c r="CJ101" s="292"/>
      <c r="CK101" s="292"/>
      <c r="CL101" s="292"/>
      <c r="CM101" s="292"/>
      <c r="CN101" s="292"/>
      <c r="CO101" s="292"/>
      <c r="CP101" s="292"/>
      <c r="CQ101" s="292"/>
      <c r="CR101" s="292"/>
      <c r="CU101" s="292"/>
      <c r="CZ101" s="292"/>
      <c r="DE101" s="292"/>
      <c r="DJ101" s="292"/>
    </row>
    <row r="102" spans="24:120" ht="1.5" hidden="1" customHeight="1">
      <c r="CU102" s="292"/>
      <c r="CZ102" s="292"/>
      <c r="DE102" s="292"/>
      <c r="DJ102" s="292"/>
      <c r="DM102" s="292"/>
    </row>
    <row r="103" spans="24:120" hidden="1">
      <c r="CT103" s="292"/>
      <c r="CV103" s="292"/>
      <c r="CW103" s="292"/>
      <c r="CY103" s="292"/>
      <c r="DA103" s="292"/>
      <c r="DB103" s="292"/>
      <c r="DD103" s="292"/>
      <c r="DF103" s="292"/>
      <c r="DG103" s="292"/>
      <c r="DI103" s="292"/>
      <c r="DK103" s="292"/>
      <c r="DL103" s="292"/>
      <c r="DM103" s="292"/>
      <c r="DN103" s="292"/>
      <c r="DO103" s="292"/>
      <c r="DP103" s="292"/>
    </row>
    <row r="104" spans="24:120" hidden="1">
      <c r="CV104" s="292"/>
      <c r="CW104" s="292"/>
      <c r="DA104" s="292"/>
      <c r="DB104" s="292"/>
      <c r="DF104" s="292"/>
      <c r="DG104" s="292"/>
      <c r="DK104" s="292"/>
      <c r="DL104" s="292"/>
      <c r="DN104" s="292"/>
      <c r="DO104" s="292"/>
      <c r="DP104" s="292"/>
    </row>
    <row r="105" spans="24:120" ht="12.75" hidden="1" customHeight="1"/>
  </sheetData>
  <sheetProtection algorithmName="SHA-512" hashValue="R3dFBvLHEGEq+KA4OkKBcXSzW1VLoU1+xrklySAvUP3wnEz3f9SFut4SEdxTvRvz6aMu8O6jvsE/Jj4ghVh4EA==" saltValue="KJqhqpuLxFGXwD3/ZBHIuw=="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89"/>
  <sheetViews>
    <sheetView showGridLines="0" topLeftCell="BC19" zoomScaleNormal="100" zoomScaleSheetLayoutView="55" workbookViewId="0"/>
  </sheetViews>
  <sheetFormatPr defaultColWidth="0" defaultRowHeight="13.5" customHeight="1" zeroHeight="1"/>
  <cols>
    <col min="1" max="116" width="2.625" style="293" customWidth="1"/>
    <col min="117" max="16384" width="9" style="292" hidden="1"/>
  </cols>
  <sheetData>
    <row r="1" spans="2:116">
      <c r="B1" s="292"/>
      <c r="C1" s="292"/>
      <c r="D1" s="292"/>
      <c r="E1" s="292"/>
      <c r="F1" s="292"/>
      <c r="G1" s="292"/>
      <c r="H1" s="292"/>
      <c r="I1" s="292"/>
      <c r="J1" s="292"/>
      <c r="K1" s="292"/>
      <c r="L1" s="292"/>
      <c r="M1" s="292"/>
      <c r="N1" s="292"/>
      <c r="O1" s="292"/>
      <c r="P1" s="292"/>
      <c r="Q1" s="292"/>
      <c r="R1" s="292"/>
      <c r="S1" s="292"/>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row>
    <row r="2" spans="2:116"/>
    <row r="3" spans="2:116"/>
    <row r="4" spans="2:116">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2"/>
      <c r="AW4" s="292"/>
      <c r="AX4" s="292"/>
      <c r="AY4" s="292"/>
      <c r="AZ4" s="292"/>
      <c r="BA4" s="292"/>
      <c r="BB4" s="292"/>
      <c r="BC4" s="292"/>
      <c r="BD4" s="292"/>
      <c r="BE4" s="292"/>
      <c r="BF4" s="292"/>
      <c r="BG4" s="292"/>
      <c r="BH4" s="292"/>
      <c r="BI4" s="292"/>
      <c r="BJ4" s="292"/>
      <c r="BK4" s="292"/>
      <c r="BL4" s="292"/>
      <c r="BM4" s="292"/>
      <c r="BN4" s="292"/>
      <c r="BO4" s="292"/>
      <c r="BP4" s="292"/>
      <c r="BQ4" s="292"/>
      <c r="BR4" s="292"/>
      <c r="BS4" s="292"/>
      <c r="BT4" s="292"/>
      <c r="BU4" s="292"/>
      <c r="BV4" s="292"/>
      <c r="BW4" s="292"/>
      <c r="BX4" s="292"/>
      <c r="BY4" s="292"/>
      <c r="BZ4" s="292"/>
      <c r="CA4" s="292"/>
      <c r="CB4" s="292"/>
      <c r="CC4" s="292"/>
      <c r="CD4" s="292"/>
      <c r="CE4" s="292"/>
      <c r="CF4" s="292"/>
      <c r="CG4" s="292"/>
      <c r="CH4" s="292"/>
      <c r="CI4" s="292"/>
      <c r="CJ4" s="292"/>
      <c r="CK4" s="292"/>
      <c r="CL4" s="292"/>
      <c r="CM4" s="292"/>
      <c r="CN4" s="292"/>
      <c r="CO4" s="292"/>
      <c r="CP4" s="292"/>
      <c r="CQ4" s="292"/>
      <c r="CR4" s="292"/>
      <c r="CS4" s="292"/>
      <c r="CT4" s="292"/>
      <c r="CU4" s="292"/>
      <c r="CV4" s="292"/>
      <c r="CW4" s="292"/>
      <c r="CX4" s="292"/>
      <c r="CY4" s="292"/>
      <c r="CZ4" s="292"/>
      <c r="DA4" s="292"/>
      <c r="DB4" s="292"/>
      <c r="DC4" s="292"/>
      <c r="DD4" s="292"/>
      <c r="DE4" s="292"/>
      <c r="DF4" s="292"/>
      <c r="DG4" s="292"/>
      <c r="DH4" s="292"/>
      <c r="DI4" s="292"/>
      <c r="DJ4" s="292"/>
      <c r="DK4" s="292"/>
      <c r="DL4" s="292"/>
    </row>
    <row r="5" spans="2:116">
      <c r="R5" s="292"/>
      <c r="S5" s="292"/>
      <c r="T5" s="292"/>
      <c r="U5" s="292"/>
      <c r="V5" s="292"/>
      <c r="W5" s="292"/>
      <c r="X5" s="292"/>
      <c r="Y5" s="292"/>
      <c r="Z5" s="292"/>
      <c r="AA5" s="292"/>
      <c r="AB5" s="292"/>
      <c r="AC5" s="292"/>
      <c r="AD5" s="292"/>
      <c r="AE5" s="292"/>
      <c r="AF5" s="292"/>
      <c r="AG5" s="292"/>
      <c r="AH5" s="292"/>
      <c r="AI5" s="292"/>
      <c r="AJ5" s="292"/>
      <c r="AK5" s="292"/>
      <c r="AL5" s="292"/>
      <c r="AM5" s="292"/>
      <c r="AN5" s="292"/>
      <c r="AO5" s="292"/>
      <c r="AP5" s="292"/>
      <c r="AQ5" s="292"/>
      <c r="AR5" s="292"/>
      <c r="AS5" s="292"/>
      <c r="AT5" s="292"/>
      <c r="AU5" s="292"/>
      <c r="AV5" s="292"/>
      <c r="AW5" s="292"/>
      <c r="AX5" s="292"/>
      <c r="AY5" s="292"/>
      <c r="AZ5" s="292"/>
      <c r="BA5" s="292"/>
      <c r="BB5" s="292"/>
      <c r="BC5" s="292"/>
      <c r="BD5" s="292"/>
      <c r="BE5" s="292"/>
      <c r="BF5" s="292"/>
      <c r="BG5" s="292"/>
      <c r="BH5" s="292"/>
      <c r="BI5" s="292"/>
      <c r="BJ5" s="292"/>
      <c r="BK5" s="292"/>
      <c r="BL5" s="292"/>
      <c r="BM5" s="292"/>
      <c r="BN5" s="292"/>
      <c r="BO5" s="292"/>
      <c r="BP5" s="292"/>
      <c r="BQ5" s="292"/>
      <c r="BR5" s="292"/>
      <c r="BS5" s="292"/>
      <c r="BT5" s="292"/>
      <c r="BU5" s="292"/>
      <c r="BV5" s="292"/>
      <c r="BW5" s="292"/>
      <c r="BX5" s="292"/>
      <c r="BY5" s="292"/>
      <c r="BZ5" s="292"/>
      <c r="CA5" s="292"/>
      <c r="CB5" s="292"/>
      <c r="CC5" s="292"/>
      <c r="CD5" s="292"/>
      <c r="CE5" s="292"/>
      <c r="CF5" s="292"/>
      <c r="CG5" s="292"/>
      <c r="CH5" s="292"/>
      <c r="CI5" s="292"/>
      <c r="CJ5" s="292"/>
      <c r="CK5" s="292"/>
      <c r="CL5" s="292"/>
      <c r="CM5" s="292"/>
      <c r="CN5" s="292"/>
      <c r="CO5" s="292"/>
      <c r="CP5" s="292"/>
      <c r="CQ5" s="292"/>
      <c r="CR5" s="292"/>
      <c r="CS5" s="292"/>
      <c r="CT5" s="292"/>
      <c r="CU5" s="292"/>
      <c r="CV5" s="292"/>
      <c r="CW5" s="292"/>
      <c r="CX5" s="292"/>
      <c r="CY5" s="292"/>
      <c r="CZ5" s="292"/>
      <c r="DA5" s="292"/>
      <c r="DB5" s="292"/>
      <c r="DC5" s="292"/>
      <c r="DD5" s="292"/>
      <c r="DE5" s="292"/>
      <c r="DF5" s="292"/>
      <c r="DG5" s="292"/>
      <c r="DH5" s="292"/>
      <c r="DI5" s="292"/>
      <c r="DJ5" s="292"/>
      <c r="DK5" s="292"/>
      <c r="DL5" s="292"/>
    </row>
    <row r="6" spans="2:116"/>
    <row r="7" spans="2:116"/>
    <row r="8" spans="2:116"/>
    <row r="9" spans="2:116"/>
    <row r="10" spans="2:116"/>
    <row r="11" spans="2:116"/>
    <row r="12" spans="2:116"/>
    <row r="13" spans="2:116"/>
    <row r="14" spans="2:116"/>
    <row r="15" spans="2:116"/>
    <row r="16" spans="2:116"/>
    <row r="17" spans="9:116"/>
    <row r="18" spans="9:116">
      <c r="I18" s="292"/>
      <c r="J18" s="292"/>
      <c r="K18" s="292"/>
      <c r="L18" s="292"/>
      <c r="M18" s="292"/>
      <c r="N18" s="292"/>
      <c r="O18" s="292"/>
      <c r="P18" s="292"/>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292"/>
      <c r="AP18" s="292"/>
      <c r="AQ18" s="292"/>
      <c r="AR18" s="292"/>
      <c r="AS18" s="292"/>
      <c r="AT18" s="292"/>
      <c r="AU18" s="292"/>
      <c r="AV18" s="292"/>
      <c r="AW18" s="292"/>
      <c r="AX18" s="292"/>
      <c r="AY18" s="292"/>
      <c r="AZ18" s="292"/>
      <c r="BA18" s="292"/>
      <c r="BB18" s="292"/>
      <c r="BC18" s="292"/>
      <c r="BD18" s="292"/>
      <c r="BE18" s="292"/>
      <c r="BF18" s="292"/>
      <c r="BG18" s="292"/>
      <c r="BH18" s="292"/>
      <c r="BI18" s="292"/>
      <c r="BJ18" s="292"/>
      <c r="BK18" s="292"/>
      <c r="BL18" s="292"/>
      <c r="BM18" s="292"/>
      <c r="BN18" s="292"/>
      <c r="BO18" s="292"/>
      <c r="BP18" s="292"/>
      <c r="BQ18" s="292"/>
      <c r="BR18" s="292"/>
      <c r="BS18" s="292"/>
      <c r="BT18" s="292"/>
      <c r="BU18" s="292"/>
      <c r="BV18" s="292"/>
      <c r="BW18" s="292"/>
      <c r="BX18" s="292"/>
      <c r="BY18" s="292"/>
      <c r="BZ18" s="292"/>
      <c r="CA18" s="292"/>
      <c r="CB18" s="292"/>
      <c r="CC18" s="292"/>
      <c r="CD18" s="292"/>
      <c r="CE18" s="292"/>
      <c r="CF18" s="292"/>
      <c r="CG18" s="292"/>
      <c r="CH18" s="292"/>
      <c r="CI18" s="292"/>
      <c r="CJ18" s="292"/>
      <c r="CK18" s="292"/>
      <c r="CL18" s="292"/>
      <c r="CM18" s="292"/>
      <c r="CN18" s="292"/>
      <c r="CO18" s="292"/>
      <c r="CP18" s="292"/>
      <c r="CQ18" s="292"/>
      <c r="CR18" s="292"/>
      <c r="CS18" s="292"/>
      <c r="CT18" s="292"/>
      <c r="CU18" s="292"/>
      <c r="CV18" s="292"/>
      <c r="CW18" s="292"/>
      <c r="CX18" s="292"/>
      <c r="CY18" s="292"/>
      <c r="CZ18" s="292"/>
      <c r="DA18" s="292"/>
      <c r="DB18" s="292"/>
      <c r="DC18" s="292"/>
      <c r="DD18" s="292"/>
      <c r="DE18" s="292"/>
      <c r="DF18" s="292"/>
      <c r="DG18" s="292"/>
      <c r="DH18" s="292"/>
      <c r="DI18" s="292"/>
      <c r="DJ18" s="292"/>
      <c r="DK18" s="292"/>
      <c r="DL18" s="292"/>
    </row>
    <row r="19" spans="9:116"/>
    <row r="20" spans="9:116"/>
    <row r="21" spans="9:116">
      <c r="DL21" s="292"/>
    </row>
    <row r="22" spans="9:116">
      <c r="DI22" s="292"/>
      <c r="DJ22" s="292"/>
      <c r="DK22" s="292"/>
      <c r="DL22" s="292"/>
    </row>
    <row r="23" spans="9:116">
      <c r="CY23" s="292"/>
      <c r="CZ23" s="292"/>
      <c r="DA23" s="292"/>
      <c r="DB23" s="292"/>
      <c r="DC23" s="292"/>
      <c r="DD23" s="292"/>
      <c r="DE23" s="292"/>
      <c r="DF23" s="292"/>
      <c r="DG23" s="292"/>
      <c r="DH23" s="292"/>
      <c r="DI23" s="292"/>
      <c r="DJ23" s="292"/>
      <c r="DK23" s="292"/>
      <c r="DL23" s="292"/>
    </row>
    <row r="24" spans="9:116"/>
    <row r="25" spans="9:116"/>
    <row r="26" spans="9:116"/>
    <row r="27" spans="9:116"/>
    <row r="28" spans="9:116"/>
    <row r="29" spans="9:116"/>
    <row r="30" spans="9:116"/>
    <row r="31" spans="9:116"/>
    <row r="32" spans="9:116"/>
    <row r="33" spans="15:116"/>
    <row r="34" spans="15:116"/>
    <row r="35" spans="15:116">
      <c r="CZ35" s="292"/>
      <c r="DA35" s="292"/>
      <c r="DB35" s="292"/>
      <c r="DC35" s="292"/>
      <c r="DD35" s="292"/>
      <c r="DE35" s="292"/>
      <c r="DF35" s="292"/>
      <c r="DG35" s="292"/>
      <c r="DH35" s="292"/>
      <c r="DI35" s="292"/>
      <c r="DJ35" s="292"/>
      <c r="DK35" s="292"/>
      <c r="DL35" s="292"/>
    </row>
    <row r="36" spans="15:116"/>
    <row r="37" spans="15:116">
      <c r="DL37" s="292"/>
    </row>
    <row r="38" spans="15:116">
      <c r="DI38" s="292"/>
      <c r="DJ38" s="292"/>
      <c r="DK38" s="292"/>
      <c r="DL38" s="292"/>
    </row>
    <row r="39" spans="15:116"/>
    <row r="40" spans="15:116"/>
    <row r="41" spans="15:116"/>
    <row r="42" spans="15:116"/>
    <row r="43" spans="15:116">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292"/>
      <c r="AO43" s="292"/>
      <c r="AP43" s="292"/>
      <c r="AQ43" s="292"/>
      <c r="AR43" s="292"/>
      <c r="AS43" s="292"/>
      <c r="AT43" s="292"/>
      <c r="AU43" s="292"/>
      <c r="AV43" s="292"/>
      <c r="AW43" s="292"/>
      <c r="AX43" s="292"/>
      <c r="AY43" s="292"/>
      <c r="AZ43" s="292"/>
      <c r="BA43" s="292"/>
      <c r="BB43" s="292"/>
      <c r="BC43" s="292"/>
      <c r="BD43" s="292"/>
      <c r="BE43" s="292"/>
      <c r="BF43" s="292"/>
      <c r="BG43" s="292"/>
      <c r="BH43" s="292"/>
      <c r="BI43" s="292"/>
      <c r="BJ43" s="292"/>
      <c r="BK43" s="292"/>
      <c r="BL43" s="292"/>
      <c r="BM43" s="292"/>
      <c r="BN43" s="292"/>
      <c r="BO43" s="292"/>
      <c r="BP43" s="292"/>
      <c r="BQ43" s="292"/>
      <c r="BR43" s="292"/>
      <c r="BS43" s="292"/>
      <c r="BT43" s="292"/>
      <c r="BU43" s="292"/>
      <c r="BV43" s="292"/>
      <c r="BW43" s="292"/>
      <c r="BX43" s="292"/>
      <c r="BY43" s="292"/>
      <c r="BZ43" s="292"/>
      <c r="CA43" s="292"/>
      <c r="CB43" s="292"/>
      <c r="CC43" s="292"/>
      <c r="CD43" s="292"/>
      <c r="CE43" s="292"/>
      <c r="CF43" s="292"/>
      <c r="CG43" s="292"/>
      <c r="CH43" s="292"/>
      <c r="CI43" s="292"/>
      <c r="CJ43" s="292"/>
      <c r="CK43" s="292"/>
      <c r="CL43" s="292"/>
      <c r="CM43" s="292"/>
      <c r="CN43" s="292"/>
      <c r="CO43" s="292"/>
      <c r="CP43" s="292"/>
      <c r="CQ43" s="292"/>
      <c r="CR43" s="292"/>
      <c r="CS43" s="292"/>
      <c r="CT43" s="292"/>
      <c r="CU43" s="292"/>
      <c r="CV43" s="292"/>
      <c r="CW43" s="292"/>
      <c r="CX43" s="292"/>
      <c r="CY43" s="292"/>
      <c r="CZ43" s="292"/>
      <c r="DA43" s="292"/>
      <c r="DB43" s="292"/>
      <c r="DC43" s="292"/>
      <c r="DD43" s="292"/>
      <c r="DE43" s="292"/>
      <c r="DF43" s="292"/>
      <c r="DG43" s="292"/>
      <c r="DH43" s="292"/>
      <c r="DI43" s="292"/>
      <c r="DJ43" s="292"/>
      <c r="DK43" s="292"/>
      <c r="DL43" s="292"/>
    </row>
    <row r="44" spans="15:116">
      <c r="DL44" s="292"/>
    </row>
    <row r="45" spans="15:116"/>
    <row r="46" spans="15:116">
      <c r="DA46" s="292"/>
      <c r="DB46" s="292"/>
      <c r="DC46" s="292"/>
      <c r="DD46" s="292"/>
      <c r="DE46" s="292"/>
      <c r="DF46" s="292"/>
      <c r="DG46" s="292"/>
      <c r="DH46" s="292"/>
      <c r="DI46" s="292"/>
      <c r="DJ46" s="292"/>
      <c r="DK46" s="292"/>
      <c r="DL46" s="292"/>
    </row>
    <row r="47" spans="15:116"/>
    <row r="48" spans="15:116"/>
    <row r="49" spans="104:116"/>
    <row r="50" spans="104:116">
      <c r="CZ50" s="292"/>
      <c r="DA50" s="292"/>
      <c r="DB50" s="292"/>
      <c r="DC50" s="292"/>
      <c r="DD50" s="292"/>
      <c r="DE50" s="292"/>
      <c r="DF50" s="292"/>
      <c r="DG50" s="292"/>
      <c r="DH50" s="292"/>
      <c r="DI50" s="292"/>
      <c r="DJ50" s="292"/>
      <c r="DK50" s="292"/>
      <c r="DL50" s="292"/>
    </row>
    <row r="51" spans="104:116"/>
    <row r="52" spans="104:116"/>
    <row r="53" spans="104:116">
      <c r="DL53" s="292"/>
    </row>
    <row r="54" spans="104:116"/>
    <row r="55" spans="104:116"/>
    <row r="56" spans="104:116"/>
    <row r="57" spans="104:116"/>
    <row r="58" spans="104:116"/>
    <row r="59" spans="104:116"/>
    <row r="60" spans="104:116"/>
    <row r="61" spans="104:116"/>
    <row r="62" spans="104:116"/>
    <row r="63" spans="104:116"/>
    <row r="64" spans="104:116"/>
    <row r="65" spans="107:116"/>
    <row r="66" spans="107:116"/>
    <row r="67" spans="107:116">
      <c r="DC67" s="292"/>
      <c r="DD67" s="292"/>
      <c r="DE67" s="292"/>
      <c r="DF67" s="292"/>
      <c r="DG67" s="292"/>
      <c r="DH67" s="292"/>
      <c r="DI67" s="292"/>
      <c r="DJ67" s="292"/>
      <c r="DK67" s="292"/>
      <c r="DL67" s="292"/>
    </row>
    <row r="68" spans="107:116"/>
    <row r="69" spans="107:116"/>
    <row r="70" spans="107:116"/>
    <row r="71" spans="107:116"/>
    <row r="72" spans="107:116"/>
    <row r="73" spans="107:116"/>
    <row r="74" spans="107:116"/>
    <row r="75" spans="107:116"/>
    <row r="76" spans="107:116"/>
    <row r="77" spans="107:116"/>
    <row r="78" spans="107:116"/>
    <row r="79" spans="107:116"/>
    <row r="80" spans="107:116"/>
    <row r="81"/>
    <row r="82"/>
    <row r="83"/>
    <row r="84"/>
    <row r="85"/>
    <row r="86"/>
    <row r="87"/>
    <row r="88"/>
    <row r="89"/>
  </sheetData>
  <sheetProtection algorithmName="SHA-512" hashValue="NDWwSHM03KbButYxOaWYIwQUTjIUATp71d3VtcfqNCYd+xzO8UIEaBjWU/N+yEakTkMGWKkjiK8GsUi1+Y/B4w==" saltValue="W+whDrOK/dj987Ts6eLzTg==" spinCount="100000"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3"/>
  <sheetViews>
    <sheetView showGridLines="0" view="pageBreakPreview" workbookViewId="0"/>
  </sheetViews>
  <sheetFormatPr defaultColWidth="0" defaultRowHeight="13.5" customHeight="1" zeroHeight="1"/>
  <cols>
    <col min="1" max="36" width="2.375" style="294" customWidth="1"/>
    <col min="37" max="44" width="17" style="294" customWidth="1"/>
    <col min="45" max="45" width="6.125" style="301" customWidth="1"/>
    <col min="46" max="46" width="3" style="299" customWidth="1"/>
    <col min="47" max="47" width="19.125" style="294" hidden="1" customWidth="1"/>
    <col min="48" max="52" width="12.625" style="294" hidden="1" customWidth="1"/>
    <col min="53" max="16384" width="8.625" style="294" hidden="1"/>
  </cols>
  <sheetData>
    <row r="1" spans="1:46">
      <c r="AS1" s="295"/>
      <c r="AT1" s="295"/>
    </row>
    <row r="2" spans="1:46">
      <c r="AS2" s="295"/>
      <c r="AT2" s="295"/>
    </row>
    <row r="3" spans="1:46">
      <c r="AS3" s="295"/>
      <c r="AT3" s="295"/>
    </row>
    <row r="4" spans="1:46">
      <c r="AS4" s="295"/>
      <c r="AT4" s="295"/>
    </row>
    <row r="5" spans="1:46" ht="17.25">
      <c r="A5" s="296" t="s">
        <v>510</v>
      </c>
      <c r="B5" s="297"/>
      <c r="C5" s="297"/>
      <c r="D5" s="297"/>
      <c r="E5" s="297"/>
      <c r="F5" s="297"/>
      <c r="G5" s="297"/>
      <c r="H5" s="297"/>
      <c r="I5" s="297"/>
      <c r="J5" s="297"/>
      <c r="K5" s="297"/>
      <c r="L5" s="297"/>
      <c r="M5" s="297"/>
      <c r="N5" s="297"/>
      <c r="O5" s="297"/>
      <c r="P5" s="297"/>
      <c r="Q5" s="297"/>
      <c r="R5" s="297"/>
      <c r="S5" s="297"/>
      <c r="T5" s="297"/>
      <c r="U5" s="297"/>
      <c r="V5" s="297"/>
      <c r="W5" s="297"/>
      <c r="X5" s="297"/>
      <c r="Y5" s="297"/>
      <c r="Z5" s="297"/>
      <c r="AA5" s="297"/>
      <c r="AB5" s="297"/>
      <c r="AC5" s="297"/>
      <c r="AD5" s="297"/>
      <c r="AE5" s="297"/>
      <c r="AF5" s="297"/>
      <c r="AG5" s="297"/>
      <c r="AH5" s="297"/>
      <c r="AI5" s="297"/>
      <c r="AJ5" s="297"/>
      <c r="AK5" s="297"/>
      <c r="AL5" s="297"/>
      <c r="AM5" s="297"/>
      <c r="AN5" s="297"/>
      <c r="AO5" s="297"/>
      <c r="AP5" s="297"/>
      <c r="AQ5" s="297"/>
      <c r="AR5" s="297"/>
      <c r="AS5" s="298"/>
    </row>
    <row r="6" spans="1:46">
      <c r="A6" s="299"/>
      <c r="B6" s="295"/>
      <c r="C6" s="295"/>
      <c r="D6" s="295"/>
      <c r="E6" s="295"/>
      <c r="F6" s="295"/>
      <c r="G6" s="295"/>
      <c r="H6" s="295"/>
      <c r="I6" s="295"/>
      <c r="J6" s="295"/>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300" t="s">
        <v>511</v>
      </c>
      <c r="AL6" s="300"/>
      <c r="AM6" s="300"/>
      <c r="AN6" s="300"/>
      <c r="AO6" s="295"/>
      <c r="AP6" s="295"/>
      <c r="AQ6" s="295"/>
      <c r="AR6" s="295"/>
    </row>
    <row r="7" spans="1:46" ht="13.5" customHeight="1">
      <c r="A7" s="299"/>
      <c r="B7" s="295"/>
      <c r="C7" s="295"/>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5"/>
      <c r="AF7" s="295"/>
      <c r="AG7" s="295"/>
      <c r="AH7" s="295"/>
      <c r="AI7" s="295"/>
      <c r="AJ7" s="295"/>
      <c r="AK7" s="302"/>
      <c r="AL7" s="303"/>
      <c r="AM7" s="303"/>
      <c r="AN7" s="304"/>
      <c r="AO7" s="1213" t="s">
        <v>512</v>
      </c>
      <c r="AP7" s="305"/>
      <c r="AQ7" s="306" t="s">
        <v>513</v>
      </c>
      <c r="AR7" s="307"/>
    </row>
    <row r="8" spans="1:46">
      <c r="A8" s="299"/>
      <c r="B8" s="295"/>
      <c r="C8" s="295"/>
      <c r="D8" s="295"/>
      <c r="E8" s="295"/>
      <c r="F8" s="295"/>
      <c r="G8" s="295"/>
      <c r="H8" s="295"/>
      <c r="I8" s="295"/>
      <c r="J8" s="295"/>
      <c r="K8" s="295"/>
      <c r="L8" s="295"/>
      <c r="M8" s="295"/>
      <c r="N8" s="295"/>
      <c r="O8" s="295"/>
      <c r="P8" s="295"/>
      <c r="Q8" s="295"/>
      <c r="R8" s="295"/>
      <c r="S8" s="295"/>
      <c r="T8" s="295"/>
      <c r="U8" s="295"/>
      <c r="V8" s="295"/>
      <c r="W8" s="295"/>
      <c r="X8" s="295"/>
      <c r="Y8" s="295"/>
      <c r="Z8" s="295"/>
      <c r="AA8" s="295"/>
      <c r="AB8" s="295"/>
      <c r="AC8" s="295"/>
      <c r="AD8" s="295"/>
      <c r="AE8" s="295"/>
      <c r="AF8" s="295"/>
      <c r="AG8" s="295"/>
      <c r="AH8" s="295"/>
      <c r="AI8" s="295"/>
      <c r="AJ8" s="295"/>
      <c r="AK8" s="308"/>
      <c r="AL8" s="309"/>
      <c r="AM8" s="309"/>
      <c r="AN8" s="310"/>
      <c r="AO8" s="1214"/>
      <c r="AP8" s="311" t="s">
        <v>514</v>
      </c>
      <c r="AQ8" s="312" t="s">
        <v>515</v>
      </c>
      <c r="AR8" s="313" t="s">
        <v>516</v>
      </c>
    </row>
    <row r="9" spans="1:46">
      <c r="A9" s="299"/>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1215" t="s">
        <v>517</v>
      </c>
      <c r="AL9" s="1216"/>
      <c r="AM9" s="1216"/>
      <c r="AN9" s="1217"/>
      <c r="AO9" s="314">
        <v>1055473</v>
      </c>
      <c r="AP9" s="314">
        <v>68635</v>
      </c>
      <c r="AQ9" s="315">
        <v>92289</v>
      </c>
      <c r="AR9" s="316">
        <v>-25.6</v>
      </c>
    </row>
    <row r="10" spans="1:46" ht="13.5" customHeight="1">
      <c r="A10" s="299"/>
      <c r="B10" s="295"/>
      <c r="C10" s="295"/>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1215" t="s">
        <v>518</v>
      </c>
      <c r="AL10" s="1216"/>
      <c r="AM10" s="1216"/>
      <c r="AN10" s="1217"/>
      <c r="AO10" s="317">
        <v>18907</v>
      </c>
      <c r="AP10" s="317">
        <v>1229</v>
      </c>
      <c r="AQ10" s="318">
        <v>11808</v>
      </c>
      <c r="AR10" s="319">
        <v>-89.6</v>
      </c>
    </row>
    <row r="11" spans="1:46" ht="13.5" customHeight="1">
      <c r="A11" s="299"/>
      <c r="B11" s="295"/>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5"/>
      <c r="AB11" s="295"/>
      <c r="AC11" s="295"/>
      <c r="AD11" s="295"/>
      <c r="AE11" s="295"/>
      <c r="AF11" s="295"/>
      <c r="AG11" s="295"/>
      <c r="AH11" s="295"/>
      <c r="AI11" s="295"/>
      <c r="AJ11" s="295"/>
      <c r="AK11" s="1215" t="s">
        <v>519</v>
      </c>
      <c r="AL11" s="1216"/>
      <c r="AM11" s="1216"/>
      <c r="AN11" s="1217"/>
      <c r="AO11" s="317">
        <v>15438</v>
      </c>
      <c r="AP11" s="317">
        <v>1004</v>
      </c>
      <c r="AQ11" s="318">
        <v>701</v>
      </c>
      <c r="AR11" s="319">
        <v>43.2</v>
      </c>
    </row>
    <row r="12" spans="1:46" ht="13.5" customHeight="1">
      <c r="A12" s="299"/>
      <c r="B12" s="295"/>
      <c r="C12" s="295"/>
      <c r="D12" s="295"/>
      <c r="E12" s="295"/>
      <c r="F12" s="295"/>
      <c r="G12" s="295"/>
      <c r="H12" s="295"/>
      <c r="I12" s="295"/>
      <c r="J12" s="295"/>
      <c r="K12" s="295"/>
      <c r="L12" s="295"/>
      <c r="M12" s="295"/>
      <c r="N12" s="295"/>
      <c r="O12" s="295"/>
      <c r="P12" s="295"/>
      <c r="Q12" s="295"/>
      <c r="R12" s="295"/>
      <c r="S12" s="295"/>
      <c r="T12" s="295"/>
      <c r="U12" s="295"/>
      <c r="V12" s="295"/>
      <c r="W12" s="295"/>
      <c r="X12" s="295"/>
      <c r="Y12" s="295"/>
      <c r="Z12" s="295"/>
      <c r="AA12" s="295"/>
      <c r="AB12" s="295"/>
      <c r="AC12" s="295"/>
      <c r="AD12" s="295"/>
      <c r="AE12" s="295"/>
      <c r="AF12" s="295"/>
      <c r="AG12" s="295"/>
      <c r="AH12" s="295"/>
      <c r="AI12" s="295"/>
      <c r="AJ12" s="295"/>
      <c r="AK12" s="1215" t="s">
        <v>520</v>
      </c>
      <c r="AL12" s="1216"/>
      <c r="AM12" s="1216"/>
      <c r="AN12" s="1217"/>
      <c r="AO12" s="317" t="s">
        <v>521</v>
      </c>
      <c r="AP12" s="317" t="s">
        <v>521</v>
      </c>
      <c r="AQ12" s="318">
        <v>15</v>
      </c>
      <c r="AR12" s="319" t="s">
        <v>521</v>
      </c>
    </row>
    <row r="13" spans="1:46" ht="13.5" customHeight="1">
      <c r="A13" s="299"/>
      <c r="B13" s="295"/>
      <c r="C13" s="295"/>
      <c r="D13" s="295"/>
      <c r="E13" s="295"/>
      <c r="F13" s="295"/>
      <c r="G13" s="295"/>
      <c r="H13" s="295"/>
      <c r="I13" s="295"/>
      <c r="J13" s="295"/>
      <c r="K13" s="295"/>
      <c r="L13" s="295"/>
      <c r="M13" s="295"/>
      <c r="N13" s="295"/>
      <c r="O13" s="295"/>
      <c r="P13" s="295"/>
      <c r="Q13" s="295"/>
      <c r="R13" s="295"/>
      <c r="S13" s="295"/>
      <c r="T13" s="295"/>
      <c r="U13" s="295"/>
      <c r="V13" s="295"/>
      <c r="W13" s="295"/>
      <c r="X13" s="295"/>
      <c r="Y13" s="295"/>
      <c r="Z13" s="295"/>
      <c r="AA13" s="295"/>
      <c r="AB13" s="295"/>
      <c r="AC13" s="295"/>
      <c r="AD13" s="295"/>
      <c r="AE13" s="295"/>
      <c r="AF13" s="295"/>
      <c r="AG13" s="295"/>
      <c r="AH13" s="295"/>
      <c r="AI13" s="295"/>
      <c r="AJ13" s="295"/>
      <c r="AK13" s="1215" t="s">
        <v>522</v>
      </c>
      <c r="AL13" s="1216"/>
      <c r="AM13" s="1216"/>
      <c r="AN13" s="1217"/>
      <c r="AO13" s="317" t="s">
        <v>521</v>
      </c>
      <c r="AP13" s="317" t="s">
        <v>521</v>
      </c>
      <c r="AQ13" s="318">
        <v>3431</v>
      </c>
      <c r="AR13" s="319" t="s">
        <v>521</v>
      </c>
    </row>
    <row r="14" spans="1:46" ht="13.5" customHeight="1">
      <c r="A14" s="299"/>
      <c r="B14" s="295"/>
      <c r="C14" s="295"/>
      <c r="D14" s="295"/>
      <c r="E14" s="295"/>
      <c r="F14" s="295"/>
      <c r="G14" s="295"/>
      <c r="H14" s="295"/>
      <c r="I14" s="295"/>
      <c r="J14" s="295"/>
      <c r="K14" s="295"/>
      <c r="L14" s="295"/>
      <c r="M14" s="295"/>
      <c r="N14" s="295"/>
      <c r="O14" s="295"/>
      <c r="P14" s="295"/>
      <c r="Q14" s="295"/>
      <c r="R14" s="295"/>
      <c r="S14" s="295"/>
      <c r="T14" s="295"/>
      <c r="U14" s="295"/>
      <c r="V14" s="295"/>
      <c r="W14" s="295"/>
      <c r="X14" s="295"/>
      <c r="Y14" s="295"/>
      <c r="Z14" s="295"/>
      <c r="AA14" s="295"/>
      <c r="AB14" s="295"/>
      <c r="AC14" s="295"/>
      <c r="AD14" s="295"/>
      <c r="AE14" s="295"/>
      <c r="AF14" s="295"/>
      <c r="AG14" s="295"/>
      <c r="AH14" s="295"/>
      <c r="AI14" s="295"/>
      <c r="AJ14" s="295"/>
      <c r="AK14" s="1215" t="s">
        <v>523</v>
      </c>
      <c r="AL14" s="1216"/>
      <c r="AM14" s="1216"/>
      <c r="AN14" s="1217"/>
      <c r="AO14" s="317">
        <v>21095</v>
      </c>
      <c r="AP14" s="317">
        <v>1372</v>
      </c>
      <c r="AQ14" s="318">
        <v>2100</v>
      </c>
      <c r="AR14" s="319">
        <v>-34.700000000000003</v>
      </c>
    </row>
    <row r="15" spans="1:46" ht="13.5" customHeight="1">
      <c r="A15" s="299"/>
      <c r="B15" s="295"/>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5"/>
      <c r="AB15" s="295"/>
      <c r="AC15" s="295"/>
      <c r="AD15" s="295"/>
      <c r="AE15" s="295"/>
      <c r="AF15" s="295"/>
      <c r="AG15" s="295"/>
      <c r="AH15" s="295"/>
      <c r="AI15" s="295"/>
      <c r="AJ15" s="295"/>
      <c r="AK15" s="1221" t="s">
        <v>524</v>
      </c>
      <c r="AL15" s="1222"/>
      <c r="AM15" s="1222"/>
      <c r="AN15" s="1223"/>
      <c r="AO15" s="317">
        <v>-81263</v>
      </c>
      <c r="AP15" s="317">
        <v>-5284</v>
      </c>
      <c r="AQ15" s="318">
        <v>-6802</v>
      </c>
      <c r="AR15" s="319">
        <v>-22.3</v>
      </c>
    </row>
    <row r="16" spans="1:46">
      <c r="A16" s="299"/>
      <c r="B16" s="295"/>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1221" t="s">
        <v>189</v>
      </c>
      <c r="AL16" s="1222"/>
      <c r="AM16" s="1222"/>
      <c r="AN16" s="1223"/>
      <c r="AO16" s="317">
        <v>1029650</v>
      </c>
      <c r="AP16" s="317">
        <v>66956</v>
      </c>
      <c r="AQ16" s="318">
        <v>103540</v>
      </c>
      <c r="AR16" s="319">
        <v>-35.299999999999997</v>
      </c>
    </row>
    <row r="17" spans="1:46">
      <c r="A17" s="299"/>
      <c r="B17" s="295"/>
      <c r="C17" s="295"/>
      <c r="D17" s="295"/>
      <c r="E17" s="295"/>
      <c r="F17" s="295"/>
      <c r="G17" s="295"/>
      <c r="H17" s="295"/>
      <c r="I17" s="295"/>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5"/>
      <c r="AL17" s="295"/>
      <c r="AM17" s="295"/>
      <c r="AN17" s="295"/>
      <c r="AO17" s="295"/>
      <c r="AP17" s="295"/>
      <c r="AQ17" s="295"/>
      <c r="AR17" s="320"/>
    </row>
    <row r="18" spans="1:46">
      <c r="A18" s="299"/>
      <c r="B18" s="295"/>
      <c r="C18" s="295"/>
      <c r="D18" s="295"/>
      <c r="E18" s="295"/>
      <c r="F18" s="295"/>
      <c r="G18" s="295"/>
      <c r="H18" s="295"/>
      <c r="I18" s="295"/>
      <c r="J18" s="295"/>
      <c r="K18" s="295"/>
      <c r="L18" s="295"/>
      <c r="M18" s="295"/>
      <c r="N18" s="295"/>
      <c r="O18" s="295"/>
      <c r="P18" s="295"/>
      <c r="Q18" s="295"/>
      <c r="R18" s="295"/>
      <c r="S18" s="295"/>
      <c r="T18" s="295"/>
      <c r="U18" s="295"/>
      <c r="V18" s="295"/>
      <c r="W18" s="295"/>
      <c r="X18" s="295"/>
      <c r="Y18" s="295"/>
      <c r="Z18" s="295"/>
      <c r="AA18" s="295"/>
      <c r="AB18" s="295"/>
      <c r="AC18" s="295"/>
      <c r="AD18" s="295"/>
      <c r="AE18" s="295"/>
      <c r="AF18" s="295"/>
      <c r="AG18" s="295"/>
      <c r="AH18" s="295"/>
      <c r="AI18" s="295"/>
      <c r="AJ18" s="295"/>
      <c r="AK18" s="295"/>
      <c r="AL18" s="295"/>
      <c r="AM18" s="295"/>
      <c r="AN18" s="295"/>
      <c r="AO18" s="295"/>
      <c r="AP18" s="295"/>
      <c r="AQ18" s="321"/>
      <c r="AR18" s="321"/>
    </row>
    <row r="19" spans="1:46">
      <c r="A19" s="299"/>
      <c r="B19" s="295"/>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t="s">
        <v>525</v>
      </c>
      <c r="AL19" s="295"/>
      <c r="AM19" s="295"/>
      <c r="AN19" s="295"/>
      <c r="AO19" s="295"/>
      <c r="AP19" s="295"/>
      <c r="AQ19" s="295"/>
      <c r="AR19" s="295"/>
    </row>
    <row r="20" spans="1:46">
      <c r="A20" s="299"/>
      <c r="B20" s="295"/>
      <c r="C20" s="295"/>
      <c r="D20" s="295"/>
      <c r="E20" s="295"/>
      <c r="F20" s="295"/>
      <c r="G20" s="295"/>
      <c r="H20" s="295"/>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5"/>
      <c r="AI20" s="295"/>
      <c r="AJ20" s="295"/>
      <c r="AK20" s="322"/>
      <c r="AL20" s="323"/>
      <c r="AM20" s="323"/>
      <c r="AN20" s="324"/>
      <c r="AO20" s="325" t="s">
        <v>526</v>
      </c>
      <c r="AP20" s="326" t="s">
        <v>527</v>
      </c>
      <c r="AQ20" s="327" t="s">
        <v>528</v>
      </c>
      <c r="AR20" s="328"/>
    </row>
    <row r="21" spans="1:46" s="334" customFormat="1">
      <c r="A21" s="329"/>
      <c r="B21" s="300"/>
      <c r="C21" s="300"/>
      <c r="D21" s="300"/>
      <c r="E21" s="300"/>
      <c r="F21" s="300"/>
      <c r="G21" s="300"/>
      <c r="H21" s="300"/>
      <c r="I21" s="300"/>
      <c r="J21" s="300"/>
      <c r="K21" s="300"/>
      <c r="L21" s="300"/>
      <c r="M21" s="300"/>
      <c r="N21" s="300"/>
      <c r="O21" s="300"/>
      <c r="P21" s="300"/>
      <c r="Q21" s="300"/>
      <c r="R21" s="300"/>
      <c r="S21" s="300"/>
      <c r="T21" s="300"/>
      <c r="U21" s="300"/>
      <c r="V21" s="300"/>
      <c r="W21" s="300"/>
      <c r="X21" s="300"/>
      <c r="Y21" s="300"/>
      <c r="Z21" s="300"/>
      <c r="AA21" s="300"/>
      <c r="AB21" s="300"/>
      <c r="AC21" s="300"/>
      <c r="AD21" s="300"/>
      <c r="AE21" s="300"/>
      <c r="AF21" s="300"/>
      <c r="AG21" s="300"/>
      <c r="AH21" s="300"/>
      <c r="AI21" s="300"/>
      <c r="AJ21" s="300"/>
      <c r="AK21" s="1224" t="s">
        <v>529</v>
      </c>
      <c r="AL21" s="1225"/>
      <c r="AM21" s="1225"/>
      <c r="AN21" s="1226"/>
      <c r="AO21" s="330">
        <v>6.89</v>
      </c>
      <c r="AP21" s="331">
        <v>9.4700000000000006</v>
      </c>
      <c r="AQ21" s="332">
        <v>-2.58</v>
      </c>
      <c r="AR21" s="300"/>
      <c r="AS21" s="333"/>
      <c r="AT21" s="329"/>
    </row>
    <row r="22" spans="1:46" s="334" customFormat="1">
      <c r="A22" s="329"/>
      <c r="B22" s="300"/>
      <c r="C22" s="300"/>
      <c r="D22" s="300"/>
      <c r="E22" s="300"/>
      <c r="F22" s="300"/>
      <c r="G22" s="300"/>
      <c r="H22" s="300"/>
      <c r="I22" s="300"/>
      <c r="J22" s="300"/>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1224" t="s">
        <v>530</v>
      </c>
      <c r="AL22" s="1225"/>
      <c r="AM22" s="1225"/>
      <c r="AN22" s="1226"/>
      <c r="AO22" s="335">
        <v>95</v>
      </c>
      <c r="AP22" s="336">
        <v>96.3</v>
      </c>
      <c r="AQ22" s="337">
        <v>-1.3</v>
      </c>
      <c r="AR22" s="321"/>
      <c r="AS22" s="333"/>
      <c r="AT22" s="329"/>
    </row>
    <row r="23" spans="1:46" s="334" customFormat="1">
      <c r="A23" s="329"/>
      <c r="B23" s="300"/>
      <c r="C23" s="300"/>
      <c r="D23" s="300"/>
      <c r="E23" s="300"/>
      <c r="F23" s="300"/>
      <c r="G23" s="300"/>
      <c r="H23" s="300"/>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21"/>
      <c r="AQ23" s="321"/>
      <c r="AR23" s="321"/>
      <c r="AS23" s="333"/>
      <c r="AT23" s="329"/>
    </row>
    <row r="24" spans="1:46" s="334" customFormat="1">
      <c r="A24" s="32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21"/>
      <c r="AQ24" s="321"/>
      <c r="AR24" s="321"/>
      <c r="AS24" s="333"/>
      <c r="AT24" s="329"/>
    </row>
    <row r="25" spans="1:46" s="334" customFormat="1">
      <c r="A25" s="338"/>
      <c r="B25" s="339"/>
      <c r="C25" s="339"/>
      <c r="D25" s="339"/>
      <c r="E25" s="339"/>
      <c r="F25" s="339"/>
      <c r="G25" s="339"/>
      <c r="H25" s="339"/>
      <c r="I25" s="339"/>
      <c r="J25" s="339"/>
      <c r="K25" s="339"/>
      <c r="L25" s="339"/>
      <c r="M25" s="339"/>
      <c r="N25" s="339"/>
      <c r="O25" s="339"/>
      <c r="P25" s="339"/>
      <c r="Q25" s="339"/>
      <c r="R25" s="339"/>
      <c r="S25" s="339"/>
      <c r="T25" s="339"/>
      <c r="U25" s="339"/>
      <c r="V25" s="339"/>
      <c r="W25" s="339"/>
      <c r="X25" s="339"/>
      <c r="Y25" s="339"/>
      <c r="Z25" s="339"/>
      <c r="AA25" s="339"/>
      <c r="AB25" s="339"/>
      <c r="AC25" s="339"/>
      <c r="AD25" s="339"/>
      <c r="AE25" s="339"/>
      <c r="AF25" s="339"/>
      <c r="AG25" s="339"/>
      <c r="AH25" s="339"/>
      <c r="AI25" s="339"/>
      <c r="AJ25" s="339"/>
      <c r="AK25" s="339"/>
      <c r="AL25" s="339"/>
      <c r="AM25" s="339"/>
      <c r="AN25" s="339"/>
      <c r="AO25" s="339"/>
      <c r="AP25" s="340"/>
      <c r="AQ25" s="340"/>
      <c r="AR25" s="340"/>
      <c r="AS25" s="341"/>
      <c r="AT25" s="329"/>
    </row>
    <row r="26" spans="1:46" s="334" customFormat="1">
      <c r="A26" s="300" t="s">
        <v>531</v>
      </c>
      <c r="B26" s="300"/>
      <c r="C26" s="300"/>
      <c r="D26" s="300"/>
      <c r="E26" s="300"/>
      <c r="F26" s="300"/>
      <c r="G26" s="300"/>
      <c r="H26" s="300"/>
      <c r="I26" s="300"/>
      <c r="J26" s="300"/>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21"/>
      <c r="AQ26" s="321"/>
      <c r="AR26" s="321"/>
      <c r="AS26" s="300"/>
      <c r="AT26" s="300"/>
    </row>
    <row r="27" spans="1:46">
      <c r="A27" s="342"/>
      <c r="AO27" s="295"/>
      <c r="AP27" s="295"/>
      <c r="AQ27" s="295"/>
      <c r="AR27" s="295"/>
      <c r="AS27" s="295"/>
      <c r="AT27" s="295"/>
    </row>
    <row r="28" spans="1:46" ht="17.25">
      <c r="A28" s="296" t="s">
        <v>532</v>
      </c>
      <c r="B28" s="297"/>
      <c r="C28" s="297"/>
      <c r="D28" s="297"/>
      <c r="E28" s="297"/>
      <c r="F28" s="297"/>
      <c r="G28" s="297"/>
      <c r="H28" s="297"/>
      <c r="I28" s="297"/>
      <c r="J28" s="297"/>
      <c r="K28" s="297"/>
      <c r="L28" s="297"/>
      <c r="M28" s="297"/>
      <c r="N28" s="297"/>
      <c r="O28" s="297"/>
      <c r="P28" s="297"/>
      <c r="Q28" s="297"/>
      <c r="R28" s="297"/>
      <c r="S28" s="297"/>
      <c r="T28" s="297"/>
      <c r="U28" s="297"/>
      <c r="V28" s="297"/>
      <c r="W28" s="297"/>
      <c r="X28" s="297"/>
      <c r="Y28" s="297"/>
      <c r="Z28" s="297"/>
      <c r="AA28" s="297"/>
      <c r="AB28" s="297"/>
      <c r="AC28" s="297"/>
      <c r="AD28" s="297"/>
      <c r="AE28" s="297"/>
      <c r="AF28" s="297"/>
      <c r="AG28" s="297"/>
      <c r="AH28" s="297"/>
      <c r="AI28" s="297"/>
      <c r="AJ28" s="297"/>
      <c r="AK28" s="297"/>
      <c r="AL28" s="297"/>
      <c r="AM28" s="297"/>
      <c r="AN28" s="297"/>
      <c r="AO28" s="297"/>
      <c r="AP28" s="297"/>
      <c r="AQ28" s="297"/>
      <c r="AR28" s="297"/>
      <c r="AS28" s="343"/>
    </row>
    <row r="29" spans="1:46">
      <c r="A29" s="299"/>
      <c r="B29" s="295"/>
      <c r="C29" s="295"/>
      <c r="D29" s="295"/>
      <c r="E29" s="295"/>
      <c r="F29" s="295"/>
      <c r="G29" s="295"/>
      <c r="H29" s="295"/>
      <c r="I29" s="295"/>
      <c r="J29" s="295"/>
      <c r="K29" s="295"/>
      <c r="L29" s="295"/>
      <c r="M29" s="295"/>
      <c r="N29" s="295"/>
      <c r="O29" s="295"/>
      <c r="P29" s="295"/>
      <c r="Q29" s="295"/>
      <c r="R29" s="295"/>
      <c r="S29" s="295"/>
      <c r="T29" s="295"/>
      <c r="U29" s="295"/>
      <c r="V29" s="295"/>
      <c r="W29" s="295"/>
      <c r="X29" s="295"/>
      <c r="Y29" s="295"/>
      <c r="Z29" s="295"/>
      <c r="AA29" s="295"/>
      <c r="AB29" s="295"/>
      <c r="AC29" s="295"/>
      <c r="AD29" s="295"/>
      <c r="AE29" s="295"/>
      <c r="AF29" s="295"/>
      <c r="AG29" s="295"/>
      <c r="AH29" s="295"/>
      <c r="AI29" s="295"/>
      <c r="AJ29" s="295"/>
      <c r="AK29" s="300" t="s">
        <v>533</v>
      </c>
      <c r="AL29" s="300"/>
      <c r="AM29" s="300"/>
      <c r="AN29" s="300"/>
      <c r="AO29" s="295"/>
      <c r="AP29" s="295"/>
      <c r="AQ29" s="295"/>
      <c r="AR29" s="295"/>
      <c r="AS29" s="344"/>
    </row>
    <row r="30" spans="1:46" ht="13.5" customHeight="1">
      <c r="A30" s="299"/>
      <c r="B30" s="295"/>
      <c r="C30" s="295"/>
      <c r="D30" s="295"/>
      <c r="E30" s="295"/>
      <c r="F30" s="295"/>
      <c r="G30" s="295"/>
      <c r="H30" s="295"/>
      <c r="I30" s="295"/>
      <c r="J30" s="295"/>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302"/>
      <c r="AL30" s="303"/>
      <c r="AM30" s="303"/>
      <c r="AN30" s="304"/>
      <c r="AO30" s="1213" t="s">
        <v>512</v>
      </c>
      <c r="AP30" s="305"/>
      <c r="AQ30" s="306" t="s">
        <v>513</v>
      </c>
      <c r="AR30" s="307"/>
    </row>
    <row r="31" spans="1:46">
      <c r="A31" s="299"/>
      <c r="B31" s="295"/>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5"/>
      <c r="AB31" s="295"/>
      <c r="AC31" s="295"/>
      <c r="AD31" s="295"/>
      <c r="AE31" s="295"/>
      <c r="AF31" s="295"/>
      <c r="AG31" s="295"/>
      <c r="AH31" s="295"/>
      <c r="AI31" s="295"/>
      <c r="AJ31" s="295"/>
      <c r="AK31" s="308"/>
      <c r="AL31" s="309"/>
      <c r="AM31" s="309"/>
      <c r="AN31" s="310"/>
      <c r="AO31" s="1214"/>
      <c r="AP31" s="311" t="s">
        <v>514</v>
      </c>
      <c r="AQ31" s="312" t="s">
        <v>515</v>
      </c>
      <c r="AR31" s="313" t="s">
        <v>516</v>
      </c>
    </row>
    <row r="32" spans="1:46" ht="27" customHeight="1">
      <c r="A32" s="299"/>
      <c r="B32" s="295"/>
      <c r="C32" s="295"/>
      <c r="D32" s="295"/>
      <c r="E32" s="295"/>
      <c r="F32" s="295"/>
      <c r="G32" s="295"/>
      <c r="H32" s="295"/>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5"/>
      <c r="AI32" s="295"/>
      <c r="AJ32" s="295"/>
      <c r="AK32" s="1218" t="s">
        <v>534</v>
      </c>
      <c r="AL32" s="1219"/>
      <c r="AM32" s="1219"/>
      <c r="AN32" s="1220"/>
      <c r="AO32" s="345">
        <v>408659</v>
      </c>
      <c r="AP32" s="345">
        <v>26574</v>
      </c>
      <c r="AQ32" s="346">
        <v>55103</v>
      </c>
      <c r="AR32" s="347">
        <v>-51.8</v>
      </c>
    </row>
    <row r="33" spans="1:46" ht="13.5" customHeight="1">
      <c r="A33" s="299"/>
      <c r="B33" s="295"/>
      <c r="C33" s="295"/>
      <c r="D33" s="295"/>
      <c r="E33" s="295"/>
      <c r="F33" s="295"/>
      <c r="G33" s="295"/>
      <c r="H33" s="295"/>
      <c r="I33" s="295"/>
      <c r="J33" s="295"/>
      <c r="K33" s="295"/>
      <c r="L33" s="295"/>
      <c r="M33" s="295"/>
      <c r="N33" s="295"/>
      <c r="O33" s="295"/>
      <c r="P33" s="295"/>
      <c r="Q33" s="295"/>
      <c r="R33" s="295"/>
      <c r="S33" s="295"/>
      <c r="T33" s="295"/>
      <c r="U33" s="295"/>
      <c r="V33" s="295"/>
      <c r="W33" s="295"/>
      <c r="X33" s="295"/>
      <c r="Y33" s="295"/>
      <c r="Z33" s="295"/>
      <c r="AA33" s="295"/>
      <c r="AB33" s="295"/>
      <c r="AC33" s="295"/>
      <c r="AD33" s="295"/>
      <c r="AE33" s="295"/>
      <c r="AF33" s="295"/>
      <c r="AG33" s="295"/>
      <c r="AH33" s="295"/>
      <c r="AI33" s="295"/>
      <c r="AJ33" s="295"/>
      <c r="AK33" s="1218" t="s">
        <v>535</v>
      </c>
      <c r="AL33" s="1219"/>
      <c r="AM33" s="1219"/>
      <c r="AN33" s="1220"/>
      <c r="AO33" s="345" t="s">
        <v>521</v>
      </c>
      <c r="AP33" s="345" t="s">
        <v>521</v>
      </c>
      <c r="AQ33" s="346" t="s">
        <v>521</v>
      </c>
      <c r="AR33" s="347" t="s">
        <v>521</v>
      </c>
    </row>
    <row r="34" spans="1:46" ht="27" customHeight="1">
      <c r="A34" s="299"/>
      <c r="B34" s="295"/>
      <c r="C34" s="295"/>
      <c r="D34" s="295"/>
      <c r="E34" s="295"/>
      <c r="F34" s="295"/>
      <c r="G34" s="295"/>
      <c r="H34" s="295"/>
      <c r="I34" s="295"/>
      <c r="J34" s="295"/>
      <c r="K34" s="295"/>
      <c r="L34" s="295"/>
      <c r="M34" s="295"/>
      <c r="N34" s="295"/>
      <c r="O34" s="295"/>
      <c r="P34" s="295"/>
      <c r="Q34" s="295"/>
      <c r="R34" s="295"/>
      <c r="S34" s="295"/>
      <c r="T34" s="295"/>
      <c r="U34" s="295"/>
      <c r="V34" s="295"/>
      <c r="W34" s="295"/>
      <c r="X34" s="295"/>
      <c r="Y34" s="295"/>
      <c r="Z34" s="295"/>
      <c r="AA34" s="295"/>
      <c r="AB34" s="295"/>
      <c r="AC34" s="295"/>
      <c r="AD34" s="295"/>
      <c r="AE34" s="295"/>
      <c r="AF34" s="295"/>
      <c r="AG34" s="295"/>
      <c r="AH34" s="295"/>
      <c r="AI34" s="295"/>
      <c r="AJ34" s="295"/>
      <c r="AK34" s="1218" t="s">
        <v>536</v>
      </c>
      <c r="AL34" s="1219"/>
      <c r="AM34" s="1219"/>
      <c r="AN34" s="1220"/>
      <c r="AO34" s="345" t="s">
        <v>521</v>
      </c>
      <c r="AP34" s="345" t="s">
        <v>521</v>
      </c>
      <c r="AQ34" s="346">
        <v>63</v>
      </c>
      <c r="AR34" s="347" t="s">
        <v>521</v>
      </c>
    </row>
    <row r="35" spans="1:46" ht="27" customHeight="1">
      <c r="A35" s="299"/>
      <c r="B35" s="295"/>
      <c r="C35" s="295"/>
      <c r="D35" s="295"/>
      <c r="E35" s="295"/>
      <c r="F35" s="295"/>
      <c r="G35" s="295"/>
      <c r="H35" s="295"/>
      <c r="I35" s="295"/>
      <c r="J35" s="295"/>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1218" t="s">
        <v>537</v>
      </c>
      <c r="AL35" s="1219"/>
      <c r="AM35" s="1219"/>
      <c r="AN35" s="1220"/>
      <c r="AO35" s="345">
        <v>370900</v>
      </c>
      <c r="AP35" s="345">
        <v>24119</v>
      </c>
      <c r="AQ35" s="346">
        <v>21337</v>
      </c>
      <c r="AR35" s="347">
        <v>13</v>
      </c>
    </row>
    <row r="36" spans="1:46" ht="27" customHeight="1">
      <c r="A36" s="299"/>
      <c r="B36" s="295"/>
      <c r="C36" s="295"/>
      <c r="D36" s="295"/>
      <c r="E36" s="295"/>
      <c r="F36" s="295"/>
      <c r="G36" s="295"/>
      <c r="H36" s="295"/>
      <c r="I36" s="295"/>
      <c r="J36" s="295"/>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1218" t="s">
        <v>538</v>
      </c>
      <c r="AL36" s="1219"/>
      <c r="AM36" s="1219"/>
      <c r="AN36" s="1220"/>
      <c r="AO36" s="345">
        <v>18935</v>
      </c>
      <c r="AP36" s="345">
        <v>1231</v>
      </c>
      <c r="AQ36" s="346">
        <v>3097</v>
      </c>
      <c r="AR36" s="347">
        <v>-60.3</v>
      </c>
    </row>
    <row r="37" spans="1:46" ht="13.5" customHeight="1">
      <c r="A37" s="299"/>
      <c r="B37" s="295"/>
      <c r="C37" s="295"/>
      <c r="D37" s="295"/>
      <c r="E37" s="295"/>
      <c r="F37" s="295"/>
      <c r="G37" s="295"/>
      <c r="H37" s="295"/>
      <c r="I37" s="295"/>
      <c r="J37" s="295"/>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1218" t="s">
        <v>539</v>
      </c>
      <c r="AL37" s="1219"/>
      <c r="AM37" s="1219"/>
      <c r="AN37" s="1220"/>
      <c r="AO37" s="345" t="s">
        <v>521</v>
      </c>
      <c r="AP37" s="345" t="s">
        <v>521</v>
      </c>
      <c r="AQ37" s="346">
        <v>611</v>
      </c>
      <c r="AR37" s="347" t="s">
        <v>521</v>
      </c>
    </row>
    <row r="38" spans="1:46" ht="27" customHeight="1">
      <c r="A38" s="299"/>
      <c r="B38" s="295"/>
      <c r="C38" s="295"/>
      <c r="D38" s="295"/>
      <c r="E38" s="295"/>
      <c r="F38" s="295"/>
      <c r="G38" s="295"/>
      <c r="H38" s="295"/>
      <c r="I38" s="295"/>
      <c r="J38" s="295"/>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1227" t="s">
        <v>540</v>
      </c>
      <c r="AL38" s="1228"/>
      <c r="AM38" s="1228"/>
      <c r="AN38" s="1229"/>
      <c r="AO38" s="348">
        <v>11</v>
      </c>
      <c r="AP38" s="348">
        <v>1</v>
      </c>
      <c r="AQ38" s="349">
        <v>1</v>
      </c>
      <c r="AR38" s="337">
        <v>0</v>
      </c>
      <c r="AS38" s="344"/>
    </row>
    <row r="39" spans="1:46">
      <c r="A39" s="299"/>
      <c r="B39" s="295"/>
      <c r="C39" s="295"/>
      <c r="D39" s="295"/>
      <c r="E39" s="295"/>
      <c r="F39" s="295"/>
      <c r="G39" s="295"/>
      <c r="H39" s="295"/>
      <c r="I39" s="295"/>
      <c r="J39" s="295"/>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1227" t="s">
        <v>541</v>
      </c>
      <c r="AL39" s="1228"/>
      <c r="AM39" s="1228"/>
      <c r="AN39" s="1229"/>
      <c r="AO39" s="345">
        <v>-6394</v>
      </c>
      <c r="AP39" s="345">
        <v>-416</v>
      </c>
      <c r="AQ39" s="346">
        <v>-2054</v>
      </c>
      <c r="AR39" s="347">
        <v>-79.7</v>
      </c>
      <c r="AS39" s="344"/>
    </row>
    <row r="40" spans="1:46" ht="27" customHeight="1">
      <c r="A40" s="299"/>
      <c r="B40" s="295"/>
      <c r="C40" s="295"/>
      <c r="D40" s="295"/>
      <c r="E40" s="295"/>
      <c r="F40" s="295"/>
      <c r="G40" s="295"/>
      <c r="H40" s="295"/>
      <c r="I40" s="295"/>
      <c r="J40" s="295"/>
      <c r="K40" s="295"/>
      <c r="L40" s="295"/>
      <c r="M40" s="295"/>
      <c r="N40" s="295"/>
      <c r="O40" s="295"/>
      <c r="P40" s="295"/>
      <c r="Q40" s="295"/>
      <c r="R40" s="295"/>
      <c r="S40" s="295"/>
      <c r="T40" s="295"/>
      <c r="U40" s="295"/>
      <c r="V40" s="295"/>
      <c r="W40" s="295"/>
      <c r="X40" s="295"/>
      <c r="Y40" s="295"/>
      <c r="Z40" s="295"/>
      <c r="AA40" s="295"/>
      <c r="AB40" s="295"/>
      <c r="AC40" s="295"/>
      <c r="AD40" s="295"/>
      <c r="AE40" s="295"/>
      <c r="AF40" s="295"/>
      <c r="AG40" s="295"/>
      <c r="AH40" s="295"/>
      <c r="AI40" s="295"/>
      <c r="AJ40" s="295"/>
      <c r="AK40" s="1218" t="s">
        <v>542</v>
      </c>
      <c r="AL40" s="1219"/>
      <c r="AM40" s="1219"/>
      <c r="AN40" s="1220"/>
      <c r="AO40" s="345">
        <v>-560824</v>
      </c>
      <c r="AP40" s="345">
        <v>-36469</v>
      </c>
      <c r="AQ40" s="346">
        <v>-55559</v>
      </c>
      <c r="AR40" s="347">
        <v>-34.4</v>
      </c>
      <c r="AS40" s="344"/>
    </row>
    <row r="41" spans="1:46">
      <c r="A41" s="299"/>
      <c r="B41" s="295"/>
      <c r="C41" s="295"/>
      <c r="D41" s="295"/>
      <c r="E41" s="295"/>
      <c r="F41" s="295"/>
      <c r="G41" s="295"/>
      <c r="H41" s="295"/>
      <c r="I41" s="295"/>
      <c r="J41" s="295"/>
      <c r="K41" s="295"/>
      <c r="L41" s="295"/>
      <c r="M41" s="295"/>
      <c r="N41" s="295"/>
      <c r="O41" s="295"/>
      <c r="P41" s="295"/>
      <c r="Q41" s="295"/>
      <c r="R41" s="295"/>
      <c r="S41" s="295"/>
      <c r="T41" s="295"/>
      <c r="U41" s="295"/>
      <c r="V41" s="295"/>
      <c r="W41" s="295"/>
      <c r="X41" s="295"/>
      <c r="Y41" s="295"/>
      <c r="Z41" s="295"/>
      <c r="AA41" s="295"/>
      <c r="AB41" s="295"/>
      <c r="AC41" s="295"/>
      <c r="AD41" s="295"/>
      <c r="AE41" s="295"/>
      <c r="AF41" s="295"/>
      <c r="AG41" s="295"/>
      <c r="AH41" s="295"/>
      <c r="AI41" s="295"/>
      <c r="AJ41" s="295"/>
      <c r="AK41" s="1230" t="s">
        <v>299</v>
      </c>
      <c r="AL41" s="1231"/>
      <c r="AM41" s="1231"/>
      <c r="AN41" s="1232"/>
      <c r="AO41" s="345">
        <v>231287</v>
      </c>
      <c r="AP41" s="345">
        <v>15040</v>
      </c>
      <c r="AQ41" s="346">
        <v>22600</v>
      </c>
      <c r="AR41" s="347">
        <v>-33.5</v>
      </c>
      <c r="AS41" s="344"/>
    </row>
    <row r="42" spans="1:46">
      <c r="A42" s="299"/>
      <c r="B42" s="295"/>
      <c r="C42" s="295"/>
      <c r="D42" s="295"/>
      <c r="E42" s="295"/>
      <c r="F42" s="295"/>
      <c r="G42" s="295"/>
      <c r="H42" s="295"/>
      <c r="I42" s="295"/>
      <c r="J42" s="295"/>
      <c r="K42" s="295"/>
      <c r="L42" s="295"/>
      <c r="M42" s="295"/>
      <c r="N42" s="295"/>
      <c r="O42" s="295"/>
      <c r="P42" s="295"/>
      <c r="Q42" s="295"/>
      <c r="R42" s="295"/>
      <c r="S42" s="295"/>
      <c r="T42" s="295"/>
      <c r="U42" s="295"/>
      <c r="V42" s="295"/>
      <c r="W42" s="295"/>
      <c r="X42" s="295"/>
      <c r="Y42" s="295"/>
      <c r="Z42" s="295"/>
      <c r="AA42" s="295"/>
      <c r="AB42" s="295"/>
      <c r="AC42" s="295"/>
      <c r="AD42" s="295"/>
      <c r="AE42" s="295"/>
      <c r="AF42" s="295"/>
      <c r="AG42" s="295"/>
      <c r="AH42" s="295"/>
      <c r="AI42" s="295"/>
      <c r="AJ42" s="295"/>
      <c r="AK42" s="350" t="s">
        <v>543</v>
      </c>
      <c r="AL42" s="295"/>
      <c r="AM42" s="295"/>
      <c r="AN42" s="295"/>
      <c r="AO42" s="295"/>
      <c r="AP42" s="295"/>
      <c r="AQ42" s="321"/>
      <c r="AR42" s="321"/>
      <c r="AS42" s="344"/>
    </row>
    <row r="43" spans="1:46">
      <c r="A43" s="299"/>
      <c r="B43" s="295"/>
      <c r="C43" s="295"/>
      <c r="D43" s="295"/>
      <c r="E43" s="295"/>
      <c r="F43" s="295"/>
      <c r="G43" s="295"/>
      <c r="H43" s="295"/>
      <c r="I43" s="295"/>
      <c r="J43" s="295"/>
      <c r="K43" s="295"/>
      <c r="L43" s="295"/>
      <c r="M43" s="295"/>
      <c r="N43" s="295"/>
      <c r="O43" s="295"/>
      <c r="P43" s="295"/>
      <c r="Q43" s="295"/>
      <c r="R43" s="295"/>
      <c r="S43" s="295"/>
      <c r="T43" s="295"/>
      <c r="U43" s="295"/>
      <c r="V43" s="295"/>
      <c r="W43" s="295"/>
      <c r="X43" s="295"/>
      <c r="Y43" s="295"/>
      <c r="Z43" s="295"/>
      <c r="AA43" s="295"/>
      <c r="AB43" s="295"/>
      <c r="AC43" s="295"/>
      <c r="AD43" s="295"/>
      <c r="AE43" s="295"/>
      <c r="AF43" s="295"/>
      <c r="AG43" s="295"/>
      <c r="AH43" s="295"/>
      <c r="AI43" s="295"/>
      <c r="AJ43" s="295"/>
      <c r="AK43" s="295"/>
      <c r="AL43" s="295"/>
      <c r="AM43" s="295"/>
      <c r="AN43" s="295"/>
      <c r="AO43" s="295"/>
      <c r="AP43" s="351"/>
      <c r="AQ43" s="321"/>
      <c r="AR43" s="295"/>
      <c r="AS43" s="344"/>
    </row>
    <row r="44" spans="1:46">
      <c r="A44" s="299"/>
      <c r="B44" s="295"/>
      <c r="C44" s="295"/>
      <c r="D44" s="295"/>
      <c r="E44" s="295"/>
      <c r="F44" s="295"/>
      <c r="G44" s="295"/>
      <c r="H44" s="295"/>
      <c r="I44" s="295"/>
      <c r="J44" s="295"/>
      <c r="K44" s="295"/>
      <c r="L44" s="295"/>
      <c r="M44" s="295"/>
      <c r="N44" s="295"/>
      <c r="O44" s="295"/>
      <c r="P44" s="295"/>
      <c r="Q44" s="295"/>
      <c r="R44" s="295"/>
      <c r="S44" s="295"/>
      <c r="T44" s="295"/>
      <c r="U44" s="295"/>
      <c r="V44" s="295"/>
      <c r="W44" s="295"/>
      <c r="X44" s="295"/>
      <c r="Y44" s="295"/>
      <c r="Z44" s="295"/>
      <c r="AA44" s="295"/>
      <c r="AB44" s="295"/>
      <c r="AC44" s="295"/>
      <c r="AD44" s="295"/>
      <c r="AE44" s="295"/>
      <c r="AF44" s="295"/>
      <c r="AG44" s="295"/>
      <c r="AH44" s="295"/>
      <c r="AI44" s="295"/>
      <c r="AJ44" s="295"/>
      <c r="AK44" s="295"/>
      <c r="AL44" s="295"/>
      <c r="AM44" s="295"/>
      <c r="AN44" s="295"/>
      <c r="AO44" s="295"/>
      <c r="AP44" s="295"/>
      <c r="AQ44" s="321"/>
      <c r="AR44" s="295"/>
    </row>
    <row r="45" spans="1:46">
      <c r="A45" s="297"/>
      <c r="B45" s="297"/>
      <c r="C45" s="297"/>
      <c r="D45" s="297"/>
      <c r="E45" s="297"/>
      <c r="F45" s="297"/>
      <c r="G45" s="297"/>
      <c r="H45" s="297"/>
      <c r="I45" s="297"/>
      <c r="J45" s="297"/>
      <c r="K45" s="297"/>
      <c r="L45" s="297"/>
      <c r="M45" s="297"/>
      <c r="N45" s="297"/>
      <c r="O45" s="297"/>
      <c r="P45" s="297"/>
      <c r="Q45" s="297"/>
      <c r="R45" s="297"/>
      <c r="S45" s="297"/>
      <c r="T45" s="297"/>
      <c r="U45" s="297"/>
      <c r="V45" s="297"/>
      <c r="W45" s="297"/>
      <c r="X45" s="297"/>
      <c r="Y45" s="297"/>
      <c r="Z45" s="297"/>
      <c r="AA45" s="297"/>
      <c r="AB45" s="297"/>
      <c r="AC45" s="297"/>
      <c r="AD45" s="297"/>
      <c r="AE45" s="297"/>
      <c r="AF45" s="297"/>
      <c r="AG45" s="297"/>
      <c r="AH45" s="297"/>
      <c r="AI45" s="297"/>
      <c r="AJ45" s="297"/>
      <c r="AK45" s="297"/>
      <c r="AL45" s="297"/>
      <c r="AM45" s="297"/>
      <c r="AN45" s="297"/>
      <c r="AO45" s="297"/>
      <c r="AP45" s="297"/>
      <c r="AQ45" s="352"/>
      <c r="AR45" s="297"/>
      <c r="AS45" s="297"/>
      <c r="AT45" s="295"/>
    </row>
    <row r="46" spans="1:46">
      <c r="A46" s="353"/>
      <c r="B46" s="353"/>
      <c r="C46" s="353"/>
      <c r="D46" s="353"/>
      <c r="E46" s="353"/>
      <c r="F46" s="353"/>
      <c r="G46" s="353"/>
      <c r="H46" s="353"/>
      <c r="I46" s="353"/>
      <c r="J46" s="353"/>
      <c r="K46" s="353"/>
      <c r="L46" s="353"/>
      <c r="M46" s="353"/>
      <c r="N46" s="353"/>
      <c r="O46" s="353"/>
      <c r="P46" s="353"/>
      <c r="Q46" s="353"/>
      <c r="R46" s="353"/>
      <c r="S46" s="353"/>
      <c r="T46" s="353"/>
      <c r="U46" s="353"/>
      <c r="V46" s="353"/>
      <c r="W46" s="353"/>
      <c r="X46" s="353"/>
      <c r="Y46" s="353"/>
      <c r="Z46" s="353"/>
      <c r="AA46" s="353"/>
      <c r="AB46" s="353"/>
      <c r="AC46" s="353"/>
      <c r="AD46" s="353"/>
      <c r="AE46" s="353"/>
      <c r="AF46" s="353"/>
      <c r="AG46" s="353"/>
      <c r="AH46" s="353"/>
      <c r="AI46" s="353"/>
      <c r="AJ46" s="353"/>
      <c r="AK46" s="353"/>
      <c r="AL46" s="353"/>
      <c r="AM46" s="353"/>
      <c r="AN46" s="353"/>
      <c r="AO46" s="353"/>
      <c r="AP46" s="353"/>
      <c r="AQ46" s="353"/>
      <c r="AR46" s="353"/>
      <c r="AS46" s="353"/>
      <c r="AT46" s="295"/>
    </row>
    <row r="47" spans="1:46" ht="17.25" customHeight="1">
      <c r="A47" s="354" t="s">
        <v>544</v>
      </c>
      <c r="B47" s="295"/>
      <c r="C47" s="295"/>
      <c r="D47" s="295"/>
      <c r="E47" s="295"/>
      <c r="F47" s="295"/>
      <c r="G47" s="295"/>
      <c r="H47" s="295"/>
      <c r="I47" s="295"/>
      <c r="J47" s="295"/>
      <c r="K47" s="295"/>
      <c r="L47" s="295"/>
      <c r="M47" s="295"/>
      <c r="N47" s="295"/>
      <c r="O47" s="295"/>
      <c r="P47" s="295"/>
      <c r="Q47" s="295"/>
      <c r="R47" s="295"/>
      <c r="S47" s="295"/>
      <c r="T47" s="295"/>
      <c r="U47" s="295"/>
      <c r="V47" s="295"/>
      <c r="W47" s="295"/>
      <c r="X47" s="295"/>
      <c r="Y47" s="295"/>
      <c r="Z47" s="295"/>
      <c r="AA47" s="295"/>
      <c r="AB47" s="295"/>
      <c r="AC47" s="295"/>
      <c r="AD47" s="295"/>
      <c r="AE47" s="295"/>
      <c r="AF47" s="295"/>
      <c r="AG47" s="295"/>
      <c r="AH47" s="295"/>
      <c r="AI47" s="295"/>
      <c r="AJ47" s="295"/>
      <c r="AK47" s="295"/>
      <c r="AL47" s="295"/>
      <c r="AM47" s="295"/>
      <c r="AN47" s="295"/>
      <c r="AO47" s="295"/>
      <c r="AP47" s="295"/>
      <c r="AQ47" s="295"/>
      <c r="AR47" s="295"/>
    </row>
    <row r="48" spans="1:46">
      <c r="A48" s="299"/>
      <c r="B48" s="295"/>
      <c r="C48" s="295"/>
      <c r="D48" s="295"/>
      <c r="E48" s="295"/>
      <c r="F48" s="295"/>
      <c r="G48" s="295"/>
      <c r="H48" s="295"/>
      <c r="I48" s="295"/>
      <c r="J48" s="295"/>
      <c r="K48" s="295"/>
      <c r="L48" s="295"/>
      <c r="M48" s="295"/>
      <c r="N48" s="295"/>
      <c r="O48" s="295"/>
      <c r="P48" s="295"/>
      <c r="Q48" s="295"/>
      <c r="R48" s="295"/>
      <c r="S48" s="295"/>
      <c r="T48" s="295"/>
      <c r="U48" s="295"/>
      <c r="V48" s="295"/>
      <c r="W48" s="295"/>
      <c r="X48" s="295"/>
      <c r="Y48" s="295"/>
      <c r="Z48" s="295"/>
      <c r="AA48" s="295"/>
      <c r="AB48" s="295"/>
      <c r="AC48" s="295"/>
      <c r="AD48" s="295"/>
      <c r="AE48" s="295"/>
      <c r="AF48" s="295"/>
      <c r="AG48" s="295"/>
      <c r="AH48" s="295"/>
      <c r="AI48" s="295"/>
      <c r="AJ48" s="295"/>
      <c r="AK48" s="355" t="s">
        <v>545</v>
      </c>
      <c r="AL48" s="355"/>
      <c r="AM48" s="355"/>
      <c r="AN48" s="355"/>
      <c r="AO48" s="355"/>
      <c r="AP48" s="355"/>
      <c r="AQ48" s="356"/>
      <c r="AR48" s="355"/>
    </row>
    <row r="49" spans="1:44" ht="13.5" customHeight="1">
      <c r="A49" s="299"/>
      <c r="B49" s="295"/>
      <c r="C49" s="295"/>
      <c r="D49" s="295"/>
      <c r="E49" s="295"/>
      <c r="F49" s="295"/>
      <c r="G49" s="295"/>
      <c r="H49" s="295"/>
      <c r="I49" s="295"/>
      <c r="J49" s="295"/>
      <c r="K49" s="295"/>
      <c r="L49" s="295"/>
      <c r="M49" s="295"/>
      <c r="N49" s="295"/>
      <c r="O49" s="295"/>
      <c r="P49" s="295"/>
      <c r="Q49" s="295"/>
      <c r="R49" s="295"/>
      <c r="S49" s="295"/>
      <c r="T49" s="295"/>
      <c r="U49" s="295"/>
      <c r="V49" s="295"/>
      <c r="W49" s="295"/>
      <c r="X49" s="295"/>
      <c r="Y49" s="295"/>
      <c r="Z49" s="295"/>
      <c r="AA49" s="295"/>
      <c r="AB49" s="295"/>
      <c r="AC49" s="295"/>
      <c r="AD49" s="295"/>
      <c r="AE49" s="295"/>
      <c r="AF49" s="295"/>
      <c r="AG49" s="295"/>
      <c r="AH49" s="295"/>
      <c r="AI49" s="295"/>
      <c r="AJ49" s="295"/>
      <c r="AK49" s="357"/>
      <c r="AL49" s="358"/>
      <c r="AM49" s="1233" t="s">
        <v>512</v>
      </c>
      <c r="AN49" s="1235" t="s">
        <v>546</v>
      </c>
      <c r="AO49" s="1236"/>
      <c r="AP49" s="1236"/>
      <c r="AQ49" s="1236"/>
      <c r="AR49" s="1237"/>
    </row>
    <row r="50" spans="1:44">
      <c r="A50" s="299"/>
      <c r="B50" s="295"/>
      <c r="C50" s="295"/>
      <c r="D50" s="295"/>
      <c r="E50" s="295"/>
      <c r="F50" s="295"/>
      <c r="G50" s="295"/>
      <c r="H50" s="295"/>
      <c r="I50" s="295"/>
      <c r="J50" s="295"/>
      <c r="K50" s="295"/>
      <c r="L50" s="295"/>
      <c r="M50" s="295"/>
      <c r="N50" s="295"/>
      <c r="O50" s="295"/>
      <c r="P50" s="295"/>
      <c r="Q50" s="295"/>
      <c r="R50" s="295"/>
      <c r="S50" s="295"/>
      <c r="T50" s="295"/>
      <c r="U50" s="295"/>
      <c r="V50" s="295"/>
      <c r="W50" s="295"/>
      <c r="X50" s="295"/>
      <c r="Y50" s="295"/>
      <c r="Z50" s="295"/>
      <c r="AA50" s="295"/>
      <c r="AB50" s="295"/>
      <c r="AC50" s="295"/>
      <c r="AD50" s="295"/>
      <c r="AE50" s="295"/>
      <c r="AF50" s="295"/>
      <c r="AG50" s="295"/>
      <c r="AH50" s="295"/>
      <c r="AI50" s="295"/>
      <c r="AJ50" s="295"/>
      <c r="AK50" s="359"/>
      <c r="AL50" s="360"/>
      <c r="AM50" s="1234"/>
      <c r="AN50" s="361" t="s">
        <v>547</v>
      </c>
      <c r="AO50" s="362" t="s">
        <v>548</v>
      </c>
      <c r="AP50" s="363" t="s">
        <v>549</v>
      </c>
      <c r="AQ50" s="364" t="s">
        <v>550</v>
      </c>
      <c r="AR50" s="365" t="s">
        <v>551</v>
      </c>
    </row>
    <row r="51" spans="1:44">
      <c r="A51" s="299"/>
      <c r="B51" s="295"/>
      <c r="C51" s="295"/>
      <c r="D51" s="295"/>
      <c r="E51" s="295"/>
      <c r="F51" s="295"/>
      <c r="G51" s="295"/>
      <c r="H51" s="295"/>
      <c r="I51" s="295"/>
      <c r="J51" s="295"/>
      <c r="K51" s="295"/>
      <c r="L51" s="295"/>
      <c r="M51" s="295"/>
      <c r="N51" s="295"/>
      <c r="O51" s="295"/>
      <c r="P51" s="295"/>
      <c r="Q51" s="295"/>
      <c r="R51" s="295"/>
      <c r="S51" s="295"/>
      <c r="T51" s="295"/>
      <c r="U51" s="295"/>
      <c r="V51" s="295"/>
      <c r="W51" s="295"/>
      <c r="X51" s="295"/>
      <c r="Y51" s="295"/>
      <c r="Z51" s="295"/>
      <c r="AA51" s="295"/>
      <c r="AB51" s="295"/>
      <c r="AC51" s="295"/>
      <c r="AD51" s="295"/>
      <c r="AE51" s="295"/>
      <c r="AF51" s="295"/>
      <c r="AG51" s="295"/>
      <c r="AH51" s="295"/>
      <c r="AI51" s="295"/>
      <c r="AJ51" s="295"/>
      <c r="AK51" s="357" t="s">
        <v>552</v>
      </c>
      <c r="AL51" s="358"/>
      <c r="AM51" s="366">
        <v>604932</v>
      </c>
      <c r="AN51" s="367">
        <v>38499</v>
      </c>
      <c r="AO51" s="368">
        <v>-9.5</v>
      </c>
      <c r="AP51" s="369">
        <v>115123</v>
      </c>
      <c r="AQ51" s="370">
        <v>48.4</v>
      </c>
      <c r="AR51" s="371">
        <v>-57.9</v>
      </c>
    </row>
    <row r="52" spans="1:44">
      <c r="A52" s="299"/>
      <c r="B52" s="295"/>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c r="AA52" s="295"/>
      <c r="AB52" s="295"/>
      <c r="AC52" s="295"/>
      <c r="AD52" s="295"/>
      <c r="AE52" s="295"/>
      <c r="AF52" s="295"/>
      <c r="AG52" s="295"/>
      <c r="AH52" s="295"/>
      <c r="AI52" s="295"/>
      <c r="AJ52" s="295"/>
      <c r="AK52" s="372"/>
      <c r="AL52" s="373" t="s">
        <v>553</v>
      </c>
      <c r="AM52" s="374">
        <v>335869</v>
      </c>
      <c r="AN52" s="375">
        <v>21375</v>
      </c>
      <c r="AO52" s="376">
        <v>-7.6</v>
      </c>
      <c r="AP52" s="377">
        <v>46026</v>
      </c>
      <c r="AQ52" s="378">
        <v>12.6</v>
      </c>
      <c r="AR52" s="379">
        <v>-20.2</v>
      </c>
    </row>
    <row r="53" spans="1:44">
      <c r="A53" s="299"/>
      <c r="B53" s="295"/>
      <c r="C53" s="295"/>
      <c r="D53" s="295"/>
      <c r="E53" s="295"/>
      <c r="F53" s="295"/>
      <c r="G53" s="295"/>
      <c r="H53" s="295"/>
      <c r="I53" s="295"/>
      <c r="J53" s="295"/>
      <c r="K53" s="295"/>
      <c r="L53" s="295"/>
      <c r="M53" s="295"/>
      <c r="N53" s="295"/>
      <c r="O53" s="295"/>
      <c r="P53" s="295"/>
      <c r="Q53" s="295"/>
      <c r="R53" s="295"/>
      <c r="S53" s="295"/>
      <c r="T53" s="295"/>
      <c r="U53" s="295"/>
      <c r="V53" s="295"/>
      <c r="W53" s="295"/>
      <c r="X53" s="295"/>
      <c r="Y53" s="295"/>
      <c r="Z53" s="295"/>
      <c r="AA53" s="295"/>
      <c r="AB53" s="295"/>
      <c r="AC53" s="295"/>
      <c r="AD53" s="295"/>
      <c r="AE53" s="295"/>
      <c r="AF53" s="295"/>
      <c r="AG53" s="295"/>
      <c r="AH53" s="295"/>
      <c r="AI53" s="295"/>
      <c r="AJ53" s="295"/>
      <c r="AK53" s="357" t="s">
        <v>554</v>
      </c>
      <c r="AL53" s="358"/>
      <c r="AM53" s="366">
        <v>549120</v>
      </c>
      <c r="AN53" s="367">
        <v>35135</v>
      </c>
      <c r="AO53" s="368">
        <v>-8.6999999999999993</v>
      </c>
      <c r="AP53" s="369">
        <v>98899</v>
      </c>
      <c r="AQ53" s="370">
        <v>-14.1</v>
      </c>
      <c r="AR53" s="371">
        <v>5.4</v>
      </c>
    </row>
    <row r="54" spans="1:44">
      <c r="A54" s="299"/>
      <c r="B54" s="295"/>
      <c r="C54" s="295"/>
      <c r="D54" s="295"/>
      <c r="E54" s="295"/>
      <c r="F54" s="295"/>
      <c r="G54" s="295"/>
      <c r="H54" s="295"/>
      <c r="I54" s="295"/>
      <c r="J54" s="295"/>
      <c r="K54" s="295"/>
      <c r="L54" s="295"/>
      <c r="M54" s="295"/>
      <c r="N54" s="295"/>
      <c r="O54" s="295"/>
      <c r="P54" s="295"/>
      <c r="Q54" s="295"/>
      <c r="R54" s="295"/>
      <c r="S54" s="295"/>
      <c r="T54" s="295"/>
      <c r="U54" s="295"/>
      <c r="V54" s="295"/>
      <c r="W54" s="295"/>
      <c r="X54" s="295"/>
      <c r="Y54" s="295"/>
      <c r="Z54" s="295"/>
      <c r="AA54" s="295"/>
      <c r="AB54" s="295"/>
      <c r="AC54" s="295"/>
      <c r="AD54" s="295"/>
      <c r="AE54" s="295"/>
      <c r="AF54" s="295"/>
      <c r="AG54" s="295"/>
      <c r="AH54" s="295"/>
      <c r="AI54" s="295"/>
      <c r="AJ54" s="295"/>
      <c r="AK54" s="372"/>
      <c r="AL54" s="373" t="s">
        <v>553</v>
      </c>
      <c r="AM54" s="374">
        <v>246821</v>
      </c>
      <c r="AN54" s="375">
        <v>15793</v>
      </c>
      <c r="AO54" s="376">
        <v>-26.1</v>
      </c>
      <c r="AP54" s="377">
        <v>43734</v>
      </c>
      <c r="AQ54" s="378">
        <v>-5</v>
      </c>
      <c r="AR54" s="379">
        <v>-21.1</v>
      </c>
    </row>
    <row r="55" spans="1:44">
      <c r="A55" s="299"/>
      <c r="B55" s="295"/>
      <c r="C55" s="295"/>
      <c r="D55" s="295"/>
      <c r="E55" s="295"/>
      <c r="F55" s="295"/>
      <c r="G55" s="295"/>
      <c r="H55" s="295"/>
      <c r="I55" s="295"/>
      <c r="J55" s="295"/>
      <c r="K55" s="295"/>
      <c r="L55" s="295"/>
      <c r="M55" s="295"/>
      <c r="N55" s="295"/>
      <c r="O55" s="295"/>
      <c r="P55" s="295"/>
      <c r="Q55" s="295"/>
      <c r="R55" s="295"/>
      <c r="S55" s="295"/>
      <c r="T55" s="295"/>
      <c r="U55" s="295"/>
      <c r="V55" s="295"/>
      <c r="W55" s="295"/>
      <c r="X55" s="295"/>
      <c r="Y55" s="295"/>
      <c r="Z55" s="295"/>
      <c r="AA55" s="295"/>
      <c r="AB55" s="295"/>
      <c r="AC55" s="295"/>
      <c r="AD55" s="295"/>
      <c r="AE55" s="295"/>
      <c r="AF55" s="295"/>
      <c r="AG55" s="295"/>
      <c r="AH55" s="295"/>
      <c r="AI55" s="295"/>
      <c r="AJ55" s="295"/>
      <c r="AK55" s="357" t="s">
        <v>555</v>
      </c>
      <c r="AL55" s="358"/>
      <c r="AM55" s="366">
        <v>432618</v>
      </c>
      <c r="AN55" s="367">
        <v>27785</v>
      </c>
      <c r="AO55" s="368">
        <v>-20.9</v>
      </c>
      <c r="AP55" s="369">
        <v>96462</v>
      </c>
      <c r="AQ55" s="370">
        <v>-2.5</v>
      </c>
      <c r="AR55" s="371">
        <v>-18.399999999999999</v>
      </c>
    </row>
    <row r="56" spans="1:44">
      <c r="A56" s="299"/>
      <c r="B56" s="295"/>
      <c r="C56" s="295"/>
      <c r="D56" s="295"/>
      <c r="E56" s="295"/>
      <c r="F56" s="295"/>
      <c r="G56" s="295"/>
      <c r="H56" s="295"/>
      <c r="I56" s="295"/>
      <c r="J56" s="295"/>
      <c r="K56" s="295"/>
      <c r="L56" s="295"/>
      <c r="M56" s="295"/>
      <c r="N56" s="295"/>
      <c r="O56" s="295"/>
      <c r="P56" s="295"/>
      <c r="Q56" s="295"/>
      <c r="R56" s="295"/>
      <c r="S56" s="295"/>
      <c r="T56" s="295"/>
      <c r="U56" s="295"/>
      <c r="V56" s="295"/>
      <c r="W56" s="295"/>
      <c r="X56" s="295"/>
      <c r="Y56" s="295"/>
      <c r="Z56" s="295"/>
      <c r="AA56" s="295"/>
      <c r="AB56" s="295"/>
      <c r="AC56" s="295"/>
      <c r="AD56" s="295"/>
      <c r="AE56" s="295"/>
      <c r="AF56" s="295"/>
      <c r="AG56" s="295"/>
      <c r="AH56" s="295"/>
      <c r="AI56" s="295"/>
      <c r="AJ56" s="295"/>
      <c r="AK56" s="372"/>
      <c r="AL56" s="373" t="s">
        <v>553</v>
      </c>
      <c r="AM56" s="374">
        <v>238347</v>
      </c>
      <c r="AN56" s="375">
        <v>15308</v>
      </c>
      <c r="AO56" s="376">
        <v>-3.1</v>
      </c>
      <c r="AP56" s="377">
        <v>39886</v>
      </c>
      <c r="AQ56" s="378">
        <v>-8.8000000000000007</v>
      </c>
      <c r="AR56" s="379">
        <v>5.7</v>
      </c>
    </row>
    <row r="57" spans="1:44">
      <c r="A57" s="299"/>
      <c r="B57" s="295"/>
      <c r="C57" s="295"/>
      <c r="D57" s="295"/>
      <c r="E57" s="295"/>
      <c r="F57" s="295"/>
      <c r="G57" s="295"/>
      <c r="H57" s="295"/>
      <c r="I57" s="295"/>
      <c r="J57" s="295"/>
      <c r="K57" s="295"/>
      <c r="L57" s="295"/>
      <c r="M57" s="295"/>
      <c r="N57" s="295"/>
      <c r="O57" s="295"/>
      <c r="P57" s="295"/>
      <c r="Q57" s="295"/>
      <c r="R57" s="295"/>
      <c r="S57" s="295"/>
      <c r="T57" s="295"/>
      <c r="U57" s="295"/>
      <c r="V57" s="295"/>
      <c r="W57" s="295"/>
      <c r="X57" s="295"/>
      <c r="Y57" s="295"/>
      <c r="Z57" s="295"/>
      <c r="AA57" s="295"/>
      <c r="AB57" s="295"/>
      <c r="AC57" s="295"/>
      <c r="AD57" s="295"/>
      <c r="AE57" s="295"/>
      <c r="AF57" s="295"/>
      <c r="AG57" s="295"/>
      <c r="AH57" s="295"/>
      <c r="AI57" s="295"/>
      <c r="AJ57" s="295"/>
      <c r="AK57" s="357" t="s">
        <v>556</v>
      </c>
      <c r="AL57" s="358"/>
      <c r="AM57" s="366">
        <v>444464</v>
      </c>
      <c r="AN57" s="367">
        <v>28764</v>
      </c>
      <c r="AO57" s="368">
        <v>3.5</v>
      </c>
      <c r="AP57" s="369">
        <v>83103</v>
      </c>
      <c r="AQ57" s="370">
        <v>-13.8</v>
      </c>
      <c r="AR57" s="371">
        <v>17.3</v>
      </c>
    </row>
    <row r="58" spans="1:44">
      <c r="A58" s="299"/>
      <c r="B58" s="295"/>
      <c r="C58" s="295"/>
      <c r="D58" s="295"/>
      <c r="E58" s="295"/>
      <c r="F58" s="295"/>
      <c r="G58" s="295"/>
      <c r="H58" s="295"/>
      <c r="I58" s="295"/>
      <c r="J58" s="295"/>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5"/>
      <c r="AJ58" s="295"/>
      <c r="AK58" s="372"/>
      <c r="AL58" s="373" t="s">
        <v>553</v>
      </c>
      <c r="AM58" s="374">
        <v>279946</v>
      </c>
      <c r="AN58" s="375">
        <v>18117</v>
      </c>
      <c r="AO58" s="376">
        <v>18.3</v>
      </c>
      <c r="AP58" s="377">
        <v>41378</v>
      </c>
      <c r="AQ58" s="378">
        <v>3.7</v>
      </c>
      <c r="AR58" s="379">
        <v>14.6</v>
      </c>
    </row>
    <row r="59" spans="1:44">
      <c r="A59" s="299"/>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357" t="s">
        <v>557</v>
      </c>
      <c r="AL59" s="358"/>
      <c r="AM59" s="366">
        <v>642525</v>
      </c>
      <c r="AN59" s="367">
        <v>41782</v>
      </c>
      <c r="AO59" s="368">
        <v>45.3</v>
      </c>
      <c r="AP59" s="369">
        <v>84459</v>
      </c>
      <c r="AQ59" s="370">
        <v>1.6</v>
      </c>
      <c r="AR59" s="371">
        <v>43.7</v>
      </c>
    </row>
    <row r="60" spans="1:44">
      <c r="A60" s="299"/>
      <c r="B60" s="295"/>
      <c r="C60" s="295"/>
      <c r="D60" s="295"/>
      <c r="E60" s="295"/>
      <c r="F60" s="295"/>
      <c r="G60" s="295"/>
      <c r="H60" s="295"/>
      <c r="I60" s="295"/>
      <c r="J60" s="295"/>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95"/>
      <c r="AI60" s="295"/>
      <c r="AJ60" s="295"/>
      <c r="AK60" s="372"/>
      <c r="AL60" s="373" t="s">
        <v>553</v>
      </c>
      <c r="AM60" s="374">
        <v>347971</v>
      </c>
      <c r="AN60" s="375">
        <v>22628</v>
      </c>
      <c r="AO60" s="376">
        <v>24.9</v>
      </c>
      <c r="AP60" s="377">
        <v>47314</v>
      </c>
      <c r="AQ60" s="378">
        <v>14.3</v>
      </c>
      <c r="AR60" s="379">
        <v>10.6</v>
      </c>
    </row>
    <row r="61" spans="1:44">
      <c r="A61" s="299"/>
      <c r="B61" s="295"/>
      <c r="C61" s="295"/>
      <c r="D61" s="295"/>
      <c r="E61" s="295"/>
      <c r="F61" s="295"/>
      <c r="G61" s="295"/>
      <c r="H61" s="295"/>
      <c r="I61" s="295"/>
      <c r="J61" s="295"/>
      <c r="K61" s="295"/>
      <c r="L61" s="295"/>
      <c r="M61" s="295"/>
      <c r="N61" s="295"/>
      <c r="O61" s="295"/>
      <c r="P61" s="295"/>
      <c r="Q61" s="295"/>
      <c r="R61" s="295"/>
      <c r="S61" s="295"/>
      <c r="T61" s="295"/>
      <c r="U61" s="295"/>
      <c r="V61" s="295"/>
      <c r="W61" s="295"/>
      <c r="X61" s="295"/>
      <c r="Y61" s="295"/>
      <c r="Z61" s="295"/>
      <c r="AA61" s="295"/>
      <c r="AB61" s="295"/>
      <c r="AC61" s="295"/>
      <c r="AD61" s="295"/>
      <c r="AE61" s="295"/>
      <c r="AF61" s="295"/>
      <c r="AG61" s="295"/>
      <c r="AH61" s="295"/>
      <c r="AI61" s="295"/>
      <c r="AJ61" s="295"/>
      <c r="AK61" s="357" t="s">
        <v>558</v>
      </c>
      <c r="AL61" s="380"/>
      <c r="AM61" s="381">
        <v>534732</v>
      </c>
      <c r="AN61" s="382">
        <v>34393</v>
      </c>
      <c r="AO61" s="383">
        <v>1.9</v>
      </c>
      <c r="AP61" s="384">
        <v>95609</v>
      </c>
      <c r="AQ61" s="385">
        <v>3.9</v>
      </c>
      <c r="AR61" s="371">
        <v>-2</v>
      </c>
    </row>
    <row r="62" spans="1:44">
      <c r="A62" s="299"/>
      <c r="B62" s="295"/>
      <c r="C62" s="295"/>
      <c r="D62" s="295"/>
      <c r="E62" s="295"/>
      <c r="F62" s="295"/>
      <c r="G62" s="295"/>
      <c r="H62" s="295"/>
      <c r="I62" s="295"/>
      <c r="J62" s="295"/>
      <c r="K62" s="295"/>
      <c r="L62" s="295"/>
      <c r="M62" s="295"/>
      <c r="N62" s="295"/>
      <c r="O62" s="295"/>
      <c r="P62" s="295"/>
      <c r="Q62" s="295"/>
      <c r="R62" s="295"/>
      <c r="S62" s="295"/>
      <c r="T62" s="295"/>
      <c r="U62" s="295"/>
      <c r="V62" s="295"/>
      <c r="W62" s="295"/>
      <c r="X62" s="295"/>
      <c r="Y62" s="295"/>
      <c r="Z62" s="295"/>
      <c r="AA62" s="295"/>
      <c r="AB62" s="295"/>
      <c r="AC62" s="295"/>
      <c r="AD62" s="295"/>
      <c r="AE62" s="295"/>
      <c r="AF62" s="295"/>
      <c r="AG62" s="295"/>
      <c r="AH62" s="295"/>
      <c r="AI62" s="295"/>
      <c r="AJ62" s="295"/>
      <c r="AK62" s="372"/>
      <c r="AL62" s="373" t="s">
        <v>553</v>
      </c>
      <c r="AM62" s="374">
        <v>289791</v>
      </c>
      <c r="AN62" s="375">
        <v>18644</v>
      </c>
      <c r="AO62" s="376">
        <v>1.3</v>
      </c>
      <c r="AP62" s="377">
        <v>43668</v>
      </c>
      <c r="AQ62" s="378">
        <v>3.4</v>
      </c>
      <c r="AR62" s="379">
        <v>-2.1</v>
      </c>
    </row>
    <row r="63" spans="1:44">
      <c r="A63" s="299"/>
      <c r="B63" s="295"/>
      <c r="C63" s="295"/>
      <c r="D63" s="295"/>
      <c r="E63" s="295"/>
      <c r="F63" s="295"/>
      <c r="G63" s="295"/>
      <c r="H63" s="295"/>
      <c r="I63" s="295"/>
      <c r="J63" s="295"/>
      <c r="K63" s="295"/>
      <c r="L63" s="295"/>
      <c r="M63" s="295"/>
      <c r="N63" s="295"/>
      <c r="O63" s="295"/>
      <c r="P63" s="295"/>
      <c r="Q63" s="295"/>
      <c r="R63" s="295"/>
      <c r="S63" s="295"/>
      <c r="T63" s="295"/>
      <c r="U63" s="295"/>
      <c r="V63" s="295"/>
      <c r="W63" s="295"/>
      <c r="X63" s="295"/>
      <c r="Y63" s="295"/>
      <c r="Z63" s="295"/>
      <c r="AA63" s="295"/>
      <c r="AB63" s="295"/>
      <c r="AC63" s="295"/>
      <c r="AD63" s="295"/>
      <c r="AE63" s="295"/>
      <c r="AF63" s="295"/>
      <c r="AG63" s="295"/>
      <c r="AH63" s="295"/>
      <c r="AI63" s="295"/>
      <c r="AJ63" s="295"/>
      <c r="AK63" s="295"/>
      <c r="AL63" s="295"/>
      <c r="AM63" s="295"/>
      <c r="AN63" s="295"/>
      <c r="AO63" s="295"/>
      <c r="AP63" s="295"/>
      <c r="AQ63" s="295"/>
      <c r="AR63" s="295"/>
    </row>
    <row r="64" spans="1:44">
      <c r="A64" s="299"/>
      <c r="B64" s="295"/>
      <c r="C64" s="295"/>
      <c r="D64" s="295"/>
      <c r="E64" s="295"/>
      <c r="F64" s="295"/>
      <c r="G64" s="295"/>
      <c r="H64" s="295"/>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5"/>
      <c r="AP64" s="295"/>
      <c r="AQ64" s="295"/>
      <c r="AR64" s="295"/>
    </row>
    <row r="65" spans="1:46">
      <c r="A65" s="299"/>
      <c r="B65" s="295"/>
      <c r="C65" s="295"/>
      <c r="D65" s="295"/>
      <c r="E65" s="295"/>
      <c r="F65" s="295"/>
      <c r="G65" s="295"/>
      <c r="H65" s="295"/>
      <c r="I65" s="295"/>
      <c r="J65" s="295"/>
      <c r="K65" s="295"/>
      <c r="L65" s="295"/>
      <c r="M65" s="295"/>
      <c r="N65" s="295"/>
      <c r="O65" s="295"/>
      <c r="P65" s="295"/>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295"/>
      <c r="AP65" s="295"/>
      <c r="AQ65" s="295"/>
      <c r="AR65" s="295"/>
    </row>
    <row r="66" spans="1:46">
      <c r="A66" s="386"/>
      <c r="B66" s="353"/>
      <c r="C66" s="353"/>
      <c r="D66" s="353"/>
      <c r="E66" s="353"/>
      <c r="F66" s="353"/>
      <c r="G66" s="353"/>
      <c r="H66" s="353"/>
      <c r="I66" s="353"/>
      <c r="J66" s="353"/>
      <c r="K66" s="353"/>
      <c r="L66" s="353"/>
      <c r="M66" s="353"/>
      <c r="N66" s="353"/>
      <c r="O66" s="353"/>
      <c r="P66" s="353"/>
      <c r="Q66" s="353"/>
      <c r="R66" s="353"/>
      <c r="S66" s="353"/>
      <c r="T66" s="353"/>
      <c r="U66" s="353"/>
      <c r="V66" s="353"/>
      <c r="W66" s="353"/>
      <c r="X66" s="353"/>
      <c r="Y66" s="353"/>
      <c r="Z66" s="353"/>
      <c r="AA66" s="353"/>
      <c r="AB66" s="353"/>
      <c r="AC66" s="353"/>
      <c r="AD66" s="353"/>
      <c r="AE66" s="353"/>
      <c r="AF66" s="353"/>
      <c r="AG66" s="353"/>
      <c r="AH66" s="353"/>
      <c r="AI66" s="353"/>
      <c r="AJ66" s="353"/>
      <c r="AK66" s="353"/>
      <c r="AL66" s="353"/>
      <c r="AM66" s="353"/>
      <c r="AN66" s="353"/>
      <c r="AO66" s="353"/>
      <c r="AP66" s="353"/>
      <c r="AQ66" s="353"/>
      <c r="AR66" s="353"/>
      <c r="AS66" s="387"/>
    </row>
    <row r="67" spans="1:46" ht="13.5" hidden="1" customHeight="1">
      <c r="AK67" s="295"/>
      <c r="AL67" s="295"/>
      <c r="AM67" s="295"/>
      <c r="AN67" s="295"/>
      <c r="AO67" s="295"/>
      <c r="AP67" s="295"/>
      <c r="AQ67" s="295"/>
      <c r="AR67" s="295"/>
      <c r="AS67" s="295"/>
      <c r="AT67" s="295"/>
    </row>
    <row r="68" spans="1:46" ht="13.5" hidden="1" customHeight="1">
      <c r="AK68" s="295"/>
      <c r="AL68" s="295"/>
      <c r="AM68" s="295"/>
      <c r="AN68" s="295"/>
      <c r="AO68" s="295"/>
      <c r="AP68" s="295"/>
      <c r="AQ68" s="295"/>
      <c r="AR68" s="295"/>
    </row>
    <row r="69" spans="1:46" ht="13.5" hidden="1" customHeight="1">
      <c r="AK69" s="295"/>
      <c r="AL69" s="295"/>
      <c r="AM69" s="295"/>
      <c r="AN69" s="295"/>
      <c r="AO69" s="295"/>
      <c r="AP69" s="295"/>
      <c r="AQ69" s="295"/>
      <c r="AR69" s="295"/>
    </row>
    <row r="70" spans="1:46" hidden="1">
      <c r="AK70" s="295"/>
      <c r="AL70" s="295"/>
      <c r="AM70" s="295"/>
      <c r="AN70" s="295"/>
      <c r="AO70" s="295"/>
      <c r="AP70" s="295"/>
      <c r="AQ70" s="295"/>
      <c r="AR70" s="295"/>
    </row>
    <row r="71" spans="1:46" hidden="1">
      <c r="AK71" s="295"/>
      <c r="AL71" s="295"/>
      <c r="AM71" s="295"/>
      <c r="AN71" s="295"/>
      <c r="AO71" s="295"/>
      <c r="AP71" s="295"/>
      <c r="AQ71" s="295"/>
      <c r="AR71" s="295"/>
    </row>
    <row r="72" spans="1:46" hidden="1">
      <c r="AK72" s="295"/>
      <c r="AL72" s="295"/>
      <c r="AM72" s="295"/>
      <c r="AN72" s="295"/>
      <c r="AO72" s="295"/>
      <c r="AP72" s="295"/>
      <c r="AQ72" s="295"/>
      <c r="AR72" s="295"/>
    </row>
    <row r="73" spans="1:46" hidden="1">
      <c r="AK73" s="295"/>
      <c r="AL73" s="295"/>
      <c r="AM73" s="295"/>
      <c r="AN73" s="295"/>
      <c r="AO73" s="295"/>
      <c r="AP73" s="295"/>
      <c r="AQ73" s="295"/>
      <c r="AR73" s="295"/>
    </row>
  </sheetData>
  <sheetProtection algorithmName="SHA-512" hashValue="KaPAMcBwlSdp+ghgKAxSGIv4JWmB78aOCpHzLLTyqfHMK6L4d2o0zhBhSrtnspDqZ4DQWMeGzpoQ1xjCan7C7A==" saltValue="N+0t0ij5Blw6bTx+h6cjuQ==" spinCount="100000" sheet="1" objects="1" scenarios="1"/>
  <mergeCells count="24">
    <mergeCell ref="AK38:AN38"/>
    <mergeCell ref="AK39:AN39"/>
    <mergeCell ref="AK40:AN40"/>
    <mergeCell ref="AK41:AN41"/>
    <mergeCell ref="AM49:AM50"/>
    <mergeCell ref="AN49:AR49"/>
    <mergeCell ref="AK37:AN37"/>
    <mergeCell ref="AK14:AN14"/>
    <mergeCell ref="AK15:AN15"/>
    <mergeCell ref="AK16:AN16"/>
    <mergeCell ref="AK21:AN21"/>
    <mergeCell ref="AK22:AN22"/>
    <mergeCell ref="AK32:AN32"/>
    <mergeCell ref="AK33:AN33"/>
    <mergeCell ref="AK34:AN34"/>
    <mergeCell ref="AK35:AN35"/>
    <mergeCell ref="AK36:AN36"/>
    <mergeCell ref="AO30:AO31"/>
    <mergeCell ref="AO7:AO8"/>
    <mergeCell ref="AK9:AN9"/>
    <mergeCell ref="AK10:AN10"/>
    <mergeCell ref="AK11:AN11"/>
    <mergeCell ref="AK12:AN12"/>
    <mergeCell ref="AK13:AN13"/>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21"/>
  <sheetViews>
    <sheetView showGridLines="0" topLeftCell="A79" zoomScale="85" zoomScaleNormal="85" zoomScaleSheetLayoutView="55" workbookViewId="0"/>
  </sheetViews>
  <sheetFormatPr defaultColWidth="0" defaultRowHeight="13.5" customHeight="1" zeroHeight="1"/>
  <cols>
    <col min="1" max="125" width="2.375" style="293" customWidth="1"/>
    <col min="126" max="16384" width="9" style="292" hidden="1"/>
  </cols>
  <sheetData>
    <row r="1" spans="2:125" ht="13.5" customHeight="1">
      <c r="B1" s="292"/>
      <c r="C1" s="292"/>
      <c r="D1" s="292"/>
      <c r="E1" s="292"/>
      <c r="F1" s="292"/>
      <c r="G1" s="292"/>
      <c r="H1" s="292"/>
      <c r="I1" s="292"/>
      <c r="J1" s="292"/>
      <c r="K1" s="292"/>
      <c r="L1" s="292"/>
      <c r="M1" s="292"/>
      <c r="N1" s="292"/>
      <c r="O1" s="292"/>
      <c r="P1" s="292"/>
      <c r="Q1" s="292"/>
      <c r="R1" s="292"/>
      <c r="S1" s="292"/>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row>
    <row r="2" spans="2:125">
      <c r="B2" s="292"/>
      <c r="DG2" s="292"/>
    </row>
    <row r="3" spans="2:125">
      <c r="C3" s="292"/>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2"/>
      <c r="BR3" s="292"/>
      <c r="BS3" s="292"/>
      <c r="BT3" s="292"/>
      <c r="BU3" s="292"/>
      <c r="BV3" s="292"/>
      <c r="BW3" s="292"/>
      <c r="BX3" s="292"/>
      <c r="BY3" s="292"/>
      <c r="BZ3" s="292"/>
      <c r="CA3" s="292"/>
      <c r="CB3" s="292"/>
      <c r="CC3" s="292"/>
      <c r="CD3" s="292"/>
      <c r="CE3" s="292"/>
      <c r="CF3" s="292"/>
      <c r="CG3" s="292"/>
      <c r="CH3" s="292"/>
      <c r="CI3" s="292"/>
      <c r="CJ3" s="292"/>
      <c r="CK3" s="292"/>
      <c r="CL3" s="292"/>
      <c r="CM3" s="292"/>
      <c r="CN3" s="292"/>
      <c r="CO3" s="292"/>
      <c r="CP3" s="292"/>
      <c r="CQ3" s="292"/>
      <c r="CR3" s="292"/>
      <c r="CS3" s="292"/>
      <c r="CT3" s="292"/>
      <c r="CU3" s="292"/>
      <c r="CV3" s="292"/>
      <c r="CW3" s="292"/>
      <c r="CX3" s="292"/>
      <c r="CY3" s="292"/>
      <c r="CZ3" s="292"/>
      <c r="DA3" s="292"/>
      <c r="DB3" s="292"/>
      <c r="DC3" s="292"/>
      <c r="DD3" s="292"/>
      <c r="DE3" s="292"/>
      <c r="DF3" s="292"/>
      <c r="DH3" s="292"/>
      <c r="DI3" s="292"/>
      <c r="DJ3" s="292"/>
      <c r="DK3" s="292"/>
      <c r="DL3" s="292"/>
      <c r="DM3" s="292"/>
      <c r="DN3" s="292"/>
      <c r="DO3" s="292"/>
      <c r="DP3" s="292"/>
      <c r="DQ3" s="292"/>
      <c r="DR3" s="292"/>
      <c r="DS3" s="292"/>
      <c r="DT3" s="292"/>
      <c r="DU3" s="292"/>
    </row>
    <row r="4" spans="2:125"/>
    <row r="5" spans="2:125"/>
    <row r="6" spans="2:125"/>
    <row r="7" spans="2:125"/>
    <row r="8" spans="2:125"/>
    <row r="9" spans="2:125">
      <c r="DU9" s="292"/>
    </row>
    <row r="10" spans="2:125"/>
    <row r="11" spans="2:125"/>
    <row r="12" spans="2:125"/>
    <row r="13" spans="2:125"/>
    <row r="14" spans="2:125"/>
    <row r="15" spans="2:125"/>
    <row r="16" spans="2:125"/>
    <row r="17" spans="125:125">
      <c r="DU17" s="292"/>
    </row>
    <row r="18" spans="125:125"/>
    <row r="19" spans="125:125"/>
    <row r="20" spans="125:125">
      <c r="DU20" s="292"/>
    </row>
    <row r="21" spans="125:125">
      <c r="DU21" s="292"/>
    </row>
    <row r="22" spans="125:125"/>
    <row r="23" spans="125:125"/>
    <row r="24" spans="125:125"/>
    <row r="25" spans="125:125"/>
    <row r="26" spans="125:125"/>
    <row r="27" spans="125:125"/>
    <row r="28" spans="125:125">
      <c r="DU28" s="292"/>
    </row>
    <row r="29" spans="125:125"/>
    <row r="30" spans="125:125"/>
    <row r="31" spans="125:125"/>
    <row r="32" spans="125:125"/>
    <row r="33" spans="2:125">
      <c r="B33" s="292"/>
      <c r="G33" s="292"/>
      <c r="I33" s="292"/>
    </row>
    <row r="34" spans="2:125">
      <c r="C34" s="292"/>
      <c r="P34" s="292"/>
      <c r="DE34" s="292"/>
      <c r="DH34" s="292"/>
    </row>
    <row r="35" spans="2:125">
      <c r="D35" s="292"/>
      <c r="E35" s="292"/>
      <c r="DG35" s="292"/>
      <c r="DJ35" s="292"/>
      <c r="DP35" s="292"/>
      <c r="DQ35" s="292"/>
      <c r="DR35" s="292"/>
      <c r="DS35" s="292"/>
      <c r="DT35" s="292"/>
      <c r="DU35" s="292"/>
    </row>
    <row r="36" spans="2:125">
      <c r="F36" s="292"/>
      <c r="H36" s="292"/>
      <c r="J36" s="292"/>
      <c r="K36" s="292"/>
      <c r="L36" s="292"/>
      <c r="M36" s="292"/>
      <c r="N36" s="292"/>
      <c r="O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2"/>
      <c r="BS36" s="292"/>
      <c r="BT36" s="292"/>
      <c r="BU36" s="292"/>
      <c r="BV36" s="292"/>
      <c r="BW36" s="292"/>
      <c r="BX36" s="292"/>
      <c r="BY36" s="292"/>
      <c r="BZ36" s="292"/>
      <c r="CA36" s="292"/>
      <c r="CB36" s="292"/>
      <c r="CC36" s="292"/>
      <c r="CD36" s="292"/>
      <c r="CE36" s="292"/>
      <c r="CF36" s="292"/>
      <c r="CG36" s="292"/>
      <c r="CH36" s="292"/>
      <c r="CI36" s="292"/>
      <c r="CJ36" s="292"/>
      <c r="CK36" s="292"/>
      <c r="CL36" s="292"/>
      <c r="CM36" s="292"/>
      <c r="CN36" s="292"/>
      <c r="CO36" s="292"/>
      <c r="CP36" s="292"/>
      <c r="CQ36" s="292"/>
      <c r="CR36" s="292"/>
      <c r="CS36" s="292"/>
      <c r="CT36" s="292"/>
      <c r="CU36" s="292"/>
      <c r="CV36" s="292"/>
      <c r="CW36" s="292"/>
      <c r="CX36" s="292"/>
      <c r="CY36" s="292"/>
      <c r="CZ36" s="292"/>
      <c r="DA36" s="292"/>
      <c r="DB36" s="292"/>
      <c r="DC36" s="292"/>
      <c r="DD36" s="292"/>
      <c r="DF36" s="292"/>
      <c r="DI36" s="292"/>
      <c r="DK36" s="292"/>
      <c r="DL36" s="292"/>
      <c r="DM36" s="292"/>
      <c r="DN36" s="292"/>
      <c r="DO36" s="292"/>
      <c r="DP36" s="292"/>
      <c r="DQ36" s="292"/>
      <c r="DR36" s="292"/>
      <c r="DS36" s="292"/>
      <c r="DT36" s="292"/>
      <c r="DU36" s="292"/>
    </row>
    <row r="37" spans="2:125">
      <c r="DU37" s="292"/>
    </row>
    <row r="38" spans="2:125">
      <c r="DT38" s="292"/>
      <c r="DU38" s="292"/>
    </row>
    <row r="39" spans="2:125"/>
    <row r="40" spans="2:125">
      <c r="DH40" s="292"/>
    </row>
    <row r="41" spans="2:125">
      <c r="DE41" s="292"/>
    </row>
    <row r="42" spans="2:125">
      <c r="DG42" s="292"/>
      <c r="DJ42" s="292"/>
    </row>
    <row r="43" spans="2:125">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292"/>
      <c r="AO43" s="292"/>
      <c r="AP43" s="292"/>
      <c r="AQ43" s="292"/>
      <c r="AR43" s="292"/>
      <c r="AS43" s="292"/>
      <c r="AT43" s="292"/>
      <c r="AU43" s="292"/>
      <c r="AV43" s="292"/>
      <c r="AW43" s="292"/>
      <c r="AX43" s="292"/>
      <c r="AY43" s="292"/>
      <c r="AZ43" s="292"/>
      <c r="BA43" s="292"/>
      <c r="BB43" s="292"/>
      <c r="BC43" s="292"/>
      <c r="BD43" s="292"/>
      <c r="BE43" s="292"/>
      <c r="BF43" s="292"/>
      <c r="BG43" s="292"/>
      <c r="BH43" s="292"/>
      <c r="BI43" s="292"/>
      <c r="BJ43" s="292"/>
      <c r="BK43" s="292"/>
      <c r="BL43" s="292"/>
      <c r="BM43" s="292"/>
      <c r="BN43" s="292"/>
      <c r="BO43" s="292"/>
      <c r="BP43" s="292"/>
      <c r="BQ43" s="292"/>
      <c r="BR43" s="292"/>
      <c r="BS43" s="292"/>
      <c r="BT43" s="292"/>
      <c r="BU43" s="292"/>
      <c r="BV43" s="292"/>
      <c r="BW43" s="292"/>
      <c r="BX43" s="292"/>
      <c r="BY43" s="292"/>
      <c r="BZ43" s="292"/>
      <c r="CA43" s="292"/>
      <c r="CB43" s="292"/>
      <c r="CC43" s="292"/>
      <c r="CD43" s="292"/>
      <c r="CE43" s="292"/>
      <c r="CF43" s="292"/>
      <c r="CG43" s="292"/>
      <c r="CH43" s="292"/>
      <c r="CI43" s="292"/>
      <c r="CJ43" s="292"/>
      <c r="CK43" s="292"/>
      <c r="CL43" s="292"/>
      <c r="CM43" s="292"/>
      <c r="CN43" s="292"/>
      <c r="CO43" s="292"/>
      <c r="CP43" s="292"/>
      <c r="CQ43" s="292"/>
      <c r="CR43" s="292"/>
      <c r="CS43" s="292"/>
      <c r="CT43" s="292"/>
      <c r="CU43" s="292"/>
      <c r="CV43" s="292"/>
      <c r="CW43" s="292"/>
      <c r="CX43" s="292"/>
      <c r="CY43" s="292"/>
      <c r="CZ43" s="292"/>
      <c r="DA43" s="292"/>
      <c r="DB43" s="292"/>
      <c r="DC43" s="292"/>
      <c r="DD43" s="292"/>
      <c r="DF43" s="292"/>
      <c r="DI43" s="292"/>
      <c r="DK43" s="292"/>
      <c r="DL43" s="292"/>
      <c r="DM43" s="292"/>
      <c r="DN43" s="292"/>
      <c r="DO43" s="292"/>
      <c r="DP43" s="292"/>
      <c r="DQ43" s="292"/>
      <c r="DR43" s="292"/>
      <c r="DS43" s="292"/>
      <c r="DT43" s="292"/>
      <c r="DU43" s="292"/>
    </row>
    <row r="44" spans="2:125">
      <c r="DU44" s="292"/>
    </row>
    <row r="45" spans="2:125"/>
    <row r="46" spans="2:125"/>
    <row r="47" spans="2:125"/>
    <row r="48" spans="2:125">
      <c r="DT48" s="292"/>
      <c r="DU48" s="292"/>
    </row>
    <row r="49" spans="120:125">
      <c r="DU49" s="292"/>
    </row>
    <row r="50" spans="120:125">
      <c r="DU50" s="292"/>
    </row>
    <row r="51" spans="120:125">
      <c r="DP51" s="292"/>
      <c r="DQ51" s="292"/>
      <c r="DR51" s="292"/>
      <c r="DS51" s="292"/>
      <c r="DT51" s="292"/>
      <c r="DU51" s="292"/>
    </row>
    <row r="52" spans="120:125"/>
    <row r="53" spans="120:125"/>
    <row r="54" spans="120:125">
      <c r="DU54" s="292"/>
    </row>
    <row r="55" spans="120:125"/>
    <row r="56" spans="120:125"/>
    <row r="57" spans="120:125"/>
    <row r="58" spans="120:125">
      <c r="DU58" s="292"/>
    </row>
    <row r="59" spans="120:125"/>
    <row r="60" spans="120:125"/>
    <row r="61" spans="120:125"/>
    <row r="62" spans="120:125"/>
    <row r="63" spans="120:125">
      <c r="DU63" s="292"/>
    </row>
    <row r="64" spans="120:125">
      <c r="DT64" s="292"/>
      <c r="DU64" s="292"/>
    </row>
    <row r="65" spans="123:125"/>
    <row r="66" spans="123:125"/>
    <row r="67" spans="123:125"/>
    <row r="68" spans="123:125"/>
    <row r="69" spans="123:125">
      <c r="DS69" s="292"/>
      <c r="DT69" s="292"/>
      <c r="DU69" s="292"/>
    </row>
    <row r="70" spans="123:125"/>
    <row r="71" spans="123:125"/>
    <row r="72" spans="123:125"/>
    <row r="73" spans="123:125"/>
    <row r="74" spans="123:125"/>
    <row r="75" spans="123:125"/>
    <row r="76" spans="123:125"/>
    <row r="77" spans="123:125"/>
    <row r="78" spans="123:125"/>
    <row r="79" spans="123:125"/>
    <row r="80" spans="123:125"/>
    <row r="81" spans="116:125"/>
    <row r="82" spans="116:125">
      <c r="DL82" s="292"/>
    </row>
    <row r="83" spans="116:125">
      <c r="DM83" s="292"/>
      <c r="DN83" s="292"/>
      <c r="DO83" s="292"/>
      <c r="DP83" s="292"/>
      <c r="DQ83" s="292"/>
      <c r="DR83" s="292"/>
      <c r="DS83" s="292"/>
      <c r="DT83" s="292"/>
      <c r="DU83" s="292"/>
    </row>
    <row r="84" spans="116:125"/>
    <row r="85" spans="116:125"/>
    <row r="86" spans="116:125"/>
    <row r="87" spans="116:125"/>
    <row r="88" spans="116:125">
      <c r="DU88" s="292"/>
    </row>
    <row r="89" spans="116:125"/>
    <row r="90" spans="116:125"/>
    <row r="91" spans="116:125"/>
    <row r="92" spans="116:125" ht="13.5" customHeight="1"/>
    <row r="93" spans="116:125" ht="13.5" customHeight="1"/>
    <row r="94" spans="116:125" ht="13.5" customHeight="1">
      <c r="DS94" s="292"/>
      <c r="DT94" s="292"/>
      <c r="DU94" s="292"/>
    </row>
    <row r="95" spans="116:125" ht="13.5" customHeight="1">
      <c r="DU95" s="292"/>
    </row>
    <row r="96" spans="116:125" ht="13.5" customHeight="1"/>
    <row r="97" spans="124:125" ht="13.5" customHeight="1"/>
    <row r="98" spans="124:125" ht="13.5" customHeight="1"/>
    <row r="99" spans="124:125" ht="13.5" customHeight="1"/>
    <row r="100" spans="124:125" ht="13.5" customHeight="1"/>
    <row r="101" spans="124:125" ht="13.5" customHeight="1">
      <c r="DU101" s="292"/>
    </row>
    <row r="102" spans="124:125" ht="13.5" customHeight="1"/>
    <row r="103" spans="124:125" ht="13.5" customHeight="1"/>
    <row r="104" spans="124:125" ht="13.5" customHeight="1">
      <c r="DT104" s="292"/>
      <c r="DU104" s="292"/>
    </row>
    <row r="105" spans="124:125" ht="13.5" customHeight="1"/>
    <row r="106" spans="124:125" ht="13.5" customHeight="1"/>
    <row r="107" spans="124:125" ht="13.5" customHeight="1"/>
    <row r="108" spans="124:125" ht="13.5" customHeight="1"/>
    <row r="109" spans="124:125" ht="13.5" customHeight="1"/>
    <row r="110" spans="124:125" ht="13.5" customHeight="1"/>
    <row r="111" spans="124:125" ht="13.5" customHeight="1"/>
    <row r="112" spans="124:125" ht="13.5" customHeight="1"/>
    <row r="113" spans="125:125" ht="13.5" customHeight="1"/>
    <row r="114" spans="125:125" ht="13.5" customHeight="1"/>
    <row r="115" spans="125:125" ht="13.5" customHeight="1"/>
    <row r="116" spans="125:125" ht="13.5" customHeight="1">
      <c r="DU116" s="292" t="s">
        <v>560</v>
      </c>
    </row>
    <row r="120" spans="125:125" ht="13.5" hidden="1" customHeight="1"/>
    <row r="121" spans="125:125" ht="13.5" hidden="1" customHeight="1">
      <c r="DU121" s="292"/>
    </row>
  </sheetData>
  <sheetProtection algorithmName="SHA-512" hashValue="5lA3yuOY5d3ZoKIrscmZTJ6vKrqOfIYgEH9aOH46qUS9Yr8xGhjxpomDR7WA7MLmy+zQr6VsQbEbOPdItFDlfA==" saltValue="jyy6JaYmRA7dIYsNjXoA4g=="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16"/>
  <sheetViews>
    <sheetView showGridLines="0" topLeftCell="A90" zoomScaleNormal="100" zoomScaleSheetLayoutView="55" workbookViewId="0"/>
  </sheetViews>
  <sheetFormatPr defaultColWidth="0" defaultRowHeight="13.5" customHeight="1" zeroHeight="1"/>
  <cols>
    <col min="1" max="125" width="2.375" style="293" customWidth="1"/>
    <col min="126" max="142" width="0" style="292" hidden="1" customWidth="1"/>
    <col min="143" max="16384" width="9" style="292" hidden="1"/>
  </cols>
  <sheetData>
    <row r="1" spans="1:125" ht="13.5" customHeight="1">
      <c r="A1" s="292"/>
      <c r="B1" s="292"/>
      <c r="C1" s="292"/>
      <c r="D1" s="292"/>
      <c r="E1" s="292"/>
      <c r="F1" s="292"/>
      <c r="G1" s="292"/>
      <c r="H1" s="292"/>
      <c r="I1" s="292"/>
      <c r="J1" s="292"/>
      <c r="K1" s="292"/>
      <c r="L1" s="292"/>
      <c r="M1" s="292"/>
      <c r="N1" s="292"/>
      <c r="O1" s="292"/>
      <c r="P1" s="292"/>
      <c r="Q1" s="292"/>
      <c r="R1" s="292"/>
      <c r="S1" s="292"/>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row>
    <row r="2" spans="1:125">
      <c r="B2" s="292"/>
      <c r="T2" s="292"/>
    </row>
    <row r="3" spans="1:125">
      <c r="C3" s="292"/>
      <c r="D3" s="292"/>
      <c r="E3" s="292"/>
      <c r="F3" s="292"/>
      <c r="G3" s="292"/>
      <c r="H3" s="292"/>
      <c r="I3" s="292"/>
      <c r="J3" s="292"/>
      <c r="K3" s="292"/>
      <c r="L3" s="292"/>
      <c r="M3" s="292"/>
      <c r="N3" s="292"/>
      <c r="O3" s="292"/>
      <c r="P3" s="292"/>
      <c r="Q3" s="292"/>
      <c r="R3" s="292"/>
      <c r="S3" s="292"/>
      <c r="U3" s="292"/>
      <c r="V3" s="292"/>
      <c r="W3" s="292"/>
      <c r="X3" s="292"/>
      <c r="Y3" s="292"/>
      <c r="Z3" s="292"/>
      <c r="AA3" s="292"/>
      <c r="AB3" s="292"/>
      <c r="AC3" s="292"/>
      <c r="AD3" s="292"/>
      <c r="AE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c r="BO3" s="292"/>
      <c r="BP3" s="292"/>
      <c r="BQ3" s="292"/>
      <c r="BR3" s="292"/>
      <c r="BS3" s="292"/>
      <c r="BT3" s="292"/>
      <c r="BU3" s="292"/>
      <c r="BV3" s="292"/>
      <c r="BW3" s="292"/>
      <c r="BX3" s="292"/>
      <c r="BY3" s="292"/>
      <c r="BZ3" s="292"/>
      <c r="CA3" s="292"/>
      <c r="CB3" s="292"/>
      <c r="CC3" s="292"/>
      <c r="CD3" s="292"/>
      <c r="CE3" s="292"/>
      <c r="CF3" s="292"/>
      <c r="CG3" s="292"/>
      <c r="CH3" s="292"/>
      <c r="CI3" s="292"/>
      <c r="CJ3" s="292"/>
      <c r="CK3" s="292"/>
      <c r="CL3" s="292"/>
      <c r="CM3" s="292"/>
      <c r="CN3" s="292"/>
      <c r="CO3" s="292"/>
      <c r="CP3" s="292"/>
      <c r="CQ3" s="292"/>
      <c r="CR3" s="292"/>
      <c r="CS3" s="292"/>
      <c r="CT3" s="292"/>
      <c r="CU3" s="292"/>
      <c r="CV3" s="292"/>
      <c r="CW3" s="292"/>
      <c r="CX3" s="292"/>
      <c r="CY3" s="292"/>
      <c r="CZ3" s="292"/>
      <c r="DA3" s="292"/>
      <c r="DB3" s="292"/>
      <c r="DC3" s="292"/>
      <c r="DD3" s="292"/>
      <c r="DE3" s="292"/>
      <c r="DF3" s="292"/>
      <c r="DG3" s="292"/>
      <c r="DH3" s="292"/>
      <c r="DI3" s="292"/>
      <c r="DJ3" s="292"/>
      <c r="DK3" s="292"/>
      <c r="DL3" s="292"/>
      <c r="DM3" s="292"/>
      <c r="DN3" s="292"/>
      <c r="DO3" s="292"/>
      <c r="DP3" s="292"/>
      <c r="DQ3" s="292"/>
      <c r="DR3" s="292"/>
      <c r="DS3" s="292"/>
      <c r="DT3" s="292"/>
      <c r="DU3" s="292"/>
    </row>
    <row r="4" spans="1:125"/>
    <row r="5" spans="1:125"/>
    <row r="6" spans="1:125"/>
    <row r="7" spans="1:125"/>
    <row r="8" spans="1:125"/>
    <row r="9" spans="1:125"/>
    <row r="10" spans="1:125"/>
    <row r="11" spans="1:125"/>
    <row r="12" spans="1:125"/>
    <row r="13" spans="1:125"/>
    <row r="14" spans="1:125"/>
    <row r="15" spans="1:125"/>
    <row r="16" spans="1:125"/>
    <row r="17"/>
    <row r="18"/>
    <row r="19"/>
    <row r="20"/>
    <row r="21"/>
    <row r="22"/>
    <row r="23"/>
    <row r="24"/>
    <row r="25"/>
    <row r="26"/>
    <row r="27"/>
    <row r="28"/>
    <row r="29"/>
    <row r="30"/>
    <row r="31"/>
    <row r="32"/>
    <row r="33" spans="2:125">
      <c r="B33" s="292"/>
      <c r="G33" s="292"/>
      <c r="I33" s="292"/>
    </row>
    <row r="34" spans="2:125">
      <c r="C34" s="292"/>
      <c r="P34" s="292"/>
      <c r="R34" s="292"/>
      <c r="U34" s="292"/>
    </row>
    <row r="35" spans="2:125">
      <c r="D35" s="292"/>
      <c r="E35" s="292"/>
      <c r="T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2"/>
      <c r="BS35" s="292"/>
      <c r="BT35" s="292"/>
      <c r="BU35" s="292"/>
      <c r="BV35" s="292"/>
      <c r="BW35" s="292"/>
      <c r="BX35" s="292"/>
      <c r="BY35" s="292"/>
      <c r="BZ35" s="292"/>
      <c r="CA35" s="292"/>
      <c r="CB35" s="292"/>
      <c r="CC35" s="292"/>
      <c r="CD35" s="292"/>
      <c r="CE35" s="292"/>
      <c r="CF35" s="292"/>
      <c r="CG35" s="292"/>
      <c r="CH35" s="292"/>
      <c r="CI35" s="292"/>
      <c r="CJ35" s="292"/>
      <c r="CK35" s="292"/>
      <c r="CL35" s="292"/>
      <c r="CM35" s="292"/>
      <c r="CN35" s="292"/>
      <c r="CO35" s="292"/>
      <c r="CP35" s="292"/>
      <c r="CQ35" s="292"/>
      <c r="CR35" s="292"/>
      <c r="CS35" s="292"/>
      <c r="CT35" s="292"/>
      <c r="CU35" s="292"/>
      <c r="CV35" s="292"/>
      <c r="CW35" s="292"/>
      <c r="CX35" s="292"/>
      <c r="CY35" s="292"/>
      <c r="CZ35" s="292"/>
      <c r="DA35" s="292"/>
      <c r="DB35" s="292"/>
      <c r="DC35" s="292"/>
      <c r="DD35" s="292"/>
      <c r="DE35" s="292"/>
      <c r="DF35" s="292"/>
      <c r="DG35" s="292"/>
      <c r="DH35" s="292"/>
      <c r="DI35" s="292"/>
      <c r="DJ35" s="292"/>
      <c r="DK35" s="292"/>
      <c r="DL35" s="292"/>
      <c r="DM35" s="292"/>
      <c r="DN35" s="292"/>
      <c r="DO35" s="292"/>
      <c r="DP35" s="292"/>
      <c r="DQ35" s="292"/>
      <c r="DR35" s="292"/>
      <c r="DS35" s="292"/>
      <c r="DT35" s="292"/>
      <c r="DU35" s="292"/>
    </row>
    <row r="36" spans="2:125">
      <c r="F36" s="292"/>
      <c r="H36" s="292"/>
      <c r="J36" s="292"/>
      <c r="K36" s="292"/>
      <c r="L36" s="292"/>
      <c r="M36" s="292"/>
      <c r="N36" s="292"/>
      <c r="O36" s="292"/>
      <c r="Q36" s="292"/>
      <c r="S36" s="292"/>
      <c r="V36" s="292"/>
    </row>
    <row r="37" spans="2:125"/>
    <row r="38" spans="2:125"/>
    <row r="39" spans="2:125"/>
    <row r="40" spans="2:125">
      <c r="U40" s="292"/>
    </row>
    <row r="41" spans="2:125">
      <c r="R41" s="292"/>
    </row>
    <row r="42" spans="2:125">
      <c r="T42" s="292"/>
      <c r="W42" s="292"/>
      <c r="X42" s="292"/>
      <c r="Y42" s="292"/>
      <c r="Z42" s="292"/>
      <c r="AA42" s="292"/>
      <c r="AB42" s="292"/>
      <c r="AC42" s="292"/>
      <c r="AD42" s="292"/>
      <c r="AE42" s="292"/>
      <c r="AF42" s="292"/>
      <c r="AG42" s="292"/>
      <c r="AH42" s="292"/>
      <c r="AI42" s="292"/>
      <c r="AJ42" s="292"/>
      <c r="AK42" s="292"/>
      <c r="AL42" s="292"/>
      <c r="AM42" s="292"/>
      <c r="AN42" s="292"/>
      <c r="AO42" s="292"/>
      <c r="AP42" s="292"/>
      <c r="AQ42" s="292"/>
      <c r="AR42" s="292"/>
      <c r="AS42" s="292"/>
      <c r="AT42" s="292"/>
      <c r="AU42" s="292"/>
      <c r="AV42" s="292"/>
      <c r="AW42" s="292"/>
      <c r="AX42" s="292"/>
      <c r="AY42" s="292"/>
      <c r="AZ42" s="292"/>
      <c r="BA42" s="292"/>
      <c r="BB42" s="292"/>
      <c r="BC42" s="292"/>
      <c r="BD42" s="292"/>
      <c r="BE42" s="292"/>
      <c r="BF42" s="292"/>
      <c r="BG42" s="292"/>
      <c r="BH42" s="292"/>
      <c r="BI42" s="292"/>
      <c r="BJ42" s="292"/>
      <c r="BK42" s="292"/>
      <c r="BL42" s="292"/>
      <c r="BM42" s="292"/>
      <c r="BN42" s="292"/>
      <c r="BO42" s="292"/>
      <c r="BP42" s="292"/>
      <c r="BQ42" s="292"/>
      <c r="BR42" s="292"/>
      <c r="BS42" s="292"/>
      <c r="BT42" s="292"/>
      <c r="BU42" s="292"/>
      <c r="BV42" s="292"/>
      <c r="BW42" s="292"/>
      <c r="BX42" s="292"/>
      <c r="BY42" s="292"/>
      <c r="BZ42" s="292"/>
      <c r="CA42" s="292"/>
      <c r="CB42" s="292"/>
      <c r="CC42" s="292"/>
      <c r="CD42" s="292"/>
      <c r="CE42" s="292"/>
      <c r="CF42" s="292"/>
      <c r="CG42" s="292"/>
      <c r="CH42" s="292"/>
      <c r="CI42" s="292"/>
      <c r="CJ42" s="292"/>
      <c r="CK42" s="292"/>
      <c r="CL42" s="292"/>
      <c r="CM42" s="292"/>
      <c r="CN42" s="292"/>
      <c r="CO42" s="292"/>
      <c r="CP42" s="292"/>
      <c r="CQ42" s="292"/>
      <c r="CR42" s="292"/>
      <c r="CS42" s="292"/>
      <c r="CT42" s="292"/>
      <c r="CU42" s="292"/>
      <c r="CV42" s="292"/>
      <c r="CW42" s="292"/>
      <c r="CX42" s="292"/>
      <c r="CY42" s="292"/>
      <c r="CZ42" s="292"/>
      <c r="DA42" s="292"/>
      <c r="DB42" s="292"/>
      <c r="DC42" s="292"/>
      <c r="DD42" s="292"/>
      <c r="DE42" s="292"/>
      <c r="DF42" s="292"/>
      <c r="DG42" s="292"/>
      <c r="DH42" s="292"/>
      <c r="DI42" s="292"/>
      <c r="DJ42" s="292"/>
      <c r="DK42" s="292"/>
      <c r="DL42" s="292"/>
      <c r="DM42" s="292"/>
      <c r="DN42" s="292"/>
      <c r="DO42" s="292"/>
      <c r="DP42" s="292"/>
      <c r="DQ42" s="292"/>
      <c r="DR42" s="292"/>
      <c r="DS42" s="292"/>
      <c r="DT42" s="292"/>
      <c r="DU42" s="292"/>
    </row>
    <row r="43" spans="2:125">
      <c r="Q43" s="292"/>
      <c r="S43" s="292"/>
      <c r="V43" s="292"/>
    </row>
    <row r="44" spans="2:125"/>
    <row r="45" spans="2:125"/>
    <row r="46" spans="2:125"/>
    <row r="47" spans="2:125"/>
    <row r="48" spans="2:125"/>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spans="125:125" ht="13.5" customHeight="1"/>
    <row r="114" spans="125:125" ht="13.5" customHeight="1"/>
    <row r="115" spans="125:125" ht="13.5" customHeight="1"/>
    <row r="116" spans="125:125" ht="13.5" customHeight="1">
      <c r="DU116" s="293" t="s">
        <v>561</v>
      </c>
    </row>
  </sheetData>
  <sheetProtection algorithmName="SHA-512" hashValue="LJ+wjwmwlGIfgCdycP24Cia9Fs18m1bnK/eV7FwEp5l6q/N5r9kCkGtWVm6JjOJ3ZdhgnV9MZexh9jB2GkFLXw==" saltValue="e8pm7yZpoiGhh66PALStfg=="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
    <pageSetUpPr fitToPage="1"/>
  </sheetPr>
  <dimension ref="B1:J50"/>
  <sheetViews>
    <sheetView showGridLines="0" topLeftCell="F1048576" zoomScaleSheetLayoutView="100" workbookViewId="0"/>
  </sheetViews>
  <sheetFormatPr defaultColWidth="0" defaultRowHeight="13.5" customHeight="1" zeroHeight="1"/>
  <cols>
    <col min="1" max="1" width="8.25" style="1" customWidth="1"/>
    <col min="2" max="16" width="14.625" style="1" customWidth="1"/>
    <col min="17" max="16384" width="0" style="1" hidden="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spans="2:10" ht="16.5" customHeight="1"/>
    <row r="34" spans="2:10" ht="16.5" customHeight="1"/>
    <row r="35" spans="2:10" ht="16.5" customHeight="1"/>
    <row r="36" spans="2:10" ht="16.5" customHeight="1"/>
    <row r="37" spans="2:10" ht="16.5" customHeight="1"/>
    <row r="38" spans="2:10" ht="16.5" customHeight="1"/>
    <row r="39" spans="2:10" ht="16.5" customHeight="1"/>
    <row r="40" spans="2:10" ht="16.5" customHeight="1"/>
    <row r="41" spans="2:10" ht="16.5" customHeight="1"/>
    <row r="42" spans="2:10" ht="16.5" customHeight="1"/>
    <row r="43" spans="2:10" ht="16.5" customHeight="1"/>
    <row r="44" spans="2:10" ht="16.5" customHeight="1"/>
    <row r="45" spans="2:10" ht="29.25" customHeight="1" thickBot="1">
      <c r="B45" s="2"/>
      <c r="C45" s="2"/>
      <c r="D45" s="2"/>
      <c r="E45" s="2"/>
      <c r="F45" s="2"/>
      <c r="G45" s="2"/>
      <c r="H45" s="2"/>
      <c r="I45" s="2"/>
      <c r="J45" s="3" t="s">
        <v>0</v>
      </c>
    </row>
    <row r="46" spans="2:10" ht="29.25" customHeight="1" thickBot="1">
      <c r="B46" s="4" t="s">
        <v>1</v>
      </c>
      <c r="C46" s="5"/>
      <c r="D46" s="5"/>
      <c r="E46" s="6" t="s">
        <v>2</v>
      </c>
      <c r="F46" s="7" t="s">
        <v>562</v>
      </c>
      <c r="G46" s="8" t="s">
        <v>563</v>
      </c>
      <c r="H46" s="8" t="s">
        <v>564</v>
      </c>
      <c r="I46" s="8" t="s">
        <v>565</v>
      </c>
      <c r="J46" s="9" t="s">
        <v>566</v>
      </c>
    </row>
    <row r="47" spans="2:10" ht="57.75" customHeight="1">
      <c r="B47" s="10"/>
      <c r="C47" s="1238" t="s">
        <v>3</v>
      </c>
      <c r="D47" s="1238"/>
      <c r="E47" s="1239"/>
      <c r="F47" s="11">
        <v>42.36</v>
      </c>
      <c r="G47" s="12">
        <v>37.869999999999997</v>
      </c>
      <c r="H47" s="12">
        <v>41.4</v>
      </c>
      <c r="I47" s="12">
        <v>39.53</v>
      </c>
      <c r="J47" s="13">
        <v>39.049999999999997</v>
      </c>
    </row>
    <row r="48" spans="2:10" ht="57.75" customHeight="1">
      <c r="B48" s="14"/>
      <c r="C48" s="1240" t="s">
        <v>4</v>
      </c>
      <c r="D48" s="1240"/>
      <c r="E48" s="1241"/>
      <c r="F48" s="15">
        <v>3.61</v>
      </c>
      <c r="G48" s="16">
        <v>7.31</v>
      </c>
      <c r="H48" s="16">
        <v>5.16</v>
      </c>
      <c r="I48" s="16">
        <v>4.1900000000000004</v>
      </c>
      <c r="J48" s="17">
        <v>4.4800000000000004</v>
      </c>
    </row>
    <row r="49" spans="2:10" ht="57.75" customHeight="1" thickBot="1">
      <c r="B49" s="18"/>
      <c r="C49" s="1242" t="s">
        <v>5</v>
      </c>
      <c r="D49" s="1242"/>
      <c r="E49" s="1243"/>
      <c r="F49" s="19" t="s">
        <v>567</v>
      </c>
      <c r="G49" s="20" t="s">
        <v>568</v>
      </c>
      <c r="H49" s="20" t="s">
        <v>569</v>
      </c>
      <c r="I49" s="20" t="s">
        <v>570</v>
      </c>
      <c r="J49" s="21">
        <v>0.62</v>
      </c>
    </row>
    <row r="50" spans="2:10" ht="13.5" customHeight="1"/>
  </sheetData>
  <sheetProtection algorithmName="SHA-512" hashValue="cLXD1Bx3pXFX+hPY4HP+OdV9eJNPojwNp1NWkOdvLar3Ss8vpv1KUQlO9E+lTg3SqkxFeAIm3QtHj/4mkCbE7A==" saltValue="UAa4F1ty3JuuGOqEVCIymg=="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rowBreaks count="1" manualBreakCount="1">
    <brk id="51"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5">
    <pageSetUpPr fitToPage="1"/>
  </sheetPr>
  <dimension ref="A1:P45"/>
  <sheetViews>
    <sheetView showGridLines="0" topLeftCell="A28" zoomScaleSheetLayoutView="100" workbookViewId="0"/>
  </sheetViews>
  <sheetFormatPr defaultColWidth="0" defaultRowHeight="12.95" customHeight="1" zeroHeight="1"/>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c r="A1" s="22"/>
      <c r="B1" s="22"/>
      <c r="C1" s="22"/>
      <c r="D1" s="22"/>
      <c r="E1" s="22"/>
      <c r="F1" s="22"/>
      <c r="G1" s="22"/>
      <c r="H1" s="22"/>
      <c r="I1" s="22"/>
      <c r="J1" s="22"/>
      <c r="K1" s="22"/>
      <c r="L1" s="22"/>
      <c r="M1" s="22"/>
      <c r="N1" s="22"/>
      <c r="O1" s="22"/>
      <c r="P1" s="22"/>
    </row>
    <row r="2" spans="1:16" ht="16.5" customHeight="1">
      <c r="A2" s="22"/>
      <c r="B2" s="22"/>
      <c r="C2" s="22"/>
      <c r="D2" s="22"/>
      <c r="E2" s="22"/>
      <c r="F2" s="22"/>
      <c r="G2" s="22"/>
      <c r="H2" s="22"/>
      <c r="I2" s="22"/>
      <c r="J2" s="22"/>
      <c r="K2" s="22"/>
      <c r="L2" s="22"/>
      <c r="M2" s="22"/>
      <c r="N2" s="22"/>
      <c r="O2" s="22"/>
      <c r="P2" s="22"/>
    </row>
    <row r="3" spans="1:16" ht="16.5" customHeight="1">
      <c r="A3" s="22"/>
      <c r="B3" s="22"/>
      <c r="C3" s="22"/>
      <c r="D3" s="22"/>
      <c r="E3" s="22"/>
      <c r="F3" s="22"/>
      <c r="G3" s="22"/>
      <c r="H3" s="22"/>
      <c r="I3" s="22"/>
      <c r="J3" s="22"/>
      <c r="K3" s="22"/>
      <c r="L3" s="22"/>
      <c r="M3" s="22"/>
      <c r="N3" s="22"/>
      <c r="O3" s="22"/>
      <c r="P3" s="22"/>
    </row>
    <row r="4" spans="1:16" ht="16.5" customHeight="1">
      <c r="A4" s="22"/>
      <c r="B4" s="22"/>
      <c r="C4" s="22"/>
      <c r="D4" s="22"/>
      <c r="E4" s="22"/>
      <c r="F4" s="22"/>
      <c r="G4" s="22"/>
      <c r="H4" s="22"/>
      <c r="I4" s="22"/>
      <c r="J4" s="22"/>
      <c r="K4" s="22"/>
      <c r="L4" s="22"/>
      <c r="M4" s="22"/>
      <c r="N4" s="22"/>
      <c r="O4" s="22"/>
      <c r="P4" s="22"/>
    </row>
    <row r="5" spans="1:16" ht="16.5" customHeight="1">
      <c r="A5" s="22"/>
      <c r="B5" s="22"/>
      <c r="C5" s="22"/>
      <c r="D5" s="22"/>
      <c r="E5" s="22"/>
      <c r="F5" s="22"/>
      <c r="G5" s="22"/>
      <c r="H5" s="22"/>
      <c r="I5" s="22"/>
      <c r="J5" s="22"/>
      <c r="K5" s="22"/>
      <c r="L5" s="22"/>
      <c r="M5" s="22"/>
      <c r="N5" s="22"/>
      <c r="O5" s="22"/>
      <c r="P5" s="22"/>
    </row>
    <row r="6" spans="1:16" ht="16.5" customHeight="1">
      <c r="A6" s="22"/>
      <c r="B6" s="22"/>
      <c r="C6" s="22"/>
      <c r="D6" s="22"/>
      <c r="E6" s="22"/>
      <c r="F6" s="22"/>
      <c r="G6" s="22"/>
      <c r="H6" s="22"/>
      <c r="I6" s="22"/>
      <c r="J6" s="22"/>
      <c r="K6" s="22"/>
      <c r="L6" s="22"/>
      <c r="M6" s="22"/>
      <c r="N6" s="22"/>
      <c r="O6" s="22"/>
      <c r="P6" s="22"/>
    </row>
    <row r="7" spans="1:16" ht="16.5" customHeight="1">
      <c r="A7" s="22"/>
      <c r="B7" s="22"/>
      <c r="C7" s="22"/>
      <c r="D7" s="22"/>
      <c r="E7" s="22"/>
      <c r="F7" s="22"/>
      <c r="G7" s="22"/>
      <c r="H7" s="22"/>
      <c r="I7" s="22"/>
      <c r="J7" s="22"/>
      <c r="K7" s="22"/>
      <c r="L7" s="22"/>
      <c r="M7" s="22"/>
      <c r="N7" s="22"/>
      <c r="O7" s="22"/>
      <c r="P7" s="22"/>
    </row>
    <row r="8" spans="1:16" ht="16.5" customHeight="1">
      <c r="A8" s="22"/>
      <c r="B8" s="22"/>
      <c r="C8" s="22"/>
      <c r="D8" s="22"/>
      <c r="E8" s="22"/>
      <c r="F8" s="22"/>
      <c r="G8" s="22"/>
      <c r="H8" s="22"/>
      <c r="I8" s="22"/>
      <c r="J8" s="22"/>
      <c r="K8" s="22"/>
      <c r="L8" s="22"/>
      <c r="M8" s="22"/>
      <c r="N8" s="22"/>
      <c r="O8" s="22"/>
      <c r="P8" s="22"/>
    </row>
    <row r="9" spans="1:16" ht="16.5" customHeight="1">
      <c r="A9" s="22"/>
      <c r="B9" s="22"/>
      <c r="C9" s="22"/>
      <c r="D9" s="22"/>
      <c r="E9" s="22"/>
      <c r="F9" s="22"/>
      <c r="G9" s="22"/>
      <c r="H9" s="22"/>
      <c r="I9" s="22"/>
      <c r="J9" s="22"/>
      <c r="K9" s="22"/>
      <c r="L9" s="22"/>
      <c r="M9" s="22"/>
      <c r="N9" s="22"/>
      <c r="O9" s="22"/>
      <c r="P9" s="22"/>
    </row>
    <row r="10" spans="1:16" ht="16.5" customHeight="1">
      <c r="A10" s="22"/>
      <c r="B10" s="22"/>
      <c r="C10" s="22"/>
      <c r="D10" s="22"/>
      <c r="E10" s="22"/>
      <c r="F10" s="22"/>
      <c r="G10" s="22"/>
      <c r="H10" s="22"/>
      <c r="I10" s="22"/>
      <c r="J10" s="22"/>
      <c r="K10" s="22"/>
      <c r="L10" s="22"/>
      <c r="M10" s="22"/>
      <c r="N10" s="22"/>
      <c r="O10" s="22"/>
      <c r="P10" s="22"/>
    </row>
    <row r="11" spans="1:16" ht="16.5" customHeight="1">
      <c r="A11" s="22"/>
      <c r="B11" s="22"/>
      <c r="C11" s="22"/>
      <c r="D11" s="22"/>
      <c r="E11" s="22"/>
      <c r="F11" s="22"/>
      <c r="G11" s="22"/>
      <c r="H11" s="22"/>
      <c r="I11" s="22"/>
      <c r="J11" s="22"/>
      <c r="K11" s="22"/>
      <c r="L11" s="22"/>
      <c r="M11" s="22"/>
      <c r="N11" s="22"/>
      <c r="O11" s="22"/>
      <c r="P11" s="22"/>
    </row>
    <row r="12" spans="1:16" ht="16.5" customHeight="1">
      <c r="A12" s="22"/>
      <c r="B12" s="22"/>
      <c r="C12" s="22"/>
      <c r="D12" s="22"/>
      <c r="E12" s="22"/>
      <c r="F12" s="22"/>
      <c r="G12" s="22"/>
      <c r="H12" s="22"/>
      <c r="I12" s="22"/>
      <c r="J12" s="22"/>
      <c r="K12" s="22"/>
      <c r="L12" s="22"/>
      <c r="M12" s="22"/>
      <c r="N12" s="22"/>
      <c r="O12" s="22"/>
      <c r="P12" s="22"/>
    </row>
    <row r="13" spans="1:16" ht="16.5" customHeight="1">
      <c r="A13" s="22"/>
      <c r="B13" s="22"/>
      <c r="C13" s="22"/>
      <c r="D13" s="22"/>
      <c r="E13" s="22"/>
      <c r="F13" s="22"/>
      <c r="G13" s="22"/>
      <c r="H13" s="22"/>
      <c r="I13" s="22"/>
      <c r="J13" s="22"/>
      <c r="K13" s="22"/>
      <c r="L13" s="22"/>
      <c r="M13" s="22"/>
      <c r="N13" s="22"/>
      <c r="O13" s="22"/>
      <c r="P13" s="22"/>
    </row>
    <row r="14" spans="1:16" ht="16.5" customHeight="1">
      <c r="A14" s="22"/>
      <c r="B14" s="22"/>
      <c r="C14" s="22"/>
      <c r="D14" s="22"/>
      <c r="E14" s="22"/>
      <c r="F14" s="22"/>
      <c r="G14" s="22"/>
      <c r="H14" s="22"/>
      <c r="I14" s="22"/>
      <c r="J14" s="22"/>
      <c r="K14" s="22"/>
      <c r="L14" s="22"/>
      <c r="M14" s="22"/>
      <c r="N14" s="22"/>
      <c r="O14" s="22"/>
      <c r="P14" s="22"/>
    </row>
    <row r="15" spans="1:16" ht="16.5" customHeight="1">
      <c r="A15" s="22"/>
      <c r="B15" s="22"/>
      <c r="C15" s="22"/>
      <c r="D15" s="22"/>
      <c r="E15" s="22"/>
      <c r="F15" s="22"/>
      <c r="G15" s="22"/>
      <c r="H15" s="22"/>
      <c r="I15" s="22"/>
      <c r="J15" s="22"/>
      <c r="K15" s="22"/>
      <c r="L15" s="22"/>
      <c r="M15" s="22"/>
      <c r="N15" s="22"/>
      <c r="O15" s="22"/>
      <c r="P15" s="22"/>
    </row>
    <row r="16" spans="1:16" ht="16.5" customHeight="1">
      <c r="A16" s="22"/>
      <c r="B16" s="22"/>
      <c r="C16" s="22"/>
      <c r="D16" s="22"/>
      <c r="E16" s="22"/>
      <c r="F16" s="22"/>
      <c r="G16" s="22"/>
      <c r="H16" s="22"/>
      <c r="I16" s="22"/>
      <c r="J16" s="22"/>
      <c r="K16" s="22"/>
      <c r="L16" s="22"/>
      <c r="M16" s="22"/>
      <c r="N16" s="22"/>
      <c r="O16" s="22"/>
      <c r="P16" s="22"/>
    </row>
    <row r="17" spans="1:16" ht="16.5" customHeight="1">
      <c r="A17" s="22"/>
      <c r="B17" s="22"/>
      <c r="C17" s="22"/>
      <c r="D17" s="22"/>
      <c r="E17" s="22"/>
      <c r="F17" s="22"/>
      <c r="G17" s="22"/>
      <c r="H17" s="22"/>
      <c r="I17" s="22"/>
      <c r="J17" s="22"/>
      <c r="K17" s="22"/>
      <c r="L17" s="22"/>
      <c r="M17" s="22"/>
      <c r="N17" s="22"/>
      <c r="O17" s="22"/>
      <c r="P17" s="22"/>
    </row>
    <row r="18" spans="1:16" ht="16.5" customHeight="1">
      <c r="A18" s="22"/>
      <c r="B18" s="22"/>
      <c r="C18" s="22"/>
      <c r="D18" s="22"/>
      <c r="E18" s="22"/>
      <c r="F18" s="22"/>
      <c r="G18" s="22"/>
      <c r="H18" s="22"/>
      <c r="I18" s="22"/>
      <c r="J18" s="22"/>
      <c r="K18" s="22"/>
      <c r="L18" s="22"/>
      <c r="M18" s="22"/>
      <c r="N18" s="22"/>
      <c r="O18" s="22"/>
      <c r="P18" s="22"/>
    </row>
    <row r="19" spans="1:16" ht="16.5" customHeight="1">
      <c r="A19" s="22"/>
      <c r="B19" s="22"/>
      <c r="C19" s="22"/>
      <c r="D19" s="22"/>
      <c r="E19" s="22"/>
      <c r="F19" s="22"/>
      <c r="G19" s="22"/>
      <c r="H19" s="22"/>
      <c r="I19" s="22"/>
      <c r="J19" s="22"/>
      <c r="K19" s="22"/>
      <c r="L19" s="22"/>
      <c r="M19" s="22"/>
      <c r="N19" s="22"/>
      <c r="O19" s="22"/>
      <c r="P19" s="22"/>
    </row>
    <row r="20" spans="1:16" ht="16.5" customHeight="1">
      <c r="A20" s="22"/>
      <c r="B20" s="22"/>
      <c r="C20" s="22"/>
      <c r="D20" s="22"/>
      <c r="E20" s="22"/>
      <c r="F20" s="22"/>
      <c r="G20" s="22"/>
      <c r="H20" s="22"/>
      <c r="I20" s="22"/>
      <c r="J20" s="22"/>
      <c r="K20" s="22"/>
      <c r="L20" s="22"/>
      <c r="M20" s="22"/>
      <c r="N20" s="22"/>
      <c r="O20" s="22"/>
      <c r="P20" s="22"/>
    </row>
    <row r="21" spans="1:16" ht="16.5" customHeight="1">
      <c r="A21" s="22"/>
      <c r="B21" s="22"/>
      <c r="C21" s="22"/>
      <c r="D21" s="22"/>
      <c r="E21" s="22"/>
      <c r="F21" s="22"/>
      <c r="G21" s="22"/>
      <c r="H21" s="22"/>
      <c r="I21" s="22"/>
      <c r="J21" s="22"/>
      <c r="K21" s="22"/>
      <c r="L21" s="22"/>
      <c r="M21" s="22"/>
      <c r="N21" s="22"/>
      <c r="O21" s="22"/>
      <c r="P21" s="22"/>
    </row>
    <row r="22" spans="1:16" ht="16.5" customHeight="1">
      <c r="A22" s="22"/>
      <c r="B22" s="22"/>
      <c r="C22" s="22"/>
      <c r="D22" s="22"/>
      <c r="E22" s="22"/>
      <c r="F22" s="22"/>
      <c r="G22" s="22"/>
      <c r="H22" s="22"/>
      <c r="I22" s="22"/>
      <c r="J22" s="22"/>
      <c r="K22" s="22"/>
      <c r="L22" s="22"/>
      <c r="M22" s="22"/>
      <c r="N22" s="22"/>
      <c r="O22" s="22"/>
      <c r="P22" s="22"/>
    </row>
    <row r="23" spans="1:16" ht="16.5" customHeight="1">
      <c r="A23" s="22"/>
      <c r="B23" s="22"/>
      <c r="C23" s="22"/>
      <c r="D23" s="22"/>
      <c r="E23" s="22"/>
      <c r="F23" s="22"/>
      <c r="G23" s="22"/>
      <c r="H23" s="22"/>
      <c r="I23" s="22"/>
      <c r="J23" s="22"/>
      <c r="K23" s="22"/>
      <c r="L23" s="22"/>
      <c r="M23" s="22"/>
      <c r="N23" s="22"/>
      <c r="O23" s="22"/>
      <c r="P23" s="22"/>
    </row>
    <row r="24" spans="1:16" ht="16.5" customHeight="1">
      <c r="A24" s="22"/>
      <c r="B24" s="22"/>
      <c r="C24" s="22"/>
      <c r="D24" s="22"/>
      <c r="E24" s="22"/>
      <c r="F24" s="22"/>
      <c r="G24" s="22"/>
      <c r="H24" s="22"/>
      <c r="I24" s="22"/>
      <c r="J24" s="22"/>
      <c r="K24" s="22"/>
      <c r="L24" s="22"/>
      <c r="M24" s="22"/>
      <c r="N24" s="22"/>
      <c r="O24" s="22"/>
      <c r="P24" s="22"/>
    </row>
    <row r="25" spans="1:16" ht="16.5" customHeight="1">
      <c r="A25" s="22"/>
      <c r="B25" s="22"/>
      <c r="C25" s="22"/>
      <c r="D25" s="22"/>
      <c r="E25" s="22"/>
      <c r="F25" s="22"/>
      <c r="G25" s="22"/>
      <c r="H25" s="22"/>
      <c r="I25" s="22"/>
      <c r="J25" s="22"/>
      <c r="K25" s="22"/>
      <c r="L25" s="22"/>
      <c r="M25" s="22"/>
      <c r="N25" s="22"/>
      <c r="O25" s="22"/>
      <c r="P25" s="22"/>
    </row>
    <row r="26" spans="1:16" ht="16.5" customHeight="1">
      <c r="A26" s="22"/>
      <c r="B26" s="22"/>
      <c r="C26" s="22"/>
      <c r="D26" s="22"/>
      <c r="E26" s="22"/>
      <c r="F26" s="22"/>
      <c r="G26" s="22"/>
      <c r="H26" s="22"/>
      <c r="I26" s="22"/>
      <c r="J26" s="22"/>
      <c r="K26" s="22"/>
      <c r="L26" s="22"/>
      <c r="M26" s="22"/>
      <c r="N26" s="22"/>
      <c r="O26" s="22"/>
      <c r="P26" s="22"/>
    </row>
    <row r="27" spans="1:16" ht="16.5" customHeight="1">
      <c r="A27" s="22"/>
      <c r="B27" s="22"/>
      <c r="C27" s="22"/>
      <c r="D27" s="22"/>
      <c r="E27" s="22"/>
      <c r="F27" s="22"/>
      <c r="G27" s="22"/>
      <c r="H27" s="22"/>
      <c r="I27" s="22"/>
      <c r="J27" s="22"/>
      <c r="K27" s="22"/>
      <c r="L27" s="22"/>
      <c r="M27" s="22"/>
      <c r="N27" s="22"/>
      <c r="O27" s="22"/>
      <c r="P27" s="22"/>
    </row>
    <row r="28" spans="1:16" ht="16.5" customHeight="1">
      <c r="A28" s="22"/>
      <c r="B28" s="22"/>
      <c r="C28" s="22"/>
      <c r="D28" s="22"/>
      <c r="E28" s="22"/>
      <c r="F28" s="22"/>
      <c r="G28" s="22"/>
      <c r="H28" s="22"/>
      <c r="I28" s="22"/>
      <c r="J28" s="22"/>
      <c r="K28" s="22"/>
      <c r="L28" s="22"/>
      <c r="M28" s="22"/>
      <c r="N28" s="22"/>
      <c r="O28" s="22"/>
      <c r="P28" s="22"/>
    </row>
    <row r="29" spans="1:16" ht="16.5" customHeight="1">
      <c r="A29" s="22"/>
      <c r="B29" s="22"/>
      <c r="C29" s="22"/>
      <c r="D29" s="22"/>
      <c r="E29" s="22"/>
      <c r="F29" s="22"/>
      <c r="G29" s="22"/>
      <c r="H29" s="22"/>
      <c r="I29" s="22"/>
      <c r="J29" s="22"/>
      <c r="K29" s="22"/>
      <c r="L29" s="22"/>
      <c r="M29" s="22"/>
      <c r="N29" s="22"/>
      <c r="O29" s="22"/>
      <c r="P29" s="22"/>
    </row>
    <row r="30" spans="1:16" ht="16.5" customHeight="1">
      <c r="A30" s="22"/>
      <c r="B30" s="22"/>
      <c r="C30" s="22"/>
      <c r="D30" s="22"/>
      <c r="E30" s="22"/>
      <c r="F30" s="22"/>
      <c r="G30" s="22"/>
      <c r="H30" s="22"/>
      <c r="I30" s="22"/>
      <c r="J30" s="22"/>
      <c r="K30" s="22"/>
      <c r="L30" s="22"/>
      <c r="M30" s="22"/>
      <c r="N30" s="22"/>
      <c r="O30" s="22"/>
      <c r="P30" s="22"/>
    </row>
    <row r="31" spans="1:16" ht="16.5" customHeight="1">
      <c r="A31" s="22"/>
      <c r="B31" s="22"/>
      <c r="C31" s="22"/>
      <c r="D31" s="22"/>
      <c r="E31" s="22"/>
      <c r="F31" s="22"/>
      <c r="G31" s="22"/>
      <c r="H31" s="22"/>
      <c r="I31" s="22"/>
      <c r="J31" s="22"/>
      <c r="K31" s="22"/>
      <c r="L31" s="22"/>
      <c r="M31" s="22"/>
      <c r="N31" s="22"/>
      <c r="O31" s="22"/>
      <c r="P31" s="22"/>
    </row>
    <row r="32" spans="1:16" ht="31.5" customHeight="1" thickBot="1">
      <c r="A32" s="22"/>
      <c r="B32" s="22"/>
      <c r="C32" s="22"/>
      <c r="D32" s="22"/>
      <c r="E32" s="22"/>
      <c r="F32" s="22"/>
      <c r="G32" s="22"/>
      <c r="H32" s="22"/>
      <c r="I32" s="22"/>
      <c r="J32" s="24" t="s">
        <v>6</v>
      </c>
      <c r="K32" s="22"/>
      <c r="L32" s="22"/>
      <c r="M32" s="22"/>
      <c r="N32" s="22"/>
      <c r="O32" s="22"/>
      <c r="P32" s="22"/>
    </row>
    <row r="33" spans="1:16" ht="39" customHeight="1" thickBot="1">
      <c r="A33" s="22"/>
      <c r="B33" s="25" t="s">
        <v>7</v>
      </c>
      <c r="C33" s="26"/>
      <c r="D33" s="26"/>
      <c r="E33" s="27" t="s">
        <v>2</v>
      </c>
      <c r="F33" s="28" t="s">
        <v>562</v>
      </c>
      <c r="G33" s="29" t="s">
        <v>563</v>
      </c>
      <c r="H33" s="29" t="s">
        <v>564</v>
      </c>
      <c r="I33" s="29" t="s">
        <v>565</v>
      </c>
      <c r="J33" s="30" t="s">
        <v>566</v>
      </c>
      <c r="K33" s="22"/>
      <c r="L33" s="22"/>
      <c r="M33" s="22"/>
      <c r="N33" s="22"/>
      <c r="O33" s="22"/>
      <c r="P33" s="22"/>
    </row>
    <row r="34" spans="1:16" ht="39" customHeight="1">
      <c r="A34" s="22"/>
      <c r="B34" s="31"/>
      <c r="C34" s="1250" t="s">
        <v>571</v>
      </c>
      <c r="D34" s="1250"/>
      <c r="E34" s="1251"/>
      <c r="F34" s="32" t="s">
        <v>572</v>
      </c>
      <c r="G34" s="33" t="s">
        <v>573</v>
      </c>
      <c r="H34" s="33" t="s">
        <v>574</v>
      </c>
      <c r="I34" s="33" t="s">
        <v>575</v>
      </c>
      <c r="J34" s="34" t="s">
        <v>576</v>
      </c>
      <c r="K34" s="22"/>
      <c r="L34" s="22"/>
      <c r="M34" s="22"/>
      <c r="N34" s="22"/>
      <c r="O34" s="22"/>
      <c r="P34" s="22"/>
    </row>
    <row r="35" spans="1:16" ht="39" customHeight="1">
      <c r="A35" s="22"/>
      <c r="B35" s="35"/>
      <c r="C35" s="1244" t="s">
        <v>577</v>
      </c>
      <c r="D35" s="1245"/>
      <c r="E35" s="1246"/>
      <c r="F35" s="36">
        <v>17.579999999999998</v>
      </c>
      <c r="G35" s="37">
        <v>19.57</v>
      </c>
      <c r="H35" s="37">
        <v>20.74</v>
      </c>
      <c r="I35" s="37">
        <v>20.3</v>
      </c>
      <c r="J35" s="38">
        <v>19.940000000000001</v>
      </c>
      <c r="K35" s="22"/>
      <c r="L35" s="22"/>
      <c r="M35" s="22"/>
      <c r="N35" s="22"/>
      <c r="O35" s="22"/>
      <c r="P35" s="22"/>
    </row>
    <row r="36" spans="1:16" ht="39" customHeight="1">
      <c r="A36" s="22"/>
      <c r="B36" s="35"/>
      <c r="C36" s="1244" t="s">
        <v>578</v>
      </c>
      <c r="D36" s="1245"/>
      <c r="E36" s="1246"/>
      <c r="F36" s="36">
        <v>12.4</v>
      </c>
      <c r="G36" s="37">
        <v>11.78</v>
      </c>
      <c r="H36" s="37">
        <v>11.54</v>
      </c>
      <c r="I36" s="37">
        <v>11.11</v>
      </c>
      <c r="J36" s="38">
        <v>11.11</v>
      </c>
      <c r="K36" s="22"/>
      <c r="L36" s="22"/>
      <c r="M36" s="22"/>
      <c r="N36" s="22"/>
      <c r="O36" s="22"/>
      <c r="P36" s="22"/>
    </row>
    <row r="37" spans="1:16" ht="39" customHeight="1">
      <c r="A37" s="22"/>
      <c r="B37" s="35"/>
      <c r="C37" s="1244" t="s">
        <v>579</v>
      </c>
      <c r="D37" s="1245"/>
      <c r="E37" s="1246"/>
      <c r="F37" s="36">
        <v>6.39</v>
      </c>
      <c r="G37" s="37">
        <v>7.78</v>
      </c>
      <c r="H37" s="37">
        <v>8.24</v>
      </c>
      <c r="I37" s="37">
        <v>8.94</v>
      </c>
      <c r="J37" s="38">
        <v>8.67</v>
      </c>
      <c r="K37" s="22"/>
      <c r="L37" s="22"/>
      <c r="M37" s="22"/>
      <c r="N37" s="22"/>
      <c r="O37" s="22"/>
      <c r="P37" s="22"/>
    </row>
    <row r="38" spans="1:16" ht="39" customHeight="1">
      <c r="A38" s="22"/>
      <c r="B38" s="35"/>
      <c r="C38" s="1244" t="s">
        <v>580</v>
      </c>
      <c r="D38" s="1245"/>
      <c r="E38" s="1246"/>
      <c r="F38" s="36">
        <v>4.21</v>
      </c>
      <c r="G38" s="37">
        <v>7.88</v>
      </c>
      <c r="H38" s="37">
        <v>5.78</v>
      </c>
      <c r="I38" s="37">
        <v>4.8099999999999996</v>
      </c>
      <c r="J38" s="38">
        <v>5.08</v>
      </c>
      <c r="K38" s="22"/>
      <c r="L38" s="22"/>
      <c r="M38" s="22"/>
      <c r="N38" s="22"/>
      <c r="O38" s="22"/>
      <c r="P38" s="22"/>
    </row>
    <row r="39" spans="1:16" ht="39" customHeight="1">
      <c r="A39" s="22"/>
      <c r="B39" s="35"/>
      <c r="C39" s="1244" t="s">
        <v>581</v>
      </c>
      <c r="D39" s="1245"/>
      <c r="E39" s="1246"/>
      <c r="F39" s="36">
        <v>1.94</v>
      </c>
      <c r="G39" s="37">
        <v>1.44</v>
      </c>
      <c r="H39" s="37">
        <v>1.23</v>
      </c>
      <c r="I39" s="37">
        <v>1.33</v>
      </c>
      <c r="J39" s="38">
        <v>1.1200000000000001</v>
      </c>
      <c r="K39" s="22"/>
      <c r="L39" s="22"/>
      <c r="M39" s="22"/>
      <c r="N39" s="22"/>
      <c r="O39" s="22"/>
      <c r="P39" s="22"/>
    </row>
    <row r="40" spans="1:16" ht="39" customHeight="1">
      <c r="A40" s="22"/>
      <c r="B40" s="35"/>
      <c r="C40" s="1244" t="s">
        <v>582</v>
      </c>
      <c r="D40" s="1245"/>
      <c r="E40" s="1246"/>
      <c r="F40" s="36">
        <v>6.42</v>
      </c>
      <c r="G40" s="37">
        <v>3.07</v>
      </c>
      <c r="H40" s="37">
        <v>2.0099999999999998</v>
      </c>
      <c r="I40" s="37">
        <v>1</v>
      </c>
      <c r="J40" s="38">
        <v>0.57999999999999996</v>
      </c>
      <c r="K40" s="22"/>
      <c r="L40" s="22"/>
      <c r="M40" s="22"/>
      <c r="N40" s="22"/>
      <c r="O40" s="22"/>
      <c r="P40" s="22"/>
    </row>
    <row r="41" spans="1:16" ht="39" customHeight="1">
      <c r="A41" s="22"/>
      <c r="B41" s="35"/>
      <c r="C41" s="1244" t="s">
        <v>583</v>
      </c>
      <c r="D41" s="1245"/>
      <c r="E41" s="1246"/>
      <c r="F41" s="36">
        <v>2.57</v>
      </c>
      <c r="G41" s="37">
        <v>2.2200000000000002</v>
      </c>
      <c r="H41" s="37">
        <v>1.58</v>
      </c>
      <c r="I41" s="37">
        <v>0.87</v>
      </c>
      <c r="J41" s="38">
        <v>0.53</v>
      </c>
      <c r="K41" s="22"/>
      <c r="L41" s="22"/>
      <c r="M41" s="22"/>
      <c r="N41" s="22"/>
      <c r="O41" s="22"/>
      <c r="P41" s="22"/>
    </row>
    <row r="42" spans="1:16" ht="39" customHeight="1">
      <c r="A42" s="22"/>
      <c r="B42" s="39"/>
      <c r="C42" s="1244" t="s">
        <v>584</v>
      </c>
      <c r="D42" s="1245"/>
      <c r="E42" s="1246"/>
      <c r="F42" s="36" t="s">
        <v>521</v>
      </c>
      <c r="G42" s="37" t="s">
        <v>521</v>
      </c>
      <c r="H42" s="37" t="s">
        <v>521</v>
      </c>
      <c r="I42" s="37" t="s">
        <v>521</v>
      </c>
      <c r="J42" s="38" t="s">
        <v>521</v>
      </c>
      <c r="K42" s="22"/>
      <c r="L42" s="22"/>
      <c r="M42" s="22"/>
      <c r="N42" s="22"/>
      <c r="O42" s="22"/>
      <c r="P42" s="22"/>
    </row>
    <row r="43" spans="1:16" ht="39" customHeight="1" thickBot="1">
      <c r="A43" s="22"/>
      <c r="B43" s="40"/>
      <c r="C43" s="1247" t="s">
        <v>585</v>
      </c>
      <c r="D43" s="1248"/>
      <c r="E43" s="1249"/>
      <c r="F43" s="41">
        <v>0.23</v>
      </c>
      <c r="G43" s="42">
        <v>0.21</v>
      </c>
      <c r="H43" s="42">
        <v>0.12</v>
      </c>
      <c r="I43" s="42">
        <v>0.11</v>
      </c>
      <c r="J43" s="43">
        <v>7.0000000000000007E-2</v>
      </c>
      <c r="K43" s="22"/>
      <c r="L43" s="22"/>
      <c r="M43" s="22"/>
      <c r="N43" s="22"/>
      <c r="O43" s="22"/>
      <c r="P43" s="22"/>
    </row>
    <row r="44" spans="1:16" ht="39" customHeight="1">
      <c r="A44" s="22"/>
      <c r="B44" s="44" t="s">
        <v>8</v>
      </c>
      <c r="C44" s="45"/>
      <c r="D44" s="46"/>
      <c r="E44" s="46"/>
      <c r="F44" s="47"/>
      <c r="G44" s="47"/>
      <c r="H44" s="47"/>
      <c r="I44" s="47"/>
      <c r="J44" s="47"/>
      <c r="K44" s="22"/>
      <c r="L44" s="22"/>
      <c r="M44" s="22"/>
      <c r="N44" s="22"/>
      <c r="O44" s="22"/>
      <c r="P44" s="22"/>
    </row>
    <row r="45" spans="1:16" ht="18" customHeight="1">
      <c r="A45" s="22"/>
      <c r="B45" s="22"/>
      <c r="C45" s="22"/>
      <c r="D45" s="22"/>
      <c r="E45" s="22"/>
      <c r="F45" s="22"/>
      <c r="G45" s="22"/>
      <c r="H45" s="22"/>
      <c r="I45" s="22"/>
      <c r="J45" s="22"/>
      <c r="K45" s="22"/>
      <c r="L45" s="22"/>
      <c r="M45" s="22"/>
      <c r="N45" s="22"/>
      <c r="O45" s="22"/>
      <c r="P45" s="22"/>
    </row>
  </sheetData>
  <sheetProtection algorithmName="SHA-512" hashValue="lxJvLw2fDiK/9uxcBN7RxLYAz52dSQlwmuHOeKFQo7sFFOPCS4dNoftYyTwi/iGtddl07FZa+PDtg6McY65jaQ==" saltValue="Bi37YaQTKmVeMuaQcAXfj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rowBreaks count="1" manualBreakCount="1">
    <brk id="47"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6">
    <pageSetUpPr fitToPage="1"/>
  </sheetPr>
  <dimension ref="A1:U62"/>
  <sheetViews>
    <sheetView showGridLines="0" topLeftCell="I40" zoomScaleSheetLayoutView="55" workbookViewId="0"/>
  </sheetViews>
  <sheetFormatPr defaultColWidth="0" defaultRowHeight="12.6" customHeight="1" zeroHeight="1"/>
  <cols>
    <col min="1" max="1" width="6.625" style="49" customWidth="1"/>
    <col min="2" max="3" width="10.875" style="49" customWidth="1"/>
    <col min="4" max="4" width="10" style="49" customWidth="1"/>
    <col min="5" max="10" width="11" style="49" customWidth="1"/>
    <col min="11" max="15" width="13.125" style="49" customWidth="1"/>
    <col min="16" max="21" width="11.375" style="49" customWidth="1"/>
    <col min="22" max="16384" width="0" style="49" hidden="1"/>
  </cols>
  <sheetData>
    <row r="1" spans="1:21" ht="13.5" customHeight="1">
      <c r="A1" s="48"/>
      <c r="B1" s="48"/>
      <c r="C1" s="48"/>
      <c r="D1" s="48"/>
      <c r="E1" s="48"/>
      <c r="F1" s="48"/>
      <c r="G1" s="48"/>
      <c r="H1" s="48"/>
      <c r="I1" s="48"/>
      <c r="J1" s="48"/>
      <c r="K1" s="48"/>
      <c r="L1" s="48"/>
      <c r="M1" s="48"/>
      <c r="N1" s="48"/>
      <c r="O1" s="48"/>
      <c r="P1" s="48"/>
      <c r="Q1" s="48"/>
      <c r="R1" s="48"/>
      <c r="S1" s="48"/>
      <c r="T1" s="48"/>
      <c r="U1" s="48"/>
    </row>
    <row r="2" spans="1:21" ht="13.5" customHeight="1">
      <c r="A2" s="48"/>
      <c r="B2" s="48"/>
      <c r="C2" s="48"/>
      <c r="D2" s="48"/>
      <c r="E2" s="48"/>
      <c r="F2" s="48"/>
      <c r="G2" s="48"/>
      <c r="H2" s="48"/>
      <c r="I2" s="48"/>
      <c r="J2" s="48"/>
      <c r="K2" s="48"/>
      <c r="L2" s="48"/>
      <c r="M2" s="48"/>
      <c r="N2" s="48"/>
      <c r="O2" s="48"/>
      <c r="P2" s="48"/>
      <c r="Q2" s="48"/>
      <c r="R2" s="48"/>
      <c r="S2" s="48"/>
      <c r="T2" s="48"/>
      <c r="U2" s="48"/>
    </row>
    <row r="3" spans="1:21" ht="13.5" customHeight="1">
      <c r="A3" s="48"/>
      <c r="B3" s="48"/>
      <c r="C3" s="48"/>
      <c r="D3" s="48"/>
      <c r="E3" s="48"/>
      <c r="F3" s="48"/>
      <c r="G3" s="48"/>
      <c r="H3" s="48"/>
      <c r="I3" s="48"/>
      <c r="J3" s="48"/>
      <c r="K3" s="48"/>
      <c r="L3" s="48"/>
      <c r="M3" s="48"/>
      <c r="N3" s="48"/>
      <c r="O3" s="48"/>
      <c r="P3" s="48"/>
      <c r="Q3" s="48"/>
      <c r="R3" s="48"/>
      <c r="S3" s="48"/>
      <c r="T3" s="48"/>
      <c r="U3" s="48"/>
    </row>
    <row r="4" spans="1:21" ht="13.5" customHeight="1">
      <c r="A4" s="48"/>
      <c r="B4" s="48"/>
      <c r="C4" s="48"/>
      <c r="D4" s="48"/>
      <c r="E4" s="48"/>
      <c r="F4" s="48"/>
      <c r="G4" s="48"/>
      <c r="H4" s="48"/>
      <c r="I4" s="48"/>
      <c r="J4" s="48"/>
      <c r="K4" s="48"/>
      <c r="L4" s="48"/>
      <c r="M4" s="48"/>
      <c r="N4" s="48"/>
      <c r="O4" s="48"/>
      <c r="P4" s="48"/>
      <c r="Q4" s="48"/>
      <c r="R4" s="48"/>
      <c r="S4" s="48"/>
      <c r="T4" s="48"/>
      <c r="U4" s="48"/>
    </row>
    <row r="5" spans="1:21" ht="13.5" customHeight="1">
      <c r="A5" s="48"/>
      <c r="B5" s="48"/>
      <c r="C5" s="48"/>
      <c r="D5" s="48"/>
      <c r="E5" s="48"/>
      <c r="F5" s="48"/>
      <c r="G5" s="48"/>
      <c r="H5" s="48"/>
      <c r="I5" s="48"/>
      <c r="J5" s="48"/>
      <c r="K5" s="48"/>
      <c r="L5" s="48"/>
      <c r="M5" s="48"/>
      <c r="N5" s="48"/>
      <c r="O5" s="48"/>
      <c r="P5" s="48"/>
      <c r="Q5" s="48"/>
      <c r="R5" s="48"/>
      <c r="S5" s="48"/>
      <c r="T5" s="48"/>
      <c r="U5" s="48"/>
    </row>
    <row r="6" spans="1:21" ht="13.5" customHeight="1">
      <c r="A6" s="48"/>
      <c r="B6" s="48"/>
      <c r="C6" s="48"/>
      <c r="D6" s="48"/>
      <c r="E6" s="48"/>
      <c r="F6" s="48"/>
      <c r="G6" s="48"/>
      <c r="H6" s="48"/>
      <c r="I6" s="48"/>
      <c r="J6" s="48"/>
      <c r="K6" s="48"/>
      <c r="L6" s="48"/>
      <c r="M6" s="48"/>
      <c r="N6" s="48"/>
      <c r="O6" s="48"/>
      <c r="P6" s="48"/>
      <c r="Q6" s="48"/>
      <c r="R6" s="48"/>
      <c r="S6" s="48"/>
      <c r="T6" s="48"/>
      <c r="U6" s="48"/>
    </row>
    <row r="7" spans="1:21" ht="13.5" customHeight="1">
      <c r="A7" s="48"/>
      <c r="B7" s="48"/>
      <c r="C7" s="48"/>
      <c r="D7" s="48"/>
      <c r="E7" s="48"/>
      <c r="F7" s="48"/>
      <c r="G7" s="48"/>
      <c r="H7" s="48"/>
      <c r="I7" s="48"/>
      <c r="J7" s="48"/>
      <c r="K7" s="48"/>
      <c r="L7" s="48"/>
      <c r="M7" s="48"/>
      <c r="N7" s="48"/>
      <c r="O7" s="48"/>
      <c r="P7" s="48"/>
      <c r="Q7" s="48"/>
      <c r="R7" s="48"/>
      <c r="S7" s="48"/>
      <c r="T7" s="48"/>
      <c r="U7" s="48"/>
    </row>
    <row r="8" spans="1:21" ht="13.5" customHeight="1">
      <c r="A8" s="48"/>
      <c r="B8" s="48"/>
      <c r="C8" s="48"/>
      <c r="D8" s="48"/>
      <c r="E8" s="48"/>
      <c r="F8" s="48"/>
      <c r="G8" s="48"/>
      <c r="H8" s="48"/>
      <c r="I8" s="48"/>
      <c r="J8" s="48"/>
      <c r="K8" s="48"/>
      <c r="L8" s="48"/>
      <c r="M8" s="48"/>
      <c r="N8" s="48"/>
      <c r="O8" s="48"/>
      <c r="P8" s="48"/>
      <c r="Q8" s="48"/>
      <c r="R8" s="48"/>
      <c r="S8" s="48"/>
      <c r="T8" s="48"/>
      <c r="U8" s="48"/>
    </row>
    <row r="9" spans="1:21" ht="13.5" customHeight="1">
      <c r="A9" s="48"/>
      <c r="B9" s="48"/>
      <c r="C9" s="48"/>
      <c r="D9" s="48"/>
      <c r="E9" s="48"/>
      <c r="F9" s="48"/>
      <c r="G9" s="48"/>
      <c r="H9" s="48"/>
      <c r="I9" s="48"/>
      <c r="J9" s="48"/>
      <c r="K9" s="48"/>
      <c r="L9" s="48"/>
      <c r="M9" s="48"/>
      <c r="N9" s="48"/>
      <c r="O9" s="48"/>
      <c r="P9" s="48"/>
      <c r="Q9" s="48"/>
      <c r="R9" s="48"/>
      <c r="S9" s="48"/>
      <c r="T9" s="48"/>
      <c r="U9" s="48"/>
    </row>
    <row r="10" spans="1:21" ht="13.5" customHeight="1">
      <c r="A10" s="48"/>
      <c r="B10" s="48"/>
      <c r="C10" s="48"/>
      <c r="D10" s="48"/>
      <c r="E10" s="48"/>
      <c r="F10" s="48"/>
      <c r="G10" s="48"/>
      <c r="H10" s="48"/>
      <c r="I10" s="48"/>
      <c r="J10" s="48"/>
      <c r="K10" s="48"/>
      <c r="L10" s="48"/>
      <c r="M10" s="48"/>
      <c r="N10" s="48"/>
      <c r="O10" s="48"/>
      <c r="P10" s="48"/>
      <c r="Q10" s="48"/>
      <c r="R10" s="48"/>
      <c r="S10" s="48"/>
      <c r="T10" s="48"/>
      <c r="U10" s="48"/>
    </row>
    <row r="11" spans="1:21" ht="13.5" customHeight="1">
      <c r="A11" s="48"/>
      <c r="B11" s="48"/>
      <c r="C11" s="48"/>
      <c r="D11" s="48"/>
      <c r="E11" s="48"/>
      <c r="F11" s="48"/>
      <c r="G11" s="48"/>
      <c r="H11" s="48"/>
      <c r="I11" s="48"/>
      <c r="J11" s="48"/>
      <c r="K11" s="48"/>
      <c r="L11" s="48"/>
      <c r="M11" s="48"/>
      <c r="N11" s="48"/>
      <c r="O11" s="48"/>
      <c r="P11" s="48"/>
      <c r="Q11" s="48"/>
      <c r="R11" s="48"/>
      <c r="S11" s="48"/>
      <c r="T11" s="48"/>
      <c r="U11" s="48"/>
    </row>
    <row r="12" spans="1:21" ht="13.5" customHeight="1">
      <c r="A12" s="48"/>
      <c r="B12" s="48"/>
      <c r="C12" s="48"/>
      <c r="D12" s="48"/>
      <c r="E12" s="48"/>
      <c r="F12" s="48"/>
      <c r="G12" s="48"/>
      <c r="H12" s="48"/>
      <c r="I12" s="48"/>
      <c r="J12" s="48"/>
      <c r="K12" s="48"/>
      <c r="L12" s="48"/>
      <c r="M12" s="48"/>
      <c r="N12" s="48"/>
      <c r="O12" s="48"/>
      <c r="P12" s="48"/>
      <c r="Q12" s="48"/>
      <c r="R12" s="48"/>
      <c r="S12" s="48"/>
      <c r="T12" s="48"/>
      <c r="U12" s="48"/>
    </row>
    <row r="13" spans="1:21" ht="13.5" customHeight="1">
      <c r="A13" s="48"/>
      <c r="B13" s="48"/>
      <c r="C13" s="48"/>
      <c r="D13" s="48"/>
      <c r="E13" s="48"/>
      <c r="F13" s="48"/>
      <c r="G13" s="48"/>
      <c r="H13" s="48"/>
      <c r="I13" s="48"/>
      <c r="J13" s="48"/>
      <c r="K13" s="48"/>
      <c r="L13" s="48"/>
      <c r="M13" s="48"/>
      <c r="N13" s="48"/>
      <c r="O13" s="48"/>
      <c r="P13" s="48"/>
      <c r="Q13" s="48"/>
      <c r="R13" s="48"/>
      <c r="S13" s="48"/>
      <c r="T13" s="48"/>
      <c r="U13" s="48"/>
    </row>
    <row r="14" spans="1:21" ht="13.5" customHeight="1">
      <c r="A14" s="48"/>
      <c r="B14" s="48"/>
      <c r="C14" s="48"/>
      <c r="D14" s="48"/>
      <c r="E14" s="48"/>
      <c r="F14" s="48"/>
      <c r="G14" s="48"/>
      <c r="H14" s="48"/>
      <c r="I14" s="48"/>
      <c r="J14" s="48"/>
      <c r="K14" s="48"/>
      <c r="L14" s="48"/>
      <c r="M14" s="48"/>
      <c r="N14" s="48"/>
      <c r="O14" s="48"/>
      <c r="P14" s="48"/>
      <c r="Q14" s="48"/>
      <c r="R14" s="48"/>
      <c r="S14" s="48"/>
      <c r="T14" s="48"/>
      <c r="U14" s="48"/>
    </row>
    <row r="15" spans="1:21" ht="13.5" customHeight="1">
      <c r="A15" s="48"/>
      <c r="B15" s="48"/>
      <c r="C15" s="48"/>
      <c r="D15" s="48"/>
      <c r="E15" s="48"/>
      <c r="F15" s="48"/>
      <c r="G15" s="48"/>
      <c r="H15" s="48"/>
      <c r="I15" s="48"/>
      <c r="J15" s="48"/>
      <c r="K15" s="48"/>
      <c r="L15" s="48"/>
      <c r="M15" s="48"/>
      <c r="N15" s="48"/>
      <c r="O15" s="48"/>
      <c r="P15" s="48"/>
      <c r="Q15" s="48"/>
      <c r="R15" s="48"/>
      <c r="S15" s="48"/>
      <c r="T15" s="48"/>
      <c r="U15" s="48"/>
    </row>
    <row r="16" spans="1:21" ht="13.5" customHeight="1">
      <c r="A16" s="48"/>
      <c r="B16" s="48"/>
      <c r="C16" s="48"/>
      <c r="D16" s="48"/>
      <c r="E16" s="48"/>
      <c r="F16" s="48"/>
      <c r="G16" s="48"/>
      <c r="H16" s="48"/>
      <c r="I16" s="48"/>
      <c r="J16" s="48"/>
      <c r="K16" s="48"/>
      <c r="L16" s="48"/>
      <c r="M16" s="48"/>
      <c r="N16" s="48"/>
      <c r="O16" s="48"/>
      <c r="P16" s="48"/>
      <c r="Q16" s="48"/>
      <c r="R16" s="48"/>
      <c r="S16" s="48"/>
      <c r="T16" s="48"/>
      <c r="U16" s="48"/>
    </row>
    <row r="17" spans="1:21" ht="13.5" customHeight="1">
      <c r="A17" s="48"/>
      <c r="B17" s="48"/>
      <c r="C17" s="48"/>
      <c r="D17" s="48"/>
      <c r="E17" s="48"/>
      <c r="F17" s="48"/>
      <c r="G17" s="48"/>
      <c r="H17" s="48"/>
      <c r="I17" s="48"/>
      <c r="J17" s="48"/>
      <c r="K17" s="48"/>
      <c r="L17" s="48"/>
      <c r="M17" s="48"/>
      <c r="N17" s="48"/>
      <c r="O17" s="48"/>
      <c r="P17" s="48"/>
      <c r="Q17" s="48"/>
      <c r="R17" s="48"/>
      <c r="S17" s="48"/>
      <c r="T17" s="48"/>
      <c r="U17" s="48"/>
    </row>
    <row r="18" spans="1:21" ht="13.5" customHeight="1">
      <c r="A18" s="48"/>
      <c r="B18" s="48"/>
      <c r="C18" s="48"/>
      <c r="D18" s="48"/>
      <c r="E18" s="48"/>
      <c r="F18" s="48"/>
      <c r="G18" s="48"/>
      <c r="H18" s="48"/>
      <c r="I18" s="48"/>
      <c r="J18" s="48"/>
      <c r="K18" s="48"/>
      <c r="L18" s="48"/>
      <c r="M18" s="48"/>
      <c r="N18" s="48"/>
      <c r="O18" s="48"/>
      <c r="P18" s="48"/>
      <c r="Q18" s="48"/>
      <c r="R18" s="48"/>
      <c r="S18" s="48"/>
      <c r="T18" s="48"/>
      <c r="U18" s="48"/>
    </row>
    <row r="19" spans="1:21" ht="13.5" customHeight="1">
      <c r="A19" s="48"/>
      <c r="B19" s="48"/>
      <c r="C19" s="48"/>
      <c r="D19" s="48"/>
      <c r="E19" s="48"/>
      <c r="F19" s="48"/>
      <c r="G19" s="48"/>
      <c r="H19" s="48"/>
      <c r="I19" s="48"/>
      <c r="J19" s="48"/>
      <c r="K19" s="48"/>
      <c r="L19" s="48"/>
      <c r="M19" s="48"/>
      <c r="N19" s="48"/>
      <c r="O19" s="48"/>
      <c r="P19" s="48"/>
      <c r="Q19" s="48"/>
      <c r="R19" s="48"/>
      <c r="S19" s="48"/>
      <c r="T19" s="48"/>
      <c r="U19" s="48"/>
    </row>
    <row r="20" spans="1:21" ht="13.5" customHeight="1">
      <c r="A20" s="48"/>
      <c r="B20" s="48"/>
      <c r="C20" s="48"/>
      <c r="D20" s="48"/>
      <c r="E20" s="48"/>
      <c r="F20" s="48"/>
      <c r="G20" s="48"/>
      <c r="H20" s="48"/>
      <c r="I20" s="48"/>
      <c r="J20" s="48"/>
      <c r="K20" s="48"/>
      <c r="L20" s="48"/>
      <c r="M20" s="48"/>
      <c r="N20" s="48"/>
      <c r="O20" s="48"/>
      <c r="P20" s="48"/>
      <c r="Q20" s="48"/>
      <c r="R20" s="48"/>
      <c r="S20" s="48"/>
      <c r="T20" s="48"/>
      <c r="U20" s="48"/>
    </row>
    <row r="21" spans="1:21" ht="13.5" customHeight="1">
      <c r="A21" s="48"/>
      <c r="B21" s="48"/>
      <c r="C21" s="48"/>
      <c r="D21" s="48"/>
      <c r="E21" s="48"/>
      <c r="F21" s="48"/>
      <c r="G21" s="48"/>
      <c r="H21" s="48"/>
      <c r="I21" s="48"/>
      <c r="J21" s="48"/>
      <c r="K21" s="48"/>
      <c r="L21" s="48"/>
      <c r="M21" s="48"/>
      <c r="N21" s="48"/>
      <c r="O21" s="48"/>
      <c r="P21" s="48"/>
      <c r="Q21" s="48"/>
      <c r="R21" s="48"/>
      <c r="S21" s="48"/>
      <c r="T21" s="48"/>
      <c r="U21" s="48"/>
    </row>
    <row r="22" spans="1:21" ht="13.5" customHeight="1">
      <c r="A22" s="48"/>
      <c r="B22" s="48"/>
      <c r="C22" s="48"/>
      <c r="D22" s="48"/>
      <c r="E22" s="48"/>
      <c r="F22" s="48"/>
      <c r="G22" s="48"/>
      <c r="H22" s="48"/>
      <c r="I22" s="48"/>
      <c r="J22" s="48"/>
      <c r="K22" s="48"/>
      <c r="L22" s="48"/>
      <c r="M22" s="48"/>
      <c r="N22" s="48"/>
      <c r="O22" s="48"/>
      <c r="P22" s="48"/>
      <c r="Q22" s="48"/>
      <c r="R22" s="48"/>
      <c r="S22" s="48"/>
      <c r="T22" s="48"/>
      <c r="U22" s="48"/>
    </row>
    <row r="23" spans="1:21" ht="13.5" customHeight="1">
      <c r="A23" s="48"/>
      <c r="B23" s="48"/>
      <c r="C23" s="48"/>
      <c r="D23" s="48"/>
      <c r="E23" s="48"/>
      <c r="F23" s="48"/>
      <c r="G23" s="48"/>
      <c r="H23" s="48"/>
      <c r="I23" s="48"/>
      <c r="J23" s="48"/>
      <c r="K23" s="48"/>
      <c r="L23" s="48"/>
      <c r="M23" s="48"/>
      <c r="N23" s="48"/>
      <c r="O23" s="48"/>
      <c r="P23" s="48"/>
      <c r="Q23" s="48"/>
      <c r="R23" s="48"/>
      <c r="S23" s="48"/>
      <c r="T23" s="48"/>
      <c r="U23" s="48"/>
    </row>
    <row r="24" spans="1:21" ht="13.5" customHeight="1">
      <c r="A24" s="48"/>
      <c r="B24" s="48"/>
      <c r="C24" s="48"/>
      <c r="D24" s="48"/>
      <c r="E24" s="48"/>
      <c r="F24" s="48"/>
      <c r="G24" s="48"/>
      <c r="H24" s="48"/>
      <c r="I24" s="48"/>
      <c r="J24" s="48"/>
      <c r="K24" s="48"/>
      <c r="L24" s="48"/>
      <c r="M24" s="48"/>
      <c r="N24" s="48"/>
      <c r="O24" s="48"/>
      <c r="P24" s="48"/>
      <c r="Q24" s="48"/>
      <c r="R24" s="48"/>
      <c r="S24" s="48"/>
      <c r="T24" s="48"/>
      <c r="U24" s="48"/>
    </row>
    <row r="25" spans="1:21" ht="13.5" customHeight="1">
      <c r="A25" s="48"/>
      <c r="B25" s="48"/>
      <c r="C25" s="48"/>
      <c r="D25" s="48"/>
      <c r="E25" s="48"/>
      <c r="F25" s="48"/>
      <c r="G25" s="48"/>
      <c r="H25" s="48"/>
      <c r="I25" s="48"/>
      <c r="J25" s="48"/>
      <c r="K25" s="48"/>
      <c r="L25" s="48"/>
      <c r="M25" s="48"/>
      <c r="N25" s="48"/>
      <c r="O25" s="48"/>
      <c r="P25" s="48"/>
      <c r="Q25" s="48"/>
      <c r="R25" s="48"/>
      <c r="S25" s="48"/>
      <c r="T25" s="48"/>
      <c r="U25" s="48"/>
    </row>
    <row r="26" spans="1:21" ht="13.5" customHeight="1">
      <c r="A26" s="48"/>
      <c r="B26" s="48"/>
      <c r="C26" s="48"/>
      <c r="D26" s="48"/>
      <c r="E26" s="48"/>
      <c r="F26" s="48"/>
      <c r="G26" s="48"/>
      <c r="H26" s="48"/>
      <c r="I26" s="48"/>
      <c r="J26" s="48"/>
      <c r="K26" s="48"/>
      <c r="L26" s="48"/>
      <c r="M26" s="48"/>
      <c r="N26" s="48"/>
      <c r="O26" s="48"/>
      <c r="P26" s="48"/>
      <c r="Q26" s="48"/>
      <c r="R26" s="48"/>
      <c r="S26" s="48"/>
      <c r="T26" s="48"/>
      <c r="U26" s="48"/>
    </row>
    <row r="27" spans="1:21" ht="13.5" customHeight="1">
      <c r="A27" s="48"/>
      <c r="B27" s="48"/>
      <c r="C27" s="48"/>
      <c r="D27" s="48"/>
      <c r="E27" s="48"/>
      <c r="F27" s="48"/>
      <c r="G27" s="48"/>
      <c r="H27" s="48"/>
      <c r="I27" s="48"/>
      <c r="J27" s="48"/>
      <c r="K27" s="48"/>
      <c r="L27" s="48"/>
      <c r="M27" s="48"/>
      <c r="N27" s="48"/>
      <c r="O27" s="48"/>
      <c r="P27" s="48"/>
      <c r="Q27" s="48"/>
      <c r="R27" s="48"/>
      <c r="S27" s="48"/>
      <c r="T27" s="48"/>
      <c r="U27" s="48"/>
    </row>
    <row r="28" spans="1:21" ht="13.5" customHeight="1">
      <c r="A28" s="48"/>
      <c r="B28" s="48"/>
      <c r="C28" s="48"/>
      <c r="D28" s="48"/>
      <c r="E28" s="48"/>
      <c r="F28" s="48"/>
      <c r="G28" s="48"/>
      <c r="H28" s="48"/>
      <c r="I28" s="48"/>
      <c r="J28" s="48"/>
      <c r="K28" s="48"/>
      <c r="L28" s="48"/>
      <c r="M28" s="48"/>
      <c r="N28" s="48"/>
      <c r="O28" s="48"/>
      <c r="P28" s="48"/>
      <c r="Q28" s="48"/>
      <c r="R28" s="48"/>
      <c r="S28" s="48"/>
      <c r="T28" s="48"/>
      <c r="U28" s="48"/>
    </row>
    <row r="29" spans="1:21" ht="13.5" customHeight="1">
      <c r="A29" s="48"/>
      <c r="B29" s="48"/>
      <c r="C29" s="48"/>
      <c r="D29" s="48"/>
      <c r="E29" s="48"/>
      <c r="F29" s="48"/>
      <c r="G29" s="48"/>
      <c r="H29" s="48"/>
      <c r="I29" s="48"/>
      <c r="J29" s="48"/>
      <c r="K29" s="48"/>
      <c r="L29" s="48"/>
      <c r="M29" s="48"/>
      <c r="N29" s="48"/>
      <c r="O29" s="48"/>
      <c r="P29" s="48"/>
      <c r="Q29" s="48"/>
      <c r="R29" s="48"/>
      <c r="S29" s="48"/>
      <c r="T29" s="48"/>
      <c r="U29" s="48"/>
    </row>
    <row r="30" spans="1:21" ht="13.5" customHeight="1">
      <c r="A30" s="48"/>
      <c r="B30" s="48"/>
      <c r="C30" s="48"/>
      <c r="D30" s="48"/>
      <c r="E30" s="48"/>
      <c r="F30" s="48"/>
      <c r="G30" s="48"/>
      <c r="H30" s="48"/>
      <c r="I30" s="48"/>
      <c r="J30" s="48"/>
      <c r="K30" s="48"/>
      <c r="L30" s="48"/>
      <c r="M30" s="48"/>
      <c r="N30" s="48"/>
      <c r="O30" s="48"/>
      <c r="P30" s="48"/>
      <c r="Q30" s="48"/>
      <c r="R30" s="48"/>
      <c r="S30" s="48"/>
      <c r="T30" s="48"/>
      <c r="U30" s="48"/>
    </row>
    <row r="31" spans="1:21" ht="13.5" customHeight="1">
      <c r="A31" s="48"/>
      <c r="B31" s="48"/>
      <c r="C31" s="48"/>
      <c r="D31" s="48"/>
      <c r="E31" s="48"/>
      <c r="F31" s="48"/>
      <c r="G31" s="48"/>
      <c r="H31" s="48"/>
      <c r="I31" s="48"/>
      <c r="J31" s="48"/>
      <c r="K31" s="48"/>
      <c r="L31" s="48"/>
      <c r="M31" s="48"/>
      <c r="N31" s="48"/>
      <c r="O31" s="48"/>
      <c r="P31" s="48"/>
      <c r="Q31" s="48"/>
      <c r="R31" s="48"/>
      <c r="S31" s="48"/>
      <c r="T31" s="48"/>
      <c r="U31" s="48"/>
    </row>
    <row r="32" spans="1:21" ht="13.5" customHeight="1">
      <c r="A32" s="48"/>
      <c r="B32" s="48"/>
      <c r="C32" s="48"/>
      <c r="D32" s="48"/>
      <c r="E32" s="48"/>
      <c r="F32" s="48"/>
      <c r="G32" s="48"/>
      <c r="H32" s="48"/>
      <c r="I32" s="48"/>
      <c r="J32" s="48"/>
      <c r="K32" s="48"/>
      <c r="L32" s="48"/>
      <c r="M32" s="48"/>
      <c r="N32" s="48"/>
      <c r="O32" s="48"/>
      <c r="P32" s="48"/>
      <c r="Q32" s="48"/>
      <c r="R32" s="48"/>
      <c r="S32" s="48"/>
      <c r="T32" s="48"/>
      <c r="U32" s="48"/>
    </row>
    <row r="33" spans="1:21" ht="13.5" customHeight="1">
      <c r="A33" s="48"/>
      <c r="B33" s="48"/>
      <c r="C33" s="48"/>
      <c r="D33" s="48"/>
      <c r="E33" s="48"/>
      <c r="F33" s="48"/>
      <c r="G33" s="48"/>
      <c r="H33" s="48"/>
      <c r="I33" s="48"/>
      <c r="J33" s="48"/>
      <c r="K33" s="48"/>
      <c r="L33" s="48"/>
      <c r="M33" s="48"/>
      <c r="N33" s="48"/>
      <c r="O33" s="48"/>
      <c r="P33" s="48"/>
      <c r="Q33" s="48"/>
      <c r="R33" s="48"/>
      <c r="S33" s="48"/>
      <c r="T33" s="48"/>
      <c r="U33" s="48"/>
    </row>
    <row r="34" spans="1:21" ht="13.5" customHeight="1">
      <c r="A34" s="48"/>
      <c r="B34" s="48"/>
      <c r="C34" s="48"/>
      <c r="D34" s="48"/>
      <c r="E34" s="48"/>
      <c r="F34" s="48"/>
      <c r="G34" s="48"/>
      <c r="H34" s="48"/>
      <c r="I34" s="48"/>
      <c r="J34" s="48"/>
      <c r="K34" s="48"/>
      <c r="L34" s="48"/>
      <c r="M34" s="48"/>
      <c r="N34" s="48"/>
      <c r="O34" s="48"/>
      <c r="P34" s="48"/>
      <c r="Q34" s="48"/>
      <c r="R34" s="48"/>
      <c r="S34" s="48"/>
      <c r="T34" s="48"/>
      <c r="U34" s="48"/>
    </row>
    <row r="35" spans="1:21" ht="13.5" customHeight="1">
      <c r="A35" s="48"/>
      <c r="B35" s="48"/>
      <c r="C35" s="48"/>
      <c r="D35" s="48"/>
      <c r="E35" s="48"/>
      <c r="F35" s="48"/>
      <c r="G35" s="48"/>
      <c r="H35" s="48"/>
      <c r="I35" s="48"/>
      <c r="J35" s="48"/>
      <c r="K35" s="48"/>
      <c r="L35" s="48"/>
      <c r="M35" s="48"/>
      <c r="N35" s="48"/>
      <c r="O35" s="48"/>
      <c r="P35" s="48"/>
      <c r="Q35" s="48"/>
      <c r="R35" s="48"/>
      <c r="S35" s="48"/>
      <c r="T35" s="48"/>
      <c r="U35" s="48"/>
    </row>
    <row r="36" spans="1:21" ht="13.5" customHeight="1">
      <c r="A36" s="48"/>
      <c r="B36" s="48"/>
      <c r="C36" s="48"/>
      <c r="D36" s="48"/>
      <c r="E36" s="48"/>
      <c r="F36" s="48"/>
      <c r="G36" s="48"/>
      <c r="H36" s="48"/>
      <c r="I36" s="48"/>
      <c r="J36" s="48"/>
      <c r="K36" s="48"/>
      <c r="L36" s="48"/>
      <c r="M36" s="48"/>
      <c r="N36" s="48"/>
      <c r="O36" s="48"/>
      <c r="P36" s="48"/>
      <c r="Q36" s="48"/>
      <c r="R36" s="48"/>
      <c r="S36" s="48"/>
      <c r="T36" s="48"/>
      <c r="U36" s="48"/>
    </row>
    <row r="37" spans="1:21" ht="13.5" customHeight="1">
      <c r="A37" s="48"/>
      <c r="B37" s="48"/>
      <c r="C37" s="48"/>
      <c r="D37" s="48"/>
      <c r="E37" s="48"/>
      <c r="F37" s="48"/>
      <c r="G37" s="48"/>
      <c r="H37" s="48"/>
      <c r="I37" s="48"/>
      <c r="J37" s="48"/>
      <c r="K37" s="48"/>
      <c r="L37" s="48"/>
      <c r="M37" s="48"/>
      <c r="N37" s="48"/>
      <c r="O37" s="48"/>
      <c r="P37" s="48"/>
      <c r="Q37" s="48"/>
      <c r="R37" s="48"/>
      <c r="S37" s="48"/>
      <c r="T37" s="48"/>
      <c r="U37" s="48"/>
    </row>
    <row r="38" spans="1:21" ht="13.5" customHeight="1">
      <c r="A38" s="48"/>
      <c r="B38" s="48"/>
      <c r="C38" s="48"/>
      <c r="D38" s="48"/>
      <c r="E38" s="48"/>
      <c r="F38" s="48"/>
      <c r="G38" s="48"/>
      <c r="H38" s="48"/>
      <c r="I38" s="48"/>
      <c r="J38" s="48"/>
      <c r="K38" s="48"/>
      <c r="L38" s="48"/>
      <c r="M38" s="48"/>
      <c r="N38" s="48"/>
      <c r="O38" s="48"/>
      <c r="P38" s="48"/>
      <c r="Q38" s="48"/>
      <c r="R38" s="48"/>
      <c r="S38" s="48"/>
      <c r="T38" s="48"/>
      <c r="U38" s="48"/>
    </row>
    <row r="39" spans="1:21" ht="13.5" customHeight="1">
      <c r="A39" s="48"/>
      <c r="B39" s="48"/>
      <c r="C39" s="48"/>
      <c r="D39" s="48"/>
      <c r="E39" s="48"/>
      <c r="F39" s="48"/>
      <c r="G39" s="48"/>
      <c r="H39" s="48"/>
      <c r="I39" s="48"/>
      <c r="J39" s="48"/>
      <c r="K39" s="48"/>
      <c r="L39" s="48"/>
      <c r="M39" s="48"/>
      <c r="N39" s="48"/>
      <c r="O39" s="48"/>
      <c r="P39" s="48"/>
      <c r="Q39" s="48"/>
      <c r="R39" s="48"/>
      <c r="S39" s="48"/>
      <c r="T39" s="48"/>
      <c r="U39" s="48"/>
    </row>
    <row r="40" spans="1:21" ht="13.5" customHeight="1">
      <c r="A40" s="48"/>
      <c r="B40" s="48"/>
      <c r="C40" s="48"/>
      <c r="D40" s="48"/>
      <c r="E40" s="48"/>
      <c r="F40" s="48"/>
      <c r="G40" s="48"/>
      <c r="H40" s="48"/>
      <c r="I40" s="48"/>
      <c r="J40" s="48"/>
      <c r="K40" s="48"/>
      <c r="L40" s="48"/>
      <c r="M40" s="48"/>
      <c r="N40" s="48"/>
      <c r="O40" s="48"/>
      <c r="P40" s="48"/>
      <c r="Q40" s="48"/>
      <c r="R40" s="48"/>
      <c r="S40" s="48"/>
      <c r="T40" s="48"/>
      <c r="U40" s="48"/>
    </row>
    <row r="41" spans="1:21" ht="13.5" customHeight="1">
      <c r="A41" s="48"/>
      <c r="B41" s="48"/>
      <c r="C41" s="48"/>
      <c r="D41" s="48"/>
      <c r="E41" s="48"/>
      <c r="F41" s="48"/>
      <c r="G41" s="48"/>
      <c r="H41" s="48"/>
      <c r="I41" s="48"/>
      <c r="J41" s="48"/>
      <c r="K41" s="48"/>
      <c r="L41" s="48"/>
      <c r="M41" s="48"/>
      <c r="N41" s="48"/>
      <c r="O41" s="48"/>
      <c r="P41" s="48"/>
      <c r="Q41" s="48"/>
      <c r="R41" s="48"/>
      <c r="S41" s="48"/>
      <c r="T41" s="48"/>
      <c r="U41" s="48"/>
    </row>
    <row r="42" spans="1:21" ht="13.5" customHeight="1">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c r="A43" s="48"/>
      <c r="B43" s="48"/>
      <c r="C43" s="48"/>
      <c r="D43" s="48"/>
      <c r="E43" s="48"/>
      <c r="F43" s="48"/>
      <c r="G43" s="48"/>
      <c r="H43" s="48"/>
      <c r="I43" s="48"/>
      <c r="J43" s="48"/>
      <c r="K43" s="48"/>
      <c r="L43" s="48"/>
      <c r="M43" s="48"/>
      <c r="N43" s="48"/>
      <c r="O43" s="50" t="s">
        <v>9</v>
      </c>
      <c r="P43" s="48"/>
      <c r="Q43" s="48"/>
      <c r="R43" s="48"/>
      <c r="S43" s="48"/>
      <c r="T43" s="48"/>
      <c r="U43" s="48"/>
    </row>
    <row r="44" spans="1:21" ht="30.75" customHeight="1" thickBot="1">
      <c r="A44" s="48"/>
      <c r="B44" s="51" t="s">
        <v>10</v>
      </c>
      <c r="C44" s="52"/>
      <c r="D44" s="52"/>
      <c r="E44" s="53"/>
      <c r="F44" s="53"/>
      <c r="G44" s="53"/>
      <c r="H44" s="53"/>
      <c r="I44" s="53"/>
      <c r="J44" s="54" t="s">
        <v>2</v>
      </c>
      <c r="K44" s="55" t="s">
        <v>562</v>
      </c>
      <c r="L44" s="56" t="s">
        <v>563</v>
      </c>
      <c r="M44" s="56" t="s">
        <v>564</v>
      </c>
      <c r="N44" s="56" t="s">
        <v>565</v>
      </c>
      <c r="O44" s="57" t="s">
        <v>566</v>
      </c>
      <c r="P44" s="48"/>
      <c r="Q44" s="48"/>
      <c r="R44" s="48"/>
      <c r="S44" s="48"/>
      <c r="T44" s="48"/>
      <c r="U44" s="48"/>
    </row>
    <row r="45" spans="1:21" ht="30.75" customHeight="1">
      <c r="A45" s="48"/>
      <c r="B45" s="1252" t="s">
        <v>11</v>
      </c>
      <c r="C45" s="1253"/>
      <c r="D45" s="58"/>
      <c r="E45" s="1258" t="s">
        <v>12</v>
      </c>
      <c r="F45" s="1258"/>
      <c r="G45" s="1258"/>
      <c r="H45" s="1258"/>
      <c r="I45" s="1258"/>
      <c r="J45" s="1259"/>
      <c r="K45" s="59">
        <v>418</v>
      </c>
      <c r="L45" s="60">
        <v>424</v>
      </c>
      <c r="M45" s="60">
        <v>413</v>
      </c>
      <c r="N45" s="60">
        <v>408</v>
      </c>
      <c r="O45" s="61">
        <v>409</v>
      </c>
      <c r="P45" s="48"/>
      <c r="Q45" s="48"/>
      <c r="R45" s="48"/>
      <c r="S45" s="48"/>
      <c r="T45" s="48"/>
      <c r="U45" s="48"/>
    </row>
    <row r="46" spans="1:21" ht="30.75" customHeight="1">
      <c r="A46" s="48"/>
      <c r="B46" s="1254"/>
      <c r="C46" s="1255"/>
      <c r="D46" s="62"/>
      <c r="E46" s="1260" t="s">
        <v>13</v>
      </c>
      <c r="F46" s="1260"/>
      <c r="G46" s="1260"/>
      <c r="H46" s="1260"/>
      <c r="I46" s="1260"/>
      <c r="J46" s="1261"/>
      <c r="K46" s="63" t="s">
        <v>521</v>
      </c>
      <c r="L46" s="64" t="s">
        <v>521</v>
      </c>
      <c r="M46" s="64" t="s">
        <v>521</v>
      </c>
      <c r="N46" s="64" t="s">
        <v>521</v>
      </c>
      <c r="O46" s="65" t="s">
        <v>521</v>
      </c>
      <c r="P46" s="48"/>
      <c r="Q46" s="48"/>
      <c r="R46" s="48"/>
      <c r="S46" s="48"/>
      <c r="T46" s="48"/>
      <c r="U46" s="48"/>
    </row>
    <row r="47" spans="1:21" ht="30.75" customHeight="1">
      <c r="A47" s="48"/>
      <c r="B47" s="1254"/>
      <c r="C47" s="1255"/>
      <c r="D47" s="62"/>
      <c r="E47" s="1260" t="s">
        <v>14</v>
      </c>
      <c r="F47" s="1260"/>
      <c r="G47" s="1260"/>
      <c r="H47" s="1260"/>
      <c r="I47" s="1260"/>
      <c r="J47" s="1261"/>
      <c r="K47" s="63" t="s">
        <v>521</v>
      </c>
      <c r="L47" s="64" t="s">
        <v>521</v>
      </c>
      <c r="M47" s="64" t="s">
        <v>521</v>
      </c>
      <c r="N47" s="64" t="s">
        <v>521</v>
      </c>
      <c r="O47" s="65" t="s">
        <v>521</v>
      </c>
      <c r="P47" s="48"/>
      <c r="Q47" s="48"/>
      <c r="R47" s="48"/>
      <c r="S47" s="48"/>
      <c r="T47" s="48"/>
      <c r="U47" s="48"/>
    </row>
    <row r="48" spans="1:21" ht="30.75" customHeight="1">
      <c r="A48" s="48"/>
      <c r="B48" s="1254"/>
      <c r="C48" s="1255"/>
      <c r="D48" s="62"/>
      <c r="E48" s="1260" t="s">
        <v>15</v>
      </c>
      <c r="F48" s="1260"/>
      <c r="G48" s="1260"/>
      <c r="H48" s="1260"/>
      <c r="I48" s="1260"/>
      <c r="J48" s="1261"/>
      <c r="K48" s="63">
        <v>340</v>
      </c>
      <c r="L48" s="64">
        <v>356</v>
      </c>
      <c r="M48" s="64">
        <v>362</v>
      </c>
      <c r="N48" s="64">
        <v>373</v>
      </c>
      <c r="O48" s="65">
        <v>371</v>
      </c>
      <c r="P48" s="48"/>
      <c r="Q48" s="48"/>
      <c r="R48" s="48"/>
      <c r="S48" s="48"/>
      <c r="T48" s="48"/>
      <c r="U48" s="48"/>
    </row>
    <row r="49" spans="1:21" ht="30.75" customHeight="1">
      <c r="A49" s="48"/>
      <c r="B49" s="1254"/>
      <c r="C49" s="1255"/>
      <c r="D49" s="62"/>
      <c r="E49" s="1260" t="s">
        <v>16</v>
      </c>
      <c r="F49" s="1260"/>
      <c r="G49" s="1260"/>
      <c r="H49" s="1260"/>
      <c r="I49" s="1260"/>
      <c r="J49" s="1261"/>
      <c r="K49" s="63">
        <v>51</v>
      </c>
      <c r="L49" s="64">
        <v>51</v>
      </c>
      <c r="M49" s="64">
        <v>56</v>
      </c>
      <c r="N49" s="64">
        <v>40</v>
      </c>
      <c r="O49" s="65">
        <v>19</v>
      </c>
      <c r="P49" s="48"/>
      <c r="Q49" s="48"/>
      <c r="R49" s="48"/>
      <c r="S49" s="48"/>
      <c r="T49" s="48"/>
      <c r="U49" s="48"/>
    </row>
    <row r="50" spans="1:21" ht="30.75" customHeight="1">
      <c r="A50" s="48"/>
      <c r="B50" s="1254"/>
      <c r="C50" s="1255"/>
      <c r="D50" s="62"/>
      <c r="E50" s="1260" t="s">
        <v>17</v>
      </c>
      <c r="F50" s="1260"/>
      <c r="G50" s="1260"/>
      <c r="H50" s="1260"/>
      <c r="I50" s="1260"/>
      <c r="J50" s="1261"/>
      <c r="K50" s="63" t="s">
        <v>521</v>
      </c>
      <c r="L50" s="64" t="s">
        <v>521</v>
      </c>
      <c r="M50" s="64" t="s">
        <v>521</v>
      </c>
      <c r="N50" s="64" t="s">
        <v>521</v>
      </c>
      <c r="O50" s="65" t="s">
        <v>521</v>
      </c>
      <c r="P50" s="48"/>
      <c r="Q50" s="48"/>
      <c r="R50" s="48"/>
      <c r="S50" s="48"/>
      <c r="T50" s="48"/>
      <c r="U50" s="48"/>
    </row>
    <row r="51" spans="1:21" ht="30.75" customHeight="1">
      <c r="A51" s="48"/>
      <c r="B51" s="1256"/>
      <c r="C51" s="1257"/>
      <c r="D51" s="66"/>
      <c r="E51" s="1260" t="s">
        <v>18</v>
      </c>
      <c r="F51" s="1260"/>
      <c r="G51" s="1260"/>
      <c r="H51" s="1260"/>
      <c r="I51" s="1260"/>
      <c r="J51" s="1261"/>
      <c r="K51" s="63">
        <v>0</v>
      </c>
      <c r="L51" s="64">
        <v>0</v>
      </c>
      <c r="M51" s="64">
        <v>0</v>
      </c>
      <c r="N51" s="64">
        <v>0</v>
      </c>
      <c r="O51" s="65">
        <v>0</v>
      </c>
      <c r="P51" s="48"/>
      <c r="Q51" s="48"/>
      <c r="R51" s="48"/>
      <c r="S51" s="48"/>
      <c r="T51" s="48"/>
      <c r="U51" s="48"/>
    </row>
    <row r="52" spans="1:21" ht="30.75" customHeight="1">
      <c r="A52" s="48"/>
      <c r="B52" s="1262" t="s">
        <v>19</v>
      </c>
      <c r="C52" s="1263"/>
      <c r="D52" s="66"/>
      <c r="E52" s="1260" t="s">
        <v>20</v>
      </c>
      <c r="F52" s="1260"/>
      <c r="G52" s="1260"/>
      <c r="H52" s="1260"/>
      <c r="I52" s="1260"/>
      <c r="J52" s="1261"/>
      <c r="K52" s="63">
        <v>541</v>
      </c>
      <c r="L52" s="64">
        <v>559</v>
      </c>
      <c r="M52" s="64">
        <v>577</v>
      </c>
      <c r="N52" s="64">
        <v>562</v>
      </c>
      <c r="O52" s="65">
        <v>567</v>
      </c>
      <c r="P52" s="48"/>
      <c r="Q52" s="48"/>
      <c r="R52" s="48"/>
      <c r="S52" s="48"/>
      <c r="T52" s="48"/>
      <c r="U52" s="48"/>
    </row>
    <row r="53" spans="1:21" ht="30.75" customHeight="1" thickBot="1">
      <c r="A53" s="48"/>
      <c r="B53" s="1264" t="s">
        <v>21</v>
      </c>
      <c r="C53" s="1265"/>
      <c r="D53" s="67"/>
      <c r="E53" s="1266" t="s">
        <v>22</v>
      </c>
      <c r="F53" s="1266"/>
      <c r="G53" s="1266"/>
      <c r="H53" s="1266"/>
      <c r="I53" s="1266"/>
      <c r="J53" s="1267"/>
      <c r="K53" s="68">
        <v>268</v>
      </c>
      <c r="L53" s="69">
        <v>272</v>
      </c>
      <c r="M53" s="69">
        <v>254</v>
      </c>
      <c r="N53" s="69">
        <v>259</v>
      </c>
      <c r="O53" s="70">
        <v>232</v>
      </c>
      <c r="P53" s="48"/>
      <c r="Q53" s="48"/>
      <c r="R53" s="48"/>
      <c r="S53" s="48"/>
      <c r="T53" s="48"/>
      <c r="U53" s="48"/>
    </row>
    <row r="54" spans="1:21" ht="24" customHeight="1">
      <c r="A54" s="48"/>
      <c r="B54" s="71" t="s">
        <v>23</v>
      </c>
      <c r="C54" s="48"/>
      <c r="D54" s="48"/>
      <c r="E54" s="48"/>
      <c r="F54" s="48"/>
      <c r="G54" s="48"/>
      <c r="H54" s="48"/>
      <c r="I54" s="48"/>
      <c r="J54" s="48"/>
      <c r="K54" s="48"/>
      <c r="L54" s="48"/>
      <c r="M54" s="48"/>
      <c r="N54" s="48"/>
      <c r="O54" s="48"/>
      <c r="P54" s="48"/>
      <c r="Q54" s="48"/>
      <c r="R54" s="48"/>
      <c r="S54" s="48"/>
      <c r="T54" s="48"/>
      <c r="U54" s="48"/>
    </row>
    <row r="55" spans="1:21" ht="24" customHeight="1" thickBot="1">
      <c r="A55" s="48"/>
      <c r="B55" s="72" t="s">
        <v>24</v>
      </c>
      <c r="C55" s="73"/>
      <c r="D55" s="73"/>
      <c r="E55" s="73"/>
      <c r="F55" s="73"/>
      <c r="G55" s="73"/>
      <c r="H55" s="73"/>
      <c r="I55" s="73"/>
      <c r="J55" s="73"/>
      <c r="K55" s="74"/>
      <c r="L55" s="74"/>
      <c r="M55" s="74"/>
      <c r="N55" s="74"/>
      <c r="O55" s="75" t="s">
        <v>25</v>
      </c>
      <c r="P55" s="48"/>
      <c r="Q55" s="48"/>
      <c r="R55" s="48"/>
      <c r="S55" s="48"/>
      <c r="T55" s="48"/>
      <c r="U55" s="48"/>
    </row>
    <row r="56" spans="1:21" ht="31.5" customHeight="1" thickBot="1">
      <c r="A56" s="48"/>
      <c r="B56" s="76"/>
      <c r="C56" s="77"/>
      <c r="D56" s="77"/>
      <c r="E56" s="78"/>
      <c r="F56" s="78"/>
      <c r="G56" s="78"/>
      <c r="H56" s="78"/>
      <c r="I56" s="78"/>
      <c r="J56" s="79" t="s">
        <v>2</v>
      </c>
      <c r="K56" s="80" t="s">
        <v>586</v>
      </c>
      <c r="L56" s="81" t="s">
        <v>587</v>
      </c>
      <c r="M56" s="81" t="s">
        <v>588</v>
      </c>
      <c r="N56" s="81" t="s">
        <v>589</v>
      </c>
      <c r="O56" s="82" t="s">
        <v>590</v>
      </c>
      <c r="P56" s="48"/>
      <c r="Q56" s="48"/>
      <c r="R56" s="48"/>
      <c r="S56" s="48"/>
      <c r="T56" s="48"/>
      <c r="U56" s="48"/>
    </row>
    <row r="57" spans="1:21" ht="31.5" customHeight="1">
      <c r="B57" s="1268" t="s">
        <v>26</v>
      </c>
      <c r="C57" s="1269"/>
      <c r="D57" s="1272" t="s">
        <v>27</v>
      </c>
      <c r="E57" s="1273"/>
      <c r="F57" s="1273"/>
      <c r="G57" s="1273"/>
      <c r="H57" s="1273"/>
      <c r="I57" s="1273"/>
      <c r="J57" s="1274"/>
      <c r="K57" s="83"/>
      <c r="L57" s="84"/>
      <c r="M57" s="84"/>
      <c r="N57" s="84"/>
      <c r="O57" s="85"/>
    </row>
    <row r="58" spans="1:21" ht="31.5" customHeight="1" thickBot="1">
      <c r="B58" s="1270"/>
      <c r="C58" s="1271"/>
      <c r="D58" s="1275" t="s">
        <v>28</v>
      </c>
      <c r="E58" s="1276"/>
      <c r="F58" s="1276"/>
      <c r="G58" s="1276"/>
      <c r="H58" s="1276"/>
      <c r="I58" s="1276"/>
      <c r="J58" s="1277"/>
      <c r="K58" s="86"/>
      <c r="L58" s="87"/>
      <c r="M58" s="87"/>
      <c r="N58" s="87"/>
      <c r="O58" s="88"/>
    </row>
    <row r="59" spans="1:21" ht="24" customHeight="1">
      <c r="B59" s="89"/>
      <c r="C59" s="89"/>
      <c r="D59" s="90" t="s">
        <v>29</v>
      </c>
      <c r="E59" s="91"/>
      <c r="F59" s="91"/>
      <c r="G59" s="91"/>
      <c r="H59" s="91"/>
      <c r="I59" s="91"/>
      <c r="J59" s="91"/>
      <c r="K59" s="91"/>
      <c r="L59" s="91"/>
      <c r="M59" s="91"/>
      <c r="N59" s="91"/>
      <c r="O59" s="91"/>
    </row>
    <row r="60" spans="1:21" ht="24" customHeight="1">
      <c r="B60" s="92"/>
      <c r="C60" s="92"/>
      <c r="D60" s="90" t="s">
        <v>30</v>
      </c>
      <c r="E60" s="91"/>
      <c r="F60" s="91"/>
      <c r="G60" s="91"/>
      <c r="H60" s="91"/>
      <c r="I60" s="91"/>
      <c r="J60" s="91"/>
      <c r="K60" s="91"/>
      <c r="L60" s="91"/>
      <c r="M60" s="91"/>
      <c r="N60" s="91"/>
      <c r="O60" s="91"/>
    </row>
    <row r="61" spans="1:21" ht="24" customHeight="1">
      <c r="A61" s="48"/>
      <c r="B61" s="71"/>
      <c r="C61" s="48"/>
      <c r="D61" s="48"/>
      <c r="E61" s="48"/>
      <c r="F61" s="48"/>
      <c r="G61" s="48"/>
      <c r="H61" s="48"/>
      <c r="I61" s="48"/>
      <c r="J61" s="48"/>
      <c r="K61" s="48"/>
      <c r="L61" s="48"/>
      <c r="M61" s="48"/>
      <c r="N61" s="48"/>
      <c r="O61" s="48"/>
      <c r="P61" s="48"/>
      <c r="Q61" s="48"/>
      <c r="R61" s="48"/>
      <c r="S61" s="48"/>
      <c r="T61" s="48"/>
      <c r="U61" s="48"/>
    </row>
    <row r="62" spans="1:21" ht="24" customHeight="1">
      <c r="A62" s="48"/>
      <c r="B62" s="71"/>
      <c r="C62" s="48"/>
      <c r="D62" s="48"/>
      <c r="E62" s="48"/>
      <c r="F62" s="48"/>
      <c r="G62" s="48"/>
      <c r="H62" s="48"/>
      <c r="I62" s="48"/>
      <c r="J62" s="48"/>
      <c r="K62" s="48"/>
      <c r="L62" s="48"/>
      <c r="M62" s="48"/>
      <c r="N62" s="48"/>
      <c r="O62" s="48"/>
      <c r="P62" s="48"/>
      <c r="Q62" s="48"/>
      <c r="R62" s="48"/>
      <c r="S62" s="48"/>
      <c r="T62" s="48"/>
      <c r="U62" s="48"/>
    </row>
  </sheetData>
  <sheetProtection algorithmName="SHA-512" hashValue="SKHzF2ejGU7HRiXFXUC5Y0lMcIzq54wsrFEjiqaBMdsWWOfaiwoWxMdbbLysncchBFnGEfQdcHaizHpw2xoI2w==" saltValue="zk5fbrajAw+p6VTiBlxR+w==" spinCount="100000" sheet="1" objects="1" scenarios="1"/>
  <mergeCells count="15">
    <mergeCell ref="B52:C52"/>
    <mergeCell ref="E52:J52"/>
    <mergeCell ref="B53:C53"/>
    <mergeCell ref="E53:J53"/>
    <mergeCell ref="B57:C58"/>
    <mergeCell ref="D57:J57"/>
    <mergeCell ref="D58:J58"/>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rowBreaks count="1" manualBreakCount="1">
    <brk id="62" max="1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7">
    <pageSetUpPr fitToPage="1"/>
  </sheetPr>
  <dimension ref="B1:M86"/>
  <sheetViews>
    <sheetView showGridLines="0" topLeftCell="A25" zoomScaleSheetLayoutView="100" workbookViewId="0"/>
  </sheetViews>
  <sheetFormatPr defaultColWidth="0" defaultRowHeight="13.5" customHeight="1" zeroHeight="1"/>
  <cols>
    <col min="1" max="1" width="6.625" style="93" customWidth="1"/>
    <col min="2" max="3" width="12.625" style="93" customWidth="1"/>
    <col min="4" max="4" width="11.625" style="93" customWidth="1"/>
    <col min="5" max="8" width="10.375" style="93" customWidth="1"/>
    <col min="9" max="13" width="16.375" style="93" customWidth="1"/>
    <col min="14" max="19" width="12.625" style="93" customWidth="1"/>
    <col min="20" max="16384" width="0" style="93" hidden="1"/>
  </cols>
  <sheetData>
    <row r="1" ht="15" customHeight="1"/>
    <row r="2" ht="15" customHeight="1"/>
    <row r="3" ht="15" customHeight="1"/>
    <row r="4" ht="15" customHeight="1"/>
    <row r="5" ht="15" customHeight="1"/>
    <row r="6" ht="15" customHeight="1"/>
    <row r="7" ht="15" customHeight="1"/>
    <row r="8" ht="15" customHeight="1"/>
    <row r="9" ht="15" customHeight="1"/>
    <row r="10" ht="15" customHeight="1"/>
    <row r="11" ht="15" customHeight="1"/>
    <row r="12" ht="15" customHeight="1"/>
    <row r="13" ht="15" customHeight="1"/>
    <row r="14" ht="15" customHeight="1"/>
    <row r="15" ht="15" customHeight="1"/>
    <row r="16"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spans="2:13" ht="15" customHeight="1"/>
    <row r="34" spans="2:13" ht="15" customHeight="1"/>
    <row r="35" spans="2:13" ht="15" customHeight="1"/>
    <row r="36" spans="2:13" ht="15" customHeight="1"/>
    <row r="37" spans="2:13" ht="15" customHeight="1"/>
    <row r="38" spans="2:13" ht="15" customHeight="1"/>
    <row r="39" spans="2:13" ht="27.75" customHeight="1" thickBot="1">
      <c r="M39" s="94" t="s">
        <v>9</v>
      </c>
    </row>
    <row r="40" spans="2:13" ht="27.75" customHeight="1" thickBot="1">
      <c r="B40" s="95" t="s">
        <v>10</v>
      </c>
      <c r="C40" s="96"/>
      <c r="D40" s="96"/>
      <c r="E40" s="97"/>
      <c r="F40" s="97"/>
      <c r="G40" s="97"/>
      <c r="H40" s="98" t="s">
        <v>2</v>
      </c>
      <c r="I40" s="99" t="s">
        <v>562</v>
      </c>
      <c r="J40" s="100" t="s">
        <v>563</v>
      </c>
      <c r="K40" s="100" t="s">
        <v>564</v>
      </c>
      <c r="L40" s="100" t="s">
        <v>565</v>
      </c>
      <c r="M40" s="101" t="s">
        <v>566</v>
      </c>
    </row>
    <row r="41" spans="2:13" ht="27.75" customHeight="1">
      <c r="B41" s="1278" t="s">
        <v>31</v>
      </c>
      <c r="C41" s="1279"/>
      <c r="D41" s="102"/>
      <c r="E41" s="1284" t="s">
        <v>32</v>
      </c>
      <c r="F41" s="1284"/>
      <c r="G41" s="1284"/>
      <c r="H41" s="1285"/>
      <c r="I41" s="103">
        <v>4969</v>
      </c>
      <c r="J41" s="104">
        <v>5069</v>
      </c>
      <c r="K41" s="104">
        <v>5133</v>
      </c>
      <c r="L41" s="104">
        <v>5145</v>
      </c>
      <c r="M41" s="105">
        <v>5335</v>
      </c>
    </row>
    <row r="42" spans="2:13" ht="27.75" customHeight="1">
      <c r="B42" s="1280"/>
      <c r="C42" s="1281"/>
      <c r="D42" s="106"/>
      <c r="E42" s="1286" t="s">
        <v>33</v>
      </c>
      <c r="F42" s="1286"/>
      <c r="G42" s="1286"/>
      <c r="H42" s="1287"/>
      <c r="I42" s="107">
        <v>6</v>
      </c>
      <c r="J42" s="108">
        <v>4</v>
      </c>
      <c r="K42" s="108">
        <v>3</v>
      </c>
      <c r="L42" s="108">
        <v>3</v>
      </c>
      <c r="M42" s="109">
        <v>8</v>
      </c>
    </row>
    <row r="43" spans="2:13" ht="27.75" customHeight="1">
      <c r="B43" s="1280"/>
      <c r="C43" s="1281"/>
      <c r="D43" s="106"/>
      <c r="E43" s="1286" t="s">
        <v>34</v>
      </c>
      <c r="F43" s="1286"/>
      <c r="G43" s="1286"/>
      <c r="H43" s="1287"/>
      <c r="I43" s="107">
        <v>6683</v>
      </c>
      <c r="J43" s="108">
        <v>6249</v>
      </c>
      <c r="K43" s="108">
        <v>5783</v>
      </c>
      <c r="L43" s="108">
        <v>5681</v>
      </c>
      <c r="M43" s="109">
        <v>5370</v>
      </c>
    </row>
    <row r="44" spans="2:13" ht="27.75" customHeight="1">
      <c r="B44" s="1280"/>
      <c r="C44" s="1281"/>
      <c r="D44" s="106"/>
      <c r="E44" s="1286" t="s">
        <v>35</v>
      </c>
      <c r="F44" s="1286"/>
      <c r="G44" s="1286"/>
      <c r="H44" s="1287"/>
      <c r="I44" s="107">
        <v>227</v>
      </c>
      <c r="J44" s="108">
        <v>181</v>
      </c>
      <c r="K44" s="108">
        <v>147</v>
      </c>
      <c r="L44" s="108">
        <v>121</v>
      </c>
      <c r="M44" s="109">
        <v>106</v>
      </c>
    </row>
    <row r="45" spans="2:13" ht="27.75" customHeight="1">
      <c r="B45" s="1280"/>
      <c r="C45" s="1281"/>
      <c r="D45" s="106"/>
      <c r="E45" s="1286" t="s">
        <v>36</v>
      </c>
      <c r="F45" s="1286"/>
      <c r="G45" s="1286"/>
      <c r="H45" s="1287"/>
      <c r="I45" s="107">
        <v>703</v>
      </c>
      <c r="J45" s="108">
        <v>219</v>
      </c>
      <c r="K45" s="108">
        <v>172</v>
      </c>
      <c r="L45" s="108">
        <v>177</v>
      </c>
      <c r="M45" s="109">
        <v>172</v>
      </c>
    </row>
    <row r="46" spans="2:13" ht="27.75" customHeight="1">
      <c r="B46" s="1280"/>
      <c r="C46" s="1281"/>
      <c r="D46" s="110"/>
      <c r="E46" s="1286" t="s">
        <v>37</v>
      </c>
      <c r="F46" s="1286"/>
      <c r="G46" s="1286"/>
      <c r="H46" s="1287"/>
      <c r="I46" s="107" t="s">
        <v>521</v>
      </c>
      <c r="J46" s="108" t="s">
        <v>521</v>
      </c>
      <c r="K46" s="108" t="s">
        <v>521</v>
      </c>
      <c r="L46" s="108" t="s">
        <v>521</v>
      </c>
      <c r="M46" s="109" t="s">
        <v>521</v>
      </c>
    </row>
    <row r="47" spans="2:13" ht="27.75" customHeight="1">
      <c r="B47" s="1280"/>
      <c r="C47" s="1281"/>
      <c r="D47" s="111"/>
      <c r="E47" s="1288" t="s">
        <v>38</v>
      </c>
      <c r="F47" s="1289"/>
      <c r="G47" s="1289"/>
      <c r="H47" s="1290"/>
      <c r="I47" s="107" t="s">
        <v>521</v>
      </c>
      <c r="J47" s="108" t="s">
        <v>521</v>
      </c>
      <c r="K47" s="108" t="s">
        <v>521</v>
      </c>
      <c r="L47" s="108" t="s">
        <v>521</v>
      </c>
      <c r="M47" s="109" t="s">
        <v>521</v>
      </c>
    </row>
    <row r="48" spans="2:13" ht="27.75" customHeight="1">
      <c r="B48" s="1280"/>
      <c r="C48" s="1281"/>
      <c r="D48" s="106"/>
      <c r="E48" s="1286" t="s">
        <v>39</v>
      </c>
      <c r="F48" s="1286"/>
      <c r="G48" s="1286"/>
      <c r="H48" s="1287"/>
      <c r="I48" s="107" t="s">
        <v>521</v>
      </c>
      <c r="J48" s="108" t="s">
        <v>521</v>
      </c>
      <c r="K48" s="108" t="s">
        <v>521</v>
      </c>
      <c r="L48" s="108" t="s">
        <v>521</v>
      </c>
      <c r="M48" s="109" t="s">
        <v>521</v>
      </c>
    </row>
    <row r="49" spans="2:13" ht="27.75" customHeight="1">
      <c r="B49" s="1282"/>
      <c r="C49" s="1283"/>
      <c r="D49" s="106"/>
      <c r="E49" s="1286" t="s">
        <v>40</v>
      </c>
      <c r="F49" s="1286"/>
      <c r="G49" s="1286"/>
      <c r="H49" s="1287"/>
      <c r="I49" s="107" t="s">
        <v>521</v>
      </c>
      <c r="J49" s="108" t="s">
        <v>521</v>
      </c>
      <c r="K49" s="108" t="s">
        <v>521</v>
      </c>
      <c r="L49" s="108" t="s">
        <v>521</v>
      </c>
      <c r="M49" s="109" t="s">
        <v>521</v>
      </c>
    </row>
    <row r="50" spans="2:13" ht="27.75" customHeight="1">
      <c r="B50" s="1291" t="s">
        <v>41</v>
      </c>
      <c r="C50" s="1292"/>
      <c r="D50" s="112"/>
      <c r="E50" s="1286" t="s">
        <v>42</v>
      </c>
      <c r="F50" s="1286"/>
      <c r="G50" s="1286"/>
      <c r="H50" s="1287"/>
      <c r="I50" s="107">
        <v>2303</v>
      </c>
      <c r="J50" s="108">
        <v>2114</v>
      </c>
      <c r="K50" s="108">
        <v>2318</v>
      </c>
      <c r="L50" s="108">
        <v>2356</v>
      </c>
      <c r="M50" s="109">
        <v>2440</v>
      </c>
    </row>
    <row r="51" spans="2:13" ht="27.75" customHeight="1">
      <c r="B51" s="1280"/>
      <c r="C51" s="1281"/>
      <c r="D51" s="106"/>
      <c r="E51" s="1286" t="s">
        <v>43</v>
      </c>
      <c r="F51" s="1286"/>
      <c r="G51" s="1286"/>
      <c r="H51" s="1287"/>
      <c r="I51" s="107">
        <v>42</v>
      </c>
      <c r="J51" s="108">
        <v>38</v>
      </c>
      <c r="K51" s="108">
        <v>33</v>
      </c>
      <c r="L51" s="108">
        <v>24</v>
      </c>
      <c r="M51" s="109">
        <v>17</v>
      </c>
    </row>
    <row r="52" spans="2:13" ht="27.75" customHeight="1">
      <c r="B52" s="1282"/>
      <c r="C52" s="1283"/>
      <c r="D52" s="106"/>
      <c r="E52" s="1286" t="s">
        <v>44</v>
      </c>
      <c r="F52" s="1286"/>
      <c r="G52" s="1286"/>
      <c r="H52" s="1287"/>
      <c r="I52" s="107">
        <v>7102</v>
      </c>
      <c r="J52" s="108">
        <v>7283</v>
      </c>
      <c r="K52" s="108">
        <v>6960</v>
      </c>
      <c r="L52" s="108">
        <v>6797</v>
      </c>
      <c r="M52" s="109">
        <v>6821</v>
      </c>
    </row>
    <row r="53" spans="2:13" ht="27.75" customHeight="1" thickBot="1">
      <c r="B53" s="1293" t="s">
        <v>45</v>
      </c>
      <c r="C53" s="1294"/>
      <c r="D53" s="113"/>
      <c r="E53" s="1295" t="s">
        <v>46</v>
      </c>
      <c r="F53" s="1295"/>
      <c r="G53" s="1295"/>
      <c r="H53" s="1296"/>
      <c r="I53" s="114">
        <v>3141</v>
      </c>
      <c r="J53" s="115">
        <v>2287</v>
      </c>
      <c r="K53" s="115">
        <v>1927</v>
      </c>
      <c r="L53" s="115">
        <v>1949</v>
      </c>
      <c r="M53" s="116">
        <v>1713</v>
      </c>
    </row>
    <row r="54" spans="2:13" ht="27.75" customHeight="1">
      <c r="B54" s="117" t="s">
        <v>47</v>
      </c>
      <c r="C54" s="118"/>
      <c r="D54" s="118"/>
      <c r="E54" s="119"/>
      <c r="F54" s="119"/>
      <c r="G54" s="119"/>
      <c r="H54" s="119"/>
      <c r="I54" s="120"/>
      <c r="J54" s="120"/>
      <c r="K54" s="120"/>
      <c r="L54" s="120"/>
      <c r="M54" s="120"/>
    </row>
    <row r="55" spans="2:13" ht="12.75" customHeight="1"/>
    <row r="56" spans="2:13" ht="12.75" hidden="1" customHeight="1"/>
    <row r="57" spans="2:13" ht="12.75" hidden="1" customHeight="1"/>
    <row r="58" spans="2:13" ht="12.75" hidden="1" customHeight="1"/>
    <row r="66" ht="13.5" hidden="1" customHeight="1"/>
    <row r="67" ht="13.5" hidden="1" customHeight="1"/>
    <row r="68" ht="13.5" hidden="1" customHeight="1"/>
    <row r="69" ht="13.5" hidden="1" customHeight="1"/>
    <row r="70" ht="13.5" hidden="1" customHeight="1"/>
    <row r="71" ht="13.5" hidden="1" customHeight="1"/>
    <row r="72" ht="13.5" hidden="1" customHeight="1"/>
    <row r="73" ht="13.5" hidden="1" customHeight="1"/>
    <row r="74" ht="13.5" hidden="1" customHeight="1"/>
    <row r="75" ht="13.5" hidden="1" customHeight="1"/>
    <row r="76" ht="13.5" hidden="1" customHeight="1"/>
    <row r="77" ht="13.5" hidden="1" customHeight="1"/>
    <row r="78" ht="13.5" hidden="1" customHeight="1"/>
    <row r="79" ht="13.5" hidden="1" customHeight="1"/>
    <row r="80" ht="13.5" hidden="1" customHeight="1"/>
    <row r="81" ht="13.5" hidden="1" customHeight="1"/>
    <row r="82" ht="13.5" hidden="1" customHeight="1"/>
    <row r="83" ht="13.5" hidden="1" customHeight="1"/>
    <row r="84" ht="13.5" hidden="1" customHeight="1"/>
    <row r="85" ht="13.5" hidden="1" customHeight="1"/>
    <row r="86" ht="13.5" hidden="1" customHeight="1"/>
  </sheetData>
  <sheetProtection algorithmName="SHA-512" hashValue="LSmTz48SWXXeQN0lgrHbG3oAi9vSf/HkVFzaEUfgjPptogia0ZMF25K8hroa8YhVe3d2C0EJOF7OUWsT3fTvBg==" saltValue="KV+69R77IuTFGNZ5CyPMMQ=="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rowBreaks count="1" manualBreakCount="1">
    <brk id="58" max="1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4"/>
  <sheetViews>
    <sheetView showGridLines="0" topLeftCell="A40" zoomScale="70" zoomScaleNormal="70" zoomScaleSheetLayoutView="100" workbookViewId="0"/>
  </sheetViews>
  <sheetFormatPr defaultColWidth="0" defaultRowHeight="0" customHeight="1" zeroHeight="1"/>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spans="2:8" ht="20.25" customHeight="1"/>
    <row r="50" spans="2:8" ht="16.5" customHeight="1"/>
    <row r="51" spans="2:8" ht="29.25" customHeight="1"/>
    <row r="52" spans="2:8" ht="29.25" customHeight="1"/>
    <row r="53" spans="2:8" ht="52.5" customHeight="1" thickBot="1">
      <c r="B53" s="2"/>
      <c r="C53" s="2"/>
      <c r="D53" s="2"/>
      <c r="E53" s="2"/>
      <c r="F53" s="2"/>
      <c r="G53" s="2"/>
      <c r="H53" s="121" t="s">
        <v>48</v>
      </c>
    </row>
    <row r="54" spans="2:8" ht="29.25" customHeight="1" thickBot="1">
      <c r="B54" s="122" t="s">
        <v>1</v>
      </c>
      <c r="C54" s="123"/>
      <c r="D54" s="123"/>
      <c r="E54" s="124" t="s">
        <v>2</v>
      </c>
      <c r="F54" s="125" t="s">
        <v>564</v>
      </c>
      <c r="G54" s="125" t="s">
        <v>565</v>
      </c>
      <c r="H54" s="126" t="s">
        <v>566</v>
      </c>
    </row>
    <row r="55" spans="2:8" ht="52.5" customHeight="1">
      <c r="B55" s="127"/>
      <c r="C55" s="1302" t="s">
        <v>49</v>
      </c>
      <c r="D55" s="1302"/>
      <c r="E55" s="1303"/>
      <c r="F55" s="128">
        <v>1656</v>
      </c>
      <c r="G55" s="128">
        <v>1613</v>
      </c>
      <c r="H55" s="129">
        <v>1714</v>
      </c>
    </row>
    <row r="56" spans="2:8" ht="52.5" customHeight="1">
      <c r="B56" s="130"/>
      <c r="C56" s="1304" t="s">
        <v>50</v>
      </c>
      <c r="D56" s="1304"/>
      <c r="E56" s="1305"/>
      <c r="F56" s="131">
        <v>240</v>
      </c>
      <c r="G56" s="131">
        <v>240</v>
      </c>
      <c r="H56" s="132">
        <v>240</v>
      </c>
    </row>
    <row r="57" spans="2:8" ht="53.25" customHeight="1">
      <c r="B57" s="130"/>
      <c r="C57" s="1306" t="s">
        <v>51</v>
      </c>
      <c r="D57" s="1306"/>
      <c r="E57" s="1307"/>
      <c r="F57" s="133">
        <v>424</v>
      </c>
      <c r="G57" s="133">
        <v>503</v>
      </c>
      <c r="H57" s="134">
        <v>488</v>
      </c>
    </row>
    <row r="58" spans="2:8" ht="45.75" customHeight="1">
      <c r="B58" s="135"/>
      <c r="C58" s="1297" t="s">
        <v>610</v>
      </c>
      <c r="D58" s="1298"/>
      <c r="E58" s="1299"/>
      <c r="F58" s="136">
        <v>216</v>
      </c>
      <c r="G58" s="136">
        <v>216</v>
      </c>
      <c r="H58" s="137">
        <v>217</v>
      </c>
    </row>
    <row r="59" spans="2:8" ht="45.75" customHeight="1">
      <c r="B59" s="135"/>
      <c r="C59" s="1297" t="s">
        <v>611</v>
      </c>
      <c r="D59" s="1298"/>
      <c r="E59" s="1299"/>
      <c r="F59" s="136">
        <v>101</v>
      </c>
      <c r="G59" s="136">
        <v>112</v>
      </c>
      <c r="H59" s="137">
        <v>126</v>
      </c>
    </row>
    <row r="60" spans="2:8" ht="45.75" customHeight="1">
      <c r="B60" s="135"/>
      <c r="C60" s="1297" t="s">
        <v>612</v>
      </c>
      <c r="D60" s="1298"/>
      <c r="E60" s="1299"/>
      <c r="F60" s="136">
        <v>74</v>
      </c>
      <c r="G60" s="136">
        <v>135</v>
      </c>
      <c r="H60" s="137">
        <v>101</v>
      </c>
    </row>
    <row r="61" spans="2:8" ht="45.75" customHeight="1">
      <c r="B61" s="135"/>
      <c r="C61" s="1297" t="s">
        <v>613</v>
      </c>
      <c r="D61" s="1298"/>
      <c r="E61" s="1299"/>
      <c r="F61" s="136">
        <v>16</v>
      </c>
      <c r="G61" s="136">
        <v>16</v>
      </c>
      <c r="H61" s="137">
        <v>16</v>
      </c>
    </row>
    <row r="62" spans="2:8" ht="45.75" customHeight="1" thickBot="1">
      <c r="B62" s="138"/>
      <c r="C62" s="1297" t="s">
        <v>614</v>
      </c>
      <c r="D62" s="1298"/>
      <c r="E62" s="1299"/>
      <c r="F62" s="139">
        <v>11</v>
      </c>
      <c r="G62" s="139">
        <v>11</v>
      </c>
      <c r="H62" s="140">
        <v>11</v>
      </c>
    </row>
    <row r="63" spans="2:8" ht="52.5" customHeight="1" thickBot="1">
      <c r="B63" s="141"/>
      <c r="C63" s="1300" t="s">
        <v>52</v>
      </c>
      <c r="D63" s="1300"/>
      <c r="E63" s="1301"/>
      <c r="F63" s="142">
        <v>2319</v>
      </c>
      <c r="G63" s="142">
        <v>2356</v>
      </c>
      <c r="H63" s="143">
        <v>2442</v>
      </c>
    </row>
    <row r="64" spans="2:8" ht="15" customHeight="1"/>
  </sheetData>
  <sheetProtection algorithmName="SHA-512" hashValue="vgY33G5lcl79rrdDOq3YZKvvTnx76ctv2L4mB1CQMybYQY1wdZfbtQ7FerPqXyb9uTtPwTh8ghZIQBJOWVfS8g==" saltValue="SuPoDv847XpqXcZtJSUBBw=="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rowBreaks count="1" manualBreakCount="1">
    <brk id="65" max="1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ZM160"/>
  <sheetViews>
    <sheetView showGridLines="0" topLeftCell="A40" zoomScaleNormal="100" zoomScaleSheetLayoutView="55" workbookViewId="0"/>
  </sheetViews>
  <sheetFormatPr defaultColWidth="0" defaultRowHeight="13.5" customHeight="1" zeroHeight="1"/>
  <cols>
    <col min="1" max="1" width="6.375" style="390" customWidth="1"/>
    <col min="2" max="107" width="2.375" style="390" customWidth="1"/>
    <col min="108" max="108" width="6.125" style="398" customWidth="1"/>
    <col min="109" max="109" width="5.875" style="397" customWidth="1"/>
    <col min="110" max="110" width="19.125" style="390" hidden="1"/>
    <col min="111" max="115" width="12.625" style="390" hidden="1"/>
    <col min="116" max="349" width="8.625" style="390" hidden="1"/>
    <col min="350" max="355" width="14.875" style="390" hidden="1"/>
    <col min="356" max="357" width="15.875" style="390" hidden="1"/>
    <col min="358" max="363" width="16.125" style="390" hidden="1"/>
    <col min="364" max="364" width="6.125" style="390" hidden="1"/>
    <col min="365" max="365" width="3" style="390" hidden="1"/>
    <col min="366" max="605" width="8.625" style="390" hidden="1"/>
    <col min="606" max="611" width="14.875" style="390" hidden="1"/>
    <col min="612" max="613" width="15.875" style="390" hidden="1"/>
    <col min="614" max="619" width="16.125" style="390" hidden="1"/>
    <col min="620" max="620" width="6.125" style="390" hidden="1"/>
    <col min="621" max="621" width="3" style="390" hidden="1"/>
    <col min="622" max="861" width="8.625" style="390" hidden="1"/>
    <col min="862" max="867" width="14.875" style="390" hidden="1"/>
    <col min="868" max="869" width="15.875" style="390" hidden="1"/>
    <col min="870" max="875" width="16.125" style="390" hidden="1"/>
    <col min="876" max="876" width="6.125" style="390" hidden="1"/>
    <col min="877" max="877" width="3" style="390" hidden="1"/>
    <col min="878" max="1117" width="8.625" style="390" hidden="1"/>
    <col min="1118" max="1123" width="14.875" style="390" hidden="1"/>
    <col min="1124" max="1125" width="15.875" style="390" hidden="1"/>
    <col min="1126" max="1131" width="16.125" style="390" hidden="1"/>
    <col min="1132" max="1132" width="6.125" style="390" hidden="1"/>
    <col min="1133" max="1133" width="3" style="390" hidden="1"/>
    <col min="1134" max="1373" width="8.625" style="390" hidden="1"/>
    <col min="1374" max="1379" width="14.875" style="390" hidden="1"/>
    <col min="1380" max="1381" width="15.875" style="390" hidden="1"/>
    <col min="1382" max="1387" width="16.125" style="390" hidden="1"/>
    <col min="1388" max="1388" width="6.125" style="390" hidden="1"/>
    <col min="1389" max="1389" width="3" style="390" hidden="1"/>
    <col min="1390" max="1629" width="8.625" style="390" hidden="1"/>
    <col min="1630" max="1635" width="14.875" style="390" hidden="1"/>
    <col min="1636" max="1637" width="15.875" style="390" hidden="1"/>
    <col min="1638" max="1643" width="16.125" style="390" hidden="1"/>
    <col min="1644" max="1644" width="6.125" style="390" hidden="1"/>
    <col min="1645" max="1645" width="3" style="390" hidden="1"/>
    <col min="1646" max="1885" width="8.625" style="390" hidden="1"/>
    <col min="1886" max="1891" width="14.875" style="390" hidden="1"/>
    <col min="1892" max="1893" width="15.875" style="390" hidden="1"/>
    <col min="1894" max="1899" width="16.125" style="390" hidden="1"/>
    <col min="1900" max="1900" width="6.125" style="390" hidden="1"/>
    <col min="1901" max="1901" width="3" style="390" hidden="1"/>
    <col min="1902" max="2141" width="8.625" style="390" hidden="1"/>
    <col min="2142" max="2147" width="14.875" style="390" hidden="1"/>
    <col min="2148" max="2149" width="15.875" style="390" hidden="1"/>
    <col min="2150" max="2155" width="16.125" style="390" hidden="1"/>
    <col min="2156" max="2156" width="6.125" style="390" hidden="1"/>
    <col min="2157" max="2157" width="3" style="390" hidden="1"/>
    <col min="2158" max="2397" width="8.625" style="390" hidden="1"/>
    <col min="2398" max="2403" width="14.875" style="390" hidden="1"/>
    <col min="2404" max="2405" width="15.875" style="390" hidden="1"/>
    <col min="2406" max="2411" width="16.125" style="390" hidden="1"/>
    <col min="2412" max="2412" width="6.125" style="390" hidden="1"/>
    <col min="2413" max="2413" width="3" style="390" hidden="1"/>
    <col min="2414" max="2653" width="8.625" style="390" hidden="1"/>
    <col min="2654" max="2659" width="14.875" style="390" hidden="1"/>
    <col min="2660" max="2661" width="15.875" style="390" hidden="1"/>
    <col min="2662" max="2667" width="16.125" style="390" hidden="1"/>
    <col min="2668" max="2668" width="6.125" style="390" hidden="1"/>
    <col min="2669" max="2669" width="3" style="390" hidden="1"/>
    <col min="2670" max="2909" width="8.625" style="390" hidden="1"/>
    <col min="2910" max="2915" width="14.875" style="390" hidden="1"/>
    <col min="2916" max="2917" width="15.875" style="390" hidden="1"/>
    <col min="2918" max="2923" width="16.125" style="390" hidden="1"/>
    <col min="2924" max="2924" width="6.125" style="390" hidden="1"/>
    <col min="2925" max="2925" width="3" style="390" hidden="1"/>
    <col min="2926" max="3165" width="8.625" style="390" hidden="1"/>
    <col min="3166" max="3171" width="14.875" style="390" hidden="1"/>
    <col min="3172" max="3173" width="15.875" style="390" hidden="1"/>
    <col min="3174" max="3179" width="16.125" style="390" hidden="1"/>
    <col min="3180" max="3180" width="6.125" style="390" hidden="1"/>
    <col min="3181" max="3181" width="3" style="390" hidden="1"/>
    <col min="3182" max="3421" width="8.625" style="390" hidden="1"/>
    <col min="3422" max="3427" width="14.875" style="390" hidden="1"/>
    <col min="3428" max="3429" width="15.875" style="390" hidden="1"/>
    <col min="3430" max="3435" width="16.125" style="390" hidden="1"/>
    <col min="3436" max="3436" width="6.125" style="390" hidden="1"/>
    <col min="3437" max="3437" width="3" style="390" hidden="1"/>
    <col min="3438" max="3677" width="8.625" style="390" hidden="1"/>
    <col min="3678" max="3683" width="14.875" style="390" hidden="1"/>
    <col min="3684" max="3685" width="15.875" style="390" hidden="1"/>
    <col min="3686" max="3691" width="16.125" style="390" hidden="1"/>
    <col min="3692" max="3692" width="6.125" style="390" hidden="1"/>
    <col min="3693" max="3693" width="3" style="390" hidden="1"/>
    <col min="3694" max="3933" width="8.625" style="390" hidden="1"/>
    <col min="3934" max="3939" width="14.875" style="390" hidden="1"/>
    <col min="3940" max="3941" width="15.875" style="390" hidden="1"/>
    <col min="3942" max="3947" width="16.125" style="390" hidden="1"/>
    <col min="3948" max="3948" width="6.125" style="390" hidden="1"/>
    <col min="3949" max="3949" width="3" style="390" hidden="1"/>
    <col min="3950" max="4189" width="8.625" style="390" hidden="1"/>
    <col min="4190" max="4195" width="14.875" style="390" hidden="1"/>
    <col min="4196" max="4197" width="15.875" style="390" hidden="1"/>
    <col min="4198" max="4203" width="16.125" style="390" hidden="1"/>
    <col min="4204" max="4204" width="6.125" style="390" hidden="1"/>
    <col min="4205" max="4205" width="3" style="390" hidden="1"/>
    <col min="4206" max="4445" width="8.625" style="390" hidden="1"/>
    <col min="4446" max="4451" width="14.875" style="390" hidden="1"/>
    <col min="4452" max="4453" width="15.875" style="390" hidden="1"/>
    <col min="4454" max="4459" width="16.125" style="390" hidden="1"/>
    <col min="4460" max="4460" width="6.125" style="390" hidden="1"/>
    <col min="4461" max="4461" width="3" style="390" hidden="1"/>
    <col min="4462" max="4701" width="8.625" style="390" hidden="1"/>
    <col min="4702" max="4707" width="14.875" style="390" hidden="1"/>
    <col min="4708" max="4709" width="15.875" style="390" hidden="1"/>
    <col min="4710" max="4715" width="16.125" style="390" hidden="1"/>
    <col min="4716" max="4716" width="6.125" style="390" hidden="1"/>
    <col min="4717" max="4717" width="3" style="390" hidden="1"/>
    <col min="4718" max="4957" width="8.625" style="390" hidden="1"/>
    <col min="4958" max="4963" width="14.875" style="390" hidden="1"/>
    <col min="4964" max="4965" width="15.875" style="390" hidden="1"/>
    <col min="4966" max="4971" width="16.125" style="390" hidden="1"/>
    <col min="4972" max="4972" width="6.125" style="390" hidden="1"/>
    <col min="4973" max="4973" width="3" style="390" hidden="1"/>
    <col min="4974" max="5213" width="8.625" style="390" hidden="1"/>
    <col min="5214" max="5219" width="14.875" style="390" hidden="1"/>
    <col min="5220" max="5221" width="15.875" style="390" hidden="1"/>
    <col min="5222" max="5227" width="16.125" style="390" hidden="1"/>
    <col min="5228" max="5228" width="6.125" style="390" hidden="1"/>
    <col min="5229" max="5229" width="3" style="390" hidden="1"/>
    <col min="5230" max="5469" width="8.625" style="390" hidden="1"/>
    <col min="5470" max="5475" width="14.875" style="390" hidden="1"/>
    <col min="5476" max="5477" width="15.875" style="390" hidden="1"/>
    <col min="5478" max="5483" width="16.125" style="390" hidden="1"/>
    <col min="5484" max="5484" width="6.125" style="390" hidden="1"/>
    <col min="5485" max="5485" width="3" style="390" hidden="1"/>
    <col min="5486" max="5725" width="8.625" style="390" hidden="1"/>
    <col min="5726" max="5731" width="14.875" style="390" hidden="1"/>
    <col min="5732" max="5733" width="15.875" style="390" hidden="1"/>
    <col min="5734" max="5739" width="16.125" style="390" hidden="1"/>
    <col min="5740" max="5740" width="6.125" style="390" hidden="1"/>
    <col min="5741" max="5741" width="3" style="390" hidden="1"/>
    <col min="5742" max="5981" width="8.625" style="390" hidden="1"/>
    <col min="5982" max="5987" width="14.875" style="390" hidden="1"/>
    <col min="5988" max="5989" width="15.875" style="390" hidden="1"/>
    <col min="5990" max="5995" width="16.125" style="390" hidden="1"/>
    <col min="5996" max="5996" width="6.125" style="390" hidden="1"/>
    <col min="5997" max="5997" width="3" style="390" hidden="1"/>
    <col min="5998" max="6237" width="8.625" style="390" hidden="1"/>
    <col min="6238" max="6243" width="14.875" style="390" hidden="1"/>
    <col min="6244" max="6245" width="15.875" style="390" hidden="1"/>
    <col min="6246" max="6251" width="16.125" style="390" hidden="1"/>
    <col min="6252" max="6252" width="6.125" style="390" hidden="1"/>
    <col min="6253" max="6253" width="3" style="390" hidden="1"/>
    <col min="6254" max="6493" width="8.625" style="390" hidden="1"/>
    <col min="6494" max="6499" width="14.875" style="390" hidden="1"/>
    <col min="6500" max="6501" width="15.875" style="390" hidden="1"/>
    <col min="6502" max="6507" width="16.125" style="390" hidden="1"/>
    <col min="6508" max="6508" width="6.125" style="390" hidden="1"/>
    <col min="6509" max="6509" width="3" style="390" hidden="1"/>
    <col min="6510" max="6749" width="8.625" style="390" hidden="1"/>
    <col min="6750" max="6755" width="14.875" style="390" hidden="1"/>
    <col min="6756" max="6757" width="15.875" style="390" hidden="1"/>
    <col min="6758" max="6763" width="16.125" style="390" hidden="1"/>
    <col min="6764" max="6764" width="6.125" style="390" hidden="1"/>
    <col min="6765" max="6765" width="3" style="390" hidden="1"/>
    <col min="6766" max="7005" width="8.625" style="390" hidden="1"/>
    <col min="7006" max="7011" width="14.875" style="390" hidden="1"/>
    <col min="7012" max="7013" width="15.875" style="390" hidden="1"/>
    <col min="7014" max="7019" width="16.125" style="390" hidden="1"/>
    <col min="7020" max="7020" width="6.125" style="390" hidden="1"/>
    <col min="7021" max="7021" width="3" style="390" hidden="1"/>
    <col min="7022" max="7261" width="8.625" style="390" hidden="1"/>
    <col min="7262" max="7267" width="14.875" style="390" hidden="1"/>
    <col min="7268" max="7269" width="15.875" style="390" hidden="1"/>
    <col min="7270" max="7275" width="16.125" style="390" hidden="1"/>
    <col min="7276" max="7276" width="6.125" style="390" hidden="1"/>
    <col min="7277" max="7277" width="3" style="390" hidden="1"/>
    <col min="7278" max="7517" width="8.625" style="390" hidden="1"/>
    <col min="7518" max="7523" width="14.875" style="390" hidden="1"/>
    <col min="7524" max="7525" width="15.875" style="390" hidden="1"/>
    <col min="7526" max="7531" width="16.125" style="390" hidden="1"/>
    <col min="7532" max="7532" width="6.125" style="390" hidden="1"/>
    <col min="7533" max="7533" width="3" style="390" hidden="1"/>
    <col min="7534" max="7773" width="8.625" style="390" hidden="1"/>
    <col min="7774" max="7779" width="14.875" style="390" hidden="1"/>
    <col min="7780" max="7781" width="15.875" style="390" hidden="1"/>
    <col min="7782" max="7787" width="16.125" style="390" hidden="1"/>
    <col min="7788" max="7788" width="6.125" style="390" hidden="1"/>
    <col min="7789" max="7789" width="3" style="390" hidden="1"/>
    <col min="7790" max="8029" width="8.625" style="390" hidden="1"/>
    <col min="8030" max="8035" width="14.875" style="390" hidden="1"/>
    <col min="8036" max="8037" width="15.875" style="390" hidden="1"/>
    <col min="8038" max="8043" width="16.125" style="390" hidden="1"/>
    <col min="8044" max="8044" width="6.125" style="390" hidden="1"/>
    <col min="8045" max="8045" width="3" style="390" hidden="1"/>
    <col min="8046" max="8285" width="8.625" style="390" hidden="1"/>
    <col min="8286" max="8291" width="14.875" style="390" hidden="1"/>
    <col min="8292" max="8293" width="15.875" style="390" hidden="1"/>
    <col min="8294" max="8299" width="16.125" style="390" hidden="1"/>
    <col min="8300" max="8300" width="6.125" style="390" hidden="1"/>
    <col min="8301" max="8301" width="3" style="390" hidden="1"/>
    <col min="8302" max="8541" width="8.625" style="390" hidden="1"/>
    <col min="8542" max="8547" width="14.875" style="390" hidden="1"/>
    <col min="8548" max="8549" width="15.875" style="390" hidden="1"/>
    <col min="8550" max="8555" width="16.125" style="390" hidden="1"/>
    <col min="8556" max="8556" width="6.125" style="390" hidden="1"/>
    <col min="8557" max="8557" width="3" style="390" hidden="1"/>
    <col min="8558" max="8797" width="8.625" style="390" hidden="1"/>
    <col min="8798" max="8803" width="14.875" style="390" hidden="1"/>
    <col min="8804" max="8805" width="15.875" style="390" hidden="1"/>
    <col min="8806" max="8811" width="16.125" style="390" hidden="1"/>
    <col min="8812" max="8812" width="6.125" style="390" hidden="1"/>
    <col min="8813" max="8813" width="3" style="390" hidden="1"/>
    <col min="8814" max="9053" width="8.625" style="390" hidden="1"/>
    <col min="9054" max="9059" width="14.875" style="390" hidden="1"/>
    <col min="9060" max="9061" width="15.875" style="390" hidden="1"/>
    <col min="9062" max="9067" width="16.125" style="390" hidden="1"/>
    <col min="9068" max="9068" width="6.125" style="390" hidden="1"/>
    <col min="9069" max="9069" width="3" style="390" hidden="1"/>
    <col min="9070" max="9309" width="8.625" style="390" hidden="1"/>
    <col min="9310" max="9315" width="14.875" style="390" hidden="1"/>
    <col min="9316" max="9317" width="15.875" style="390" hidden="1"/>
    <col min="9318" max="9323" width="16.125" style="390" hidden="1"/>
    <col min="9324" max="9324" width="6.125" style="390" hidden="1"/>
    <col min="9325" max="9325" width="3" style="390" hidden="1"/>
    <col min="9326" max="9565" width="8.625" style="390" hidden="1"/>
    <col min="9566" max="9571" width="14.875" style="390" hidden="1"/>
    <col min="9572" max="9573" width="15.875" style="390" hidden="1"/>
    <col min="9574" max="9579" width="16.125" style="390" hidden="1"/>
    <col min="9580" max="9580" width="6.125" style="390" hidden="1"/>
    <col min="9581" max="9581" width="3" style="390" hidden="1"/>
    <col min="9582" max="9821" width="8.625" style="390" hidden="1"/>
    <col min="9822" max="9827" width="14.875" style="390" hidden="1"/>
    <col min="9828" max="9829" width="15.875" style="390" hidden="1"/>
    <col min="9830" max="9835" width="16.125" style="390" hidden="1"/>
    <col min="9836" max="9836" width="6.125" style="390" hidden="1"/>
    <col min="9837" max="9837" width="3" style="390" hidden="1"/>
    <col min="9838" max="10077" width="8.625" style="390" hidden="1"/>
    <col min="10078" max="10083" width="14.875" style="390" hidden="1"/>
    <col min="10084" max="10085" width="15.875" style="390" hidden="1"/>
    <col min="10086" max="10091" width="16.125" style="390" hidden="1"/>
    <col min="10092" max="10092" width="6.125" style="390" hidden="1"/>
    <col min="10093" max="10093" width="3" style="390" hidden="1"/>
    <col min="10094" max="10333" width="8.625" style="390" hidden="1"/>
    <col min="10334" max="10339" width="14.875" style="390" hidden="1"/>
    <col min="10340" max="10341" width="15.875" style="390" hidden="1"/>
    <col min="10342" max="10347" width="16.125" style="390" hidden="1"/>
    <col min="10348" max="10348" width="6.125" style="390" hidden="1"/>
    <col min="10349" max="10349" width="3" style="390" hidden="1"/>
    <col min="10350" max="10589" width="8.625" style="390" hidden="1"/>
    <col min="10590" max="10595" width="14.875" style="390" hidden="1"/>
    <col min="10596" max="10597" width="15.875" style="390" hidden="1"/>
    <col min="10598" max="10603" width="16.125" style="390" hidden="1"/>
    <col min="10604" max="10604" width="6.125" style="390" hidden="1"/>
    <col min="10605" max="10605" width="3" style="390" hidden="1"/>
    <col min="10606" max="10845" width="8.625" style="390" hidden="1"/>
    <col min="10846" max="10851" width="14.875" style="390" hidden="1"/>
    <col min="10852" max="10853" width="15.875" style="390" hidden="1"/>
    <col min="10854" max="10859" width="16.125" style="390" hidden="1"/>
    <col min="10860" max="10860" width="6.125" style="390" hidden="1"/>
    <col min="10861" max="10861" width="3" style="390" hidden="1"/>
    <col min="10862" max="11101" width="8.625" style="390" hidden="1"/>
    <col min="11102" max="11107" width="14.875" style="390" hidden="1"/>
    <col min="11108" max="11109" width="15.875" style="390" hidden="1"/>
    <col min="11110" max="11115" width="16.125" style="390" hidden="1"/>
    <col min="11116" max="11116" width="6.125" style="390" hidden="1"/>
    <col min="11117" max="11117" width="3" style="390" hidden="1"/>
    <col min="11118" max="11357" width="8.625" style="390" hidden="1"/>
    <col min="11358" max="11363" width="14.875" style="390" hidden="1"/>
    <col min="11364" max="11365" width="15.875" style="390" hidden="1"/>
    <col min="11366" max="11371" width="16.125" style="390" hidden="1"/>
    <col min="11372" max="11372" width="6.125" style="390" hidden="1"/>
    <col min="11373" max="11373" width="3" style="390" hidden="1"/>
    <col min="11374" max="11613" width="8.625" style="390" hidden="1"/>
    <col min="11614" max="11619" width="14.875" style="390" hidden="1"/>
    <col min="11620" max="11621" width="15.875" style="390" hidden="1"/>
    <col min="11622" max="11627" width="16.125" style="390" hidden="1"/>
    <col min="11628" max="11628" width="6.125" style="390" hidden="1"/>
    <col min="11629" max="11629" width="3" style="390" hidden="1"/>
    <col min="11630" max="11869" width="8.625" style="390" hidden="1"/>
    <col min="11870" max="11875" width="14.875" style="390" hidden="1"/>
    <col min="11876" max="11877" width="15.875" style="390" hidden="1"/>
    <col min="11878" max="11883" width="16.125" style="390" hidden="1"/>
    <col min="11884" max="11884" width="6.125" style="390" hidden="1"/>
    <col min="11885" max="11885" width="3" style="390" hidden="1"/>
    <col min="11886" max="12125" width="8.625" style="390" hidden="1"/>
    <col min="12126" max="12131" width="14.875" style="390" hidden="1"/>
    <col min="12132" max="12133" width="15.875" style="390" hidden="1"/>
    <col min="12134" max="12139" width="16.125" style="390" hidden="1"/>
    <col min="12140" max="12140" width="6.125" style="390" hidden="1"/>
    <col min="12141" max="12141" width="3" style="390" hidden="1"/>
    <col min="12142" max="12381" width="8.625" style="390" hidden="1"/>
    <col min="12382" max="12387" width="14.875" style="390" hidden="1"/>
    <col min="12388" max="12389" width="15.875" style="390" hidden="1"/>
    <col min="12390" max="12395" width="16.125" style="390" hidden="1"/>
    <col min="12396" max="12396" width="6.125" style="390" hidden="1"/>
    <col min="12397" max="12397" width="3" style="390" hidden="1"/>
    <col min="12398" max="12637" width="8.625" style="390" hidden="1"/>
    <col min="12638" max="12643" width="14.875" style="390" hidden="1"/>
    <col min="12644" max="12645" width="15.875" style="390" hidden="1"/>
    <col min="12646" max="12651" width="16.125" style="390" hidden="1"/>
    <col min="12652" max="12652" width="6.125" style="390" hidden="1"/>
    <col min="12653" max="12653" width="3" style="390" hidden="1"/>
    <col min="12654" max="12893" width="8.625" style="390" hidden="1"/>
    <col min="12894" max="12899" width="14.875" style="390" hidden="1"/>
    <col min="12900" max="12901" width="15.875" style="390" hidden="1"/>
    <col min="12902" max="12907" width="16.125" style="390" hidden="1"/>
    <col min="12908" max="12908" width="6.125" style="390" hidden="1"/>
    <col min="12909" max="12909" width="3" style="390" hidden="1"/>
    <col min="12910" max="13149" width="8.625" style="390" hidden="1"/>
    <col min="13150" max="13155" width="14.875" style="390" hidden="1"/>
    <col min="13156" max="13157" width="15.875" style="390" hidden="1"/>
    <col min="13158" max="13163" width="16.125" style="390" hidden="1"/>
    <col min="13164" max="13164" width="6.125" style="390" hidden="1"/>
    <col min="13165" max="13165" width="3" style="390" hidden="1"/>
    <col min="13166" max="13405" width="8.625" style="390" hidden="1"/>
    <col min="13406" max="13411" width="14.875" style="390" hidden="1"/>
    <col min="13412" max="13413" width="15.875" style="390" hidden="1"/>
    <col min="13414" max="13419" width="16.125" style="390" hidden="1"/>
    <col min="13420" max="13420" width="6.125" style="390" hidden="1"/>
    <col min="13421" max="13421" width="3" style="390" hidden="1"/>
    <col min="13422" max="13661" width="8.625" style="390" hidden="1"/>
    <col min="13662" max="13667" width="14.875" style="390" hidden="1"/>
    <col min="13668" max="13669" width="15.875" style="390" hidden="1"/>
    <col min="13670" max="13675" width="16.125" style="390" hidden="1"/>
    <col min="13676" max="13676" width="6.125" style="390" hidden="1"/>
    <col min="13677" max="13677" width="3" style="390" hidden="1"/>
    <col min="13678" max="13917" width="8.625" style="390" hidden="1"/>
    <col min="13918" max="13923" width="14.875" style="390" hidden="1"/>
    <col min="13924" max="13925" width="15.875" style="390" hidden="1"/>
    <col min="13926" max="13931" width="16.125" style="390" hidden="1"/>
    <col min="13932" max="13932" width="6.125" style="390" hidden="1"/>
    <col min="13933" max="13933" width="3" style="390" hidden="1"/>
    <col min="13934" max="14173" width="8.625" style="390" hidden="1"/>
    <col min="14174" max="14179" width="14.875" style="390" hidden="1"/>
    <col min="14180" max="14181" width="15.875" style="390" hidden="1"/>
    <col min="14182" max="14187" width="16.125" style="390" hidden="1"/>
    <col min="14188" max="14188" width="6.125" style="390" hidden="1"/>
    <col min="14189" max="14189" width="3" style="390" hidden="1"/>
    <col min="14190" max="14429" width="8.625" style="390" hidden="1"/>
    <col min="14430" max="14435" width="14.875" style="390" hidden="1"/>
    <col min="14436" max="14437" width="15.875" style="390" hidden="1"/>
    <col min="14438" max="14443" width="16.125" style="390" hidden="1"/>
    <col min="14444" max="14444" width="6.125" style="390" hidden="1"/>
    <col min="14445" max="14445" width="3" style="390" hidden="1"/>
    <col min="14446" max="14685" width="8.625" style="390" hidden="1"/>
    <col min="14686" max="14691" width="14.875" style="390" hidden="1"/>
    <col min="14692" max="14693" width="15.875" style="390" hidden="1"/>
    <col min="14694" max="14699" width="16.125" style="390" hidden="1"/>
    <col min="14700" max="14700" width="6.125" style="390" hidden="1"/>
    <col min="14701" max="14701" width="3" style="390" hidden="1"/>
    <col min="14702" max="14941" width="8.625" style="390" hidden="1"/>
    <col min="14942" max="14947" width="14.875" style="390" hidden="1"/>
    <col min="14948" max="14949" width="15.875" style="390" hidden="1"/>
    <col min="14950" max="14955" width="16.125" style="390" hidden="1"/>
    <col min="14956" max="14956" width="6.125" style="390" hidden="1"/>
    <col min="14957" max="14957" width="3" style="390" hidden="1"/>
    <col min="14958" max="15197" width="8.625" style="390" hidden="1"/>
    <col min="15198" max="15203" width="14.875" style="390" hidden="1"/>
    <col min="15204" max="15205" width="15.875" style="390" hidden="1"/>
    <col min="15206" max="15211" width="16.125" style="390" hidden="1"/>
    <col min="15212" max="15212" width="6.125" style="390" hidden="1"/>
    <col min="15213" max="15213" width="3" style="390" hidden="1"/>
    <col min="15214" max="15453" width="8.625" style="390" hidden="1"/>
    <col min="15454" max="15459" width="14.875" style="390" hidden="1"/>
    <col min="15460" max="15461" width="15.875" style="390" hidden="1"/>
    <col min="15462" max="15467" width="16.125" style="390" hidden="1"/>
    <col min="15468" max="15468" width="6.125" style="390" hidden="1"/>
    <col min="15469" max="15469" width="3" style="390" hidden="1"/>
    <col min="15470" max="15709" width="8.625" style="390" hidden="1"/>
    <col min="15710" max="15715" width="14.875" style="390" hidden="1"/>
    <col min="15716" max="15717" width="15.875" style="390" hidden="1"/>
    <col min="15718" max="15723" width="16.125" style="390" hidden="1"/>
    <col min="15724" max="15724" width="6.125" style="390" hidden="1"/>
    <col min="15725" max="15725" width="3" style="390" hidden="1"/>
    <col min="15726" max="15965" width="8.625" style="390" hidden="1"/>
    <col min="15966" max="15971" width="14.875" style="390" hidden="1"/>
    <col min="15972" max="15973" width="15.875" style="390" hidden="1"/>
    <col min="15974" max="15979" width="16.125" style="390" hidden="1"/>
    <col min="15980" max="15980" width="6.125" style="390" hidden="1"/>
    <col min="15981" max="15981" width="3" style="390" hidden="1"/>
    <col min="15982" max="16221" width="8.625" style="390" hidden="1"/>
    <col min="16222" max="16227" width="14.875" style="390" hidden="1"/>
    <col min="16228" max="16229" width="15.875" style="390" hidden="1"/>
    <col min="16230" max="16235" width="16.125" style="390" hidden="1"/>
    <col min="16236" max="16236" width="6.125" style="390" hidden="1"/>
    <col min="16237" max="16237" width="3" style="390" hidden="1"/>
    <col min="16238" max="16384" width="8.625" style="390" hidden="1"/>
  </cols>
  <sheetData>
    <row r="1" spans="1:143" ht="42.75" customHeight="1">
      <c r="A1" s="388"/>
      <c r="B1" s="389"/>
      <c r="DD1" s="390"/>
      <c r="DE1" s="390"/>
    </row>
    <row r="2" spans="1:143" ht="25.5" customHeight="1">
      <c r="A2" s="391"/>
      <c r="C2" s="391"/>
      <c r="O2" s="391"/>
      <c r="P2" s="391"/>
      <c r="Q2" s="391"/>
      <c r="R2" s="391"/>
      <c r="S2" s="391"/>
      <c r="T2" s="391"/>
      <c r="U2" s="391"/>
      <c r="V2" s="391"/>
      <c r="W2" s="391"/>
      <c r="X2" s="391"/>
      <c r="Y2" s="391"/>
      <c r="Z2" s="391"/>
      <c r="AA2" s="391"/>
      <c r="AB2" s="391"/>
      <c r="AC2" s="391"/>
      <c r="AD2" s="391"/>
      <c r="AE2" s="391"/>
      <c r="AF2" s="391"/>
      <c r="AG2" s="391"/>
      <c r="AH2" s="391"/>
      <c r="AI2" s="391"/>
      <c r="AU2" s="391"/>
      <c r="BG2" s="391"/>
      <c r="BS2" s="391"/>
      <c r="CE2" s="391"/>
      <c r="CQ2" s="391"/>
      <c r="DD2" s="390"/>
      <c r="DE2" s="390"/>
    </row>
    <row r="3" spans="1:143" ht="25.5" customHeight="1">
      <c r="A3" s="391"/>
      <c r="C3" s="391"/>
      <c r="O3" s="391"/>
      <c r="P3" s="391"/>
      <c r="Q3" s="391"/>
      <c r="R3" s="391"/>
      <c r="S3" s="391"/>
      <c r="T3" s="391"/>
      <c r="U3" s="391"/>
      <c r="V3" s="391"/>
      <c r="W3" s="391"/>
      <c r="X3" s="391"/>
      <c r="Y3" s="391"/>
      <c r="Z3" s="391"/>
      <c r="AA3" s="391"/>
      <c r="AB3" s="391"/>
      <c r="AC3" s="391"/>
      <c r="AD3" s="391"/>
      <c r="AE3" s="391"/>
      <c r="AF3" s="391"/>
      <c r="AG3" s="391"/>
      <c r="AH3" s="391"/>
      <c r="AI3" s="391"/>
      <c r="AU3" s="391"/>
      <c r="BG3" s="391"/>
      <c r="BS3" s="391"/>
      <c r="CE3" s="391"/>
      <c r="CQ3" s="391"/>
      <c r="DD3" s="390"/>
      <c r="DE3" s="390"/>
    </row>
    <row r="4" spans="1:143" s="292" customFormat="1">
      <c r="A4" s="391"/>
      <c r="B4" s="391"/>
      <c r="C4" s="391"/>
      <c r="D4" s="391"/>
      <c r="E4" s="391"/>
      <c r="F4" s="391"/>
      <c r="G4" s="391"/>
      <c r="H4" s="391"/>
      <c r="I4" s="391"/>
      <c r="J4" s="391"/>
      <c r="K4" s="391"/>
      <c r="L4" s="391"/>
      <c r="M4" s="391"/>
      <c r="N4" s="391"/>
      <c r="O4" s="391"/>
      <c r="P4" s="391"/>
      <c r="Q4" s="391"/>
      <c r="R4" s="391"/>
      <c r="S4" s="391"/>
      <c r="T4" s="391"/>
      <c r="U4" s="391"/>
      <c r="V4" s="391"/>
      <c r="W4" s="391"/>
      <c r="X4" s="391"/>
      <c r="Y4" s="391"/>
      <c r="Z4" s="391"/>
      <c r="AA4" s="391"/>
      <c r="AB4" s="391"/>
      <c r="AC4" s="391"/>
      <c r="AD4" s="391"/>
      <c r="AE4" s="391"/>
      <c r="AF4" s="391"/>
      <c r="AG4" s="391"/>
      <c r="AH4" s="391"/>
      <c r="AI4" s="391"/>
      <c r="AJ4" s="391"/>
      <c r="AK4" s="391"/>
      <c r="AL4" s="391"/>
      <c r="AM4" s="391"/>
      <c r="AN4" s="391"/>
      <c r="AO4" s="391"/>
      <c r="AP4" s="391"/>
      <c r="AQ4" s="391"/>
      <c r="AR4" s="391"/>
      <c r="AS4" s="391"/>
      <c r="AT4" s="391"/>
      <c r="AU4" s="391"/>
      <c r="AV4" s="391"/>
      <c r="AW4" s="391"/>
      <c r="AX4" s="391"/>
      <c r="AY4" s="391"/>
      <c r="AZ4" s="391"/>
      <c r="BA4" s="391"/>
      <c r="BB4" s="391"/>
      <c r="BC4" s="391"/>
      <c r="BD4" s="391"/>
      <c r="BE4" s="391"/>
      <c r="BF4" s="391"/>
      <c r="BG4" s="391"/>
      <c r="BH4" s="391"/>
      <c r="BI4" s="391"/>
      <c r="BJ4" s="391"/>
      <c r="BK4" s="391"/>
      <c r="BL4" s="391"/>
      <c r="BM4" s="391"/>
      <c r="BN4" s="391"/>
      <c r="BO4" s="391"/>
      <c r="BP4" s="391"/>
      <c r="BQ4" s="391"/>
      <c r="BR4" s="391"/>
      <c r="BS4" s="391"/>
      <c r="BT4" s="391"/>
      <c r="BU4" s="391"/>
      <c r="BV4" s="391"/>
      <c r="BW4" s="391"/>
      <c r="BX4" s="391"/>
      <c r="BY4" s="391"/>
      <c r="BZ4" s="391"/>
      <c r="CA4" s="391"/>
      <c r="CB4" s="391"/>
      <c r="CC4" s="391"/>
      <c r="CD4" s="391"/>
      <c r="CE4" s="391"/>
      <c r="CF4" s="391"/>
      <c r="CG4" s="391"/>
      <c r="CH4" s="391"/>
      <c r="CI4" s="391"/>
      <c r="CJ4" s="391"/>
      <c r="CK4" s="391"/>
      <c r="CL4" s="391"/>
      <c r="CM4" s="391"/>
      <c r="CN4" s="391"/>
      <c r="CO4" s="391"/>
      <c r="CP4" s="391"/>
      <c r="CQ4" s="391"/>
      <c r="CR4" s="391"/>
      <c r="CS4" s="391"/>
      <c r="CT4" s="391"/>
      <c r="CU4" s="391"/>
      <c r="CV4" s="391"/>
      <c r="CW4" s="391"/>
      <c r="CX4" s="391"/>
      <c r="CY4" s="391"/>
      <c r="CZ4" s="391"/>
      <c r="DA4" s="391"/>
      <c r="DB4" s="391"/>
      <c r="DC4" s="391"/>
      <c r="DD4" s="391"/>
      <c r="DE4" s="391"/>
      <c r="DF4" s="293"/>
      <c r="DG4" s="293"/>
      <c r="DH4" s="293"/>
      <c r="DI4" s="293"/>
      <c r="DJ4" s="293"/>
      <c r="DK4" s="293"/>
      <c r="DL4" s="293"/>
      <c r="DM4" s="293"/>
      <c r="DN4" s="293"/>
      <c r="DO4" s="293"/>
      <c r="DP4" s="293"/>
      <c r="DQ4" s="293"/>
      <c r="DR4" s="293"/>
      <c r="DS4" s="293"/>
      <c r="DT4" s="293"/>
      <c r="DU4" s="293"/>
      <c r="DV4" s="293"/>
      <c r="DW4" s="293"/>
    </row>
    <row r="5" spans="1:143" s="292" customFormat="1">
      <c r="A5" s="391"/>
      <c r="B5" s="391"/>
      <c r="C5" s="391"/>
      <c r="D5" s="391"/>
      <c r="E5" s="391"/>
      <c r="F5" s="391"/>
      <c r="G5" s="391"/>
      <c r="H5" s="391"/>
      <c r="I5" s="391"/>
      <c r="J5" s="391"/>
      <c r="K5" s="391"/>
      <c r="L5" s="391"/>
      <c r="M5" s="391"/>
      <c r="N5" s="391"/>
      <c r="O5" s="391"/>
      <c r="P5" s="391"/>
      <c r="Q5" s="391"/>
      <c r="R5" s="391"/>
      <c r="S5" s="391"/>
      <c r="T5" s="391"/>
      <c r="U5" s="391"/>
      <c r="V5" s="391"/>
      <c r="W5" s="391"/>
      <c r="X5" s="391"/>
      <c r="Y5" s="391"/>
      <c r="Z5" s="391"/>
      <c r="AA5" s="391"/>
      <c r="AB5" s="391"/>
      <c r="AC5" s="391"/>
      <c r="AD5" s="391"/>
      <c r="AE5" s="391"/>
      <c r="AF5" s="391"/>
      <c r="AG5" s="391"/>
      <c r="AH5" s="391"/>
      <c r="AI5" s="391"/>
      <c r="AJ5" s="391"/>
      <c r="AK5" s="391"/>
      <c r="AL5" s="391"/>
      <c r="AM5" s="391"/>
      <c r="AN5" s="391"/>
      <c r="AO5" s="391"/>
      <c r="AP5" s="391"/>
      <c r="AQ5" s="391"/>
      <c r="AR5" s="391"/>
      <c r="AS5" s="391"/>
      <c r="AT5" s="391"/>
      <c r="AU5" s="391"/>
      <c r="AV5" s="391"/>
      <c r="AW5" s="391"/>
      <c r="AX5" s="391"/>
      <c r="AY5" s="391"/>
      <c r="AZ5" s="391"/>
      <c r="BA5" s="391"/>
      <c r="BB5" s="391"/>
      <c r="BC5" s="391"/>
      <c r="BD5" s="391"/>
      <c r="BE5" s="391"/>
      <c r="BF5" s="391"/>
      <c r="BG5" s="391"/>
      <c r="BH5" s="391"/>
      <c r="BI5" s="391"/>
      <c r="BJ5" s="391"/>
      <c r="BK5" s="391"/>
      <c r="BL5" s="391"/>
      <c r="BM5" s="391"/>
      <c r="BN5" s="391"/>
      <c r="BO5" s="391"/>
      <c r="BP5" s="391"/>
      <c r="BQ5" s="391"/>
      <c r="BR5" s="391"/>
      <c r="BS5" s="391"/>
      <c r="BT5" s="391"/>
      <c r="BU5" s="391"/>
      <c r="BV5" s="391"/>
      <c r="BW5" s="391"/>
      <c r="BX5" s="391"/>
      <c r="BY5" s="391"/>
      <c r="BZ5" s="391"/>
      <c r="CA5" s="391"/>
      <c r="CB5" s="391"/>
      <c r="CC5" s="391"/>
      <c r="CD5" s="391"/>
      <c r="CE5" s="391"/>
      <c r="CF5" s="391"/>
      <c r="CG5" s="391"/>
      <c r="CH5" s="391"/>
      <c r="CI5" s="391"/>
      <c r="CJ5" s="391"/>
      <c r="CK5" s="391"/>
      <c r="CL5" s="391"/>
      <c r="CM5" s="391"/>
      <c r="CN5" s="391"/>
      <c r="CO5" s="391"/>
      <c r="CP5" s="391"/>
      <c r="CQ5" s="391"/>
      <c r="CR5" s="391"/>
      <c r="CS5" s="391"/>
      <c r="CT5" s="391"/>
      <c r="CU5" s="391"/>
      <c r="CV5" s="391"/>
      <c r="CW5" s="391"/>
      <c r="CX5" s="391"/>
      <c r="CY5" s="391"/>
      <c r="CZ5" s="391"/>
      <c r="DA5" s="391"/>
      <c r="DB5" s="391"/>
      <c r="DC5" s="391"/>
      <c r="DD5" s="391"/>
      <c r="DE5" s="391"/>
      <c r="DF5" s="293"/>
      <c r="DG5" s="293"/>
      <c r="DH5" s="293"/>
      <c r="DI5" s="293"/>
      <c r="DJ5" s="293"/>
      <c r="DK5" s="293"/>
      <c r="DL5" s="293"/>
      <c r="DM5" s="293"/>
      <c r="DN5" s="293"/>
      <c r="DO5" s="293"/>
      <c r="DP5" s="293"/>
      <c r="DQ5" s="293"/>
      <c r="DR5" s="293"/>
      <c r="DS5" s="293"/>
      <c r="DT5" s="293"/>
      <c r="DU5" s="293"/>
      <c r="DV5" s="293"/>
      <c r="DW5" s="293"/>
    </row>
    <row r="6" spans="1:143" s="292" customFormat="1">
      <c r="A6" s="391"/>
      <c r="B6" s="391"/>
      <c r="C6" s="391"/>
      <c r="D6" s="391"/>
      <c r="E6" s="391"/>
      <c r="F6" s="391"/>
      <c r="G6" s="391"/>
      <c r="H6" s="391"/>
      <c r="I6" s="391"/>
      <c r="J6" s="391"/>
      <c r="K6" s="391"/>
      <c r="L6" s="391"/>
      <c r="M6" s="391"/>
      <c r="N6" s="391"/>
      <c r="O6" s="391"/>
      <c r="P6" s="391"/>
      <c r="Q6" s="391"/>
      <c r="R6" s="391"/>
      <c r="S6" s="391"/>
      <c r="T6" s="391"/>
      <c r="U6" s="391"/>
      <c r="V6" s="391"/>
      <c r="W6" s="391"/>
      <c r="X6" s="391"/>
      <c r="Y6" s="391"/>
      <c r="Z6" s="391"/>
      <c r="AA6" s="391"/>
      <c r="AB6" s="391"/>
      <c r="AC6" s="391"/>
      <c r="AD6" s="391"/>
      <c r="AE6" s="391"/>
      <c r="AF6" s="391"/>
      <c r="AG6" s="391"/>
      <c r="AH6" s="391"/>
      <c r="AI6" s="391"/>
      <c r="AJ6" s="391"/>
      <c r="AK6" s="391"/>
      <c r="AL6" s="391"/>
      <c r="AM6" s="391"/>
      <c r="AN6" s="391"/>
      <c r="AO6" s="391"/>
      <c r="AP6" s="391"/>
      <c r="AQ6" s="391"/>
      <c r="AR6" s="391"/>
      <c r="AS6" s="391"/>
      <c r="AT6" s="391"/>
      <c r="AU6" s="391"/>
      <c r="AV6" s="391"/>
      <c r="AW6" s="391"/>
      <c r="AX6" s="391"/>
      <c r="AY6" s="391"/>
      <c r="AZ6" s="391"/>
      <c r="BA6" s="391"/>
      <c r="BB6" s="391"/>
      <c r="BC6" s="391"/>
      <c r="BD6" s="391"/>
      <c r="BE6" s="391"/>
      <c r="BF6" s="391"/>
      <c r="BG6" s="391"/>
      <c r="BH6" s="391"/>
      <c r="BI6" s="391"/>
      <c r="BJ6" s="391"/>
      <c r="BK6" s="391"/>
      <c r="BL6" s="391"/>
      <c r="BM6" s="391"/>
      <c r="BN6" s="391"/>
      <c r="BO6" s="391"/>
      <c r="BP6" s="391"/>
      <c r="BQ6" s="391"/>
      <c r="BR6" s="391"/>
      <c r="BS6" s="391"/>
      <c r="BT6" s="391"/>
      <c r="BU6" s="391"/>
      <c r="BV6" s="391"/>
      <c r="BW6" s="391"/>
      <c r="BX6" s="391"/>
      <c r="BY6" s="391"/>
      <c r="BZ6" s="391"/>
      <c r="CA6" s="391"/>
      <c r="CB6" s="391"/>
      <c r="CC6" s="391"/>
      <c r="CD6" s="391"/>
      <c r="CE6" s="391"/>
      <c r="CF6" s="391"/>
      <c r="CG6" s="391"/>
      <c r="CH6" s="391"/>
      <c r="CI6" s="391"/>
      <c r="CJ6" s="391"/>
      <c r="CK6" s="391"/>
      <c r="CL6" s="391"/>
      <c r="CM6" s="391"/>
      <c r="CN6" s="391"/>
      <c r="CO6" s="391"/>
      <c r="CP6" s="391"/>
      <c r="CQ6" s="391"/>
      <c r="CR6" s="391"/>
      <c r="CS6" s="391"/>
      <c r="CT6" s="391"/>
      <c r="CU6" s="391"/>
      <c r="CV6" s="391"/>
      <c r="CW6" s="391"/>
      <c r="CX6" s="391"/>
      <c r="CY6" s="391"/>
      <c r="CZ6" s="391"/>
      <c r="DA6" s="391"/>
      <c r="DB6" s="391"/>
      <c r="DC6" s="391"/>
      <c r="DD6" s="391"/>
      <c r="DE6" s="391"/>
      <c r="DF6" s="293"/>
      <c r="DG6" s="293"/>
      <c r="DH6" s="293"/>
      <c r="DI6" s="293"/>
      <c r="DJ6" s="293"/>
      <c r="DK6" s="293"/>
      <c r="DL6" s="293"/>
      <c r="DM6" s="293"/>
      <c r="DN6" s="293"/>
      <c r="DO6" s="293"/>
      <c r="DP6" s="293"/>
      <c r="DQ6" s="293"/>
      <c r="DR6" s="293"/>
      <c r="DS6" s="293"/>
      <c r="DT6" s="293"/>
      <c r="DU6" s="293"/>
      <c r="DV6" s="293"/>
      <c r="DW6" s="293"/>
    </row>
    <row r="7" spans="1:143" s="292" customFormat="1">
      <c r="A7" s="391"/>
      <c r="B7" s="391"/>
      <c r="C7" s="391"/>
      <c r="D7" s="391"/>
      <c r="E7" s="391"/>
      <c r="F7" s="391"/>
      <c r="G7" s="391"/>
      <c r="H7" s="391"/>
      <c r="I7" s="391"/>
      <c r="J7" s="391"/>
      <c r="K7" s="391"/>
      <c r="L7" s="391"/>
      <c r="M7" s="391"/>
      <c r="N7" s="391"/>
      <c r="O7" s="391"/>
      <c r="P7" s="391"/>
      <c r="Q7" s="391"/>
      <c r="R7" s="391"/>
      <c r="S7" s="391"/>
      <c r="T7" s="391"/>
      <c r="U7" s="391"/>
      <c r="V7" s="391"/>
      <c r="W7" s="391"/>
      <c r="X7" s="391"/>
      <c r="Y7" s="391"/>
      <c r="Z7" s="391"/>
      <c r="AA7" s="391"/>
      <c r="AB7" s="391"/>
      <c r="AC7" s="391"/>
      <c r="AD7" s="391"/>
      <c r="AE7" s="391"/>
      <c r="AF7" s="391"/>
      <c r="AG7" s="391"/>
      <c r="AH7" s="391"/>
      <c r="AI7" s="391"/>
      <c r="AJ7" s="391"/>
      <c r="AK7" s="391"/>
      <c r="AL7" s="391"/>
      <c r="AM7" s="391"/>
      <c r="AN7" s="391"/>
      <c r="AO7" s="391"/>
      <c r="AP7" s="391"/>
      <c r="AQ7" s="391"/>
      <c r="AR7" s="391"/>
      <c r="AS7" s="391"/>
      <c r="AT7" s="391"/>
      <c r="AU7" s="391"/>
      <c r="AV7" s="391"/>
      <c r="AW7" s="391"/>
      <c r="AX7" s="391"/>
      <c r="AY7" s="391"/>
      <c r="AZ7" s="391"/>
      <c r="BA7" s="391"/>
      <c r="BB7" s="391"/>
      <c r="BC7" s="391"/>
      <c r="BD7" s="391"/>
      <c r="BE7" s="391"/>
      <c r="BF7" s="391"/>
      <c r="BG7" s="391"/>
      <c r="BH7" s="391"/>
      <c r="BI7" s="391"/>
      <c r="BJ7" s="391"/>
      <c r="BK7" s="391"/>
      <c r="BL7" s="391"/>
      <c r="BM7" s="391"/>
      <c r="BN7" s="391"/>
      <c r="BO7" s="391"/>
      <c r="BP7" s="391"/>
      <c r="BQ7" s="391"/>
      <c r="BR7" s="391"/>
      <c r="BS7" s="391"/>
      <c r="BT7" s="391"/>
      <c r="BU7" s="391"/>
      <c r="BV7" s="391"/>
      <c r="BW7" s="391"/>
      <c r="BX7" s="391"/>
      <c r="BY7" s="391"/>
      <c r="BZ7" s="391"/>
      <c r="CA7" s="391"/>
      <c r="CB7" s="391"/>
      <c r="CC7" s="391"/>
      <c r="CD7" s="391"/>
      <c r="CE7" s="391"/>
      <c r="CF7" s="391"/>
      <c r="CG7" s="391"/>
      <c r="CH7" s="391"/>
      <c r="CI7" s="391"/>
      <c r="CJ7" s="391"/>
      <c r="CK7" s="391"/>
      <c r="CL7" s="391"/>
      <c r="CM7" s="391"/>
      <c r="CN7" s="391"/>
      <c r="CO7" s="391"/>
      <c r="CP7" s="391"/>
      <c r="CQ7" s="391"/>
      <c r="CR7" s="391"/>
      <c r="CS7" s="391"/>
      <c r="CT7" s="391"/>
      <c r="CU7" s="391"/>
      <c r="CV7" s="391"/>
      <c r="CW7" s="391"/>
      <c r="CX7" s="391"/>
      <c r="CY7" s="391"/>
      <c r="CZ7" s="391"/>
      <c r="DA7" s="391"/>
      <c r="DB7" s="391"/>
      <c r="DC7" s="391"/>
      <c r="DD7" s="391"/>
      <c r="DE7" s="391"/>
      <c r="DF7" s="293"/>
      <c r="DG7" s="293"/>
      <c r="DH7" s="293"/>
      <c r="DI7" s="293"/>
      <c r="DJ7" s="293"/>
      <c r="DK7" s="293"/>
      <c r="DL7" s="293"/>
      <c r="DM7" s="293"/>
      <c r="DN7" s="293"/>
      <c r="DO7" s="293"/>
      <c r="DP7" s="293"/>
      <c r="DQ7" s="293"/>
      <c r="DR7" s="293"/>
      <c r="DS7" s="293"/>
      <c r="DT7" s="293"/>
      <c r="DU7" s="293"/>
      <c r="DV7" s="293"/>
      <c r="DW7" s="293"/>
    </row>
    <row r="8" spans="1:143" s="292" customFormat="1">
      <c r="A8" s="391"/>
      <c r="B8" s="391"/>
      <c r="C8" s="391"/>
      <c r="D8" s="391"/>
      <c r="E8" s="391"/>
      <c r="F8" s="391"/>
      <c r="G8" s="391"/>
      <c r="H8" s="391"/>
      <c r="I8" s="391"/>
      <c r="J8" s="391"/>
      <c r="K8" s="391"/>
      <c r="L8" s="391"/>
      <c r="M8" s="391"/>
      <c r="N8" s="391"/>
      <c r="O8" s="391"/>
      <c r="P8" s="391"/>
      <c r="Q8" s="391"/>
      <c r="R8" s="391"/>
      <c r="S8" s="391"/>
      <c r="T8" s="391"/>
      <c r="U8" s="391"/>
      <c r="V8" s="391"/>
      <c r="W8" s="391"/>
      <c r="X8" s="391"/>
      <c r="Y8" s="391"/>
      <c r="Z8" s="391"/>
      <c r="AA8" s="391"/>
      <c r="AB8" s="391"/>
      <c r="AC8" s="391"/>
      <c r="AD8" s="391"/>
      <c r="AE8" s="391"/>
      <c r="AF8" s="391"/>
      <c r="AG8" s="391"/>
      <c r="AH8" s="391"/>
      <c r="AI8" s="391"/>
      <c r="AJ8" s="391"/>
      <c r="AK8" s="391"/>
      <c r="AL8" s="391"/>
      <c r="AM8" s="391"/>
      <c r="AN8" s="391"/>
      <c r="AO8" s="391"/>
      <c r="AP8" s="391"/>
      <c r="AQ8" s="391"/>
      <c r="AR8" s="391"/>
      <c r="AS8" s="391"/>
      <c r="AT8" s="391"/>
      <c r="AU8" s="391"/>
      <c r="AV8" s="391"/>
      <c r="AW8" s="391"/>
      <c r="AX8" s="391"/>
      <c r="AY8" s="391"/>
      <c r="AZ8" s="391"/>
      <c r="BA8" s="391"/>
      <c r="BB8" s="391"/>
      <c r="BC8" s="391"/>
      <c r="BD8" s="391"/>
      <c r="BE8" s="391"/>
      <c r="BF8" s="391"/>
      <c r="BG8" s="391"/>
      <c r="BH8" s="391"/>
      <c r="BI8" s="391"/>
      <c r="BJ8" s="391"/>
      <c r="BK8" s="391"/>
      <c r="BL8" s="391"/>
      <c r="BM8" s="391"/>
      <c r="BN8" s="391"/>
      <c r="BO8" s="391"/>
      <c r="BP8" s="391"/>
      <c r="BQ8" s="391"/>
      <c r="BR8" s="391"/>
      <c r="BS8" s="391"/>
      <c r="BT8" s="391"/>
      <c r="BU8" s="391"/>
      <c r="BV8" s="391"/>
      <c r="BW8" s="391"/>
      <c r="BX8" s="391"/>
      <c r="BY8" s="391"/>
      <c r="BZ8" s="391"/>
      <c r="CA8" s="391"/>
      <c r="CB8" s="391"/>
      <c r="CC8" s="391"/>
      <c r="CD8" s="391"/>
      <c r="CE8" s="391"/>
      <c r="CF8" s="391"/>
      <c r="CG8" s="391"/>
      <c r="CH8" s="391"/>
      <c r="CI8" s="391"/>
      <c r="CJ8" s="391"/>
      <c r="CK8" s="391"/>
      <c r="CL8" s="391"/>
      <c r="CM8" s="391"/>
      <c r="CN8" s="391"/>
      <c r="CO8" s="391"/>
      <c r="CP8" s="391"/>
      <c r="CQ8" s="391"/>
      <c r="CR8" s="391"/>
      <c r="CS8" s="391"/>
      <c r="CT8" s="391"/>
      <c r="CU8" s="391"/>
      <c r="CV8" s="391"/>
      <c r="CW8" s="391"/>
      <c r="CX8" s="391"/>
      <c r="CY8" s="391"/>
      <c r="CZ8" s="391"/>
      <c r="DA8" s="391"/>
      <c r="DB8" s="391"/>
      <c r="DC8" s="391"/>
      <c r="DD8" s="391"/>
      <c r="DE8" s="391"/>
      <c r="DF8" s="293"/>
      <c r="DG8" s="293"/>
      <c r="DH8" s="293"/>
      <c r="DI8" s="293"/>
      <c r="DJ8" s="293"/>
      <c r="DK8" s="293"/>
      <c r="DL8" s="293"/>
      <c r="DM8" s="293"/>
      <c r="DN8" s="293"/>
      <c r="DO8" s="293"/>
      <c r="DP8" s="293"/>
      <c r="DQ8" s="293"/>
      <c r="DR8" s="293"/>
      <c r="DS8" s="293"/>
      <c r="DT8" s="293"/>
      <c r="DU8" s="293"/>
      <c r="DV8" s="293"/>
      <c r="DW8" s="293"/>
    </row>
    <row r="9" spans="1:143" s="292" customFormat="1">
      <c r="A9" s="391"/>
      <c r="B9" s="391"/>
      <c r="C9" s="391"/>
      <c r="D9" s="391"/>
      <c r="E9" s="391"/>
      <c r="F9" s="391"/>
      <c r="G9" s="391"/>
      <c r="H9" s="391"/>
      <c r="I9" s="391"/>
      <c r="J9" s="391"/>
      <c r="K9" s="391"/>
      <c r="L9" s="391"/>
      <c r="M9" s="391"/>
      <c r="N9" s="391"/>
      <c r="O9" s="391"/>
      <c r="P9" s="391"/>
      <c r="Q9" s="391"/>
      <c r="R9" s="391"/>
      <c r="S9" s="391"/>
      <c r="T9" s="391"/>
      <c r="U9" s="391"/>
      <c r="V9" s="391"/>
      <c r="W9" s="391"/>
      <c r="X9" s="391"/>
      <c r="Y9" s="391"/>
      <c r="Z9" s="391"/>
      <c r="AA9" s="391"/>
      <c r="AB9" s="391"/>
      <c r="AC9" s="391"/>
      <c r="AD9" s="391"/>
      <c r="AE9" s="391"/>
      <c r="AF9" s="391"/>
      <c r="AG9" s="391"/>
      <c r="AH9" s="391"/>
      <c r="AI9" s="391"/>
      <c r="AJ9" s="391"/>
      <c r="AK9" s="391"/>
      <c r="AL9" s="391"/>
      <c r="AM9" s="391"/>
      <c r="AN9" s="391"/>
      <c r="AO9" s="391"/>
      <c r="AP9" s="391"/>
      <c r="AQ9" s="391"/>
      <c r="AR9" s="391"/>
      <c r="AS9" s="391"/>
      <c r="AT9" s="391"/>
      <c r="AU9" s="391"/>
      <c r="AV9" s="391"/>
      <c r="AW9" s="391"/>
      <c r="AX9" s="391"/>
      <c r="AY9" s="391"/>
      <c r="AZ9" s="391"/>
      <c r="BA9" s="391"/>
      <c r="BB9" s="391"/>
      <c r="BC9" s="391"/>
      <c r="BD9" s="391"/>
      <c r="BE9" s="391"/>
      <c r="BF9" s="391"/>
      <c r="BG9" s="391"/>
      <c r="BH9" s="391"/>
      <c r="BI9" s="391"/>
      <c r="BJ9" s="391"/>
      <c r="BK9" s="391"/>
      <c r="BL9" s="391"/>
      <c r="BM9" s="391"/>
      <c r="BN9" s="391"/>
      <c r="BO9" s="391"/>
      <c r="BP9" s="391"/>
      <c r="BQ9" s="391"/>
      <c r="BR9" s="391"/>
      <c r="BS9" s="391"/>
      <c r="BT9" s="391"/>
      <c r="BU9" s="391"/>
      <c r="BV9" s="391"/>
      <c r="BW9" s="391"/>
      <c r="BX9" s="391"/>
      <c r="BY9" s="391"/>
      <c r="BZ9" s="391"/>
      <c r="CA9" s="391"/>
      <c r="CB9" s="391"/>
      <c r="CC9" s="391"/>
      <c r="CD9" s="391"/>
      <c r="CE9" s="391"/>
      <c r="CF9" s="391"/>
      <c r="CG9" s="391"/>
      <c r="CH9" s="391"/>
      <c r="CI9" s="391"/>
      <c r="CJ9" s="391"/>
      <c r="CK9" s="391"/>
      <c r="CL9" s="391"/>
      <c r="CM9" s="391"/>
      <c r="CN9" s="391"/>
      <c r="CO9" s="391"/>
      <c r="CP9" s="391"/>
      <c r="CQ9" s="391"/>
      <c r="CR9" s="391"/>
      <c r="CS9" s="391"/>
      <c r="CT9" s="391"/>
      <c r="CU9" s="391"/>
      <c r="CV9" s="391"/>
      <c r="CW9" s="391"/>
      <c r="CX9" s="391"/>
      <c r="CY9" s="391"/>
      <c r="CZ9" s="391"/>
      <c r="DA9" s="391"/>
      <c r="DB9" s="391"/>
      <c r="DC9" s="391"/>
      <c r="DD9" s="391"/>
      <c r="DE9" s="391"/>
      <c r="DF9" s="293"/>
      <c r="DG9" s="293"/>
      <c r="DH9" s="293"/>
      <c r="DI9" s="293"/>
      <c r="DJ9" s="293"/>
      <c r="DK9" s="293"/>
      <c r="DL9" s="293"/>
      <c r="DM9" s="293"/>
      <c r="DN9" s="293"/>
      <c r="DO9" s="293"/>
      <c r="DP9" s="293"/>
      <c r="DQ9" s="293"/>
      <c r="DR9" s="293"/>
      <c r="DS9" s="293"/>
      <c r="DT9" s="293"/>
      <c r="DU9" s="293"/>
      <c r="DV9" s="293"/>
      <c r="DW9" s="293"/>
    </row>
    <row r="10" spans="1:143" s="292" customFormat="1">
      <c r="A10" s="391"/>
      <c r="B10" s="391"/>
      <c r="C10" s="391"/>
      <c r="D10" s="391"/>
      <c r="E10" s="391"/>
      <c r="F10" s="391"/>
      <c r="G10" s="391"/>
      <c r="H10" s="391"/>
      <c r="I10" s="391"/>
      <c r="J10" s="391"/>
      <c r="K10" s="391"/>
      <c r="L10" s="391"/>
      <c r="M10" s="391"/>
      <c r="N10" s="391"/>
      <c r="O10" s="391"/>
      <c r="P10" s="391"/>
      <c r="Q10" s="391"/>
      <c r="R10" s="391"/>
      <c r="S10" s="391"/>
      <c r="T10" s="391"/>
      <c r="U10" s="391"/>
      <c r="V10" s="391"/>
      <c r="W10" s="391"/>
      <c r="X10" s="391"/>
      <c r="Y10" s="391"/>
      <c r="Z10" s="391"/>
      <c r="AA10" s="391"/>
      <c r="AB10" s="391"/>
      <c r="AC10" s="391"/>
      <c r="AD10" s="391"/>
      <c r="AE10" s="391"/>
      <c r="AF10" s="391"/>
      <c r="AG10" s="391"/>
      <c r="AH10" s="391"/>
      <c r="AI10" s="391"/>
      <c r="AJ10" s="391"/>
      <c r="AK10" s="391"/>
      <c r="AL10" s="391"/>
      <c r="AM10" s="391"/>
      <c r="AN10" s="391"/>
      <c r="AO10" s="391"/>
      <c r="AP10" s="391"/>
      <c r="AQ10" s="391"/>
      <c r="AR10" s="391"/>
      <c r="AS10" s="391"/>
      <c r="AT10" s="391"/>
      <c r="AU10" s="391"/>
      <c r="AV10" s="391"/>
      <c r="AW10" s="391"/>
      <c r="AX10" s="391"/>
      <c r="AY10" s="391"/>
      <c r="AZ10" s="391"/>
      <c r="BA10" s="391"/>
      <c r="BB10" s="391"/>
      <c r="BC10" s="391"/>
      <c r="BD10" s="391"/>
      <c r="BE10" s="391"/>
      <c r="BF10" s="391"/>
      <c r="BG10" s="391"/>
      <c r="BH10" s="391"/>
      <c r="BI10" s="391"/>
      <c r="BJ10" s="391"/>
      <c r="BK10" s="391"/>
      <c r="BL10" s="391"/>
      <c r="BM10" s="391"/>
      <c r="BN10" s="391"/>
      <c r="BO10" s="391"/>
      <c r="BP10" s="391"/>
      <c r="BQ10" s="391"/>
      <c r="BR10" s="391"/>
      <c r="BS10" s="391"/>
      <c r="BT10" s="391"/>
      <c r="BU10" s="391"/>
      <c r="BV10" s="391"/>
      <c r="BW10" s="391"/>
      <c r="BX10" s="391"/>
      <c r="BY10" s="391"/>
      <c r="BZ10" s="391"/>
      <c r="CA10" s="391"/>
      <c r="CB10" s="391"/>
      <c r="CC10" s="391"/>
      <c r="CD10" s="391"/>
      <c r="CE10" s="391"/>
      <c r="CF10" s="391"/>
      <c r="CG10" s="391"/>
      <c r="CH10" s="391"/>
      <c r="CI10" s="391"/>
      <c r="CJ10" s="391"/>
      <c r="CK10" s="391"/>
      <c r="CL10" s="391"/>
      <c r="CM10" s="391"/>
      <c r="CN10" s="391"/>
      <c r="CO10" s="391"/>
      <c r="CP10" s="391"/>
      <c r="CQ10" s="391"/>
      <c r="CR10" s="391"/>
      <c r="CS10" s="391"/>
      <c r="CT10" s="391"/>
      <c r="CU10" s="391"/>
      <c r="CV10" s="391"/>
      <c r="CW10" s="391"/>
      <c r="CX10" s="391"/>
      <c r="CY10" s="391"/>
      <c r="CZ10" s="391"/>
      <c r="DA10" s="391"/>
      <c r="DB10" s="391"/>
      <c r="DC10" s="391"/>
      <c r="DD10" s="391"/>
      <c r="DE10" s="391"/>
      <c r="DF10" s="293"/>
      <c r="DG10" s="293"/>
      <c r="DH10" s="293"/>
      <c r="DI10" s="293"/>
      <c r="DJ10" s="293"/>
      <c r="DK10" s="293"/>
      <c r="DL10" s="293"/>
      <c r="DM10" s="293"/>
      <c r="DN10" s="293"/>
      <c r="DO10" s="293"/>
      <c r="DP10" s="293"/>
      <c r="DQ10" s="293"/>
      <c r="DR10" s="293"/>
      <c r="DS10" s="293"/>
      <c r="DT10" s="293"/>
      <c r="DU10" s="293"/>
      <c r="DV10" s="293"/>
      <c r="DW10" s="293"/>
      <c r="EM10" s="292" t="s">
        <v>615</v>
      </c>
    </row>
    <row r="11" spans="1:143" s="292" customFormat="1">
      <c r="A11" s="391"/>
      <c r="B11" s="391"/>
      <c r="C11" s="391"/>
      <c r="D11" s="391"/>
      <c r="E11" s="391"/>
      <c r="F11" s="391"/>
      <c r="G11" s="391"/>
      <c r="H11" s="391"/>
      <c r="I11" s="391"/>
      <c r="J11" s="391"/>
      <c r="K11" s="391"/>
      <c r="L11" s="391"/>
      <c r="M11" s="391"/>
      <c r="N11" s="391"/>
      <c r="O11" s="391"/>
      <c r="P11" s="391"/>
      <c r="Q11" s="391"/>
      <c r="R11" s="391"/>
      <c r="S11" s="391"/>
      <c r="T11" s="391"/>
      <c r="U11" s="391"/>
      <c r="V11" s="391"/>
      <c r="W11" s="391"/>
      <c r="X11" s="391"/>
      <c r="Y11" s="391"/>
      <c r="Z11" s="391"/>
      <c r="AA11" s="391"/>
      <c r="AB11" s="391"/>
      <c r="AC11" s="391"/>
      <c r="AD11" s="391"/>
      <c r="AE11" s="391"/>
      <c r="AF11" s="391"/>
      <c r="AG11" s="391"/>
      <c r="AH11" s="391"/>
      <c r="AI11" s="391"/>
      <c r="AJ11" s="391"/>
      <c r="AK11" s="391"/>
      <c r="AL11" s="391"/>
      <c r="AM11" s="391"/>
      <c r="AN11" s="391"/>
      <c r="AO11" s="391"/>
      <c r="AP11" s="391"/>
      <c r="AQ11" s="391"/>
      <c r="AR11" s="391"/>
      <c r="AS11" s="391"/>
      <c r="AT11" s="391"/>
      <c r="AU11" s="391"/>
      <c r="AV11" s="391"/>
      <c r="AW11" s="391"/>
      <c r="AX11" s="391"/>
      <c r="AY11" s="391"/>
      <c r="AZ11" s="391"/>
      <c r="BA11" s="391"/>
      <c r="BB11" s="391"/>
      <c r="BC11" s="391"/>
      <c r="BD11" s="391"/>
      <c r="BE11" s="391"/>
      <c r="BF11" s="391"/>
      <c r="BG11" s="391"/>
      <c r="BH11" s="391"/>
      <c r="BI11" s="391"/>
      <c r="BJ11" s="391"/>
      <c r="BK11" s="391"/>
      <c r="BL11" s="391"/>
      <c r="BM11" s="391"/>
      <c r="BN11" s="391"/>
      <c r="BO11" s="391"/>
      <c r="BP11" s="391"/>
      <c r="BQ11" s="391"/>
      <c r="BR11" s="391"/>
      <c r="BS11" s="391"/>
      <c r="BT11" s="391"/>
      <c r="BU11" s="391"/>
      <c r="BV11" s="391"/>
      <c r="BW11" s="391"/>
      <c r="BX11" s="391"/>
      <c r="BY11" s="391"/>
      <c r="BZ11" s="391"/>
      <c r="CA11" s="391"/>
      <c r="CB11" s="391"/>
      <c r="CC11" s="391"/>
      <c r="CD11" s="391"/>
      <c r="CE11" s="391"/>
      <c r="CF11" s="391"/>
      <c r="CG11" s="391"/>
      <c r="CH11" s="391"/>
      <c r="CI11" s="391"/>
      <c r="CJ11" s="391"/>
      <c r="CK11" s="391"/>
      <c r="CL11" s="391"/>
      <c r="CM11" s="391"/>
      <c r="CN11" s="391"/>
      <c r="CO11" s="391"/>
      <c r="CP11" s="391"/>
      <c r="CQ11" s="391"/>
      <c r="CR11" s="391"/>
      <c r="CS11" s="391"/>
      <c r="CT11" s="391"/>
      <c r="CU11" s="391"/>
      <c r="CV11" s="391"/>
      <c r="CW11" s="391"/>
      <c r="CX11" s="391"/>
      <c r="CY11" s="391"/>
      <c r="CZ11" s="391"/>
      <c r="DA11" s="391"/>
      <c r="DB11" s="391"/>
      <c r="DC11" s="391"/>
      <c r="DD11" s="391"/>
      <c r="DE11" s="391"/>
      <c r="DF11" s="293"/>
      <c r="DG11" s="293"/>
      <c r="DH11" s="293"/>
      <c r="DI11" s="293"/>
      <c r="DJ11" s="293"/>
      <c r="DK11" s="293"/>
      <c r="DL11" s="293"/>
      <c r="DM11" s="293"/>
      <c r="DN11" s="293"/>
      <c r="DO11" s="293"/>
      <c r="DP11" s="293"/>
      <c r="DQ11" s="293"/>
      <c r="DR11" s="293"/>
      <c r="DS11" s="293"/>
      <c r="DT11" s="293"/>
      <c r="DU11" s="293"/>
      <c r="DV11" s="293"/>
      <c r="DW11" s="293"/>
    </row>
    <row r="12" spans="1:143" s="292" customFormat="1">
      <c r="A12" s="391"/>
      <c r="B12" s="391"/>
      <c r="C12" s="391"/>
      <c r="D12" s="391"/>
      <c r="E12" s="391"/>
      <c r="F12" s="391"/>
      <c r="G12" s="391"/>
      <c r="H12" s="391"/>
      <c r="I12" s="391"/>
      <c r="J12" s="391"/>
      <c r="K12" s="391"/>
      <c r="L12" s="391"/>
      <c r="M12" s="391"/>
      <c r="N12" s="391"/>
      <c r="O12" s="391"/>
      <c r="P12" s="391"/>
      <c r="Q12" s="391"/>
      <c r="R12" s="391"/>
      <c r="S12" s="391"/>
      <c r="T12" s="391"/>
      <c r="U12" s="391"/>
      <c r="V12" s="391"/>
      <c r="W12" s="391"/>
      <c r="X12" s="391"/>
      <c r="Y12" s="391"/>
      <c r="Z12" s="391"/>
      <c r="AA12" s="391"/>
      <c r="AB12" s="391"/>
      <c r="AC12" s="391"/>
      <c r="AD12" s="391"/>
      <c r="AE12" s="391"/>
      <c r="AF12" s="391"/>
      <c r="AG12" s="391"/>
      <c r="AH12" s="391"/>
      <c r="AI12" s="391"/>
      <c r="AJ12" s="391"/>
      <c r="AK12" s="391"/>
      <c r="AL12" s="391"/>
      <c r="AM12" s="391"/>
      <c r="AN12" s="391"/>
      <c r="AO12" s="391"/>
      <c r="AP12" s="391"/>
      <c r="AQ12" s="391"/>
      <c r="AR12" s="391"/>
      <c r="AS12" s="391"/>
      <c r="AT12" s="391"/>
      <c r="AU12" s="391"/>
      <c r="AV12" s="391"/>
      <c r="AW12" s="391"/>
      <c r="AX12" s="391"/>
      <c r="AY12" s="391"/>
      <c r="AZ12" s="391"/>
      <c r="BA12" s="391"/>
      <c r="BB12" s="391"/>
      <c r="BC12" s="391"/>
      <c r="BD12" s="391"/>
      <c r="BE12" s="391"/>
      <c r="BF12" s="391"/>
      <c r="BG12" s="391"/>
      <c r="BH12" s="391"/>
      <c r="BI12" s="391"/>
      <c r="BJ12" s="391"/>
      <c r="BK12" s="391"/>
      <c r="BL12" s="391"/>
      <c r="BM12" s="391"/>
      <c r="BN12" s="391"/>
      <c r="BO12" s="391"/>
      <c r="BP12" s="391"/>
      <c r="BQ12" s="391"/>
      <c r="BR12" s="391"/>
      <c r="BS12" s="391"/>
      <c r="BT12" s="391"/>
      <c r="BU12" s="391"/>
      <c r="BV12" s="391"/>
      <c r="BW12" s="391"/>
      <c r="BX12" s="391"/>
      <c r="BY12" s="391"/>
      <c r="BZ12" s="391"/>
      <c r="CA12" s="391"/>
      <c r="CB12" s="391"/>
      <c r="CC12" s="391"/>
      <c r="CD12" s="391"/>
      <c r="CE12" s="391"/>
      <c r="CF12" s="391"/>
      <c r="CG12" s="391"/>
      <c r="CH12" s="391"/>
      <c r="CI12" s="391"/>
      <c r="CJ12" s="391"/>
      <c r="CK12" s="391"/>
      <c r="CL12" s="391"/>
      <c r="CM12" s="391"/>
      <c r="CN12" s="391"/>
      <c r="CO12" s="391"/>
      <c r="CP12" s="391"/>
      <c r="CQ12" s="391"/>
      <c r="CR12" s="391"/>
      <c r="CS12" s="391"/>
      <c r="CT12" s="391"/>
      <c r="CU12" s="391"/>
      <c r="CV12" s="391"/>
      <c r="CW12" s="391"/>
      <c r="CX12" s="391"/>
      <c r="CY12" s="391"/>
      <c r="CZ12" s="391"/>
      <c r="DA12" s="391"/>
      <c r="DB12" s="391"/>
      <c r="DC12" s="391"/>
      <c r="DD12" s="391"/>
      <c r="DE12" s="391"/>
      <c r="DF12" s="293"/>
      <c r="DG12" s="293"/>
      <c r="DH12" s="293"/>
      <c r="DI12" s="293"/>
      <c r="DJ12" s="293"/>
      <c r="DK12" s="293"/>
      <c r="DL12" s="293"/>
      <c r="DM12" s="293"/>
      <c r="DN12" s="293"/>
      <c r="DO12" s="293"/>
      <c r="DP12" s="293"/>
      <c r="DQ12" s="293"/>
      <c r="DR12" s="293"/>
      <c r="DS12" s="293"/>
      <c r="DT12" s="293"/>
      <c r="DU12" s="293"/>
      <c r="DV12" s="293"/>
      <c r="DW12" s="293"/>
      <c r="EM12" s="292" t="s">
        <v>615</v>
      </c>
    </row>
    <row r="13" spans="1:143" s="292" customFormat="1">
      <c r="A13" s="391"/>
      <c r="B13" s="391"/>
      <c r="C13" s="391"/>
      <c r="D13" s="391"/>
      <c r="E13" s="391"/>
      <c r="F13" s="391"/>
      <c r="G13" s="391"/>
      <c r="H13" s="391"/>
      <c r="I13" s="391"/>
      <c r="J13" s="391"/>
      <c r="K13" s="391"/>
      <c r="L13" s="391"/>
      <c r="M13" s="391"/>
      <c r="N13" s="391"/>
      <c r="O13" s="391"/>
      <c r="P13" s="391"/>
      <c r="Q13" s="391"/>
      <c r="R13" s="391"/>
      <c r="S13" s="391"/>
      <c r="T13" s="391"/>
      <c r="U13" s="391"/>
      <c r="V13" s="391"/>
      <c r="W13" s="391"/>
      <c r="X13" s="391"/>
      <c r="Y13" s="391"/>
      <c r="Z13" s="391"/>
      <c r="AA13" s="391"/>
      <c r="AB13" s="391"/>
      <c r="AC13" s="391"/>
      <c r="AD13" s="391"/>
      <c r="AE13" s="391"/>
      <c r="AF13" s="391"/>
      <c r="AG13" s="391"/>
      <c r="AH13" s="391"/>
      <c r="AI13" s="391"/>
      <c r="AJ13" s="391"/>
      <c r="AK13" s="391"/>
      <c r="AL13" s="391"/>
      <c r="AM13" s="391"/>
      <c r="AN13" s="391"/>
      <c r="AO13" s="391"/>
      <c r="AP13" s="391"/>
      <c r="AQ13" s="391"/>
      <c r="AR13" s="391"/>
      <c r="AS13" s="391"/>
      <c r="AT13" s="391"/>
      <c r="AU13" s="391"/>
      <c r="AV13" s="391"/>
      <c r="AW13" s="391"/>
      <c r="AX13" s="391"/>
      <c r="AY13" s="391"/>
      <c r="AZ13" s="391"/>
      <c r="BA13" s="391"/>
      <c r="BB13" s="391"/>
      <c r="BC13" s="391"/>
      <c r="BD13" s="391"/>
      <c r="BE13" s="391"/>
      <c r="BF13" s="391"/>
      <c r="BG13" s="391"/>
      <c r="BH13" s="391"/>
      <c r="BI13" s="391"/>
      <c r="BJ13" s="391"/>
      <c r="BK13" s="391"/>
      <c r="BL13" s="391"/>
      <c r="BM13" s="391"/>
      <c r="BN13" s="391"/>
      <c r="BO13" s="391"/>
      <c r="BP13" s="391"/>
      <c r="BQ13" s="391"/>
      <c r="BR13" s="391"/>
      <c r="BS13" s="391"/>
      <c r="BT13" s="391"/>
      <c r="BU13" s="391"/>
      <c r="BV13" s="391"/>
      <c r="BW13" s="391"/>
      <c r="BX13" s="391"/>
      <c r="BY13" s="391"/>
      <c r="BZ13" s="391"/>
      <c r="CA13" s="391"/>
      <c r="CB13" s="391"/>
      <c r="CC13" s="391"/>
      <c r="CD13" s="391"/>
      <c r="CE13" s="391"/>
      <c r="CF13" s="391"/>
      <c r="CG13" s="391"/>
      <c r="CH13" s="391"/>
      <c r="CI13" s="391"/>
      <c r="CJ13" s="391"/>
      <c r="CK13" s="391"/>
      <c r="CL13" s="391"/>
      <c r="CM13" s="391"/>
      <c r="CN13" s="391"/>
      <c r="CO13" s="391"/>
      <c r="CP13" s="391"/>
      <c r="CQ13" s="391"/>
      <c r="CR13" s="391"/>
      <c r="CS13" s="391"/>
      <c r="CT13" s="391"/>
      <c r="CU13" s="391"/>
      <c r="CV13" s="391"/>
      <c r="CW13" s="391"/>
      <c r="CX13" s="391"/>
      <c r="CY13" s="391"/>
      <c r="CZ13" s="391"/>
      <c r="DA13" s="391"/>
      <c r="DB13" s="391"/>
      <c r="DC13" s="391"/>
      <c r="DD13" s="391"/>
      <c r="DE13" s="391"/>
      <c r="DF13" s="293"/>
      <c r="DG13" s="293"/>
      <c r="DH13" s="293"/>
      <c r="DI13" s="293"/>
      <c r="DJ13" s="293"/>
      <c r="DK13" s="293"/>
      <c r="DL13" s="293"/>
      <c r="DM13" s="293"/>
      <c r="DN13" s="293"/>
      <c r="DO13" s="293"/>
      <c r="DP13" s="293"/>
      <c r="DQ13" s="293"/>
      <c r="DR13" s="293"/>
      <c r="DS13" s="293"/>
      <c r="DT13" s="293"/>
      <c r="DU13" s="293"/>
      <c r="DV13" s="293"/>
      <c r="DW13" s="293"/>
    </row>
    <row r="14" spans="1:143" s="292" customFormat="1">
      <c r="A14" s="391"/>
      <c r="B14" s="391"/>
      <c r="C14" s="391"/>
      <c r="D14" s="391"/>
      <c r="E14" s="391"/>
      <c r="F14" s="391"/>
      <c r="G14" s="391"/>
      <c r="H14" s="391"/>
      <c r="I14" s="391"/>
      <c r="J14" s="391"/>
      <c r="K14" s="391"/>
      <c r="L14" s="391"/>
      <c r="M14" s="391"/>
      <c r="N14" s="391"/>
      <c r="O14" s="391"/>
      <c r="P14" s="391"/>
      <c r="Q14" s="391"/>
      <c r="R14" s="391"/>
      <c r="S14" s="391"/>
      <c r="T14" s="391"/>
      <c r="U14" s="391"/>
      <c r="V14" s="391"/>
      <c r="W14" s="391"/>
      <c r="X14" s="391"/>
      <c r="Y14" s="391"/>
      <c r="Z14" s="391"/>
      <c r="AA14" s="391"/>
      <c r="AB14" s="391"/>
      <c r="AC14" s="391"/>
      <c r="AD14" s="391"/>
      <c r="AE14" s="391"/>
      <c r="AF14" s="391"/>
      <c r="AG14" s="391"/>
      <c r="AH14" s="391"/>
      <c r="AI14" s="391"/>
      <c r="AJ14" s="391"/>
      <c r="AK14" s="391"/>
      <c r="AL14" s="391"/>
      <c r="AM14" s="391"/>
      <c r="AN14" s="391"/>
      <c r="AO14" s="391"/>
      <c r="AP14" s="391"/>
      <c r="AQ14" s="391"/>
      <c r="AR14" s="391"/>
      <c r="AS14" s="391"/>
      <c r="AT14" s="391"/>
      <c r="AU14" s="391"/>
      <c r="AV14" s="391"/>
      <c r="AW14" s="391"/>
      <c r="AX14" s="391"/>
      <c r="AY14" s="391"/>
      <c r="AZ14" s="391"/>
      <c r="BA14" s="391"/>
      <c r="BB14" s="391"/>
      <c r="BC14" s="391"/>
      <c r="BD14" s="391"/>
      <c r="BE14" s="391"/>
      <c r="BF14" s="391"/>
      <c r="BG14" s="391"/>
      <c r="BH14" s="391"/>
      <c r="BI14" s="391"/>
      <c r="BJ14" s="391"/>
      <c r="BK14" s="391"/>
      <c r="BL14" s="391"/>
      <c r="BM14" s="391"/>
      <c r="BN14" s="391"/>
      <c r="BO14" s="391"/>
      <c r="BP14" s="391"/>
      <c r="BQ14" s="391"/>
      <c r="BR14" s="391"/>
      <c r="BS14" s="391"/>
      <c r="BT14" s="391"/>
      <c r="BU14" s="391"/>
      <c r="BV14" s="391"/>
      <c r="BW14" s="391"/>
      <c r="BX14" s="391"/>
      <c r="BY14" s="391"/>
      <c r="BZ14" s="391"/>
      <c r="CA14" s="391"/>
      <c r="CB14" s="391"/>
      <c r="CC14" s="391"/>
      <c r="CD14" s="391"/>
      <c r="CE14" s="391"/>
      <c r="CF14" s="391"/>
      <c r="CG14" s="391"/>
      <c r="CH14" s="391"/>
      <c r="CI14" s="391"/>
      <c r="CJ14" s="391"/>
      <c r="CK14" s="391"/>
      <c r="CL14" s="391"/>
      <c r="CM14" s="391"/>
      <c r="CN14" s="391"/>
      <c r="CO14" s="391"/>
      <c r="CP14" s="391"/>
      <c r="CQ14" s="391"/>
      <c r="CR14" s="391"/>
      <c r="CS14" s="391"/>
      <c r="CT14" s="391"/>
      <c r="CU14" s="391"/>
      <c r="CV14" s="391"/>
      <c r="CW14" s="391"/>
      <c r="CX14" s="391"/>
      <c r="CY14" s="391"/>
      <c r="CZ14" s="391"/>
      <c r="DA14" s="391"/>
      <c r="DB14" s="391"/>
      <c r="DC14" s="391"/>
      <c r="DD14" s="391"/>
      <c r="DE14" s="391"/>
      <c r="DF14" s="293"/>
      <c r="DG14" s="293"/>
      <c r="DH14" s="293"/>
      <c r="DI14" s="293"/>
      <c r="DJ14" s="293"/>
      <c r="DK14" s="293"/>
      <c r="DL14" s="293"/>
      <c r="DM14" s="293"/>
      <c r="DN14" s="293"/>
      <c r="DO14" s="293"/>
      <c r="DP14" s="293"/>
      <c r="DQ14" s="293"/>
      <c r="DR14" s="293"/>
      <c r="DS14" s="293"/>
      <c r="DT14" s="293"/>
      <c r="DU14" s="293"/>
      <c r="DV14" s="293"/>
      <c r="DW14" s="293"/>
    </row>
    <row r="15" spans="1:143" s="292" customFormat="1">
      <c r="A15" s="390"/>
      <c r="B15" s="391"/>
      <c r="C15" s="391"/>
      <c r="D15" s="391"/>
      <c r="E15" s="391"/>
      <c r="F15" s="391"/>
      <c r="G15" s="391"/>
      <c r="H15" s="391"/>
      <c r="I15" s="391"/>
      <c r="J15" s="391"/>
      <c r="K15" s="391"/>
      <c r="L15" s="391"/>
      <c r="M15" s="391"/>
      <c r="N15" s="391"/>
      <c r="O15" s="391"/>
      <c r="P15" s="391"/>
      <c r="Q15" s="391"/>
      <c r="R15" s="391"/>
      <c r="S15" s="391"/>
      <c r="T15" s="391"/>
      <c r="U15" s="391"/>
      <c r="V15" s="391"/>
      <c r="W15" s="391"/>
      <c r="X15" s="391"/>
      <c r="Y15" s="391"/>
      <c r="Z15" s="391"/>
      <c r="AA15" s="391"/>
      <c r="AB15" s="391"/>
      <c r="AC15" s="391"/>
      <c r="AD15" s="391"/>
      <c r="AE15" s="391"/>
      <c r="AF15" s="391"/>
      <c r="AG15" s="391"/>
      <c r="AH15" s="391"/>
      <c r="AI15" s="391"/>
      <c r="AJ15" s="391"/>
      <c r="AK15" s="391"/>
      <c r="AL15" s="391"/>
      <c r="AM15" s="391"/>
      <c r="AN15" s="391"/>
      <c r="AO15" s="391"/>
      <c r="AP15" s="391"/>
      <c r="AQ15" s="391"/>
      <c r="AR15" s="391"/>
      <c r="AS15" s="391"/>
      <c r="AT15" s="391"/>
      <c r="AU15" s="391"/>
      <c r="AV15" s="391"/>
      <c r="AW15" s="391"/>
      <c r="AX15" s="391"/>
      <c r="AY15" s="391"/>
      <c r="AZ15" s="391"/>
      <c r="BA15" s="391"/>
      <c r="BB15" s="391"/>
      <c r="BC15" s="391"/>
      <c r="BD15" s="391"/>
      <c r="BE15" s="391"/>
      <c r="BF15" s="391"/>
      <c r="BG15" s="391"/>
      <c r="BH15" s="391"/>
      <c r="BI15" s="391"/>
      <c r="BJ15" s="391"/>
      <c r="BK15" s="391"/>
      <c r="BL15" s="391"/>
      <c r="BM15" s="391"/>
      <c r="BN15" s="391"/>
      <c r="BO15" s="391"/>
      <c r="BP15" s="391"/>
      <c r="BQ15" s="391"/>
      <c r="BR15" s="391"/>
      <c r="BS15" s="391"/>
      <c r="BT15" s="391"/>
      <c r="BU15" s="391"/>
      <c r="BV15" s="391"/>
      <c r="BW15" s="391"/>
      <c r="BX15" s="391"/>
      <c r="BY15" s="391"/>
      <c r="BZ15" s="391"/>
      <c r="CA15" s="391"/>
      <c r="CB15" s="391"/>
      <c r="CC15" s="391"/>
      <c r="CD15" s="391"/>
      <c r="CE15" s="391"/>
      <c r="CF15" s="391"/>
      <c r="CG15" s="391"/>
      <c r="CH15" s="391"/>
      <c r="CI15" s="391"/>
      <c r="CJ15" s="391"/>
      <c r="CK15" s="391"/>
      <c r="CL15" s="391"/>
      <c r="CM15" s="391"/>
      <c r="CN15" s="391"/>
      <c r="CO15" s="391"/>
      <c r="CP15" s="391"/>
      <c r="CQ15" s="391"/>
      <c r="CR15" s="391"/>
      <c r="CS15" s="391"/>
      <c r="CT15" s="391"/>
      <c r="CU15" s="391"/>
      <c r="CV15" s="391"/>
      <c r="CW15" s="391"/>
      <c r="CX15" s="391"/>
      <c r="CY15" s="391"/>
      <c r="CZ15" s="391"/>
      <c r="DA15" s="391"/>
      <c r="DB15" s="391"/>
      <c r="DC15" s="391"/>
      <c r="DD15" s="391"/>
      <c r="DE15" s="391"/>
      <c r="DF15" s="293"/>
      <c r="DG15" s="293"/>
      <c r="DH15" s="293"/>
      <c r="DI15" s="293"/>
      <c r="DJ15" s="293"/>
      <c r="DK15" s="293"/>
      <c r="DL15" s="293"/>
      <c r="DM15" s="293"/>
      <c r="DN15" s="293"/>
      <c r="DO15" s="293"/>
      <c r="DP15" s="293"/>
      <c r="DQ15" s="293"/>
      <c r="DR15" s="293"/>
      <c r="DS15" s="293"/>
      <c r="DT15" s="293"/>
      <c r="DU15" s="293"/>
      <c r="DV15" s="293"/>
      <c r="DW15" s="293"/>
    </row>
    <row r="16" spans="1:143" s="292" customFormat="1">
      <c r="A16" s="390"/>
      <c r="B16" s="391"/>
      <c r="C16" s="391"/>
      <c r="D16" s="391"/>
      <c r="E16" s="391"/>
      <c r="F16" s="391"/>
      <c r="G16" s="391"/>
      <c r="H16" s="391"/>
      <c r="I16" s="391"/>
      <c r="J16" s="391"/>
      <c r="K16" s="391"/>
      <c r="L16" s="391"/>
      <c r="M16" s="391"/>
      <c r="N16" s="391"/>
      <c r="O16" s="391"/>
      <c r="P16" s="391"/>
      <c r="Q16" s="391"/>
      <c r="R16" s="391"/>
      <c r="S16" s="391"/>
      <c r="T16" s="391"/>
      <c r="U16" s="391"/>
      <c r="V16" s="391"/>
      <c r="W16" s="391"/>
      <c r="X16" s="391"/>
      <c r="Y16" s="391"/>
      <c r="Z16" s="391"/>
      <c r="AA16" s="391"/>
      <c r="AB16" s="391"/>
      <c r="AC16" s="391"/>
      <c r="AD16" s="391"/>
      <c r="AE16" s="391"/>
      <c r="AF16" s="391"/>
      <c r="AG16" s="391"/>
      <c r="AH16" s="391"/>
      <c r="AI16" s="391"/>
      <c r="AJ16" s="391"/>
      <c r="AK16" s="391"/>
      <c r="AL16" s="391"/>
      <c r="AM16" s="391"/>
      <c r="AN16" s="391"/>
      <c r="AO16" s="391"/>
      <c r="AP16" s="391"/>
      <c r="AQ16" s="391"/>
      <c r="AR16" s="391"/>
      <c r="AS16" s="391"/>
      <c r="AT16" s="391"/>
      <c r="AU16" s="391"/>
      <c r="AV16" s="391"/>
      <c r="AW16" s="391"/>
      <c r="AX16" s="391"/>
      <c r="AY16" s="391"/>
      <c r="AZ16" s="391"/>
      <c r="BA16" s="391"/>
      <c r="BB16" s="391"/>
      <c r="BC16" s="391"/>
      <c r="BD16" s="391"/>
      <c r="BE16" s="391"/>
      <c r="BF16" s="391"/>
      <c r="BG16" s="391"/>
      <c r="BH16" s="391"/>
      <c r="BI16" s="391"/>
      <c r="BJ16" s="391"/>
      <c r="BK16" s="391"/>
      <c r="BL16" s="391"/>
      <c r="BM16" s="391"/>
      <c r="BN16" s="391"/>
      <c r="BO16" s="391"/>
      <c r="BP16" s="391"/>
      <c r="BQ16" s="391"/>
      <c r="BR16" s="391"/>
      <c r="BS16" s="391"/>
      <c r="BT16" s="391"/>
      <c r="BU16" s="391"/>
      <c r="BV16" s="391"/>
      <c r="BW16" s="391"/>
      <c r="BX16" s="391"/>
      <c r="BY16" s="391"/>
      <c r="BZ16" s="391"/>
      <c r="CA16" s="391"/>
      <c r="CB16" s="391"/>
      <c r="CC16" s="391"/>
      <c r="CD16" s="391"/>
      <c r="CE16" s="391"/>
      <c r="CF16" s="391"/>
      <c r="CG16" s="391"/>
      <c r="CH16" s="391"/>
      <c r="CI16" s="391"/>
      <c r="CJ16" s="391"/>
      <c r="CK16" s="391"/>
      <c r="CL16" s="391"/>
      <c r="CM16" s="391"/>
      <c r="CN16" s="391"/>
      <c r="CO16" s="391"/>
      <c r="CP16" s="391"/>
      <c r="CQ16" s="391"/>
      <c r="CR16" s="391"/>
      <c r="CS16" s="391"/>
      <c r="CT16" s="391"/>
      <c r="CU16" s="391"/>
      <c r="CV16" s="391"/>
      <c r="CW16" s="391"/>
      <c r="CX16" s="391"/>
      <c r="CY16" s="391"/>
      <c r="CZ16" s="391"/>
      <c r="DA16" s="391"/>
      <c r="DB16" s="391"/>
      <c r="DC16" s="391"/>
      <c r="DD16" s="391"/>
      <c r="DE16" s="391"/>
      <c r="DF16" s="293"/>
      <c r="DG16" s="293"/>
      <c r="DH16" s="293"/>
      <c r="DI16" s="293"/>
      <c r="DJ16" s="293"/>
      <c r="DK16" s="293"/>
      <c r="DL16" s="293"/>
      <c r="DM16" s="293"/>
      <c r="DN16" s="293"/>
      <c r="DO16" s="293"/>
      <c r="DP16" s="293"/>
      <c r="DQ16" s="293"/>
      <c r="DR16" s="293"/>
      <c r="DS16" s="293"/>
      <c r="DT16" s="293"/>
      <c r="DU16" s="293"/>
      <c r="DV16" s="293"/>
      <c r="DW16" s="293"/>
    </row>
    <row r="17" spans="1:351" s="292" customFormat="1">
      <c r="A17" s="390"/>
      <c r="B17" s="391"/>
      <c r="C17" s="391"/>
      <c r="D17" s="391"/>
      <c r="E17" s="391"/>
      <c r="F17" s="391"/>
      <c r="G17" s="391"/>
      <c r="H17" s="391"/>
      <c r="I17" s="391"/>
      <c r="J17" s="391"/>
      <c r="K17" s="391"/>
      <c r="L17" s="391"/>
      <c r="M17" s="391"/>
      <c r="N17" s="391"/>
      <c r="O17" s="391"/>
      <c r="P17" s="391"/>
      <c r="Q17" s="391"/>
      <c r="R17" s="391"/>
      <c r="S17" s="391"/>
      <c r="T17" s="391"/>
      <c r="U17" s="391"/>
      <c r="V17" s="391"/>
      <c r="W17" s="391"/>
      <c r="X17" s="391"/>
      <c r="Y17" s="391"/>
      <c r="Z17" s="391"/>
      <c r="AA17" s="391"/>
      <c r="AB17" s="391"/>
      <c r="AC17" s="391"/>
      <c r="AD17" s="391"/>
      <c r="AE17" s="391"/>
      <c r="AF17" s="391"/>
      <c r="AG17" s="391"/>
      <c r="AH17" s="391"/>
      <c r="AI17" s="391"/>
      <c r="AJ17" s="391"/>
      <c r="AK17" s="391"/>
      <c r="AL17" s="391"/>
      <c r="AM17" s="391"/>
      <c r="AN17" s="391"/>
      <c r="AO17" s="391"/>
      <c r="AP17" s="391"/>
      <c r="AQ17" s="391"/>
      <c r="AR17" s="391"/>
      <c r="AS17" s="391"/>
      <c r="AT17" s="391"/>
      <c r="AU17" s="391"/>
      <c r="AV17" s="391"/>
      <c r="AW17" s="391"/>
      <c r="AX17" s="391"/>
      <c r="AY17" s="391"/>
      <c r="AZ17" s="391"/>
      <c r="BA17" s="391"/>
      <c r="BB17" s="391"/>
      <c r="BC17" s="391"/>
      <c r="BD17" s="391"/>
      <c r="BE17" s="391"/>
      <c r="BF17" s="391"/>
      <c r="BG17" s="391"/>
      <c r="BH17" s="391"/>
      <c r="BI17" s="391"/>
      <c r="BJ17" s="391"/>
      <c r="BK17" s="391"/>
      <c r="BL17" s="391"/>
      <c r="BM17" s="391"/>
      <c r="BN17" s="391"/>
      <c r="BO17" s="391"/>
      <c r="BP17" s="391"/>
      <c r="BQ17" s="391"/>
      <c r="BR17" s="391"/>
      <c r="BS17" s="391"/>
      <c r="BT17" s="391"/>
      <c r="BU17" s="391"/>
      <c r="BV17" s="391"/>
      <c r="BW17" s="391"/>
      <c r="BX17" s="391"/>
      <c r="BY17" s="391"/>
      <c r="BZ17" s="391"/>
      <c r="CA17" s="391"/>
      <c r="CB17" s="391"/>
      <c r="CC17" s="391"/>
      <c r="CD17" s="391"/>
      <c r="CE17" s="391"/>
      <c r="CF17" s="391"/>
      <c r="CG17" s="391"/>
      <c r="CH17" s="391"/>
      <c r="CI17" s="391"/>
      <c r="CJ17" s="391"/>
      <c r="CK17" s="391"/>
      <c r="CL17" s="391"/>
      <c r="CM17" s="391"/>
      <c r="CN17" s="391"/>
      <c r="CO17" s="391"/>
      <c r="CP17" s="391"/>
      <c r="CQ17" s="391"/>
      <c r="CR17" s="391"/>
      <c r="CS17" s="391"/>
      <c r="CT17" s="391"/>
      <c r="CU17" s="391"/>
      <c r="CV17" s="391"/>
      <c r="CW17" s="391"/>
      <c r="CX17" s="391"/>
      <c r="CY17" s="391"/>
      <c r="CZ17" s="391"/>
      <c r="DA17" s="391"/>
      <c r="DB17" s="391"/>
      <c r="DC17" s="391"/>
      <c r="DD17" s="391"/>
      <c r="DE17" s="391"/>
      <c r="DF17" s="293"/>
      <c r="DG17" s="293"/>
      <c r="DH17" s="293"/>
      <c r="DI17" s="293"/>
      <c r="DJ17" s="293"/>
      <c r="DK17" s="293"/>
      <c r="DL17" s="293"/>
      <c r="DM17" s="293"/>
      <c r="DN17" s="293"/>
      <c r="DO17" s="293"/>
      <c r="DP17" s="293"/>
      <c r="DQ17" s="293"/>
      <c r="DR17" s="293"/>
      <c r="DS17" s="293"/>
      <c r="DT17" s="293"/>
      <c r="DU17" s="293"/>
      <c r="DV17" s="293"/>
      <c r="DW17" s="293"/>
    </row>
    <row r="18" spans="1:351" s="292" customFormat="1">
      <c r="A18" s="390"/>
      <c r="B18" s="391"/>
      <c r="C18" s="391"/>
      <c r="D18" s="391"/>
      <c r="E18" s="391"/>
      <c r="F18" s="391"/>
      <c r="G18" s="391"/>
      <c r="H18" s="391"/>
      <c r="I18" s="391"/>
      <c r="J18" s="391"/>
      <c r="K18" s="391"/>
      <c r="L18" s="391"/>
      <c r="M18" s="391"/>
      <c r="N18" s="391"/>
      <c r="O18" s="391"/>
      <c r="P18" s="391"/>
      <c r="Q18" s="391"/>
      <c r="R18" s="391"/>
      <c r="S18" s="391"/>
      <c r="T18" s="391"/>
      <c r="U18" s="391"/>
      <c r="V18" s="391"/>
      <c r="W18" s="391"/>
      <c r="X18" s="391"/>
      <c r="Y18" s="391"/>
      <c r="Z18" s="391"/>
      <c r="AA18" s="391"/>
      <c r="AB18" s="391"/>
      <c r="AC18" s="391"/>
      <c r="AD18" s="391"/>
      <c r="AE18" s="391"/>
      <c r="AF18" s="391"/>
      <c r="AG18" s="391"/>
      <c r="AH18" s="391"/>
      <c r="AI18" s="391"/>
      <c r="AJ18" s="391"/>
      <c r="AK18" s="391"/>
      <c r="AL18" s="391"/>
      <c r="AM18" s="391"/>
      <c r="AN18" s="391"/>
      <c r="AO18" s="391"/>
      <c r="AP18" s="391"/>
      <c r="AQ18" s="391"/>
      <c r="AR18" s="391"/>
      <c r="AS18" s="391"/>
      <c r="AT18" s="391"/>
      <c r="AU18" s="391"/>
      <c r="AV18" s="391"/>
      <c r="AW18" s="391"/>
      <c r="AX18" s="391"/>
      <c r="AY18" s="391"/>
      <c r="AZ18" s="391"/>
      <c r="BA18" s="391"/>
      <c r="BB18" s="391"/>
      <c r="BC18" s="391"/>
      <c r="BD18" s="391"/>
      <c r="BE18" s="391"/>
      <c r="BF18" s="391"/>
      <c r="BG18" s="391"/>
      <c r="BH18" s="391"/>
      <c r="BI18" s="391"/>
      <c r="BJ18" s="391"/>
      <c r="BK18" s="391"/>
      <c r="BL18" s="391"/>
      <c r="BM18" s="391"/>
      <c r="BN18" s="391"/>
      <c r="BO18" s="391"/>
      <c r="BP18" s="391"/>
      <c r="BQ18" s="391"/>
      <c r="BR18" s="391"/>
      <c r="BS18" s="391"/>
      <c r="BT18" s="391"/>
      <c r="BU18" s="391"/>
      <c r="BV18" s="391"/>
      <c r="BW18" s="391"/>
      <c r="BX18" s="391"/>
      <c r="BY18" s="391"/>
      <c r="BZ18" s="391"/>
      <c r="CA18" s="391"/>
      <c r="CB18" s="391"/>
      <c r="CC18" s="391"/>
      <c r="CD18" s="391"/>
      <c r="CE18" s="391"/>
      <c r="CF18" s="391"/>
      <c r="CG18" s="391"/>
      <c r="CH18" s="391"/>
      <c r="CI18" s="391"/>
      <c r="CJ18" s="391"/>
      <c r="CK18" s="391"/>
      <c r="CL18" s="391"/>
      <c r="CM18" s="391"/>
      <c r="CN18" s="391"/>
      <c r="CO18" s="391"/>
      <c r="CP18" s="391"/>
      <c r="CQ18" s="391"/>
      <c r="CR18" s="391"/>
      <c r="CS18" s="391"/>
      <c r="CT18" s="391"/>
      <c r="CU18" s="391"/>
      <c r="CV18" s="391"/>
      <c r="CW18" s="391"/>
      <c r="CX18" s="391"/>
      <c r="CY18" s="391"/>
      <c r="CZ18" s="391"/>
      <c r="DA18" s="391"/>
      <c r="DB18" s="391"/>
      <c r="DC18" s="391"/>
      <c r="DD18" s="391"/>
      <c r="DE18" s="391"/>
      <c r="DF18" s="293"/>
      <c r="DG18" s="293"/>
      <c r="DH18" s="293"/>
      <c r="DI18" s="293"/>
      <c r="DJ18" s="293"/>
      <c r="DK18" s="293"/>
      <c r="DL18" s="293"/>
      <c r="DM18" s="293"/>
      <c r="DN18" s="293"/>
      <c r="DO18" s="293"/>
      <c r="DP18" s="293"/>
      <c r="DQ18" s="293"/>
      <c r="DR18" s="293"/>
      <c r="DS18" s="293"/>
      <c r="DT18" s="293"/>
      <c r="DU18" s="293"/>
      <c r="DV18" s="293"/>
      <c r="DW18" s="293"/>
    </row>
    <row r="19" spans="1:351">
      <c r="DD19" s="390"/>
      <c r="DE19" s="390"/>
    </row>
    <row r="20" spans="1:351">
      <c r="DD20" s="390"/>
      <c r="DE20" s="390"/>
    </row>
    <row r="21" spans="1:351" ht="17.25">
      <c r="B21" s="392"/>
      <c r="C21" s="393"/>
      <c r="D21" s="393"/>
      <c r="E21" s="393"/>
      <c r="F21" s="393"/>
      <c r="G21" s="393"/>
      <c r="H21" s="393"/>
      <c r="I21" s="393"/>
      <c r="J21" s="393"/>
      <c r="K21" s="393"/>
      <c r="L21" s="393"/>
      <c r="M21" s="393"/>
      <c r="N21" s="394"/>
      <c r="O21" s="393"/>
      <c r="P21" s="393"/>
      <c r="Q21" s="393"/>
      <c r="R21" s="393"/>
      <c r="S21" s="393"/>
      <c r="T21" s="393"/>
      <c r="U21" s="393"/>
      <c r="V21" s="393"/>
      <c r="W21" s="393"/>
      <c r="X21" s="393"/>
      <c r="Y21" s="393"/>
      <c r="Z21" s="393"/>
      <c r="AA21" s="393"/>
      <c r="AB21" s="393"/>
      <c r="AC21" s="393"/>
      <c r="AD21" s="393"/>
      <c r="AE21" s="393"/>
      <c r="AF21" s="393"/>
      <c r="AG21" s="393"/>
      <c r="AH21" s="393"/>
      <c r="AI21" s="393"/>
      <c r="AJ21" s="393"/>
      <c r="AK21" s="393"/>
      <c r="AL21" s="393"/>
      <c r="AM21" s="393"/>
      <c r="AN21" s="393"/>
      <c r="AO21" s="393"/>
      <c r="AP21" s="393"/>
      <c r="AQ21" s="393"/>
      <c r="AR21" s="393"/>
      <c r="AS21" s="393"/>
      <c r="AT21" s="394"/>
      <c r="AU21" s="393"/>
      <c r="AV21" s="393"/>
      <c r="AW21" s="393"/>
      <c r="AX21" s="393"/>
      <c r="AY21" s="393"/>
      <c r="AZ21" s="393"/>
      <c r="BA21" s="393"/>
      <c r="BB21" s="393"/>
      <c r="BC21" s="393"/>
      <c r="BD21" s="393"/>
      <c r="BE21" s="393"/>
      <c r="BF21" s="394"/>
      <c r="BG21" s="393"/>
      <c r="BH21" s="393"/>
      <c r="BI21" s="393"/>
      <c r="BJ21" s="393"/>
      <c r="BK21" s="393"/>
      <c r="BL21" s="393"/>
      <c r="BM21" s="393"/>
      <c r="BN21" s="393"/>
      <c r="BO21" s="393"/>
      <c r="BP21" s="393"/>
      <c r="BQ21" s="393"/>
      <c r="BR21" s="394"/>
      <c r="BS21" s="393"/>
      <c r="BT21" s="393"/>
      <c r="BU21" s="393"/>
      <c r="BV21" s="393"/>
      <c r="BW21" s="393"/>
      <c r="BX21" s="393"/>
      <c r="BY21" s="393"/>
      <c r="BZ21" s="393"/>
      <c r="CA21" s="393"/>
      <c r="CB21" s="393"/>
      <c r="CC21" s="393"/>
      <c r="CD21" s="394"/>
      <c r="CE21" s="393"/>
      <c r="CF21" s="393"/>
      <c r="CG21" s="393"/>
      <c r="CH21" s="393"/>
      <c r="CI21" s="393"/>
      <c r="CJ21" s="393"/>
      <c r="CK21" s="393"/>
      <c r="CL21" s="393"/>
      <c r="CM21" s="393"/>
      <c r="CN21" s="393"/>
      <c r="CO21" s="393"/>
      <c r="CP21" s="394"/>
      <c r="CQ21" s="393"/>
      <c r="CR21" s="393"/>
      <c r="CS21" s="393"/>
      <c r="CT21" s="393"/>
      <c r="CU21" s="393"/>
      <c r="CV21" s="393"/>
      <c r="CW21" s="393"/>
      <c r="CX21" s="393"/>
      <c r="CY21" s="393"/>
      <c r="CZ21" s="393"/>
      <c r="DA21" s="393"/>
      <c r="DB21" s="394"/>
      <c r="DC21" s="393"/>
      <c r="DD21" s="395"/>
      <c r="DE21" s="390"/>
      <c r="MM21" s="396"/>
    </row>
    <row r="22" spans="1:351" ht="17.25">
      <c r="B22" s="397"/>
      <c r="MM22" s="396"/>
    </row>
    <row r="23" spans="1:351">
      <c r="B23" s="397"/>
    </row>
    <row r="24" spans="1:351">
      <c r="B24" s="397"/>
    </row>
    <row r="25" spans="1:351">
      <c r="B25" s="397"/>
    </row>
    <row r="26" spans="1:351">
      <c r="B26" s="397"/>
    </row>
    <row r="27" spans="1:351">
      <c r="B27" s="397"/>
    </row>
    <row r="28" spans="1:351">
      <c r="B28" s="397"/>
    </row>
    <row r="29" spans="1:351">
      <c r="B29" s="397"/>
    </row>
    <row r="30" spans="1:351">
      <c r="B30" s="397"/>
    </row>
    <row r="31" spans="1:351">
      <c r="B31" s="397"/>
    </row>
    <row r="32" spans="1:351">
      <c r="B32" s="397"/>
    </row>
    <row r="33" spans="2:109">
      <c r="B33" s="397"/>
    </row>
    <row r="34" spans="2:109">
      <c r="B34" s="397"/>
    </row>
    <row r="35" spans="2:109">
      <c r="B35" s="397"/>
    </row>
    <row r="36" spans="2:109">
      <c r="B36" s="397"/>
    </row>
    <row r="37" spans="2:109">
      <c r="B37" s="397"/>
    </row>
    <row r="38" spans="2:109">
      <c r="B38" s="397"/>
    </row>
    <row r="39" spans="2:109">
      <c r="B39" s="399"/>
      <c r="C39" s="400"/>
      <c r="D39" s="400"/>
      <c r="E39" s="400"/>
      <c r="F39" s="400"/>
      <c r="G39" s="400"/>
      <c r="H39" s="400"/>
      <c r="I39" s="400"/>
      <c r="J39" s="400"/>
      <c r="K39" s="400"/>
      <c r="L39" s="400"/>
      <c r="M39" s="400"/>
      <c r="N39" s="400"/>
      <c r="O39" s="400"/>
      <c r="P39" s="400"/>
      <c r="Q39" s="400"/>
      <c r="R39" s="400"/>
      <c r="S39" s="400"/>
      <c r="T39" s="400"/>
      <c r="U39" s="400"/>
      <c r="V39" s="400"/>
      <c r="W39" s="400"/>
      <c r="X39" s="400"/>
      <c r="Y39" s="400"/>
      <c r="Z39" s="400"/>
      <c r="AA39" s="400"/>
      <c r="AB39" s="400"/>
      <c r="AC39" s="400"/>
      <c r="AD39" s="400"/>
      <c r="AE39" s="400"/>
      <c r="AF39" s="400"/>
      <c r="AG39" s="400"/>
      <c r="AH39" s="400"/>
      <c r="AI39" s="400"/>
      <c r="AJ39" s="400"/>
      <c r="AK39" s="400"/>
      <c r="AL39" s="400"/>
      <c r="AM39" s="400"/>
      <c r="AN39" s="400"/>
      <c r="AO39" s="400"/>
      <c r="AP39" s="400"/>
      <c r="AQ39" s="400"/>
      <c r="AR39" s="400"/>
      <c r="AS39" s="400"/>
      <c r="AT39" s="400"/>
      <c r="AU39" s="400"/>
      <c r="AV39" s="400"/>
      <c r="AW39" s="400"/>
      <c r="AX39" s="400"/>
      <c r="AY39" s="400"/>
      <c r="AZ39" s="400"/>
      <c r="BA39" s="400"/>
      <c r="BB39" s="400"/>
      <c r="BC39" s="400"/>
      <c r="BD39" s="400"/>
      <c r="BE39" s="400"/>
      <c r="BF39" s="400"/>
      <c r="BG39" s="400"/>
      <c r="BH39" s="400"/>
      <c r="BI39" s="400"/>
      <c r="BJ39" s="400"/>
      <c r="BK39" s="400"/>
      <c r="BL39" s="400"/>
      <c r="BM39" s="400"/>
      <c r="BN39" s="400"/>
      <c r="BO39" s="400"/>
      <c r="BP39" s="400"/>
      <c r="BQ39" s="400"/>
      <c r="BR39" s="400"/>
      <c r="BS39" s="400"/>
      <c r="BT39" s="400"/>
      <c r="BU39" s="400"/>
      <c r="BV39" s="400"/>
      <c r="BW39" s="400"/>
      <c r="BX39" s="400"/>
      <c r="BY39" s="400"/>
      <c r="BZ39" s="400"/>
      <c r="CA39" s="400"/>
      <c r="CB39" s="400"/>
      <c r="CC39" s="400"/>
      <c r="CD39" s="400"/>
      <c r="CE39" s="400"/>
      <c r="CF39" s="400"/>
      <c r="CG39" s="400"/>
      <c r="CH39" s="400"/>
      <c r="CI39" s="400"/>
      <c r="CJ39" s="400"/>
      <c r="CK39" s="400"/>
      <c r="CL39" s="400"/>
      <c r="CM39" s="400"/>
      <c r="CN39" s="400"/>
      <c r="CO39" s="400"/>
      <c r="CP39" s="400"/>
      <c r="CQ39" s="400"/>
      <c r="CR39" s="400"/>
      <c r="CS39" s="400"/>
      <c r="CT39" s="400"/>
      <c r="CU39" s="400"/>
      <c r="CV39" s="400"/>
      <c r="CW39" s="400"/>
      <c r="CX39" s="400"/>
      <c r="CY39" s="400"/>
      <c r="CZ39" s="400"/>
      <c r="DA39" s="400"/>
      <c r="DB39" s="400"/>
      <c r="DC39" s="400"/>
      <c r="DD39" s="401"/>
    </row>
    <row r="40" spans="2:109">
      <c r="B40" s="402"/>
      <c r="DD40" s="402"/>
      <c r="DE40" s="390"/>
    </row>
    <row r="41" spans="2:109" ht="17.25">
      <c r="B41" s="403" t="s">
        <v>616</v>
      </c>
      <c r="C41" s="393"/>
      <c r="D41" s="393"/>
      <c r="E41" s="393"/>
      <c r="F41" s="393"/>
      <c r="G41" s="393"/>
      <c r="H41" s="393"/>
      <c r="I41" s="393"/>
      <c r="J41" s="393"/>
      <c r="K41" s="393"/>
      <c r="L41" s="393"/>
      <c r="M41" s="393"/>
      <c r="N41" s="393"/>
      <c r="O41" s="393"/>
      <c r="P41" s="393"/>
      <c r="Q41" s="393"/>
      <c r="R41" s="393"/>
      <c r="S41" s="393"/>
      <c r="T41" s="393"/>
      <c r="U41" s="393"/>
      <c r="V41" s="393"/>
      <c r="W41" s="393"/>
      <c r="X41" s="393"/>
      <c r="Y41" s="393"/>
      <c r="Z41" s="393"/>
      <c r="AA41" s="393"/>
      <c r="AB41" s="393"/>
      <c r="AC41" s="393"/>
      <c r="AD41" s="393"/>
      <c r="AE41" s="393"/>
      <c r="AF41" s="393"/>
      <c r="AG41" s="393"/>
      <c r="AH41" s="393"/>
      <c r="AI41" s="393"/>
      <c r="AJ41" s="393"/>
      <c r="AK41" s="393"/>
      <c r="AL41" s="393"/>
      <c r="AM41" s="393"/>
      <c r="AN41" s="393"/>
      <c r="AO41" s="393"/>
      <c r="AP41" s="393"/>
      <c r="AQ41" s="393"/>
      <c r="AR41" s="393"/>
      <c r="AS41" s="393"/>
      <c r="AT41" s="393"/>
      <c r="AU41" s="393"/>
      <c r="AV41" s="393"/>
      <c r="AW41" s="393"/>
      <c r="AX41" s="393"/>
      <c r="AY41" s="393"/>
      <c r="AZ41" s="393"/>
      <c r="BA41" s="393"/>
      <c r="BB41" s="393"/>
      <c r="BC41" s="393"/>
      <c r="BD41" s="393"/>
      <c r="BE41" s="393"/>
      <c r="BF41" s="393"/>
      <c r="BG41" s="393"/>
      <c r="BH41" s="393"/>
      <c r="BI41" s="393"/>
      <c r="BJ41" s="393"/>
      <c r="BK41" s="393"/>
      <c r="BL41" s="393"/>
      <c r="BM41" s="393"/>
      <c r="BN41" s="393"/>
      <c r="BO41" s="393"/>
      <c r="BP41" s="393"/>
      <c r="BQ41" s="393"/>
      <c r="BR41" s="393"/>
      <c r="BS41" s="393"/>
      <c r="BT41" s="393"/>
      <c r="BU41" s="393"/>
      <c r="BV41" s="393"/>
      <c r="BW41" s="393"/>
      <c r="BX41" s="393"/>
      <c r="BY41" s="393"/>
      <c r="BZ41" s="393"/>
      <c r="CA41" s="393"/>
      <c r="CB41" s="393"/>
      <c r="CC41" s="393"/>
      <c r="CD41" s="393"/>
      <c r="CE41" s="393"/>
      <c r="CF41" s="393"/>
      <c r="CG41" s="393"/>
      <c r="CH41" s="393"/>
      <c r="CI41" s="393"/>
      <c r="CJ41" s="393"/>
      <c r="CK41" s="393"/>
      <c r="CL41" s="393"/>
      <c r="CM41" s="393"/>
      <c r="CN41" s="393"/>
      <c r="CO41" s="393"/>
      <c r="CP41" s="393"/>
      <c r="CQ41" s="393"/>
      <c r="CR41" s="393"/>
      <c r="CS41" s="393"/>
      <c r="CT41" s="393"/>
      <c r="CU41" s="393"/>
      <c r="CV41" s="393"/>
      <c r="CW41" s="393"/>
      <c r="CX41" s="393"/>
      <c r="CY41" s="393"/>
      <c r="CZ41" s="393"/>
      <c r="DA41" s="393"/>
      <c r="DB41" s="393"/>
      <c r="DC41" s="393"/>
      <c r="DD41" s="395"/>
    </row>
    <row r="42" spans="2:109">
      <c r="B42" s="397"/>
      <c r="G42" s="404"/>
      <c r="I42" s="405"/>
      <c r="J42" s="405"/>
      <c r="K42" s="405"/>
      <c r="AM42" s="404"/>
      <c r="AN42" s="404" t="s">
        <v>617</v>
      </c>
      <c r="AP42" s="405"/>
      <c r="AQ42" s="405"/>
      <c r="AR42" s="405"/>
      <c r="AY42" s="404"/>
      <c r="BA42" s="405"/>
      <c r="BB42" s="405"/>
      <c r="BC42" s="405"/>
      <c r="BK42" s="404"/>
      <c r="BM42" s="405"/>
      <c r="BN42" s="405"/>
      <c r="BO42" s="405"/>
      <c r="BW42" s="404"/>
      <c r="BY42" s="405"/>
      <c r="BZ42" s="405"/>
      <c r="CA42" s="405"/>
      <c r="CI42" s="404"/>
      <c r="CK42" s="405"/>
      <c r="CL42" s="405"/>
      <c r="CM42" s="405"/>
      <c r="CU42" s="404"/>
      <c r="CW42" s="405"/>
      <c r="CX42" s="405"/>
      <c r="CY42" s="405"/>
    </row>
    <row r="43" spans="2:109" ht="13.5" customHeight="1">
      <c r="B43" s="397"/>
      <c r="AN43" s="1320" t="s">
        <v>625</v>
      </c>
      <c r="AO43" s="1321"/>
      <c r="AP43" s="1321"/>
      <c r="AQ43" s="1321"/>
      <c r="AR43" s="1321"/>
      <c r="AS43" s="1321"/>
      <c r="AT43" s="1321"/>
      <c r="AU43" s="1321"/>
      <c r="AV43" s="1321"/>
      <c r="AW43" s="1321"/>
      <c r="AX43" s="1321"/>
      <c r="AY43" s="1321"/>
      <c r="AZ43" s="1321"/>
      <c r="BA43" s="1321"/>
      <c r="BB43" s="1321"/>
      <c r="BC43" s="1321"/>
      <c r="BD43" s="1321"/>
      <c r="BE43" s="1321"/>
      <c r="BF43" s="1321"/>
      <c r="BG43" s="1321"/>
      <c r="BH43" s="1321"/>
      <c r="BI43" s="1321"/>
      <c r="BJ43" s="1321"/>
      <c r="BK43" s="1321"/>
      <c r="BL43" s="1321"/>
      <c r="BM43" s="1321"/>
      <c r="BN43" s="1321"/>
      <c r="BO43" s="1321"/>
      <c r="BP43" s="1321"/>
      <c r="BQ43" s="1321"/>
      <c r="BR43" s="1321"/>
      <c r="BS43" s="1321"/>
      <c r="BT43" s="1321"/>
      <c r="BU43" s="1321"/>
      <c r="BV43" s="1321"/>
      <c r="BW43" s="1321"/>
      <c r="BX43" s="1321"/>
      <c r="BY43" s="1321"/>
      <c r="BZ43" s="1321"/>
      <c r="CA43" s="1321"/>
      <c r="CB43" s="1321"/>
      <c r="CC43" s="1321"/>
      <c r="CD43" s="1321"/>
      <c r="CE43" s="1321"/>
      <c r="CF43" s="1321"/>
      <c r="CG43" s="1321"/>
      <c r="CH43" s="1321"/>
      <c r="CI43" s="1321"/>
      <c r="CJ43" s="1321"/>
      <c r="CK43" s="1321"/>
      <c r="CL43" s="1321"/>
      <c r="CM43" s="1321"/>
      <c r="CN43" s="1321"/>
      <c r="CO43" s="1321"/>
      <c r="CP43" s="1321"/>
      <c r="CQ43" s="1321"/>
      <c r="CR43" s="1321"/>
      <c r="CS43" s="1321"/>
      <c r="CT43" s="1321"/>
      <c r="CU43" s="1321"/>
      <c r="CV43" s="1321"/>
      <c r="CW43" s="1321"/>
      <c r="CX43" s="1321"/>
      <c r="CY43" s="1321"/>
      <c r="CZ43" s="1321"/>
      <c r="DA43" s="1321"/>
      <c r="DB43" s="1321"/>
      <c r="DC43" s="1322"/>
    </row>
    <row r="44" spans="2:109">
      <c r="B44" s="397"/>
      <c r="AN44" s="1323"/>
      <c r="AO44" s="1324"/>
      <c r="AP44" s="1324"/>
      <c r="AQ44" s="1324"/>
      <c r="AR44" s="1324"/>
      <c r="AS44" s="1324"/>
      <c r="AT44" s="1324"/>
      <c r="AU44" s="1324"/>
      <c r="AV44" s="1324"/>
      <c r="AW44" s="1324"/>
      <c r="AX44" s="1324"/>
      <c r="AY44" s="1324"/>
      <c r="AZ44" s="1324"/>
      <c r="BA44" s="1324"/>
      <c r="BB44" s="1324"/>
      <c r="BC44" s="1324"/>
      <c r="BD44" s="1324"/>
      <c r="BE44" s="1324"/>
      <c r="BF44" s="1324"/>
      <c r="BG44" s="1324"/>
      <c r="BH44" s="1324"/>
      <c r="BI44" s="1324"/>
      <c r="BJ44" s="1324"/>
      <c r="BK44" s="1324"/>
      <c r="BL44" s="1324"/>
      <c r="BM44" s="1324"/>
      <c r="BN44" s="1324"/>
      <c r="BO44" s="1324"/>
      <c r="BP44" s="1324"/>
      <c r="BQ44" s="1324"/>
      <c r="BR44" s="1324"/>
      <c r="BS44" s="1324"/>
      <c r="BT44" s="1324"/>
      <c r="BU44" s="1324"/>
      <c r="BV44" s="1324"/>
      <c r="BW44" s="1324"/>
      <c r="BX44" s="1324"/>
      <c r="BY44" s="1324"/>
      <c r="BZ44" s="1324"/>
      <c r="CA44" s="1324"/>
      <c r="CB44" s="1324"/>
      <c r="CC44" s="1324"/>
      <c r="CD44" s="1324"/>
      <c r="CE44" s="1324"/>
      <c r="CF44" s="1324"/>
      <c r="CG44" s="1324"/>
      <c r="CH44" s="1324"/>
      <c r="CI44" s="1324"/>
      <c r="CJ44" s="1324"/>
      <c r="CK44" s="1324"/>
      <c r="CL44" s="1324"/>
      <c r="CM44" s="1324"/>
      <c r="CN44" s="1324"/>
      <c r="CO44" s="1324"/>
      <c r="CP44" s="1324"/>
      <c r="CQ44" s="1324"/>
      <c r="CR44" s="1324"/>
      <c r="CS44" s="1324"/>
      <c r="CT44" s="1324"/>
      <c r="CU44" s="1324"/>
      <c r="CV44" s="1324"/>
      <c r="CW44" s="1324"/>
      <c r="CX44" s="1324"/>
      <c r="CY44" s="1324"/>
      <c r="CZ44" s="1324"/>
      <c r="DA44" s="1324"/>
      <c r="DB44" s="1324"/>
      <c r="DC44" s="1325"/>
    </row>
    <row r="45" spans="2:109">
      <c r="B45" s="397"/>
      <c r="AN45" s="1323"/>
      <c r="AO45" s="1324"/>
      <c r="AP45" s="1324"/>
      <c r="AQ45" s="1324"/>
      <c r="AR45" s="1324"/>
      <c r="AS45" s="1324"/>
      <c r="AT45" s="1324"/>
      <c r="AU45" s="1324"/>
      <c r="AV45" s="1324"/>
      <c r="AW45" s="1324"/>
      <c r="AX45" s="1324"/>
      <c r="AY45" s="1324"/>
      <c r="AZ45" s="1324"/>
      <c r="BA45" s="1324"/>
      <c r="BB45" s="1324"/>
      <c r="BC45" s="1324"/>
      <c r="BD45" s="1324"/>
      <c r="BE45" s="1324"/>
      <c r="BF45" s="1324"/>
      <c r="BG45" s="1324"/>
      <c r="BH45" s="1324"/>
      <c r="BI45" s="1324"/>
      <c r="BJ45" s="1324"/>
      <c r="BK45" s="1324"/>
      <c r="BL45" s="1324"/>
      <c r="BM45" s="1324"/>
      <c r="BN45" s="1324"/>
      <c r="BO45" s="1324"/>
      <c r="BP45" s="1324"/>
      <c r="BQ45" s="1324"/>
      <c r="BR45" s="1324"/>
      <c r="BS45" s="1324"/>
      <c r="BT45" s="1324"/>
      <c r="BU45" s="1324"/>
      <c r="BV45" s="1324"/>
      <c r="BW45" s="1324"/>
      <c r="BX45" s="1324"/>
      <c r="BY45" s="1324"/>
      <c r="BZ45" s="1324"/>
      <c r="CA45" s="1324"/>
      <c r="CB45" s="1324"/>
      <c r="CC45" s="1324"/>
      <c r="CD45" s="1324"/>
      <c r="CE45" s="1324"/>
      <c r="CF45" s="1324"/>
      <c r="CG45" s="1324"/>
      <c r="CH45" s="1324"/>
      <c r="CI45" s="1324"/>
      <c r="CJ45" s="1324"/>
      <c r="CK45" s="1324"/>
      <c r="CL45" s="1324"/>
      <c r="CM45" s="1324"/>
      <c r="CN45" s="1324"/>
      <c r="CO45" s="1324"/>
      <c r="CP45" s="1324"/>
      <c r="CQ45" s="1324"/>
      <c r="CR45" s="1324"/>
      <c r="CS45" s="1324"/>
      <c r="CT45" s="1324"/>
      <c r="CU45" s="1324"/>
      <c r="CV45" s="1324"/>
      <c r="CW45" s="1324"/>
      <c r="CX45" s="1324"/>
      <c r="CY45" s="1324"/>
      <c r="CZ45" s="1324"/>
      <c r="DA45" s="1324"/>
      <c r="DB45" s="1324"/>
      <c r="DC45" s="1325"/>
    </row>
    <row r="46" spans="2:109">
      <c r="B46" s="397"/>
      <c r="AN46" s="1323"/>
      <c r="AO46" s="1324"/>
      <c r="AP46" s="1324"/>
      <c r="AQ46" s="1324"/>
      <c r="AR46" s="1324"/>
      <c r="AS46" s="1324"/>
      <c r="AT46" s="1324"/>
      <c r="AU46" s="1324"/>
      <c r="AV46" s="1324"/>
      <c r="AW46" s="1324"/>
      <c r="AX46" s="1324"/>
      <c r="AY46" s="1324"/>
      <c r="AZ46" s="1324"/>
      <c r="BA46" s="1324"/>
      <c r="BB46" s="1324"/>
      <c r="BC46" s="1324"/>
      <c r="BD46" s="1324"/>
      <c r="BE46" s="1324"/>
      <c r="BF46" s="1324"/>
      <c r="BG46" s="1324"/>
      <c r="BH46" s="1324"/>
      <c r="BI46" s="1324"/>
      <c r="BJ46" s="1324"/>
      <c r="BK46" s="1324"/>
      <c r="BL46" s="1324"/>
      <c r="BM46" s="1324"/>
      <c r="BN46" s="1324"/>
      <c r="BO46" s="1324"/>
      <c r="BP46" s="1324"/>
      <c r="BQ46" s="1324"/>
      <c r="BR46" s="1324"/>
      <c r="BS46" s="1324"/>
      <c r="BT46" s="1324"/>
      <c r="BU46" s="1324"/>
      <c r="BV46" s="1324"/>
      <c r="BW46" s="1324"/>
      <c r="BX46" s="1324"/>
      <c r="BY46" s="1324"/>
      <c r="BZ46" s="1324"/>
      <c r="CA46" s="1324"/>
      <c r="CB46" s="1324"/>
      <c r="CC46" s="1324"/>
      <c r="CD46" s="1324"/>
      <c r="CE46" s="1324"/>
      <c r="CF46" s="1324"/>
      <c r="CG46" s="1324"/>
      <c r="CH46" s="1324"/>
      <c r="CI46" s="1324"/>
      <c r="CJ46" s="1324"/>
      <c r="CK46" s="1324"/>
      <c r="CL46" s="1324"/>
      <c r="CM46" s="1324"/>
      <c r="CN46" s="1324"/>
      <c r="CO46" s="1324"/>
      <c r="CP46" s="1324"/>
      <c r="CQ46" s="1324"/>
      <c r="CR46" s="1324"/>
      <c r="CS46" s="1324"/>
      <c r="CT46" s="1324"/>
      <c r="CU46" s="1324"/>
      <c r="CV46" s="1324"/>
      <c r="CW46" s="1324"/>
      <c r="CX46" s="1324"/>
      <c r="CY46" s="1324"/>
      <c r="CZ46" s="1324"/>
      <c r="DA46" s="1324"/>
      <c r="DB46" s="1324"/>
      <c r="DC46" s="1325"/>
    </row>
    <row r="47" spans="2:109">
      <c r="B47" s="397"/>
      <c r="AN47" s="1326"/>
      <c r="AO47" s="1327"/>
      <c r="AP47" s="1327"/>
      <c r="AQ47" s="1327"/>
      <c r="AR47" s="1327"/>
      <c r="AS47" s="1327"/>
      <c r="AT47" s="1327"/>
      <c r="AU47" s="1327"/>
      <c r="AV47" s="1327"/>
      <c r="AW47" s="1327"/>
      <c r="AX47" s="1327"/>
      <c r="AY47" s="1327"/>
      <c r="AZ47" s="1327"/>
      <c r="BA47" s="1327"/>
      <c r="BB47" s="1327"/>
      <c r="BC47" s="1327"/>
      <c r="BD47" s="1327"/>
      <c r="BE47" s="1327"/>
      <c r="BF47" s="1327"/>
      <c r="BG47" s="1327"/>
      <c r="BH47" s="1327"/>
      <c r="BI47" s="1327"/>
      <c r="BJ47" s="1327"/>
      <c r="BK47" s="1327"/>
      <c r="BL47" s="1327"/>
      <c r="BM47" s="1327"/>
      <c r="BN47" s="1327"/>
      <c r="BO47" s="1327"/>
      <c r="BP47" s="1327"/>
      <c r="BQ47" s="1327"/>
      <c r="BR47" s="1327"/>
      <c r="BS47" s="1327"/>
      <c r="BT47" s="1327"/>
      <c r="BU47" s="1327"/>
      <c r="BV47" s="1327"/>
      <c r="BW47" s="1327"/>
      <c r="BX47" s="1327"/>
      <c r="BY47" s="1327"/>
      <c r="BZ47" s="1327"/>
      <c r="CA47" s="1327"/>
      <c r="CB47" s="1327"/>
      <c r="CC47" s="1327"/>
      <c r="CD47" s="1327"/>
      <c r="CE47" s="1327"/>
      <c r="CF47" s="1327"/>
      <c r="CG47" s="1327"/>
      <c r="CH47" s="1327"/>
      <c r="CI47" s="1327"/>
      <c r="CJ47" s="1327"/>
      <c r="CK47" s="1327"/>
      <c r="CL47" s="1327"/>
      <c r="CM47" s="1327"/>
      <c r="CN47" s="1327"/>
      <c r="CO47" s="1327"/>
      <c r="CP47" s="1327"/>
      <c r="CQ47" s="1327"/>
      <c r="CR47" s="1327"/>
      <c r="CS47" s="1327"/>
      <c r="CT47" s="1327"/>
      <c r="CU47" s="1327"/>
      <c r="CV47" s="1327"/>
      <c r="CW47" s="1327"/>
      <c r="CX47" s="1327"/>
      <c r="CY47" s="1327"/>
      <c r="CZ47" s="1327"/>
      <c r="DA47" s="1327"/>
      <c r="DB47" s="1327"/>
      <c r="DC47" s="1328"/>
    </row>
    <row r="48" spans="2:109">
      <c r="B48" s="397"/>
      <c r="H48" s="406"/>
      <c r="I48" s="406"/>
      <c r="J48" s="406"/>
      <c r="AN48" s="406"/>
      <c r="AO48" s="406"/>
      <c r="AP48" s="406"/>
      <c r="AZ48" s="406"/>
      <c r="BA48" s="406"/>
      <c r="BB48" s="406"/>
      <c r="BL48" s="406"/>
      <c r="BM48" s="406"/>
      <c r="BN48" s="406"/>
      <c r="BX48" s="406"/>
      <c r="BY48" s="406"/>
      <c r="BZ48" s="406"/>
      <c r="CJ48" s="406"/>
      <c r="CK48" s="406"/>
      <c r="CL48" s="406"/>
      <c r="CV48" s="406"/>
      <c r="CW48" s="406"/>
      <c r="CX48" s="406"/>
    </row>
    <row r="49" spans="1:109">
      <c r="B49" s="397"/>
      <c r="AN49" s="390" t="s">
        <v>618</v>
      </c>
    </row>
    <row r="50" spans="1:109">
      <c r="B50" s="397"/>
      <c r="G50" s="1314"/>
      <c r="H50" s="1314"/>
      <c r="I50" s="1314"/>
      <c r="J50" s="1314"/>
      <c r="K50" s="407"/>
      <c r="L50" s="407"/>
      <c r="M50" s="408"/>
      <c r="N50" s="408"/>
      <c r="AN50" s="1317"/>
      <c r="AO50" s="1318"/>
      <c r="AP50" s="1318"/>
      <c r="AQ50" s="1318"/>
      <c r="AR50" s="1318"/>
      <c r="AS50" s="1318"/>
      <c r="AT50" s="1318"/>
      <c r="AU50" s="1318"/>
      <c r="AV50" s="1318"/>
      <c r="AW50" s="1318"/>
      <c r="AX50" s="1318"/>
      <c r="AY50" s="1318"/>
      <c r="AZ50" s="1318"/>
      <c r="BA50" s="1318"/>
      <c r="BB50" s="1318"/>
      <c r="BC50" s="1318"/>
      <c r="BD50" s="1318"/>
      <c r="BE50" s="1318"/>
      <c r="BF50" s="1318"/>
      <c r="BG50" s="1318"/>
      <c r="BH50" s="1318"/>
      <c r="BI50" s="1318"/>
      <c r="BJ50" s="1318"/>
      <c r="BK50" s="1318"/>
      <c r="BL50" s="1318"/>
      <c r="BM50" s="1318"/>
      <c r="BN50" s="1318"/>
      <c r="BO50" s="1319"/>
      <c r="BP50" s="1313" t="s">
        <v>562</v>
      </c>
      <c r="BQ50" s="1313"/>
      <c r="BR50" s="1313"/>
      <c r="BS50" s="1313"/>
      <c r="BT50" s="1313"/>
      <c r="BU50" s="1313"/>
      <c r="BV50" s="1313"/>
      <c r="BW50" s="1313"/>
      <c r="BX50" s="1313" t="s">
        <v>563</v>
      </c>
      <c r="BY50" s="1313"/>
      <c r="BZ50" s="1313"/>
      <c r="CA50" s="1313"/>
      <c r="CB50" s="1313"/>
      <c r="CC50" s="1313"/>
      <c r="CD50" s="1313"/>
      <c r="CE50" s="1313"/>
      <c r="CF50" s="1313" t="s">
        <v>564</v>
      </c>
      <c r="CG50" s="1313"/>
      <c r="CH50" s="1313"/>
      <c r="CI50" s="1313"/>
      <c r="CJ50" s="1313"/>
      <c r="CK50" s="1313"/>
      <c r="CL50" s="1313"/>
      <c r="CM50" s="1313"/>
      <c r="CN50" s="1313" t="s">
        <v>565</v>
      </c>
      <c r="CO50" s="1313"/>
      <c r="CP50" s="1313"/>
      <c r="CQ50" s="1313"/>
      <c r="CR50" s="1313"/>
      <c r="CS50" s="1313"/>
      <c r="CT50" s="1313"/>
      <c r="CU50" s="1313"/>
      <c r="CV50" s="1313" t="s">
        <v>566</v>
      </c>
      <c r="CW50" s="1313"/>
      <c r="CX50" s="1313"/>
      <c r="CY50" s="1313"/>
      <c r="CZ50" s="1313"/>
      <c r="DA50" s="1313"/>
      <c r="DB50" s="1313"/>
      <c r="DC50" s="1313"/>
    </row>
    <row r="51" spans="1:109" ht="13.5" customHeight="1">
      <c r="B51" s="397"/>
      <c r="G51" s="1316"/>
      <c r="H51" s="1316"/>
      <c r="I51" s="1329"/>
      <c r="J51" s="1329"/>
      <c r="K51" s="1315"/>
      <c r="L51" s="1315"/>
      <c r="M51" s="1315"/>
      <c r="N51" s="1315"/>
      <c r="AM51" s="406"/>
      <c r="AN51" s="1311" t="s">
        <v>619</v>
      </c>
      <c r="AO51" s="1311"/>
      <c r="AP51" s="1311"/>
      <c r="AQ51" s="1311"/>
      <c r="AR51" s="1311"/>
      <c r="AS51" s="1311"/>
      <c r="AT51" s="1311"/>
      <c r="AU51" s="1311"/>
      <c r="AV51" s="1311"/>
      <c r="AW51" s="1311"/>
      <c r="AX51" s="1311"/>
      <c r="AY51" s="1311"/>
      <c r="AZ51" s="1311"/>
      <c r="BA51" s="1311"/>
      <c r="BB51" s="1311" t="s">
        <v>620</v>
      </c>
      <c r="BC51" s="1311"/>
      <c r="BD51" s="1311"/>
      <c r="BE51" s="1311"/>
      <c r="BF51" s="1311"/>
      <c r="BG51" s="1311"/>
      <c r="BH51" s="1311"/>
      <c r="BI51" s="1311"/>
      <c r="BJ51" s="1311"/>
      <c r="BK51" s="1311"/>
      <c r="BL51" s="1311"/>
      <c r="BM51" s="1311"/>
      <c r="BN51" s="1311"/>
      <c r="BO51" s="1311"/>
      <c r="BP51" s="1308">
        <v>92.2</v>
      </c>
      <c r="BQ51" s="1308"/>
      <c r="BR51" s="1308"/>
      <c r="BS51" s="1308"/>
      <c r="BT51" s="1308"/>
      <c r="BU51" s="1308"/>
      <c r="BV51" s="1308"/>
      <c r="BW51" s="1308"/>
      <c r="BX51" s="1308">
        <v>67.3</v>
      </c>
      <c r="BY51" s="1308"/>
      <c r="BZ51" s="1308"/>
      <c r="CA51" s="1308"/>
      <c r="CB51" s="1308"/>
      <c r="CC51" s="1308"/>
      <c r="CD51" s="1308"/>
      <c r="CE51" s="1308"/>
      <c r="CF51" s="1308">
        <v>56.2</v>
      </c>
      <c r="CG51" s="1308"/>
      <c r="CH51" s="1308"/>
      <c r="CI51" s="1308"/>
      <c r="CJ51" s="1308"/>
      <c r="CK51" s="1308"/>
      <c r="CL51" s="1308"/>
      <c r="CM51" s="1308"/>
      <c r="CN51" s="1308">
        <v>55.3</v>
      </c>
      <c r="CO51" s="1308"/>
      <c r="CP51" s="1308"/>
      <c r="CQ51" s="1308"/>
      <c r="CR51" s="1308"/>
      <c r="CS51" s="1308"/>
      <c r="CT51" s="1308"/>
      <c r="CU51" s="1308"/>
      <c r="CV51" s="1308">
        <v>44.7</v>
      </c>
      <c r="CW51" s="1308"/>
      <c r="CX51" s="1308"/>
      <c r="CY51" s="1308"/>
      <c r="CZ51" s="1308"/>
      <c r="DA51" s="1308"/>
      <c r="DB51" s="1308"/>
      <c r="DC51" s="1308"/>
    </row>
    <row r="52" spans="1:109">
      <c r="B52" s="397"/>
      <c r="G52" s="1316"/>
      <c r="H52" s="1316"/>
      <c r="I52" s="1329"/>
      <c r="J52" s="1329"/>
      <c r="K52" s="1315"/>
      <c r="L52" s="1315"/>
      <c r="M52" s="1315"/>
      <c r="N52" s="1315"/>
      <c r="AM52" s="406"/>
      <c r="AN52" s="1311"/>
      <c r="AO52" s="1311"/>
      <c r="AP52" s="1311"/>
      <c r="AQ52" s="1311"/>
      <c r="AR52" s="1311"/>
      <c r="AS52" s="1311"/>
      <c r="AT52" s="1311"/>
      <c r="AU52" s="1311"/>
      <c r="AV52" s="1311"/>
      <c r="AW52" s="1311"/>
      <c r="AX52" s="1311"/>
      <c r="AY52" s="1311"/>
      <c r="AZ52" s="1311"/>
      <c r="BA52" s="1311"/>
      <c r="BB52" s="1311"/>
      <c r="BC52" s="1311"/>
      <c r="BD52" s="1311"/>
      <c r="BE52" s="1311"/>
      <c r="BF52" s="1311"/>
      <c r="BG52" s="1311"/>
      <c r="BH52" s="1311"/>
      <c r="BI52" s="1311"/>
      <c r="BJ52" s="1311"/>
      <c r="BK52" s="1311"/>
      <c r="BL52" s="1311"/>
      <c r="BM52" s="1311"/>
      <c r="BN52" s="1311"/>
      <c r="BO52" s="1311"/>
      <c r="BP52" s="1308"/>
      <c r="BQ52" s="1308"/>
      <c r="BR52" s="1308"/>
      <c r="BS52" s="1308"/>
      <c r="BT52" s="1308"/>
      <c r="BU52" s="1308"/>
      <c r="BV52" s="1308"/>
      <c r="BW52" s="1308"/>
      <c r="BX52" s="1308"/>
      <c r="BY52" s="1308"/>
      <c r="BZ52" s="1308"/>
      <c r="CA52" s="1308"/>
      <c r="CB52" s="1308"/>
      <c r="CC52" s="1308"/>
      <c r="CD52" s="1308"/>
      <c r="CE52" s="1308"/>
      <c r="CF52" s="1308"/>
      <c r="CG52" s="1308"/>
      <c r="CH52" s="1308"/>
      <c r="CI52" s="1308"/>
      <c r="CJ52" s="1308"/>
      <c r="CK52" s="1308"/>
      <c r="CL52" s="1308"/>
      <c r="CM52" s="1308"/>
      <c r="CN52" s="1308"/>
      <c r="CO52" s="1308"/>
      <c r="CP52" s="1308"/>
      <c r="CQ52" s="1308"/>
      <c r="CR52" s="1308"/>
      <c r="CS52" s="1308"/>
      <c r="CT52" s="1308"/>
      <c r="CU52" s="1308"/>
      <c r="CV52" s="1308"/>
      <c r="CW52" s="1308"/>
      <c r="CX52" s="1308"/>
      <c r="CY52" s="1308"/>
      <c r="CZ52" s="1308"/>
      <c r="DA52" s="1308"/>
      <c r="DB52" s="1308"/>
      <c r="DC52" s="1308"/>
    </row>
    <row r="53" spans="1:109">
      <c r="A53" s="405"/>
      <c r="B53" s="397"/>
      <c r="G53" s="1316"/>
      <c r="H53" s="1316"/>
      <c r="I53" s="1314"/>
      <c r="J53" s="1314"/>
      <c r="K53" s="1315"/>
      <c r="L53" s="1315"/>
      <c r="M53" s="1315"/>
      <c r="N53" s="1315"/>
      <c r="AM53" s="406"/>
      <c r="AN53" s="1311"/>
      <c r="AO53" s="1311"/>
      <c r="AP53" s="1311"/>
      <c r="AQ53" s="1311"/>
      <c r="AR53" s="1311"/>
      <c r="AS53" s="1311"/>
      <c r="AT53" s="1311"/>
      <c r="AU53" s="1311"/>
      <c r="AV53" s="1311"/>
      <c r="AW53" s="1311"/>
      <c r="AX53" s="1311"/>
      <c r="AY53" s="1311"/>
      <c r="AZ53" s="1311"/>
      <c r="BA53" s="1311"/>
      <c r="BB53" s="1311" t="s">
        <v>621</v>
      </c>
      <c r="BC53" s="1311"/>
      <c r="BD53" s="1311"/>
      <c r="BE53" s="1311"/>
      <c r="BF53" s="1311"/>
      <c r="BG53" s="1311"/>
      <c r="BH53" s="1311"/>
      <c r="BI53" s="1311"/>
      <c r="BJ53" s="1311"/>
      <c r="BK53" s="1311"/>
      <c r="BL53" s="1311"/>
      <c r="BM53" s="1311"/>
      <c r="BN53" s="1311"/>
      <c r="BO53" s="1311"/>
      <c r="BP53" s="1308">
        <v>64.2</v>
      </c>
      <c r="BQ53" s="1308"/>
      <c r="BR53" s="1308"/>
      <c r="BS53" s="1308"/>
      <c r="BT53" s="1308"/>
      <c r="BU53" s="1308"/>
      <c r="BV53" s="1308"/>
      <c r="BW53" s="1308"/>
      <c r="BX53" s="1308">
        <v>64.2</v>
      </c>
      <c r="BY53" s="1308"/>
      <c r="BZ53" s="1308"/>
      <c r="CA53" s="1308"/>
      <c r="CB53" s="1308"/>
      <c r="CC53" s="1308"/>
      <c r="CD53" s="1308"/>
      <c r="CE53" s="1308"/>
      <c r="CF53" s="1308">
        <v>66.099999999999994</v>
      </c>
      <c r="CG53" s="1308"/>
      <c r="CH53" s="1308"/>
      <c r="CI53" s="1308"/>
      <c r="CJ53" s="1308"/>
      <c r="CK53" s="1308"/>
      <c r="CL53" s="1308"/>
      <c r="CM53" s="1308"/>
      <c r="CN53" s="1308">
        <v>69.400000000000006</v>
      </c>
      <c r="CO53" s="1308"/>
      <c r="CP53" s="1308"/>
      <c r="CQ53" s="1308"/>
      <c r="CR53" s="1308"/>
      <c r="CS53" s="1308"/>
      <c r="CT53" s="1308"/>
      <c r="CU53" s="1308"/>
      <c r="CV53" s="1308">
        <v>70.599999999999994</v>
      </c>
      <c r="CW53" s="1308"/>
      <c r="CX53" s="1308"/>
      <c r="CY53" s="1308"/>
      <c r="CZ53" s="1308"/>
      <c r="DA53" s="1308"/>
      <c r="DB53" s="1308"/>
      <c r="DC53" s="1308"/>
    </row>
    <row r="54" spans="1:109">
      <c r="A54" s="405"/>
      <c r="B54" s="397"/>
      <c r="G54" s="1316"/>
      <c r="H54" s="1316"/>
      <c r="I54" s="1314"/>
      <c r="J54" s="1314"/>
      <c r="K54" s="1315"/>
      <c r="L54" s="1315"/>
      <c r="M54" s="1315"/>
      <c r="N54" s="1315"/>
      <c r="AM54" s="406"/>
      <c r="AN54" s="1311"/>
      <c r="AO54" s="1311"/>
      <c r="AP54" s="1311"/>
      <c r="AQ54" s="1311"/>
      <c r="AR54" s="1311"/>
      <c r="AS54" s="1311"/>
      <c r="AT54" s="1311"/>
      <c r="AU54" s="1311"/>
      <c r="AV54" s="1311"/>
      <c r="AW54" s="1311"/>
      <c r="AX54" s="1311"/>
      <c r="AY54" s="1311"/>
      <c r="AZ54" s="1311"/>
      <c r="BA54" s="1311"/>
      <c r="BB54" s="1311"/>
      <c r="BC54" s="1311"/>
      <c r="BD54" s="1311"/>
      <c r="BE54" s="1311"/>
      <c r="BF54" s="1311"/>
      <c r="BG54" s="1311"/>
      <c r="BH54" s="1311"/>
      <c r="BI54" s="1311"/>
      <c r="BJ54" s="1311"/>
      <c r="BK54" s="1311"/>
      <c r="BL54" s="1311"/>
      <c r="BM54" s="1311"/>
      <c r="BN54" s="1311"/>
      <c r="BO54" s="1311"/>
      <c r="BP54" s="1308"/>
      <c r="BQ54" s="1308"/>
      <c r="BR54" s="1308"/>
      <c r="BS54" s="1308"/>
      <c r="BT54" s="1308"/>
      <c r="BU54" s="1308"/>
      <c r="BV54" s="1308"/>
      <c r="BW54" s="1308"/>
      <c r="BX54" s="1308"/>
      <c r="BY54" s="1308"/>
      <c r="BZ54" s="1308"/>
      <c r="CA54" s="1308"/>
      <c r="CB54" s="1308"/>
      <c r="CC54" s="1308"/>
      <c r="CD54" s="1308"/>
      <c r="CE54" s="1308"/>
      <c r="CF54" s="1308"/>
      <c r="CG54" s="1308"/>
      <c r="CH54" s="1308"/>
      <c r="CI54" s="1308"/>
      <c r="CJ54" s="1308"/>
      <c r="CK54" s="1308"/>
      <c r="CL54" s="1308"/>
      <c r="CM54" s="1308"/>
      <c r="CN54" s="1308"/>
      <c r="CO54" s="1308"/>
      <c r="CP54" s="1308"/>
      <c r="CQ54" s="1308"/>
      <c r="CR54" s="1308"/>
      <c r="CS54" s="1308"/>
      <c r="CT54" s="1308"/>
      <c r="CU54" s="1308"/>
      <c r="CV54" s="1308"/>
      <c r="CW54" s="1308"/>
      <c r="CX54" s="1308"/>
      <c r="CY54" s="1308"/>
      <c r="CZ54" s="1308"/>
      <c r="DA54" s="1308"/>
      <c r="DB54" s="1308"/>
      <c r="DC54" s="1308"/>
    </row>
    <row r="55" spans="1:109">
      <c r="A55" s="405"/>
      <c r="B55" s="397"/>
      <c r="G55" s="1314"/>
      <c r="H55" s="1314"/>
      <c r="I55" s="1314"/>
      <c r="J55" s="1314"/>
      <c r="K55" s="1315"/>
      <c r="L55" s="1315"/>
      <c r="M55" s="1315"/>
      <c r="N55" s="1315"/>
      <c r="AN55" s="1313" t="s">
        <v>622</v>
      </c>
      <c r="AO55" s="1313"/>
      <c r="AP55" s="1313"/>
      <c r="AQ55" s="1313"/>
      <c r="AR55" s="1313"/>
      <c r="AS55" s="1313"/>
      <c r="AT55" s="1313"/>
      <c r="AU55" s="1313"/>
      <c r="AV55" s="1313"/>
      <c r="AW55" s="1313"/>
      <c r="AX55" s="1313"/>
      <c r="AY55" s="1313"/>
      <c r="AZ55" s="1313"/>
      <c r="BA55" s="1313"/>
      <c r="BB55" s="1311" t="s">
        <v>620</v>
      </c>
      <c r="BC55" s="1311"/>
      <c r="BD55" s="1311"/>
      <c r="BE55" s="1311"/>
      <c r="BF55" s="1311"/>
      <c r="BG55" s="1311"/>
      <c r="BH55" s="1311"/>
      <c r="BI55" s="1311"/>
      <c r="BJ55" s="1311"/>
      <c r="BK55" s="1311"/>
      <c r="BL55" s="1311"/>
      <c r="BM55" s="1311"/>
      <c r="BN55" s="1311"/>
      <c r="BO55" s="1311"/>
      <c r="BP55" s="1308">
        <v>44.9</v>
      </c>
      <c r="BQ55" s="1308"/>
      <c r="BR55" s="1308"/>
      <c r="BS55" s="1308"/>
      <c r="BT55" s="1308"/>
      <c r="BU55" s="1308"/>
      <c r="BV55" s="1308"/>
      <c r="BW55" s="1308"/>
      <c r="BX55" s="1308">
        <v>40.799999999999997</v>
      </c>
      <c r="BY55" s="1308"/>
      <c r="BZ55" s="1308"/>
      <c r="CA55" s="1308"/>
      <c r="CB55" s="1308"/>
      <c r="CC55" s="1308"/>
      <c r="CD55" s="1308"/>
      <c r="CE55" s="1308"/>
      <c r="CF55" s="1308">
        <v>38.5</v>
      </c>
      <c r="CG55" s="1308"/>
      <c r="CH55" s="1308"/>
      <c r="CI55" s="1308"/>
      <c r="CJ55" s="1308"/>
      <c r="CK55" s="1308"/>
      <c r="CL55" s="1308"/>
      <c r="CM55" s="1308"/>
      <c r="CN55" s="1308">
        <v>35.5</v>
      </c>
      <c r="CO55" s="1308"/>
      <c r="CP55" s="1308"/>
      <c r="CQ55" s="1308"/>
      <c r="CR55" s="1308"/>
      <c r="CS55" s="1308"/>
      <c r="CT55" s="1308"/>
      <c r="CU55" s="1308"/>
      <c r="CV55" s="1308">
        <v>13.5</v>
      </c>
      <c r="CW55" s="1308"/>
      <c r="CX55" s="1308"/>
      <c r="CY55" s="1308"/>
      <c r="CZ55" s="1308"/>
      <c r="DA55" s="1308"/>
      <c r="DB55" s="1308"/>
      <c r="DC55" s="1308"/>
    </row>
    <row r="56" spans="1:109">
      <c r="A56" s="405"/>
      <c r="B56" s="397"/>
      <c r="G56" s="1314"/>
      <c r="H56" s="1314"/>
      <c r="I56" s="1314"/>
      <c r="J56" s="1314"/>
      <c r="K56" s="1315"/>
      <c r="L56" s="1315"/>
      <c r="M56" s="1315"/>
      <c r="N56" s="1315"/>
      <c r="AN56" s="1313"/>
      <c r="AO56" s="1313"/>
      <c r="AP56" s="1313"/>
      <c r="AQ56" s="1313"/>
      <c r="AR56" s="1313"/>
      <c r="AS56" s="1313"/>
      <c r="AT56" s="1313"/>
      <c r="AU56" s="1313"/>
      <c r="AV56" s="1313"/>
      <c r="AW56" s="1313"/>
      <c r="AX56" s="1313"/>
      <c r="AY56" s="1313"/>
      <c r="AZ56" s="1313"/>
      <c r="BA56" s="1313"/>
      <c r="BB56" s="1311"/>
      <c r="BC56" s="1311"/>
      <c r="BD56" s="1311"/>
      <c r="BE56" s="1311"/>
      <c r="BF56" s="1311"/>
      <c r="BG56" s="1311"/>
      <c r="BH56" s="1311"/>
      <c r="BI56" s="1311"/>
      <c r="BJ56" s="1311"/>
      <c r="BK56" s="1311"/>
      <c r="BL56" s="1311"/>
      <c r="BM56" s="1311"/>
      <c r="BN56" s="1311"/>
      <c r="BO56" s="1311"/>
      <c r="BP56" s="1308"/>
      <c r="BQ56" s="1308"/>
      <c r="BR56" s="1308"/>
      <c r="BS56" s="1308"/>
      <c r="BT56" s="1308"/>
      <c r="BU56" s="1308"/>
      <c r="BV56" s="1308"/>
      <c r="BW56" s="1308"/>
      <c r="BX56" s="1308"/>
      <c r="BY56" s="1308"/>
      <c r="BZ56" s="1308"/>
      <c r="CA56" s="1308"/>
      <c r="CB56" s="1308"/>
      <c r="CC56" s="1308"/>
      <c r="CD56" s="1308"/>
      <c r="CE56" s="1308"/>
      <c r="CF56" s="1308"/>
      <c r="CG56" s="1308"/>
      <c r="CH56" s="1308"/>
      <c r="CI56" s="1308"/>
      <c r="CJ56" s="1308"/>
      <c r="CK56" s="1308"/>
      <c r="CL56" s="1308"/>
      <c r="CM56" s="1308"/>
      <c r="CN56" s="1308"/>
      <c r="CO56" s="1308"/>
      <c r="CP56" s="1308"/>
      <c r="CQ56" s="1308"/>
      <c r="CR56" s="1308"/>
      <c r="CS56" s="1308"/>
      <c r="CT56" s="1308"/>
      <c r="CU56" s="1308"/>
      <c r="CV56" s="1308"/>
      <c r="CW56" s="1308"/>
      <c r="CX56" s="1308"/>
      <c r="CY56" s="1308"/>
      <c r="CZ56" s="1308"/>
      <c r="DA56" s="1308"/>
      <c r="DB56" s="1308"/>
      <c r="DC56" s="1308"/>
    </row>
    <row r="57" spans="1:109" s="405" customFormat="1">
      <c r="B57" s="409"/>
      <c r="G57" s="1314"/>
      <c r="H57" s="1314"/>
      <c r="I57" s="1309"/>
      <c r="J57" s="1309"/>
      <c r="K57" s="1315"/>
      <c r="L57" s="1315"/>
      <c r="M57" s="1315"/>
      <c r="N57" s="1315"/>
      <c r="AM57" s="390"/>
      <c r="AN57" s="1313"/>
      <c r="AO57" s="1313"/>
      <c r="AP57" s="1313"/>
      <c r="AQ57" s="1313"/>
      <c r="AR57" s="1313"/>
      <c r="AS57" s="1313"/>
      <c r="AT57" s="1313"/>
      <c r="AU57" s="1313"/>
      <c r="AV57" s="1313"/>
      <c r="AW57" s="1313"/>
      <c r="AX57" s="1313"/>
      <c r="AY57" s="1313"/>
      <c r="AZ57" s="1313"/>
      <c r="BA57" s="1313"/>
      <c r="BB57" s="1311" t="s">
        <v>621</v>
      </c>
      <c r="BC57" s="1311"/>
      <c r="BD57" s="1311"/>
      <c r="BE57" s="1311"/>
      <c r="BF57" s="1311"/>
      <c r="BG57" s="1311"/>
      <c r="BH57" s="1311"/>
      <c r="BI57" s="1311"/>
      <c r="BJ57" s="1311"/>
      <c r="BK57" s="1311"/>
      <c r="BL57" s="1311"/>
      <c r="BM57" s="1311"/>
      <c r="BN57" s="1311"/>
      <c r="BO57" s="1311"/>
      <c r="BP57" s="1308">
        <v>62.6</v>
      </c>
      <c r="BQ57" s="1308"/>
      <c r="BR57" s="1308"/>
      <c r="BS57" s="1308"/>
      <c r="BT57" s="1308"/>
      <c r="BU57" s="1308"/>
      <c r="BV57" s="1308"/>
      <c r="BW57" s="1308"/>
      <c r="BX57" s="1308">
        <v>63.5</v>
      </c>
      <c r="BY57" s="1308"/>
      <c r="BZ57" s="1308"/>
      <c r="CA57" s="1308"/>
      <c r="CB57" s="1308"/>
      <c r="CC57" s="1308"/>
      <c r="CD57" s="1308"/>
      <c r="CE57" s="1308"/>
      <c r="CF57" s="1308">
        <v>65.3</v>
      </c>
      <c r="CG57" s="1308"/>
      <c r="CH57" s="1308"/>
      <c r="CI57" s="1308"/>
      <c r="CJ57" s="1308"/>
      <c r="CK57" s="1308"/>
      <c r="CL57" s="1308"/>
      <c r="CM57" s="1308"/>
      <c r="CN57" s="1308">
        <v>65.7</v>
      </c>
      <c r="CO57" s="1308"/>
      <c r="CP57" s="1308"/>
      <c r="CQ57" s="1308"/>
      <c r="CR57" s="1308"/>
      <c r="CS57" s="1308"/>
      <c r="CT57" s="1308"/>
      <c r="CU57" s="1308"/>
      <c r="CV57" s="1308">
        <v>65.3</v>
      </c>
      <c r="CW57" s="1308"/>
      <c r="CX57" s="1308"/>
      <c r="CY57" s="1308"/>
      <c r="CZ57" s="1308"/>
      <c r="DA57" s="1308"/>
      <c r="DB57" s="1308"/>
      <c r="DC57" s="1308"/>
      <c r="DD57" s="410"/>
      <c r="DE57" s="409"/>
    </row>
    <row r="58" spans="1:109" s="405" customFormat="1">
      <c r="A58" s="390"/>
      <c r="B58" s="409"/>
      <c r="G58" s="1314"/>
      <c r="H58" s="1314"/>
      <c r="I58" s="1309"/>
      <c r="J58" s="1309"/>
      <c r="K58" s="1315"/>
      <c r="L58" s="1315"/>
      <c r="M58" s="1315"/>
      <c r="N58" s="1315"/>
      <c r="AM58" s="390"/>
      <c r="AN58" s="1313"/>
      <c r="AO58" s="1313"/>
      <c r="AP58" s="1313"/>
      <c r="AQ58" s="1313"/>
      <c r="AR58" s="1313"/>
      <c r="AS58" s="1313"/>
      <c r="AT58" s="1313"/>
      <c r="AU58" s="1313"/>
      <c r="AV58" s="1313"/>
      <c r="AW58" s="1313"/>
      <c r="AX58" s="1313"/>
      <c r="AY58" s="1313"/>
      <c r="AZ58" s="1313"/>
      <c r="BA58" s="1313"/>
      <c r="BB58" s="1311"/>
      <c r="BC58" s="1311"/>
      <c r="BD58" s="1311"/>
      <c r="BE58" s="1311"/>
      <c r="BF58" s="1311"/>
      <c r="BG58" s="1311"/>
      <c r="BH58" s="1311"/>
      <c r="BI58" s="1311"/>
      <c r="BJ58" s="1311"/>
      <c r="BK58" s="1311"/>
      <c r="BL58" s="1311"/>
      <c r="BM58" s="1311"/>
      <c r="BN58" s="1311"/>
      <c r="BO58" s="1311"/>
      <c r="BP58" s="1308"/>
      <c r="BQ58" s="1308"/>
      <c r="BR58" s="1308"/>
      <c r="BS58" s="1308"/>
      <c r="BT58" s="1308"/>
      <c r="BU58" s="1308"/>
      <c r="BV58" s="1308"/>
      <c r="BW58" s="1308"/>
      <c r="BX58" s="1308"/>
      <c r="BY58" s="1308"/>
      <c r="BZ58" s="1308"/>
      <c r="CA58" s="1308"/>
      <c r="CB58" s="1308"/>
      <c r="CC58" s="1308"/>
      <c r="CD58" s="1308"/>
      <c r="CE58" s="1308"/>
      <c r="CF58" s="1308"/>
      <c r="CG58" s="1308"/>
      <c r="CH58" s="1308"/>
      <c r="CI58" s="1308"/>
      <c r="CJ58" s="1308"/>
      <c r="CK58" s="1308"/>
      <c r="CL58" s="1308"/>
      <c r="CM58" s="1308"/>
      <c r="CN58" s="1308"/>
      <c r="CO58" s="1308"/>
      <c r="CP58" s="1308"/>
      <c r="CQ58" s="1308"/>
      <c r="CR58" s="1308"/>
      <c r="CS58" s="1308"/>
      <c r="CT58" s="1308"/>
      <c r="CU58" s="1308"/>
      <c r="CV58" s="1308"/>
      <c r="CW58" s="1308"/>
      <c r="CX58" s="1308"/>
      <c r="CY58" s="1308"/>
      <c r="CZ58" s="1308"/>
      <c r="DA58" s="1308"/>
      <c r="DB58" s="1308"/>
      <c r="DC58" s="1308"/>
      <c r="DD58" s="410"/>
      <c r="DE58" s="409"/>
    </row>
    <row r="59" spans="1:109" s="405" customFormat="1">
      <c r="A59" s="390"/>
      <c r="B59" s="409"/>
      <c r="K59" s="411"/>
      <c r="L59" s="411"/>
      <c r="M59" s="411"/>
      <c r="N59" s="411"/>
      <c r="AQ59" s="411"/>
      <c r="AR59" s="411"/>
      <c r="AS59" s="411"/>
      <c r="AT59" s="411"/>
      <c r="BC59" s="411"/>
      <c r="BD59" s="411"/>
      <c r="BE59" s="411"/>
      <c r="BF59" s="411"/>
      <c r="BO59" s="411"/>
      <c r="BP59" s="411"/>
      <c r="BQ59" s="411"/>
      <c r="BR59" s="411"/>
      <c r="CA59" s="411"/>
      <c r="CB59" s="411"/>
      <c r="CC59" s="411"/>
      <c r="CD59" s="411"/>
      <c r="CM59" s="411"/>
      <c r="CN59" s="411"/>
      <c r="CO59" s="411"/>
      <c r="CP59" s="411"/>
      <c r="CY59" s="411"/>
      <c r="CZ59" s="411"/>
      <c r="DA59" s="411"/>
      <c r="DB59" s="411"/>
      <c r="DC59" s="411"/>
      <c r="DD59" s="410"/>
      <c r="DE59" s="409"/>
    </row>
    <row r="60" spans="1:109" s="405" customFormat="1">
      <c r="A60" s="390"/>
      <c r="B60" s="409"/>
      <c r="K60" s="411"/>
      <c r="L60" s="411"/>
      <c r="M60" s="411"/>
      <c r="N60" s="411"/>
      <c r="AQ60" s="411"/>
      <c r="AR60" s="411"/>
      <c r="AS60" s="411"/>
      <c r="AT60" s="411"/>
      <c r="BC60" s="411"/>
      <c r="BD60" s="411"/>
      <c r="BE60" s="411"/>
      <c r="BF60" s="411"/>
      <c r="BO60" s="411"/>
      <c r="BP60" s="411"/>
      <c r="BQ60" s="411"/>
      <c r="BR60" s="411"/>
      <c r="CA60" s="411"/>
      <c r="CB60" s="411"/>
      <c r="CC60" s="411"/>
      <c r="CD60" s="411"/>
      <c r="CM60" s="411"/>
      <c r="CN60" s="411"/>
      <c r="CO60" s="411"/>
      <c r="CP60" s="411"/>
      <c r="CY60" s="411"/>
      <c r="CZ60" s="411"/>
      <c r="DA60" s="411"/>
      <c r="DB60" s="411"/>
      <c r="DC60" s="411"/>
      <c r="DD60" s="410"/>
      <c r="DE60" s="409"/>
    </row>
    <row r="61" spans="1:109" s="405" customFormat="1">
      <c r="A61" s="390"/>
      <c r="B61" s="412"/>
      <c r="C61" s="413"/>
      <c r="D61" s="413"/>
      <c r="E61" s="413"/>
      <c r="F61" s="413"/>
      <c r="G61" s="413"/>
      <c r="H61" s="413"/>
      <c r="I61" s="413"/>
      <c r="J61" s="413"/>
      <c r="K61" s="413"/>
      <c r="L61" s="413"/>
      <c r="M61" s="414"/>
      <c r="N61" s="414"/>
      <c r="O61" s="413"/>
      <c r="P61" s="413"/>
      <c r="Q61" s="413"/>
      <c r="R61" s="413"/>
      <c r="S61" s="413"/>
      <c r="T61" s="413"/>
      <c r="U61" s="413"/>
      <c r="V61" s="413"/>
      <c r="W61" s="413"/>
      <c r="X61" s="413"/>
      <c r="Y61" s="413"/>
      <c r="Z61" s="413"/>
      <c r="AA61" s="413"/>
      <c r="AB61" s="413"/>
      <c r="AC61" s="413"/>
      <c r="AD61" s="413"/>
      <c r="AE61" s="413"/>
      <c r="AF61" s="413"/>
      <c r="AG61" s="413"/>
      <c r="AH61" s="413"/>
      <c r="AI61" s="413"/>
      <c r="AJ61" s="413"/>
      <c r="AK61" s="413"/>
      <c r="AL61" s="413"/>
      <c r="AM61" s="413"/>
      <c r="AN61" s="413"/>
      <c r="AO61" s="413"/>
      <c r="AP61" s="413"/>
      <c r="AQ61" s="413"/>
      <c r="AR61" s="413"/>
      <c r="AS61" s="414"/>
      <c r="AT61" s="414"/>
      <c r="AU61" s="413"/>
      <c r="AV61" s="413"/>
      <c r="AW61" s="413"/>
      <c r="AX61" s="413"/>
      <c r="AY61" s="413"/>
      <c r="AZ61" s="413"/>
      <c r="BA61" s="413"/>
      <c r="BB61" s="413"/>
      <c r="BC61" s="413"/>
      <c r="BD61" s="413"/>
      <c r="BE61" s="414"/>
      <c r="BF61" s="414"/>
      <c r="BG61" s="413"/>
      <c r="BH61" s="413"/>
      <c r="BI61" s="413"/>
      <c r="BJ61" s="413"/>
      <c r="BK61" s="413"/>
      <c r="BL61" s="413"/>
      <c r="BM61" s="413"/>
      <c r="BN61" s="413"/>
      <c r="BO61" s="413"/>
      <c r="BP61" s="413"/>
      <c r="BQ61" s="414"/>
      <c r="BR61" s="414"/>
      <c r="BS61" s="413"/>
      <c r="BT61" s="413"/>
      <c r="BU61" s="413"/>
      <c r="BV61" s="413"/>
      <c r="BW61" s="413"/>
      <c r="BX61" s="413"/>
      <c r="BY61" s="413"/>
      <c r="BZ61" s="413"/>
      <c r="CA61" s="413"/>
      <c r="CB61" s="413"/>
      <c r="CC61" s="414"/>
      <c r="CD61" s="414"/>
      <c r="CE61" s="413"/>
      <c r="CF61" s="413"/>
      <c r="CG61" s="413"/>
      <c r="CH61" s="413"/>
      <c r="CI61" s="413"/>
      <c r="CJ61" s="413"/>
      <c r="CK61" s="413"/>
      <c r="CL61" s="413"/>
      <c r="CM61" s="413"/>
      <c r="CN61" s="413"/>
      <c r="CO61" s="414"/>
      <c r="CP61" s="414"/>
      <c r="CQ61" s="413"/>
      <c r="CR61" s="413"/>
      <c r="CS61" s="413"/>
      <c r="CT61" s="413"/>
      <c r="CU61" s="413"/>
      <c r="CV61" s="413"/>
      <c r="CW61" s="413"/>
      <c r="CX61" s="413"/>
      <c r="CY61" s="413"/>
      <c r="CZ61" s="413"/>
      <c r="DA61" s="414"/>
      <c r="DB61" s="414"/>
      <c r="DC61" s="414"/>
      <c r="DD61" s="415"/>
      <c r="DE61" s="409"/>
    </row>
    <row r="62" spans="1:109">
      <c r="B62" s="402"/>
      <c r="C62" s="402"/>
      <c r="D62" s="402"/>
      <c r="E62" s="402"/>
      <c r="F62" s="402"/>
      <c r="G62" s="402"/>
      <c r="H62" s="402"/>
      <c r="I62" s="402"/>
      <c r="J62" s="402"/>
      <c r="K62" s="402"/>
      <c r="L62" s="402"/>
      <c r="M62" s="402"/>
      <c r="N62" s="402"/>
      <c r="O62" s="402"/>
      <c r="P62" s="402"/>
      <c r="Q62" s="402"/>
      <c r="R62" s="402"/>
      <c r="S62" s="402"/>
      <c r="T62" s="402"/>
      <c r="U62" s="402"/>
      <c r="V62" s="402"/>
      <c r="W62" s="402"/>
      <c r="X62" s="402"/>
      <c r="Y62" s="402"/>
      <c r="Z62" s="402"/>
      <c r="AA62" s="402"/>
      <c r="AB62" s="402"/>
      <c r="AC62" s="402"/>
      <c r="AD62" s="402"/>
      <c r="AE62" s="402"/>
      <c r="AF62" s="402"/>
      <c r="AG62" s="402"/>
      <c r="AH62" s="402"/>
      <c r="AI62" s="402"/>
      <c r="AJ62" s="402"/>
      <c r="AK62" s="402"/>
      <c r="AL62" s="402"/>
      <c r="AM62" s="402"/>
      <c r="AN62" s="402"/>
      <c r="AO62" s="402"/>
      <c r="AP62" s="402"/>
      <c r="AQ62" s="402"/>
      <c r="AR62" s="402"/>
      <c r="AS62" s="402"/>
      <c r="AT62" s="402"/>
      <c r="AU62" s="402"/>
      <c r="AV62" s="402"/>
      <c r="AW62" s="402"/>
      <c r="AX62" s="402"/>
      <c r="AY62" s="402"/>
      <c r="AZ62" s="402"/>
      <c r="BA62" s="402"/>
      <c r="BB62" s="402"/>
      <c r="BC62" s="402"/>
      <c r="BD62" s="402"/>
      <c r="BE62" s="402"/>
      <c r="BF62" s="402"/>
      <c r="BG62" s="402"/>
      <c r="BH62" s="402"/>
      <c r="BI62" s="402"/>
      <c r="BJ62" s="402"/>
      <c r="BK62" s="402"/>
      <c r="BL62" s="402"/>
      <c r="BM62" s="402"/>
      <c r="BN62" s="402"/>
      <c r="BO62" s="402"/>
      <c r="BP62" s="402"/>
      <c r="BQ62" s="402"/>
      <c r="BR62" s="402"/>
      <c r="BS62" s="402"/>
      <c r="BT62" s="402"/>
      <c r="BU62" s="402"/>
      <c r="BV62" s="402"/>
      <c r="BW62" s="402"/>
      <c r="BX62" s="402"/>
      <c r="BY62" s="402"/>
      <c r="BZ62" s="402"/>
      <c r="CA62" s="402"/>
      <c r="CB62" s="402"/>
      <c r="CC62" s="402"/>
      <c r="CD62" s="402"/>
      <c r="CE62" s="402"/>
      <c r="CF62" s="402"/>
      <c r="CG62" s="402"/>
      <c r="CH62" s="402"/>
      <c r="CI62" s="402"/>
      <c r="CJ62" s="402"/>
      <c r="CK62" s="402"/>
      <c r="CL62" s="402"/>
      <c r="CM62" s="402"/>
      <c r="CN62" s="402"/>
      <c r="CO62" s="402"/>
      <c r="CP62" s="402"/>
      <c r="CQ62" s="402"/>
      <c r="CR62" s="402"/>
      <c r="CS62" s="402"/>
      <c r="CT62" s="402"/>
      <c r="CU62" s="402"/>
      <c r="CV62" s="402"/>
      <c r="CW62" s="402"/>
      <c r="CX62" s="402"/>
      <c r="CY62" s="402"/>
      <c r="CZ62" s="402"/>
      <c r="DA62" s="402"/>
      <c r="DB62" s="402"/>
      <c r="DC62" s="402"/>
      <c r="DD62" s="402"/>
      <c r="DE62" s="390"/>
    </row>
    <row r="63" spans="1:109" ht="17.25">
      <c r="B63" s="416" t="s">
        <v>623</v>
      </c>
    </row>
    <row r="64" spans="1:109">
      <c r="B64" s="397"/>
      <c r="G64" s="404"/>
      <c r="I64" s="417"/>
      <c r="J64" s="417"/>
      <c r="K64" s="417"/>
      <c r="L64" s="417"/>
      <c r="M64" s="417"/>
      <c r="N64" s="418"/>
      <c r="AM64" s="404"/>
      <c r="AN64" s="404" t="s">
        <v>617</v>
      </c>
      <c r="AP64" s="405"/>
      <c r="AQ64" s="405"/>
      <c r="AR64" s="405"/>
      <c r="AY64" s="404"/>
      <c r="BA64" s="405"/>
      <c r="BB64" s="405"/>
      <c r="BC64" s="405"/>
      <c r="BK64" s="404"/>
      <c r="BM64" s="405"/>
      <c r="BN64" s="405"/>
      <c r="BO64" s="405"/>
      <c r="BW64" s="404"/>
      <c r="BY64" s="405"/>
      <c r="BZ64" s="405"/>
      <c r="CA64" s="405"/>
      <c r="CI64" s="404"/>
      <c r="CK64" s="405"/>
      <c r="CL64" s="405"/>
      <c r="CM64" s="405"/>
      <c r="CU64" s="404"/>
      <c r="CW64" s="405"/>
      <c r="CX64" s="405"/>
      <c r="CY64" s="405"/>
    </row>
    <row r="65" spans="2:107">
      <c r="B65" s="397"/>
      <c r="AN65" s="1320" t="s">
        <v>626</v>
      </c>
      <c r="AO65" s="1321"/>
      <c r="AP65" s="1321"/>
      <c r="AQ65" s="1321"/>
      <c r="AR65" s="1321"/>
      <c r="AS65" s="1321"/>
      <c r="AT65" s="1321"/>
      <c r="AU65" s="1321"/>
      <c r="AV65" s="1321"/>
      <c r="AW65" s="1321"/>
      <c r="AX65" s="1321"/>
      <c r="AY65" s="1321"/>
      <c r="AZ65" s="1321"/>
      <c r="BA65" s="1321"/>
      <c r="BB65" s="1321"/>
      <c r="BC65" s="1321"/>
      <c r="BD65" s="1321"/>
      <c r="BE65" s="1321"/>
      <c r="BF65" s="1321"/>
      <c r="BG65" s="1321"/>
      <c r="BH65" s="1321"/>
      <c r="BI65" s="1321"/>
      <c r="BJ65" s="1321"/>
      <c r="BK65" s="1321"/>
      <c r="BL65" s="1321"/>
      <c r="BM65" s="1321"/>
      <c r="BN65" s="1321"/>
      <c r="BO65" s="1321"/>
      <c r="BP65" s="1321"/>
      <c r="BQ65" s="1321"/>
      <c r="BR65" s="1321"/>
      <c r="BS65" s="1321"/>
      <c r="BT65" s="1321"/>
      <c r="BU65" s="1321"/>
      <c r="BV65" s="1321"/>
      <c r="BW65" s="1321"/>
      <c r="BX65" s="1321"/>
      <c r="BY65" s="1321"/>
      <c r="BZ65" s="1321"/>
      <c r="CA65" s="1321"/>
      <c r="CB65" s="1321"/>
      <c r="CC65" s="1321"/>
      <c r="CD65" s="1321"/>
      <c r="CE65" s="1321"/>
      <c r="CF65" s="1321"/>
      <c r="CG65" s="1321"/>
      <c r="CH65" s="1321"/>
      <c r="CI65" s="1321"/>
      <c r="CJ65" s="1321"/>
      <c r="CK65" s="1321"/>
      <c r="CL65" s="1321"/>
      <c r="CM65" s="1321"/>
      <c r="CN65" s="1321"/>
      <c r="CO65" s="1321"/>
      <c r="CP65" s="1321"/>
      <c r="CQ65" s="1321"/>
      <c r="CR65" s="1321"/>
      <c r="CS65" s="1321"/>
      <c r="CT65" s="1321"/>
      <c r="CU65" s="1321"/>
      <c r="CV65" s="1321"/>
      <c r="CW65" s="1321"/>
      <c r="CX65" s="1321"/>
      <c r="CY65" s="1321"/>
      <c r="CZ65" s="1321"/>
      <c r="DA65" s="1321"/>
      <c r="DB65" s="1321"/>
      <c r="DC65" s="1322"/>
    </row>
    <row r="66" spans="2:107">
      <c r="B66" s="397"/>
      <c r="AN66" s="1323"/>
      <c r="AO66" s="1324"/>
      <c r="AP66" s="1324"/>
      <c r="AQ66" s="1324"/>
      <c r="AR66" s="1324"/>
      <c r="AS66" s="1324"/>
      <c r="AT66" s="1324"/>
      <c r="AU66" s="1324"/>
      <c r="AV66" s="1324"/>
      <c r="AW66" s="1324"/>
      <c r="AX66" s="1324"/>
      <c r="AY66" s="1324"/>
      <c r="AZ66" s="1324"/>
      <c r="BA66" s="1324"/>
      <c r="BB66" s="1324"/>
      <c r="BC66" s="1324"/>
      <c r="BD66" s="1324"/>
      <c r="BE66" s="1324"/>
      <c r="BF66" s="1324"/>
      <c r="BG66" s="1324"/>
      <c r="BH66" s="1324"/>
      <c r="BI66" s="1324"/>
      <c r="BJ66" s="1324"/>
      <c r="BK66" s="1324"/>
      <c r="BL66" s="1324"/>
      <c r="BM66" s="1324"/>
      <c r="BN66" s="1324"/>
      <c r="BO66" s="1324"/>
      <c r="BP66" s="1324"/>
      <c r="BQ66" s="1324"/>
      <c r="BR66" s="1324"/>
      <c r="BS66" s="1324"/>
      <c r="BT66" s="1324"/>
      <c r="BU66" s="1324"/>
      <c r="BV66" s="1324"/>
      <c r="BW66" s="1324"/>
      <c r="BX66" s="1324"/>
      <c r="BY66" s="1324"/>
      <c r="BZ66" s="1324"/>
      <c r="CA66" s="1324"/>
      <c r="CB66" s="1324"/>
      <c r="CC66" s="1324"/>
      <c r="CD66" s="1324"/>
      <c r="CE66" s="1324"/>
      <c r="CF66" s="1324"/>
      <c r="CG66" s="1324"/>
      <c r="CH66" s="1324"/>
      <c r="CI66" s="1324"/>
      <c r="CJ66" s="1324"/>
      <c r="CK66" s="1324"/>
      <c r="CL66" s="1324"/>
      <c r="CM66" s="1324"/>
      <c r="CN66" s="1324"/>
      <c r="CO66" s="1324"/>
      <c r="CP66" s="1324"/>
      <c r="CQ66" s="1324"/>
      <c r="CR66" s="1324"/>
      <c r="CS66" s="1324"/>
      <c r="CT66" s="1324"/>
      <c r="CU66" s="1324"/>
      <c r="CV66" s="1324"/>
      <c r="CW66" s="1324"/>
      <c r="CX66" s="1324"/>
      <c r="CY66" s="1324"/>
      <c r="CZ66" s="1324"/>
      <c r="DA66" s="1324"/>
      <c r="DB66" s="1324"/>
      <c r="DC66" s="1325"/>
    </row>
    <row r="67" spans="2:107">
      <c r="B67" s="397"/>
      <c r="AN67" s="1323"/>
      <c r="AO67" s="1324"/>
      <c r="AP67" s="1324"/>
      <c r="AQ67" s="1324"/>
      <c r="AR67" s="1324"/>
      <c r="AS67" s="1324"/>
      <c r="AT67" s="1324"/>
      <c r="AU67" s="1324"/>
      <c r="AV67" s="1324"/>
      <c r="AW67" s="1324"/>
      <c r="AX67" s="1324"/>
      <c r="AY67" s="1324"/>
      <c r="AZ67" s="1324"/>
      <c r="BA67" s="1324"/>
      <c r="BB67" s="1324"/>
      <c r="BC67" s="1324"/>
      <c r="BD67" s="1324"/>
      <c r="BE67" s="1324"/>
      <c r="BF67" s="1324"/>
      <c r="BG67" s="1324"/>
      <c r="BH67" s="1324"/>
      <c r="BI67" s="1324"/>
      <c r="BJ67" s="1324"/>
      <c r="BK67" s="1324"/>
      <c r="BL67" s="1324"/>
      <c r="BM67" s="1324"/>
      <c r="BN67" s="1324"/>
      <c r="BO67" s="1324"/>
      <c r="BP67" s="1324"/>
      <c r="BQ67" s="1324"/>
      <c r="BR67" s="1324"/>
      <c r="BS67" s="1324"/>
      <c r="BT67" s="1324"/>
      <c r="BU67" s="1324"/>
      <c r="BV67" s="1324"/>
      <c r="BW67" s="1324"/>
      <c r="BX67" s="1324"/>
      <c r="BY67" s="1324"/>
      <c r="BZ67" s="1324"/>
      <c r="CA67" s="1324"/>
      <c r="CB67" s="1324"/>
      <c r="CC67" s="1324"/>
      <c r="CD67" s="1324"/>
      <c r="CE67" s="1324"/>
      <c r="CF67" s="1324"/>
      <c r="CG67" s="1324"/>
      <c r="CH67" s="1324"/>
      <c r="CI67" s="1324"/>
      <c r="CJ67" s="1324"/>
      <c r="CK67" s="1324"/>
      <c r="CL67" s="1324"/>
      <c r="CM67" s="1324"/>
      <c r="CN67" s="1324"/>
      <c r="CO67" s="1324"/>
      <c r="CP67" s="1324"/>
      <c r="CQ67" s="1324"/>
      <c r="CR67" s="1324"/>
      <c r="CS67" s="1324"/>
      <c r="CT67" s="1324"/>
      <c r="CU67" s="1324"/>
      <c r="CV67" s="1324"/>
      <c r="CW67" s="1324"/>
      <c r="CX67" s="1324"/>
      <c r="CY67" s="1324"/>
      <c r="CZ67" s="1324"/>
      <c r="DA67" s="1324"/>
      <c r="DB67" s="1324"/>
      <c r="DC67" s="1325"/>
    </row>
    <row r="68" spans="2:107">
      <c r="B68" s="397"/>
      <c r="AN68" s="1323"/>
      <c r="AO68" s="1324"/>
      <c r="AP68" s="1324"/>
      <c r="AQ68" s="1324"/>
      <c r="AR68" s="1324"/>
      <c r="AS68" s="1324"/>
      <c r="AT68" s="1324"/>
      <c r="AU68" s="1324"/>
      <c r="AV68" s="1324"/>
      <c r="AW68" s="1324"/>
      <c r="AX68" s="1324"/>
      <c r="AY68" s="1324"/>
      <c r="AZ68" s="1324"/>
      <c r="BA68" s="1324"/>
      <c r="BB68" s="1324"/>
      <c r="BC68" s="1324"/>
      <c r="BD68" s="1324"/>
      <c r="BE68" s="1324"/>
      <c r="BF68" s="1324"/>
      <c r="BG68" s="1324"/>
      <c r="BH68" s="1324"/>
      <c r="BI68" s="1324"/>
      <c r="BJ68" s="1324"/>
      <c r="BK68" s="1324"/>
      <c r="BL68" s="1324"/>
      <c r="BM68" s="1324"/>
      <c r="BN68" s="1324"/>
      <c r="BO68" s="1324"/>
      <c r="BP68" s="1324"/>
      <c r="BQ68" s="1324"/>
      <c r="BR68" s="1324"/>
      <c r="BS68" s="1324"/>
      <c r="BT68" s="1324"/>
      <c r="BU68" s="1324"/>
      <c r="BV68" s="1324"/>
      <c r="BW68" s="1324"/>
      <c r="BX68" s="1324"/>
      <c r="BY68" s="1324"/>
      <c r="BZ68" s="1324"/>
      <c r="CA68" s="1324"/>
      <c r="CB68" s="1324"/>
      <c r="CC68" s="1324"/>
      <c r="CD68" s="1324"/>
      <c r="CE68" s="1324"/>
      <c r="CF68" s="1324"/>
      <c r="CG68" s="1324"/>
      <c r="CH68" s="1324"/>
      <c r="CI68" s="1324"/>
      <c r="CJ68" s="1324"/>
      <c r="CK68" s="1324"/>
      <c r="CL68" s="1324"/>
      <c r="CM68" s="1324"/>
      <c r="CN68" s="1324"/>
      <c r="CO68" s="1324"/>
      <c r="CP68" s="1324"/>
      <c r="CQ68" s="1324"/>
      <c r="CR68" s="1324"/>
      <c r="CS68" s="1324"/>
      <c r="CT68" s="1324"/>
      <c r="CU68" s="1324"/>
      <c r="CV68" s="1324"/>
      <c r="CW68" s="1324"/>
      <c r="CX68" s="1324"/>
      <c r="CY68" s="1324"/>
      <c r="CZ68" s="1324"/>
      <c r="DA68" s="1324"/>
      <c r="DB68" s="1324"/>
      <c r="DC68" s="1325"/>
    </row>
    <row r="69" spans="2:107">
      <c r="B69" s="397"/>
      <c r="AN69" s="1326"/>
      <c r="AO69" s="1327"/>
      <c r="AP69" s="1327"/>
      <c r="AQ69" s="1327"/>
      <c r="AR69" s="1327"/>
      <c r="AS69" s="1327"/>
      <c r="AT69" s="1327"/>
      <c r="AU69" s="1327"/>
      <c r="AV69" s="1327"/>
      <c r="AW69" s="1327"/>
      <c r="AX69" s="1327"/>
      <c r="AY69" s="1327"/>
      <c r="AZ69" s="1327"/>
      <c r="BA69" s="1327"/>
      <c r="BB69" s="1327"/>
      <c r="BC69" s="1327"/>
      <c r="BD69" s="1327"/>
      <c r="BE69" s="1327"/>
      <c r="BF69" s="1327"/>
      <c r="BG69" s="1327"/>
      <c r="BH69" s="1327"/>
      <c r="BI69" s="1327"/>
      <c r="BJ69" s="1327"/>
      <c r="BK69" s="1327"/>
      <c r="BL69" s="1327"/>
      <c r="BM69" s="1327"/>
      <c r="BN69" s="1327"/>
      <c r="BO69" s="1327"/>
      <c r="BP69" s="1327"/>
      <c r="BQ69" s="1327"/>
      <c r="BR69" s="1327"/>
      <c r="BS69" s="1327"/>
      <c r="BT69" s="1327"/>
      <c r="BU69" s="1327"/>
      <c r="BV69" s="1327"/>
      <c r="BW69" s="1327"/>
      <c r="BX69" s="1327"/>
      <c r="BY69" s="1327"/>
      <c r="BZ69" s="1327"/>
      <c r="CA69" s="1327"/>
      <c r="CB69" s="1327"/>
      <c r="CC69" s="1327"/>
      <c r="CD69" s="1327"/>
      <c r="CE69" s="1327"/>
      <c r="CF69" s="1327"/>
      <c r="CG69" s="1327"/>
      <c r="CH69" s="1327"/>
      <c r="CI69" s="1327"/>
      <c r="CJ69" s="1327"/>
      <c r="CK69" s="1327"/>
      <c r="CL69" s="1327"/>
      <c r="CM69" s="1327"/>
      <c r="CN69" s="1327"/>
      <c r="CO69" s="1327"/>
      <c r="CP69" s="1327"/>
      <c r="CQ69" s="1327"/>
      <c r="CR69" s="1327"/>
      <c r="CS69" s="1327"/>
      <c r="CT69" s="1327"/>
      <c r="CU69" s="1327"/>
      <c r="CV69" s="1327"/>
      <c r="CW69" s="1327"/>
      <c r="CX69" s="1327"/>
      <c r="CY69" s="1327"/>
      <c r="CZ69" s="1327"/>
      <c r="DA69" s="1327"/>
      <c r="DB69" s="1327"/>
      <c r="DC69" s="1328"/>
    </row>
    <row r="70" spans="2:107">
      <c r="B70" s="397"/>
      <c r="H70" s="419"/>
      <c r="I70" s="419"/>
      <c r="J70" s="420"/>
      <c r="K70" s="420"/>
      <c r="L70" s="421"/>
      <c r="M70" s="420"/>
      <c r="N70" s="421"/>
      <c r="AN70" s="406"/>
      <c r="AO70" s="406"/>
      <c r="AP70" s="406"/>
      <c r="AZ70" s="406"/>
      <c r="BA70" s="406"/>
      <c r="BB70" s="406"/>
      <c r="BL70" s="406"/>
      <c r="BM70" s="406"/>
      <c r="BN70" s="406"/>
      <c r="BX70" s="406"/>
      <c r="BY70" s="406"/>
      <c r="BZ70" s="406"/>
      <c r="CJ70" s="406"/>
      <c r="CK70" s="406"/>
      <c r="CL70" s="406"/>
      <c r="CV70" s="406"/>
      <c r="CW70" s="406"/>
      <c r="CX70" s="406"/>
    </row>
    <row r="71" spans="2:107">
      <c r="B71" s="397"/>
      <c r="G71" s="422"/>
      <c r="I71" s="423"/>
      <c r="J71" s="420"/>
      <c r="K71" s="420"/>
      <c r="L71" s="421"/>
      <c r="M71" s="420"/>
      <c r="N71" s="421"/>
      <c r="AM71" s="422"/>
      <c r="AN71" s="390" t="s">
        <v>618</v>
      </c>
    </row>
    <row r="72" spans="2:107">
      <c r="B72" s="397"/>
      <c r="G72" s="1314"/>
      <c r="H72" s="1314"/>
      <c r="I72" s="1314"/>
      <c r="J72" s="1314"/>
      <c r="K72" s="407"/>
      <c r="L72" s="407"/>
      <c r="M72" s="408"/>
      <c r="N72" s="408"/>
      <c r="AN72" s="1317"/>
      <c r="AO72" s="1318"/>
      <c r="AP72" s="1318"/>
      <c r="AQ72" s="1318"/>
      <c r="AR72" s="1318"/>
      <c r="AS72" s="1318"/>
      <c r="AT72" s="1318"/>
      <c r="AU72" s="1318"/>
      <c r="AV72" s="1318"/>
      <c r="AW72" s="1318"/>
      <c r="AX72" s="1318"/>
      <c r="AY72" s="1318"/>
      <c r="AZ72" s="1318"/>
      <c r="BA72" s="1318"/>
      <c r="BB72" s="1318"/>
      <c r="BC72" s="1318"/>
      <c r="BD72" s="1318"/>
      <c r="BE72" s="1318"/>
      <c r="BF72" s="1318"/>
      <c r="BG72" s="1318"/>
      <c r="BH72" s="1318"/>
      <c r="BI72" s="1318"/>
      <c r="BJ72" s="1318"/>
      <c r="BK72" s="1318"/>
      <c r="BL72" s="1318"/>
      <c r="BM72" s="1318"/>
      <c r="BN72" s="1318"/>
      <c r="BO72" s="1319"/>
      <c r="BP72" s="1313" t="s">
        <v>562</v>
      </c>
      <c r="BQ72" s="1313"/>
      <c r="BR72" s="1313"/>
      <c r="BS72" s="1313"/>
      <c r="BT72" s="1313"/>
      <c r="BU72" s="1313"/>
      <c r="BV72" s="1313"/>
      <c r="BW72" s="1313"/>
      <c r="BX72" s="1313" t="s">
        <v>563</v>
      </c>
      <c r="BY72" s="1313"/>
      <c r="BZ72" s="1313"/>
      <c r="CA72" s="1313"/>
      <c r="CB72" s="1313"/>
      <c r="CC72" s="1313"/>
      <c r="CD72" s="1313"/>
      <c r="CE72" s="1313"/>
      <c r="CF72" s="1313" t="s">
        <v>564</v>
      </c>
      <c r="CG72" s="1313"/>
      <c r="CH72" s="1313"/>
      <c r="CI72" s="1313"/>
      <c r="CJ72" s="1313"/>
      <c r="CK72" s="1313"/>
      <c r="CL72" s="1313"/>
      <c r="CM72" s="1313"/>
      <c r="CN72" s="1313" t="s">
        <v>565</v>
      </c>
      <c r="CO72" s="1313"/>
      <c r="CP72" s="1313"/>
      <c r="CQ72" s="1313"/>
      <c r="CR72" s="1313"/>
      <c r="CS72" s="1313"/>
      <c r="CT72" s="1313"/>
      <c r="CU72" s="1313"/>
      <c r="CV72" s="1313" t="s">
        <v>566</v>
      </c>
      <c r="CW72" s="1313"/>
      <c r="CX72" s="1313"/>
      <c r="CY72" s="1313"/>
      <c r="CZ72" s="1313"/>
      <c r="DA72" s="1313"/>
      <c r="DB72" s="1313"/>
      <c r="DC72" s="1313"/>
    </row>
    <row r="73" spans="2:107">
      <c r="B73" s="397"/>
      <c r="G73" s="1316"/>
      <c r="H73" s="1316"/>
      <c r="I73" s="1316"/>
      <c r="J73" s="1316"/>
      <c r="K73" s="1312"/>
      <c r="L73" s="1312"/>
      <c r="M73" s="1312"/>
      <c r="N73" s="1312"/>
      <c r="AM73" s="406"/>
      <c r="AN73" s="1311" t="s">
        <v>619</v>
      </c>
      <c r="AO73" s="1311"/>
      <c r="AP73" s="1311"/>
      <c r="AQ73" s="1311"/>
      <c r="AR73" s="1311"/>
      <c r="AS73" s="1311"/>
      <c r="AT73" s="1311"/>
      <c r="AU73" s="1311"/>
      <c r="AV73" s="1311"/>
      <c r="AW73" s="1311"/>
      <c r="AX73" s="1311"/>
      <c r="AY73" s="1311"/>
      <c r="AZ73" s="1311"/>
      <c r="BA73" s="1311"/>
      <c r="BB73" s="1311" t="s">
        <v>620</v>
      </c>
      <c r="BC73" s="1311"/>
      <c r="BD73" s="1311"/>
      <c r="BE73" s="1311"/>
      <c r="BF73" s="1311"/>
      <c r="BG73" s="1311"/>
      <c r="BH73" s="1311"/>
      <c r="BI73" s="1311"/>
      <c r="BJ73" s="1311"/>
      <c r="BK73" s="1311"/>
      <c r="BL73" s="1311"/>
      <c r="BM73" s="1311"/>
      <c r="BN73" s="1311"/>
      <c r="BO73" s="1311"/>
      <c r="BP73" s="1308">
        <v>92.2</v>
      </c>
      <c r="BQ73" s="1308"/>
      <c r="BR73" s="1308"/>
      <c r="BS73" s="1308"/>
      <c r="BT73" s="1308"/>
      <c r="BU73" s="1308"/>
      <c r="BV73" s="1308"/>
      <c r="BW73" s="1308"/>
      <c r="BX73" s="1308">
        <v>67.3</v>
      </c>
      <c r="BY73" s="1308"/>
      <c r="BZ73" s="1308"/>
      <c r="CA73" s="1308"/>
      <c r="CB73" s="1308"/>
      <c r="CC73" s="1308"/>
      <c r="CD73" s="1308"/>
      <c r="CE73" s="1308"/>
      <c r="CF73" s="1308">
        <v>56.2</v>
      </c>
      <c r="CG73" s="1308"/>
      <c r="CH73" s="1308"/>
      <c r="CI73" s="1308"/>
      <c r="CJ73" s="1308"/>
      <c r="CK73" s="1308"/>
      <c r="CL73" s="1308"/>
      <c r="CM73" s="1308"/>
      <c r="CN73" s="1308">
        <v>55.3</v>
      </c>
      <c r="CO73" s="1308"/>
      <c r="CP73" s="1308"/>
      <c r="CQ73" s="1308"/>
      <c r="CR73" s="1308"/>
      <c r="CS73" s="1308"/>
      <c r="CT73" s="1308"/>
      <c r="CU73" s="1308"/>
      <c r="CV73" s="1308">
        <v>44.7</v>
      </c>
      <c r="CW73" s="1308"/>
      <c r="CX73" s="1308"/>
      <c r="CY73" s="1308"/>
      <c r="CZ73" s="1308"/>
      <c r="DA73" s="1308"/>
      <c r="DB73" s="1308"/>
      <c r="DC73" s="1308"/>
    </row>
    <row r="74" spans="2:107">
      <c r="B74" s="397"/>
      <c r="G74" s="1316"/>
      <c r="H74" s="1316"/>
      <c r="I74" s="1316"/>
      <c r="J74" s="1316"/>
      <c r="K74" s="1312"/>
      <c r="L74" s="1312"/>
      <c r="M74" s="1312"/>
      <c r="N74" s="1312"/>
      <c r="AM74" s="406"/>
      <c r="AN74" s="1311"/>
      <c r="AO74" s="1311"/>
      <c r="AP74" s="1311"/>
      <c r="AQ74" s="1311"/>
      <c r="AR74" s="1311"/>
      <c r="AS74" s="1311"/>
      <c r="AT74" s="1311"/>
      <c r="AU74" s="1311"/>
      <c r="AV74" s="1311"/>
      <c r="AW74" s="1311"/>
      <c r="AX74" s="1311"/>
      <c r="AY74" s="1311"/>
      <c r="AZ74" s="1311"/>
      <c r="BA74" s="1311"/>
      <c r="BB74" s="1311"/>
      <c r="BC74" s="1311"/>
      <c r="BD74" s="1311"/>
      <c r="BE74" s="1311"/>
      <c r="BF74" s="1311"/>
      <c r="BG74" s="1311"/>
      <c r="BH74" s="1311"/>
      <c r="BI74" s="1311"/>
      <c r="BJ74" s="1311"/>
      <c r="BK74" s="1311"/>
      <c r="BL74" s="1311"/>
      <c r="BM74" s="1311"/>
      <c r="BN74" s="1311"/>
      <c r="BO74" s="1311"/>
      <c r="BP74" s="1308"/>
      <c r="BQ74" s="1308"/>
      <c r="BR74" s="1308"/>
      <c r="BS74" s="1308"/>
      <c r="BT74" s="1308"/>
      <c r="BU74" s="1308"/>
      <c r="BV74" s="1308"/>
      <c r="BW74" s="1308"/>
      <c r="BX74" s="1308"/>
      <c r="BY74" s="1308"/>
      <c r="BZ74" s="1308"/>
      <c r="CA74" s="1308"/>
      <c r="CB74" s="1308"/>
      <c r="CC74" s="1308"/>
      <c r="CD74" s="1308"/>
      <c r="CE74" s="1308"/>
      <c r="CF74" s="1308"/>
      <c r="CG74" s="1308"/>
      <c r="CH74" s="1308"/>
      <c r="CI74" s="1308"/>
      <c r="CJ74" s="1308"/>
      <c r="CK74" s="1308"/>
      <c r="CL74" s="1308"/>
      <c r="CM74" s="1308"/>
      <c r="CN74" s="1308"/>
      <c r="CO74" s="1308"/>
      <c r="CP74" s="1308"/>
      <c r="CQ74" s="1308"/>
      <c r="CR74" s="1308"/>
      <c r="CS74" s="1308"/>
      <c r="CT74" s="1308"/>
      <c r="CU74" s="1308"/>
      <c r="CV74" s="1308"/>
      <c r="CW74" s="1308"/>
      <c r="CX74" s="1308"/>
      <c r="CY74" s="1308"/>
      <c r="CZ74" s="1308"/>
      <c r="DA74" s="1308"/>
      <c r="DB74" s="1308"/>
      <c r="DC74" s="1308"/>
    </row>
    <row r="75" spans="2:107">
      <c r="B75" s="397"/>
      <c r="G75" s="1316"/>
      <c r="H75" s="1316"/>
      <c r="I75" s="1314"/>
      <c r="J75" s="1314"/>
      <c r="K75" s="1315"/>
      <c r="L75" s="1315"/>
      <c r="M75" s="1315"/>
      <c r="N75" s="1315"/>
      <c r="AM75" s="406"/>
      <c r="AN75" s="1311"/>
      <c r="AO75" s="1311"/>
      <c r="AP75" s="1311"/>
      <c r="AQ75" s="1311"/>
      <c r="AR75" s="1311"/>
      <c r="AS75" s="1311"/>
      <c r="AT75" s="1311"/>
      <c r="AU75" s="1311"/>
      <c r="AV75" s="1311"/>
      <c r="AW75" s="1311"/>
      <c r="AX75" s="1311"/>
      <c r="AY75" s="1311"/>
      <c r="AZ75" s="1311"/>
      <c r="BA75" s="1311"/>
      <c r="BB75" s="1311" t="s">
        <v>624</v>
      </c>
      <c r="BC75" s="1311"/>
      <c r="BD75" s="1311"/>
      <c r="BE75" s="1311"/>
      <c r="BF75" s="1311"/>
      <c r="BG75" s="1311"/>
      <c r="BH75" s="1311"/>
      <c r="BI75" s="1311"/>
      <c r="BJ75" s="1311"/>
      <c r="BK75" s="1311"/>
      <c r="BL75" s="1311"/>
      <c r="BM75" s="1311"/>
      <c r="BN75" s="1311"/>
      <c r="BO75" s="1311"/>
      <c r="BP75" s="1308">
        <v>7.9</v>
      </c>
      <c r="BQ75" s="1308"/>
      <c r="BR75" s="1308"/>
      <c r="BS75" s="1308"/>
      <c r="BT75" s="1308"/>
      <c r="BU75" s="1308"/>
      <c r="BV75" s="1308"/>
      <c r="BW75" s="1308"/>
      <c r="BX75" s="1308">
        <v>8</v>
      </c>
      <c r="BY75" s="1308"/>
      <c r="BZ75" s="1308"/>
      <c r="CA75" s="1308"/>
      <c r="CB75" s="1308"/>
      <c r="CC75" s="1308"/>
      <c r="CD75" s="1308"/>
      <c r="CE75" s="1308"/>
      <c r="CF75" s="1308">
        <v>7.7</v>
      </c>
      <c r="CG75" s="1308"/>
      <c r="CH75" s="1308"/>
      <c r="CI75" s="1308"/>
      <c r="CJ75" s="1308"/>
      <c r="CK75" s="1308"/>
      <c r="CL75" s="1308"/>
      <c r="CM75" s="1308"/>
      <c r="CN75" s="1308">
        <v>7.5</v>
      </c>
      <c r="CO75" s="1308"/>
      <c r="CP75" s="1308"/>
      <c r="CQ75" s="1308"/>
      <c r="CR75" s="1308"/>
      <c r="CS75" s="1308"/>
      <c r="CT75" s="1308"/>
      <c r="CU75" s="1308"/>
      <c r="CV75" s="1308">
        <v>6.9</v>
      </c>
      <c r="CW75" s="1308"/>
      <c r="CX75" s="1308"/>
      <c r="CY75" s="1308"/>
      <c r="CZ75" s="1308"/>
      <c r="DA75" s="1308"/>
      <c r="DB75" s="1308"/>
      <c r="DC75" s="1308"/>
    </row>
    <row r="76" spans="2:107">
      <c r="B76" s="397"/>
      <c r="G76" s="1316"/>
      <c r="H76" s="1316"/>
      <c r="I76" s="1314"/>
      <c r="J76" s="1314"/>
      <c r="K76" s="1315"/>
      <c r="L76" s="1315"/>
      <c r="M76" s="1315"/>
      <c r="N76" s="1315"/>
      <c r="AM76" s="406"/>
      <c r="AN76" s="1311"/>
      <c r="AO76" s="1311"/>
      <c r="AP76" s="1311"/>
      <c r="AQ76" s="1311"/>
      <c r="AR76" s="1311"/>
      <c r="AS76" s="1311"/>
      <c r="AT76" s="1311"/>
      <c r="AU76" s="1311"/>
      <c r="AV76" s="1311"/>
      <c r="AW76" s="1311"/>
      <c r="AX76" s="1311"/>
      <c r="AY76" s="1311"/>
      <c r="AZ76" s="1311"/>
      <c r="BA76" s="1311"/>
      <c r="BB76" s="1311"/>
      <c r="BC76" s="1311"/>
      <c r="BD76" s="1311"/>
      <c r="BE76" s="1311"/>
      <c r="BF76" s="1311"/>
      <c r="BG76" s="1311"/>
      <c r="BH76" s="1311"/>
      <c r="BI76" s="1311"/>
      <c r="BJ76" s="1311"/>
      <c r="BK76" s="1311"/>
      <c r="BL76" s="1311"/>
      <c r="BM76" s="1311"/>
      <c r="BN76" s="1311"/>
      <c r="BO76" s="1311"/>
      <c r="BP76" s="1308"/>
      <c r="BQ76" s="1308"/>
      <c r="BR76" s="1308"/>
      <c r="BS76" s="1308"/>
      <c r="BT76" s="1308"/>
      <c r="BU76" s="1308"/>
      <c r="BV76" s="1308"/>
      <c r="BW76" s="1308"/>
      <c r="BX76" s="1308"/>
      <c r="BY76" s="1308"/>
      <c r="BZ76" s="1308"/>
      <c r="CA76" s="1308"/>
      <c r="CB76" s="1308"/>
      <c r="CC76" s="1308"/>
      <c r="CD76" s="1308"/>
      <c r="CE76" s="1308"/>
      <c r="CF76" s="1308"/>
      <c r="CG76" s="1308"/>
      <c r="CH76" s="1308"/>
      <c r="CI76" s="1308"/>
      <c r="CJ76" s="1308"/>
      <c r="CK76" s="1308"/>
      <c r="CL76" s="1308"/>
      <c r="CM76" s="1308"/>
      <c r="CN76" s="1308"/>
      <c r="CO76" s="1308"/>
      <c r="CP76" s="1308"/>
      <c r="CQ76" s="1308"/>
      <c r="CR76" s="1308"/>
      <c r="CS76" s="1308"/>
      <c r="CT76" s="1308"/>
      <c r="CU76" s="1308"/>
      <c r="CV76" s="1308"/>
      <c r="CW76" s="1308"/>
      <c r="CX76" s="1308"/>
      <c r="CY76" s="1308"/>
      <c r="CZ76" s="1308"/>
      <c r="DA76" s="1308"/>
      <c r="DB76" s="1308"/>
      <c r="DC76" s="1308"/>
    </row>
    <row r="77" spans="2:107">
      <c r="B77" s="397"/>
      <c r="G77" s="1314"/>
      <c r="H77" s="1314"/>
      <c r="I77" s="1314"/>
      <c r="J77" s="1314"/>
      <c r="K77" s="1312"/>
      <c r="L77" s="1312"/>
      <c r="M77" s="1312"/>
      <c r="N77" s="1312"/>
      <c r="AN77" s="1313" t="s">
        <v>622</v>
      </c>
      <c r="AO77" s="1313"/>
      <c r="AP77" s="1313"/>
      <c r="AQ77" s="1313"/>
      <c r="AR77" s="1313"/>
      <c r="AS77" s="1313"/>
      <c r="AT77" s="1313"/>
      <c r="AU77" s="1313"/>
      <c r="AV77" s="1313"/>
      <c r="AW77" s="1313"/>
      <c r="AX77" s="1313"/>
      <c r="AY77" s="1313"/>
      <c r="AZ77" s="1313"/>
      <c r="BA77" s="1313"/>
      <c r="BB77" s="1311" t="s">
        <v>620</v>
      </c>
      <c r="BC77" s="1311"/>
      <c r="BD77" s="1311"/>
      <c r="BE77" s="1311"/>
      <c r="BF77" s="1311"/>
      <c r="BG77" s="1311"/>
      <c r="BH77" s="1311"/>
      <c r="BI77" s="1311"/>
      <c r="BJ77" s="1311"/>
      <c r="BK77" s="1311"/>
      <c r="BL77" s="1311"/>
      <c r="BM77" s="1311"/>
      <c r="BN77" s="1311"/>
      <c r="BO77" s="1311"/>
      <c r="BP77" s="1308">
        <v>44.9</v>
      </c>
      <c r="BQ77" s="1308"/>
      <c r="BR77" s="1308"/>
      <c r="BS77" s="1308"/>
      <c r="BT77" s="1308"/>
      <c r="BU77" s="1308"/>
      <c r="BV77" s="1308"/>
      <c r="BW77" s="1308"/>
      <c r="BX77" s="1308">
        <v>40.799999999999997</v>
      </c>
      <c r="BY77" s="1308"/>
      <c r="BZ77" s="1308"/>
      <c r="CA77" s="1308"/>
      <c r="CB77" s="1308"/>
      <c r="CC77" s="1308"/>
      <c r="CD77" s="1308"/>
      <c r="CE77" s="1308"/>
      <c r="CF77" s="1308">
        <v>38.5</v>
      </c>
      <c r="CG77" s="1308"/>
      <c r="CH77" s="1308"/>
      <c r="CI77" s="1308"/>
      <c r="CJ77" s="1308"/>
      <c r="CK77" s="1308"/>
      <c r="CL77" s="1308"/>
      <c r="CM77" s="1308"/>
      <c r="CN77" s="1308">
        <v>35.5</v>
      </c>
      <c r="CO77" s="1308"/>
      <c r="CP77" s="1308"/>
      <c r="CQ77" s="1308"/>
      <c r="CR77" s="1308"/>
      <c r="CS77" s="1308"/>
      <c r="CT77" s="1308"/>
      <c r="CU77" s="1308"/>
      <c r="CV77" s="1308">
        <v>13.5</v>
      </c>
      <c r="CW77" s="1308"/>
      <c r="CX77" s="1308"/>
      <c r="CY77" s="1308"/>
      <c r="CZ77" s="1308"/>
      <c r="DA77" s="1308"/>
      <c r="DB77" s="1308"/>
      <c r="DC77" s="1308"/>
    </row>
    <row r="78" spans="2:107">
      <c r="B78" s="397"/>
      <c r="G78" s="1314"/>
      <c r="H78" s="1314"/>
      <c r="I78" s="1314"/>
      <c r="J78" s="1314"/>
      <c r="K78" s="1312"/>
      <c r="L78" s="1312"/>
      <c r="M78" s="1312"/>
      <c r="N78" s="1312"/>
      <c r="AN78" s="1313"/>
      <c r="AO78" s="1313"/>
      <c r="AP78" s="1313"/>
      <c r="AQ78" s="1313"/>
      <c r="AR78" s="1313"/>
      <c r="AS78" s="1313"/>
      <c r="AT78" s="1313"/>
      <c r="AU78" s="1313"/>
      <c r="AV78" s="1313"/>
      <c r="AW78" s="1313"/>
      <c r="AX78" s="1313"/>
      <c r="AY78" s="1313"/>
      <c r="AZ78" s="1313"/>
      <c r="BA78" s="1313"/>
      <c r="BB78" s="1311"/>
      <c r="BC78" s="1311"/>
      <c r="BD78" s="1311"/>
      <c r="BE78" s="1311"/>
      <c r="BF78" s="1311"/>
      <c r="BG78" s="1311"/>
      <c r="BH78" s="1311"/>
      <c r="BI78" s="1311"/>
      <c r="BJ78" s="1311"/>
      <c r="BK78" s="1311"/>
      <c r="BL78" s="1311"/>
      <c r="BM78" s="1311"/>
      <c r="BN78" s="1311"/>
      <c r="BO78" s="1311"/>
      <c r="BP78" s="1308"/>
      <c r="BQ78" s="1308"/>
      <c r="BR78" s="1308"/>
      <c r="BS78" s="1308"/>
      <c r="BT78" s="1308"/>
      <c r="BU78" s="1308"/>
      <c r="BV78" s="1308"/>
      <c r="BW78" s="1308"/>
      <c r="BX78" s="1308"/>
      <c r="BY78" s="1308"/>
      <c r="BZ78" s="1308"/>
      <c r="CA78" s="1308"/>
      <c r="CB78" s="1308"/>
      <c r="CC78" s="1308"/>
      <c r="CD78" s="1308"/>
      <c r="CE78" s="1308"/>
      <c r="CF78" s="1308"/>
      <c r="CG78" s="1308"/>
      <c r="CH78" s="1308"/>
      <c r="CI78" s="1308"/>
      <c r="CJ78" s="1308"/>
      <c r="CK78" s="1308"/>
      <c r="CL78" s="1308"/>
      <c r="CM78" s="1308"/>
      <c r="CN78" s="1308"/>
      <c r="CO78" s="1308"/>
      <c r="CP78" s="1308"/>
      <c r="CQ78" s="1308"/>
      <c r="CR78" s="1308"/>
      <c r="CS78" s="1308"/>
      <c r="CT78" s="1308"/>
      <c r="CU78" s="1308"/>
      <c r="CV78" s="1308"/>
      <c r="CW78" s="1308"/>
      <c r="CX78" s="1308"/>
      <c r="CY78" s="1308"/>
      <c r="CZ78" s="1308"/>
      <c r="DA78" s="1308"/>
      <c r="DB78" s="1308"/>
      <c r="DC78" s="1308"/>
    </row>
    <row r="79" spans="2:107">
      <c r="B79" s="397"/>
      <c r="G79" s="1314"/>
      <c r="H79" s="1314"/>
      <c r="I79" s="1309"/>
      <c r="J79" s="1309"/>
      <c r="K79" s="1310"/>
      <c r="L79" s="1310"/>
      <c r="M79" s="1310"/>
      <c r="N79" s="1310"/>
      <c r="AN79" s="1313"/>
      <c r="AO79" s="1313"/>
      <c r="AP79" s="1313"/>
      <c r="AQ79" s="1313"/>
      <c r="AR79" s="1313"/>
      <c r="AS79" s="1313"/>
      <c r="AT79" s="1313"/>
      <c r="AU79" s="1313"/>
      <c r="AV79" s="1313"/>
      <c r="AW79" s="1313"/>
      <c r="AX79" s="1313"/>
      <c r="AY79" s="1313"/>
      <c r="AZ79" s="1313"/>
      <c r="BA79" s="1313"/>
      <c r="BB79" s="1311" t="s">
        <v>624</v>
      </c>
      <c r="BC79" s="1311"/>
      <c r="BD79" s="1311"/>
      <c r="BE79" s="1311"/>
      <c r="BF79" s="1311"/>
      <c r="BG79" s="1311"/>
      <c r="BH79" s="1311"/>
      <c r="BI79" s="1311"/>
      <c r="BJ79" s="1311"/>
      <c r="BK79" s="1311"/>
      <c r="BL79" s="1311"/>
      <c r="BM79" s="1311"/>
      <c r="BN79" s="1311"/>
      <c r="BO79" s="1311"/>
      <c r="BP79" s="1308">
        <v>9.1</v>
      </c>
      <c r="BQ79" s="1308"/>
      <c r="BR79" s="1308"/>
      <c r="BS79" s="1308"/>
      <c r="BT79" s="1308"/>
      <c r="BU79" s="1308"/>
      <c r="BV79" s="1308"/>
      <c r="BW79" s="1308"/>
      <c r="BX79" s="1308">
        <v>8.9</v>
      </c>
      <c r="BY79" s="1308"/>
      <c r="BZ79" s="1308"/>
      <c r="CA79" s="1308"/>
      <c r="CB79" s="1308"/>
      <c r="CC79" s="1308"/>
      <c r="CD79" s="1308"/>
      <c r="CE79" s="1308"/>
      <c r="CF79" s="1308">
        <v>8.9</v>
      </c>
      <c r="CG79" s="1308"/>
      <c r="CH79" s="1308"/>
      <c r="CI79" s="1308"/>
      <c r="CJ79" s="1308"/>
      <c r="CK79" s="1308"/>
      <c r="CL79" s="1308"/>
      <c r="CM79" s="1308"/>
      <c r="CN79" s="1308">
        <v>8.8000000000000007</v>
      </c>
      <c r="CO79" s="1308"/>
      <c r="CP79" s="1308"/>
      <c r="CQ79" s="1308"/>
      <c r="CR79" s="1308"/>
      <c r="CS79" s="1308"/>
      <c r="CT79" s="1308"/>
      <c r="CU79" s="1308"/>
      <c r="CV79" s="1308">
        <v>8.3000000000000007</v>
      </c>
      <c r="CW79" s="1308"/>
      <c r="CX79" s="1308"/>
      <c r="CY79" s="1308"/>
      <c r="CZ79" s="1308"/>
      <c r="DA79" s="1308"/>
      <c r="DB79" s="1308"/>
      <c r="DC79" s="1308"/>
    </row>
    <row r="80" spans="2:107">
      <c r="B80" s="397"/>
      <c r="G80" s="1314"/>
      <c r="H80" s="1314"/>
      <c r="I80" s="1309"/>
      <c r="J80" s="1309"/>
      <c r="K80" s="1310"/>
      <c r="L80" s="1310"/>
      <c r="M80" s="1310"/>
      <c r="N80" s="1310"/>
      <c r="AN80" s="1313"/>
      <c r="AO80" s="1313"/>
      <c r="AP80" s="1313"/>
      <c r="AQ80" s="1313"/>
      <c r="AR80" s="1313"/>
      <c r="AS80" s="1313"/>
      <c r="AT80" s="1313"/>
      <c r="AU80" s="1313"/>
      <c r="AV80" s="1313"/>
      <c r="AW80" s="1313"/>
      <c r="AX80" s="1313"/>
      <c r="AY80" s="1313"/>
      <c r="AZ80" s="1313"/>
      <c r="BA80" s="1313"/>
      <c r="BB80" s="1311"/>
      <c r="BC80" s="1311"/>
      <c r="BD80" s="1311"/>
      <c r="BE80" s="1311"/>
      <c r="BF80" s="1311"/>
      <c r="BG80" s="1311"/>
      <c r="BH80" s="1311"/>
      <c r="BI80" s="1311"/>
      <c r="BJ80" s="1311"/>
      <c r="BK80" s="1311"/>
      <c r="BL80" s="1311"/>
      <c r="BM80" s="1311"/>
      <c r="BN80" s="1311"/>
      <c r="BO80" s="1311"/>
      <c r="BP80" s="1308"/>
      <c r="BQ80" s="1308"/>
      <c r="BR80" s="1308"/>
      <c r="BS80" s="1308"/>
      <c r="BT80" s="1308"/>
      <c r="BU80" s="1308"/>
      <c r="BV80" s="1308"/>
      <c r="BW80" s="1308"/>
      <c r="BX80" s="1308"/>
      <c r="BY80" s="1308"/>
      <c r="BZ80" s="1308"/>
      <c r="CA80" s="1308"/>
      <c r="CB80" s="1308"/>
      <c r="CC80" s="1308"/>
      <c r="CD80" s="1308"/>
      <c r="CE80" s="1308"/>
      <c r="CF80" s="1308"/>
      <c r="CG80" s="1308"/>
      <c r="CH80" s="1308"/>
      <c r="CI80" s="1308"/>
      <c r="CJ80" s="1308"/>
      <c r="CK80" s="1308"/>
      <c r="CL80" s="1308"/>
      <c r="CM80" s="1308"/>
      <c r="CN80" s="1308"/>
      <c r="CO80" s="1308"/>
      <c r="CP80" s="1308"/>
      <c r="CQ80" s="1308"/>
      <c r="CR80" s="1308"/>
      <c r="CS80" s="1308"/>
      <c r="CT80" s="1308"/>
      <c r="CU80" s="1308"/>
      <c r="CV80" s="1308"/>
      <c r="CW80" s="1308"/>
      <c r="CX80" s="1308"/>
      <c r="CY80" s="1308"/>
      <c r="CZ80" s="1308"/>
      <c r="DA80" s="1308"/>
      <c r="DB80" s="1308"/>
      <c r="DC80" s="1308"/>
    </row>
    <row r="81" spans="2:109">
      <c r="B81" s="397"/>
    </row>
    <row r="82" spans="2:109" ht="17.25">
      <c r="B82" s="397"/>
      <c r="K82" s="424"/>
      <c r="L82" s="424"/>
      <c r="M82" s="424"/>
      <c r="N82" s="424"/>
      <c r="AQ82" s="424"/>
      <c r="AR82" s="424"/>
      <c r="AS82" s="424"/>
      <c r="AT82" s="424"/>
      <c r="BC82" s="424"/>
      <c r="BD82" s="424"/>
      <c r="BE82" s="424"/>
      <c r="BF82" s="424"/>
      <c r="BO82" s="424"/>
      <c r="BP82" s="424"/>
      <c r="BQ82" s="424"/>
      <c r="BR82" s="424"/>
      <c r="CA82" s="424"/>
      <c r="CB82" s="424"/>
      <c r="CC82" s="424"/>
      <c r="CD82" s="424"/>
      <c r="CM82" s="424"/>
      <c r="CN82" s="424"/>
      <c r="CO82" s="424"/>
      <c r="CP82" s="424"/>
      <c r="CY82" s="424"/>
      <c r="CZ82" s="424"/>
      <c r="DA82" s="424"/>
      <c r="DB82" s="424"/>
      <c r="DC82" s="424"/>
    </row>
    <row r="83" spans="2:109">
      <c r="B83" s="399"/>
      <c r="C83" s="400"/>
      <c r="D83" s="400"/>
      <c r="E83" s="400"/>
      <c r="F83" s="400"/>
      <c r="G83" s="400"/>
      <c r="H83" s="400"/>
      <c r="I83" s="400"/>
      <c r="J83" s="400"/>
      <c r="K83" s="400"/>
      <c r="L83" s="400"/>
      <c r="M83" s="400"/>
      <c r="N83" s="400"/>
      <c r="O83" s="400"/>
      <c r="P83" s="400"/>
      <c r="Q83" s="400"/>
      <c r="R83" s="400"/>
      <c r="S83" s="400"/>
      <c r="T83" s="400"/>
      <c r="U83" s="400"/>
      <c r="V83" s="400"/>
      <c r="W83" s="400"/>
      <c r="X83" s="400"/>
      <c r="Y83" s="400"/>
      <c r="Z83" s="400"/>
      <c r="AA83" s="400"/>
      <c r="AB83" s="400"/>
      <c r="AC83" s="400"/>
      <c r="AD83" s="400"/>
      <c r="AE83" s="400"/>
      <c r="AF83" s="400"/>
      <c r="AG83" s="400"/>
      <c r="AH83" s="400"/>
      <c r="AI83" s="400"/>
      <c r="AJ83" s="400"/>
      <c r="AK83" s="400"/>
      <c r="AL83" s="400"/>
      <c r="AM83" s="400"/>
      <c r="AN83" s="400"/>
      <c r="AO83" s="400"/>
      <c r="AP83" s="400"/>
      <c r="AQ83" s="400"/>
      <c r="AR83" s="400"/>
      <c r="AS83" s="400"/>
      <c r="AT83" s="400"/>
      <c r="AU83" s="400"/>
      <c r="AV83" s="400"/>
      <c r="AW83" s="400"/>
      <c r="AX83" s="400"/>
      <c r="AY83" s="400"/>
      <c r="AZ83" s="400"/>
      <c r="BA83" s="400"/>
      <c r="BB83" s="400"/>
      <c r="BC83" s="400"/>
      <c r="BD83" s="400"/>
      <c r="BE83" s="400"/>
      <c r="BF83" s="400"/>
      <c r="BG83" s="400"/>
      <c r="BH83" s="400"/>
      <c r="BI83" s="400"/>
      <c r="BJ83" s="400"/>
      <c r="BK83" s="400"/>
      <c r="BL83" s="400"/>
      <c r="BM83" s="400"/>
      <c r="BN83" s="400"/>
      <c r="BO83" s="400"/>
      <c r="BP83" s="400"/>
      <c r="BQ83" s="400"/>
      <c r="BR83" s="400"/>
      <c r="BS83" s="400"/>
      <c r="BT83" s="400"/>
      <c r="BU83" s="400"/>
      <c r="BV83" s="400"/>
      <c r="BW83" s="400"/>
      <c r="BX83" s="400"/>
      <c r="BY83" s="400"/>
      <c r="BZ83" s="400"/>
      <c r="CA83" s="400"/>
      <c r="CB83" s="400"/>
      <c r="CC83" s="400"/>
      <c r="CD83" s="400"/>
      <c r="CE83" s="400"/>
      <c r="CF83" s="400"/>
      <c r="CG83" s="400"/>
      <c r="CH83" s="400"/>
      <c r="CI83" s="400"/>
      <c r="CJ83" s="400"/>
      <c r="CK83" s="400"/>
      <c r="CL83" s="400"/>
      <c r="CM83" s="400"/>
      <c r="CN83" s="400"/>
      <c r="CO83" s="400"/>
      <c r="CP83" s="400"/>
      <c r="CQ83" s="400"/>
      <c r="CR83" s="400"/>
      <c r="CS83" s="400"/>
      <c r="CT83" s="400"/>
      <c r="CU83" s="400"/>
      <c r="CV83" s="400"/>
      <c r="CW83" s="400"/>
      <c r="CX83" s="400"/>
      <c r="CY83" s="400"/>
      <c r="CZ83" s="400"/>
      <c r="DA83" s="400"/>
      <c r="DB83" s="400"/>
      <c r="DC83" s="400"/>
      <c r="DD83" s="401"/>
    </row>
    <row r="84" spans="2:109">
      <c r="DD84" s="390"/>
      <c r="DE84" s="390"/>
    </row>
    <row r="85" spans="2:109">
      <c r="DD85" s="390"/>
      <c r="DE85" s="390"/>
    </row>
    <row r="86" spans="2:109" hidden="1">
      <c r="DD86" s="390"/>
      <c r="DE86" s="390"/>
    </row>
    <row r="87" spans="2:109" hidden="1">
      <c r="K87" s="425"/>
      <c r="AQ87" s="425"/>
      <c r="BC87" s="425"/>
      <c r="BO87" s="425"/>
      <c r="CA87" s="425"/>
      <c r="CM87" s="425"/>
      <c r="CY87" s="425"/>
      <c r="DD87" s="390"/>
      <c r="DE87" s="390"/>
    </row>
    <row r="88" spans="2:109" hidden="1">
      <c r="DD88" s="390"/>
      <c r="DE88" s="390"/>
    </row>
    <row r="89" spans="2:109" hidden="1">
      <c r="DD89" s="390"/>
      <c r="DE89" s="390"/>
    </row>
    <row r="90" spans="2:109" hidden="1">
      <c r="DD90" s="390"/>
      <c r="DE90" s="390"/>
    </row>
    <row r="91" spans="2:109" hidden="1">
      <c r="DD91" s="390"/>
      <c r="DE91" s="390"/>
    </row>
    <row r="92" spans="2:109" ht="13.5" hidden="1" customHeight="1">
      <c r="DD92" s="390"/>
      <c r="DE92" s="390"/>
    </row>
    <row r="93" spans="2:109" ht="13.5" hidden="1" customHeight="1">
      <c r="DD93" s="390"/>
      <c r="DE93" s="390"/>
    </row>
    <row r="94" spans="2:109" ht="13.5" hidden="1" customHeight="1">
      <c r="DD94" s="390"/>
      <c r="DE94" s="390"/>
    </row>
    <row r="95" spans="2:109" ht="13.5" hidden="1" customHeight="1">
      <c r="DD95" s="390"/>
      <c r="DE95" s="390"/>
    </row>
    <row r="96" spans="2:109" ht="13.5" hidden="1" customHeight="1">
      <c r="DD96" s="390"/>
      <c r="DE96" s="390"/>
    </row>
    <row r="97" s="390" customFormat="1" ht="13.5" hidden="1" customHeight="1"/>
    <row r="98" s="390" customFormat="1" ht="13.5" hidden="1" customHeight="1"/>
    <row r="99" s="390" customFormat="1" ht="13.5" hidden="1" customHeight="1"/>
    <row r="100" s="390" customFormat="1" ht="13.5" hidden="1" customHeight="1"/>
    <row r="101" s="390" customFormat="1" ht="13.5" hidden="1" customHeight="1"/>
    <row r="102" s="390" customFormat="1" ht="13.5" hidden="1" customHeight="1"/>
    <row r="103" s="390" customFormat="1" ht="13.5" hidden="1" customHeight="1"/>
    <row r="104" s="390" customFormat="1" ht="13.5" hidden="1" customHeight="1"/>
    <row r="105" s="390" customFormat="1" ht="13.5" hidden="1" customHeight="1"/>
    <row r="106" s="390" customFormat="1" ht="13.5" hidden="1" customHeight="1"/>
    <row r="107" s="390" customFormat="1" ht="13.5" hidden="1" customHeight="1"/>
    <row r="108" s="390" customFormat="1" ht="13.5" hidden="1" customHeight="1"/>
    <row r="109" s="390" customFormat="1" ht="13.5" hidden="1" customHeight="1"/>
    <row r="110" s="390" customFormat="1" ht="13.5" hidden="1" customHeight="1"/>
    <row r="111" s="390" customFormat="1" ht="13.5" hidden="1" customHeight="1"/>
    <row r="112" s="390" customFormat="1" ht="13.5" hidden="1" customHeight="1"/>
    <row r="113" s="390" customFormat="1" ht="13.5" hidden="1" customHeight="1"/>
    <row r="114" s="390" customFormat="1" ht="13.5" hidden="1" customHeight="1"/>
    <row r="115" s="390" customFormat="1" ht="13.5" hidden="1" customHeight="1"/>
    <row r="116" s="390" customFormat="1" ht="13.5" hidden="1" customHeight="1"/>
    <row r="117" s="390" customFormat="1" ht="13.5" hidden="1" customHeight="1"/>
    <row r="118" s="390" customFormat="1" ht="13.5" hidden="1" customHeight="1"/>
    <row r="119" s="390" customFormat="1" ht="13.5" hidden="1" customHeight="1"/>
    <row r="120" s="390" customFormat="1" ht="13.5" hidden="1" customHeight="1"/>
    <row r="121" s="390" customFormat="1" ht="13.5" hidden="1" customHeight="1"/>
    <row r="122" s="390" customFormat="1" ht="13.5" hidden="1" customHeight="1"/>
    <row r="123" s="390" customFormat="1" ht="13.5" hidden="1" customHeight="1"/>
    <row r="124" s="390" customFormat="1" ht="13.5" hidden="1" customHeight="1"/>
    <row r="125" s="390" customFormat="1" ht="13.5" hidden="1" customHeight="1"/>
    <row r="126" s="390" customFormat="1" ht="13.5" hidden="1" customHeight="1"/>
    <row r="127" s="390" customFormat="1" ht="13.5" hidden="1" customHeight="1"/>
    <row r="128" s="390" customFormat="1" ht="13.5" hidden="1" customHeight="1"/>
    <row r="129" s="390" customFormat="1" ht="13.5" hidden="1" customHeight="1"/>
    <row r="130" s="390" customFormat="1" ht="13.5" hidden="1" customHeight="1"/>
    <row r="131" s="390" customFormat="1" ht="13.5" hidden="1" customHeight="1"/>
    <row r="132" s="390" customFormat="1" ht="13.5" hidden="1" customHeight="1"/>
    <row r="133" s="390" customFormat="1" ht="13.5" hidden="1" customHeight="1"/>
    <row r="134" s="390" customFormat="1" ht="13.5" hidden="1" customHeight="1"/>
    <row r="135" s="390" customFormat="1" ht="13.5" hidden="1" customHeight="1"/>
    <row r="136" s="390" customFormat="1" ht="13.5" hidden="1" customHeight="1"/>
    <row r="137" s="390" customFormat="1" ht="13.5" hidden="1" customHeight="1"/>
    <row r="138" s="390" customFormat="1" ht="13.5" hidden="1" customHeight="1"/>
    <row r="139" s="390" customFormat="1" ht="13.5" hidden="1" customHeight="1"/>
    <row r="140" s="390" customFormat="1" ht="13.5" hidden="1" customHeight="1"/>
    <row r="141" s="390" customFormat="1" ht="13.5" hidden="1" customHeight="1"/>
    <row r="142" s="390" customFormat="1" ht="13.5" hidden="1" customHeight="1"/>
    <row r="143" s="390" customFormat="1" ht="13.5" hidden="1" customHeight="1"/>
    <row r="144" s="390" customFormat="1" ht="13.5" hidden="1" customHeight="1"/>
    <row r="145" s="390" customFormat="1" ht="13.5" hidden="1" customHeight="1"/>
    <row r="146" s="390" customFormat="1" ht="13.5" hidden="1" customHeight="1"/>
    <row r="147" s="390" customFormat="1" ht="13.5" hidden="1" customHeight="1"/>
    <row r="148" s="390" customFormat="1" ht="13.5" hidden="1" customHeight="1"/>
    <row r="149" s="390" customFormat="1" ht="13.5" hidden="1" customHeight="1"/>
    <row r="150" s="390" customFormat="1" ht="13.5" hidden="1" customHeight="1"/>
    <row r="151" s="390" customFormat="1" ht="13.5" hidden="1" customHeight="1"/>
    <row r="152" s="390" customFormat="1" ht="13.5" hidden="1" customHeight="1"/>
    <row r="153" s="390" customFormat="1" ht="13.5" hidden="1" customHeight="1"/>
    <row r="154" s="390" customFormat="1" ht="13.5" hidden="1" customHeight="1"/>
    <row r="155" s="390" customFormat="1" ht="13.5" hidden="1" customHeight="1"/>
    <row r="156" s="390" customFormat="1" ht="13.5" hidden="1" customHeight="1"/>
    <row r="157" s="390" customFormat="1" ht="13.5" hidden="1" customHeight="1"/>
    <row r="158" s="390" customFormat="1" ht="13.5" hidden="1" customHeight="1"/>
    <row r="159" s="390" customFormat="1" ht="13.5" hidden="1" customHeight="1"/>
    <row r="160" s="390" customFormat="1" ht="13.5" hidden="1" customHeight="1"/>
  </sheetData>
  <sheetProtection algorithmName="SHA-512" hashValue="4DlSxybFgDnr6kyAsu6R309GexWDQvauaemyLbt1DQvVxJgY6etzoOc7syASavxpIcaIJqdaKDf83xKMr0sOUQ==" saltValue="EPehxt0n6D/HV57Q7sOYJw==" spinCount="100000" sheet="1" objects="1" scenarios="1" formatCells="0"/>
  <dataConsolidate/>
  <mergeCells count="112">
    <mergeCell ref="AN43:DC47"/>
    <mergeCell ref="G50:J50"/>
    <mergeCell ref="AN50:BO50"/>
    <mergeCell ref="BP50:BW50"/>
    <mergeCell ref="BX50:CE50"/>
    <mergeCell ref="CF50:CM50"/>
    <mergeCell ref="CN50:CU50"/>
    <mergeCell ref="CV50:DC50"/>
    <mergeCell ref="CV51:DC52"/>
    <mergeCell ref="I53:J54"/>
    <mergeCell ref="K53:K54"/>
    <mergeCell ref="L53:L54"/>
    <mergeCell ref="M53:M54"/>
    <mergeCell ref="N53:N54"/>
    <mergeCell ref="BB53:BO54"/>
    <mergeCell ref="BP53:BW54"/>
    <mergeCell ref="BX53:CE54"/>
    <mergeCell ref="CF53:CM54"/>
    <mergeCell ref="AN51:BA54"/>
    <mergeCell ref="BB51:BO52"/>
    <mergeCell ref="BP51:BW52"/>
    <mergeCell ref="BX51:CE52"/>
    <mergeCell ref="CF51:CM52"/>
    <mergeCell ref="CN51:CU52"/>
    <mergeCell ref="CN53:CU54"/>
    <mergeCell ref="I51:J52"/>
    <mergeCell ref="K51:K52"/>
    <mergeCell ref="L51:L52"/>
    <mergeCell ref="M51:M52"/>
    <mergeCell ref="N51:N52"/>
    <mergeCell ref="I57:J58"/>
    <mergeCell ref="K57:K58"/>
    <mergeCell ref="L57:L58"/>
    <mergeCell ref="M57:M58"/>
    <mergeCell ref="N57:N58"/>
    <mergeCell ref="BB57:BO58"/>
    <mergeCell ref="CV53:DC54"/>
    <mergeCell ref="G55:H58"/>
    <mergeCell ref="I55:J56"/>
    <mergeCell ref="K55:K56"/>
    <mergeCell ref="L55:L56"/>
    <mergeCell ref="M55:M56"/>
    <mergeCell ref="N55:N56"/>
    <mergeCell ref="AN55:BA58"/>
    <mergeCell ref="BB55:BO56"/>
    <mergeCell ref="BP55:BW56"/>
    <mergeCell ref="G51:H54"/>
    <mergeCell ref="BP57:BW58"/>
    <mergeCell ref="BX57:CE58"/>
    <mergeCell ref="CF57:CM58"/>
    <mergeCell ref="CN57:CU58"/>
    <mergeCell ref="CV57:DC58"/>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topLeftCell="M76" zoomScaleNormal="100" zoomScaleSheetLayoutView="70" workbookViewId="0"/>
  </sheetViews>
  <sheetFormatPr defaultColWidth="0" defaultRowHeight="13.5" customHeight="1" zeroHeight="1"/>
  <cols>
    <col min="1" max="34" width="2.375" style="293" customWidth="1"/>
    <col min="35" max="122" width="2.375" style="292" customWidth="1"/>
    <col min="123" max="16384" width="2.375" style="292" hidden="1"/>
  </cols>
  <sheetData>
    <row r="1" spans="1:34" ht="13.5" customHeight="1">
      <c r="A1" s="292"/>
      <c r="B1" s="292"/>
      <c r="C1" s="292"/>
      <c r="D1" s="292"/>
      <c r="E1" s="292"/>
      <c r="F1" s="292"/>
      <c r="G1" s="292"/>
      <c r="H1" s="292"/>
      <c r="I1" s="292"/>
      <c r="J1" s="292"/>
      <c r="K1" s="292"/>
      <c r="L1" s="292"/>
      <c r="M1" s="292"/>
      <c r="N1" s="292"/>
      <c r="O1" s="292"/>
      <c r="P1" s="292"/>
      <c r="Q1" s="292"/>
      <c r="R1" s="292"/>
      <c r="S1" s="292"/>
      <c r="T1" s="292"/>
      <c r="U1" s="292"/>
      <c r="V1" s="292"/>
      <c r="W1" s="292"/>
      <c r="X1" s="292"/>
      <c r="Y1" s="292"/>
      <c r="Z1" s="292"/>
      <c r="AA1" s="292"/>
      <c r="AB1" s="292"/>
      <c r="AC1" s="292"/>
      <c r="AD1" s="292"/>
      <c r="AE1" s="292"/>
      <c r="AF1" s="292"/>
      <c r="AG1" s="292"/>
      <c r="AH1" s="292"/>
    </row>
    <row r="2" spans="1:34">
      <c r="S2" s="292"/>
      <c r="AH2" s="292"/>
    </row>
    <row r="3" spans="1:34">
      <c r="C3" s="292"/>
      <c r="D3" s="292"/>
      <c r="E3" s="292"/>
      <c r="F3" s="292"/>
      <c r="G3" s="292"/>
      <c r="H3" s="292"/>
      <c r="I3" s="292"/>
      <c r="J3" s="292"/>
      <c r="K3" s="292"/>
      <c r="L3" s="292"/>
      <c r="M3" s="292"/>
      <c r="N3" s="292"/>
      <c r="O3" s="292"/>
      <c r="P3" s="292"/>
      <c r="Q3" s="292"/>
      <c r="R3" s="292"/>
      <c r="S3" s="292"/>
      <c r="U3" s="292"/>
      <c r="V3" s="292"/>
      <c r="W3" s="292"/>
      <c r="X3" s="292"/>
      <c r="Y3" s="292"/>
      <c r="Z3" s="292"/>
      <c r="AA3" s="292"/>
      <c r="AB3" s="292"/>
      <c r="AC3" s="292"/>
      <c r="AD3" s="292"/>
      <c r="AE3" s="292"/>
      <c r="AF3" s="292"/>
      <c r="AG3" s="292"/>
      <c r="AH3" s="292"/>
    </row>
    <row r="4" spans="1:34"/>
    <row r="5" spans="1:34"/>
    <row r="6" spans="1:34"/>
    <row r="7" spans="1:34"/>
    <row r="8" spans="1:34"/>
    <row r="9" spans="1:34">
      <c r="AH9" s="292"/>
    </row>
    <row r="10" spans="1:34"/>
    <row r="11" spans="1:34"/>
    <row r="12" spans="1:34"/>
    <row r="13" spans="1:34"/>
    <row r="14" spans="1:34"/>
    <row r="15" spans="1:34"/>
    <row r="16" spans="1:34"/>
    <row r="17" spans="12:34">
      <c r="AH17" s="292"/>
    </row>
    <row r="18" spans="12:34"/>
    <row r="19" spans="12:34"/>
    <row r="20" spans="12:34">
      <c r="AH20" s="292"/>
    </row>
    <row r="21" spans="12:34">
      <c r="AH21" s="292"/>
    </row>
    <row r="22" spans="12:34"/>
    <row r="23" spans="12:34"/>
    <row r="24" spans="12:34">
      <c r="Q24" s="292"/>
    </row>
    <row r="25" spans="12:34"/>
    <row r="26" spans="12:34"/>
    <row r="27" spans="12:34"/>
    <row r="28" spans="12:34">
      <c r="O28" s="292"/>
      <c r="T28" s="292"/>
      <c r="AH28" s="292"/>
    </row>
    <row r="29" spans="12:34"/>
    <row r="30" spans="12:34"/>
    <row r="31" spans="12:34">
      <c r="Q31" s="292"/>
    </row>
    <row r="32" spans="12:34">
      <c r="L32" s="292"/>
    </row>
    <row r="33" spans="2:34">
      <c r="C33" s="292"/>
      <c r="E33" s="292"/>
      <c r="G33" s="292"/>
      <c r="I33" s="292"/>
      <c r="X33" s="292"/>
    </row>
    <row r="34" spans="2:34">
      <c r="B34" s="292"/>
      <c r="P34" s="292"/>
      <c r="R34" s="292"/>
      <c r="T34" s="292"/>
    </row>
    <row r="35" spans="2:34">
      <c r="D35" s="292"/>
      <c r="W35" s="292"/>
      <c r="AC35" s="292"/>
      <c r="AD35" s="292"/>
      <c r="AE35" s="292"/>
      <c r="AF35" s="292"/>
      <c r="AG35" s="292"/>
      <c r="AH35" s="292"/>
    </row>
    <row r="36" spans="2:34">
      <c r="H36" s="292"/>
      <c r="J36" s="292"/>
      <c r="K36" s="292"/>
      <c r="M36" s="292"/>
      <c r="Y36" s="292"/>
      <c r="Z36" s="292"/>
      <c r="AA36" s="292"/>
      <c r="AB36" s="292"/>
      <c r="AC36" s="292"/>
      <c r="AD36" s="292"/>
      <c r="AE36" s="292"/>
      <c r="AF36" s="292"/>
      <c r="AG36" s="292"/>
      <c r="AH36" s="292"/>
    </row>
    <row r="37" spans="2:34">
      <c r="AH37" s="292"/>
    </row>
    <row r="38" spans="2:34">
      <c r="AG38" s="292"/>
      <c r="AH38" s="292"/>
    </row>
    <row r="39" spans="2:34"/>
    <row r="40" spans="2:34">
      <c r="X40" s="292"/>
    </row>
    <row r="41" spans="2:34">
      <c r="R41" s="292"/>
    </row>
    <row r="42" spans="2:34">
      <c r="W42" s="292"/>
    </row>
    <row r="43" spans="2:34">
      <c r="Y43" s="292"/>
      <c r="Z43" s="292"/>
      <c r="AA43" s="292"/>
      <c r="AB43" s="292"/>
      <c r="AC43" s="292"/>
      <c r="AD43" s="292"/>
      <c r="AE43" s="292"/>
      <c r="AF43" s="292"/>
      <c r="AG43" s="292"/>
      <c r="AH43" s="292"/>
    </row>
    <row r="44" spans="2:34">
      <c r="AH44" s="292"/>
    </row>
    <row r="45" spans="2:34">
      <c r="X45" s="292"/>
    </row>
    <row r="46" spans="2:34"/>
    <row r="47" spans="2:34"/>
    <row r="48" spans="2:34">
      <c r="W48" s="292"/>
      <c r="Y48" s="292"/>
      <c r="Z48" s="292"/>
      <c r="AA48" s="292"/>
      <c r="AB48" s="292"/>
      <c r="AC48" s="292"/>
      <c r="AD48" s="292"/>
      <c r="AE48" s="292"/>
      <c r="AF48" s="292"/>
      <c r="AG48" s="292"/>
      <c r="AH48" s="292"/>
    </row>
    <row r="49" spans="28:34"/>
    <row r="50" spans="28:34">
      <c r="AE50" s="292"/>
      <c r="AF50" s="292"/>
      <c r="AG50" s="292"/>
      <c r="AH50" s="292"/>
    </row>
    <row r="51" spans="28:34">
      <c r="AC51" s="292"/>
      <c r="AD51" s="292"/>
      <c r="AE51" s="292"/>
      <c r="AF51" s="292"/>
      <c r="AG51" s="292"/>
      <c r="AH51" s="292"/>
    </row>
    <row r="52" spans="28:34"/>
    <row r="53" spans="28:34">
      <c r="AF53" s="292"/>
      <c r="AG53" s="292"/>
      <c r="AH53" s="292"/>
    </row>
    <row r="54" spans="28:34">
      <c r="AH54" s="292"/>
    </row>
    <row r="55" spans="28:34"/>
    <row r="56" spans="28:34">
      <c r="AB56" s="292"/>
      <c r="AC56" s="292"/>
      <c r="AD56" s="292"/>
      <c r="AE56" s="292"/>
      <c r="AF56" s="292"/>
      <c r="AG56" s="292"/>
      <c r="AH56" s="292"/>
    </row>
    <row r="57" spans="28:34">
      <c r="AH57" s="292"/>
    </row>
    <row r="58" spans="28:34">
      <c r="AH58" s="292"/>
    </row>
    <row r="59" spans="28:34"/>
    <row r="60" spans="28:34"/>
    <row r="61" spans="28:34"/>
    <row r="62" spans="28:34"/>
    <row r="63" spans="28:34">
      <c r="AH63" s="292"/>
    </row>
    <row r="64" spans="28:34">
      <c r="AG64" s="292"/>
      <c r="AH64" s="292"/>
    </row>
    <row r="65" spans="28:34"/>
    <row r="66" spans="28:34"/>
    <row r="67" spans="28:34"/>
    <row r="68" spans="28:34">
      <c r="AB68" s="292"/>
      <c r="AC68" s="292"/>
      <c r="AD68" s="292"/>
      <c r="AE68" s="292"/>
      <c r="AF68" s="292"/>
      <c r="AG68" s="292"/>
      <c r="AH68" s="292"/>
    </row>
    <row r="69" spans="28:34">
      <c r="AF69" s="292"/>
      <c r="AG69" s="292"/>
      <c r="AH69" s="292"/>
    </row>
    <row r="70" spans="28:34"/>
    <row r="71" spans="28:34"/>
    <row r="72" spans="28:34"/>
    <row r="73" spans="28:34"/>
    <row r="74" spans="28:34"/>
    <row r="75" spans="28:34">
      <c r="AH75" s="292"/>
    </row>
    <row r="76" spans="28:34">
      <c r="AF76" s="292"/>
      <c r="AG76" s="292"/>
      <c r="AH76" s="292"/>
    </row>
    <row r="77" spans="28:34">
      <c r="AG77" s="292"/>
      <c r="AH77" s="292"/>
    </row>
    <row r="78" spans="28:34"/>
    <row r="79" spans="28:34"/>
    <row r="80" spans="28:34"/>
    <row r="81" spans="25:34"/>
    <row r="82" spans="25:34">
      <c r="Y82" s="292"/>
    </row>
    <row r="83" spans="25:34">
      <c r="Y83" s="292"/>
      <c r="Z83" s="292"/>
      <c r="AA83" s="292"/>
      <c r="AB83" s="292"/>
      <c r="AC83" s="292"/>
      <c r="AD83" s="292"/>
      <c r="AE83" s="292"/>
      <c r="AF83" s="292"/>
      <c r="AG83" s="292"/>
      <c r="AH83" s="292"/>
    </row>
    <row r="84" spans="25:34"/>
    <row r="85" spans="25:34"/>
    <row r="86" spans="25:34"/>
    <row r="87" spans="25:34"/>
    <row r="88" spans="25:34">
      <c r="AH88" s="292"/>
    </row>
    <row r="89" spans="25:34"/>
    <row r="90" spans="25:34"/>
    <row r="91" spans="25:34"/>
    <row r="92" spans="25:34" ht="13.5" customHeight="1"/>
    <row r="93" spans="25:34" ht="13.5" customHeight="1"/>
    <row r="94" spans="25:34" ht="13.5" customHeight="1">
      <c r="AF94" s="292"/>
      <c r="AG94" s="292"/>
      <c r="AH94" s="292"/>
    </row>
    <row r="95" spans="25:34" ht="13.5" customHeight="1">
      <c r="AH95" s="292"/>
    </row>
    <row r="96" spans="25:34" ht="13.5" customHeight="1"/>
    <row r="97" spans="33:34" ht="13.5" customHeight="1"/>
    <row r="98" spans="33:34" ht="13.5" customHeight="1"/>
    <row r="99" spans="33:34" ht="13.5" customHeight="1"/>
    <row r="100" spans="33:34" ht="13.5" customHeight="1"/>
    <row r="101" spans="33:34" ht="13.5" customHeight="1">
      <c r="AH101" s="292"/>
    </row>
    <row r="102" spans="33:34" ht="13.5" customHeight="1"/>
    <row r="103" spans="33:34" ht="13.5" customHeight="1"/>
    <row r="104" spans="33:34" ht="13.5" customHeight="1">
      <c r="AG104" s="292"/>
      <c r="AH104" s="292"/>
    </row>
    <row r="105" spans="33:34" ht="13.5" customHeight="1"/>
    <row r="106" spans="33:34" ht="13.5" customHeight="1"/>
    <row r="107" spans="33:34" ht="13.5" customHeight="1"/>
    <row r="108" spans="33:34" ht="13.5" customHeight="1"/>
    <row r="109" spans="33:34" ht="13.5" customHeight="1"/>
    <row r="110" spans="33:34" ht="13.5" customHeight="1"/>
    <row r="111" spans="33:34" ht="13.5" customHeight="1"/>
    <row r="112" spans="33:34" ht="13.5" customHeight="1"/>
    <row r="113" spans="34:122" ht="13.5" customHeight="1"/>
    <row r="114" spans="34:122" ht="13.5" customHeight="1"/>
    <row r="115" spans="34:122" ht="13.5" customHeight="1"/>
    <row r="116" spans="34:122" ht="13.5" customHeight="1">
      <c r="AH116" s="292"/>
    </row>
    <row r="117" spans="34:122" ht="13.5" customHeight="1"/>
    <row r="118" spans="34:122" ht="13.5" customHeight="1"/>
    <row r="119" spans="34:122" ht="13.5" customHeight="1"/>
    <row r="120" spans="34:122" ht="13.5" customHeight="1">
      <c r="AH120" s="292"/>
    </row>
    <row r="121" spans="34:122" ht="13.5" customHeight="1">
      <c r="AH121" s="292"/>
    </row>
    <row r="122" spans="34:122" ht="13.5" customHeight="1"/>
    <row r="123" spans="34:122" ht="13.5" customHeight="1"/>
    <row r="124" spans="34:122" ht="13.5" customHeight="1"/>
    <row r="125" spans="34:122" ht="13.5" customHeight="1">
      <c r="DR125" s="292" t="s">
        <v>509</v>
      </c>
    </row>
  </sheetData>
  <sheetProtection algorithmName="SHA-512" hashValue="RJD7+JREH4HqT1n85rVApN1FJ7UapQX/+pFDD3fKnvUYWhdyuxLSKve2aRc/GqfKrHwh159kdYIY6PHNSlVGqA==" saltValue="BWIUpgiSgiP3gdK8NFO7RA=="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Normal="100" zoomScaleSheetLayoutView="55" workbookViewId="0"/>
  </sheetViews>
  <sheetFormatPr defaultColWidth="0" defaultRowHeight="13.5" customHeight="1" zeroHeight="1"/>
  <cols>
    <col min="1" max="34" width="2.375" style="293" customWidth="1"/>
    <col min="35" max="122" width="2.375" style="292" customWidth="1"/>
    <col min="123" max="16384" width="2.375" style="292" hidden="1"/>
  </cols>
  <sheetData>
    <row r="1" spans="2:34" ht="13.5" customHeight="1">
      <c r="B1" s="292"/>
      <c r="C1" s="292"/>
      <c r="D1" s="292"/>
      <c r="E1" s="292"/>
      <c r="F1" s="292"/>
      <c r="G1" s="292"/>
      <c r="H1" s="292"/>
      <c r="I1" s="292"/>
      <c r="J1" s="292"/>
      <c r="K1" s="292"/>
      <c r="L1" s="292"/>
      <c r="M1" s="292"/>
      <c r="N1" s="292"/>
      <c r="O1" s="292"/>
      <c r="P1" s="292"/>
      <c r="Q1" s="292"/>
      <c r="R1" s="292"/>
      <c r="S1" s="292"/>
      <c r="T1" s="292"/>
      <c r="U1" s="292"/>
      <c r="V1" s="292"/>
      <c r="W1" s="292"/>
      <c r="X1" s="292"/>
      <c r="Y1" s="292"/>
      <c r="Z1" s="292"/>
      <c r="AA1" s="292"/>
      <c r="AB1" s="292"/>
      <c r="AC1" s="292"/>
      <c r="AD1" s="292"/>
      <c r="AE1" s="292"/>
      <c r="AF1" s="292"/>
      <c r="AG1" s="292"/>
      <c r="AH1" s="292"/>
    </row>
    <row r="2" spans="2:34">
      <c r="S2" s="292"/>
      <c r="AH2" s="292"/>
    </row>
    <row r="3" spans="2:34">
      <c r="C3" s="292"/>
      <c r="D3" s="292"/>
      <c r="E3" s="292"/>
      <c r="F3" s="292"/>
      <c r="G3" s="292"/>
      <c r="H3" s="292"/>
      <c r="I3" s="292"/>
      <c r="J3" s="292"/>
      <c r="K3" s="292"/>
      <c r="L3" s="292"/>
      <c r="M3" s="292"/>
      <c r="N3" s="292"/>
      <c r="O3" s="292"/>
      <c r="P3" s="292"/>
      <c r="Q3" s="292"/>
      <c r="R3" s="292"/>
      <c r="S3" s="292"/>
      <c r="U3" s="292"/>
      <c r="V3" s="292"/>
      <c r="W3" s="292"/>
      <c r="X3" s="292"/>
      <c r="Y3" s="292"/>
      <c r="Z3" s="292"/>
      <c r="AA3" s="292"/>
      <c r="AB3" s="292"/>
      <c r="AC3" s="292"/>
      <c r="AD3" s="292"/>
      <c r="AE3" s="292"/>
      <c r="AF3" s="292"/>
      <c r="AG3" s="292"/>
      <c r="AH3" s="292"/>
    </row>
    <row r="4" spans="2:34"/>
    <row r="5" spans="2:34"/>
    <row r="6" spans="2:34"/>
    <row r="7" spans="2:34"/>
    <row r="8" spans="2:34"/>
    <row r="9" spans="2:34">
      <c r="AH9" s="292"/>
    </row>
    <row r="10" spans="2:34"/>
    <row r="11" spans="2:34"/>
    <row r="12" spans="2:34"/>
    <row r="13" spans="2:34"/>
    <row r="14" spans="2:34"/>
    <row r="15" spans="2:34"/>
    <row r="16" spans="2:34"/>
    <row r="17" spans="12:34">
      <c r="AH17" s="292"/>
    </row>
    <row r="18" spans="12:34"/>
    <row r="19" spans="12:34"/>
    <row r="20" spans="12:34">
      <c r="AH20" s="292"/>
    </row>
    <row r="21" spans="12:34">
      <c r="AH21" s="292"/>
    </row>
    <row r="22" spans="12:34"/>
    <row r="23" spans="12:34"/>
    <row r="24" spans="12:34">
      <c r="Q24" s="292"/>
    </row>
    <row r="25" spans="12:34"/>
    <row r="26" spans="12:34"/>
    <row r="27" spans="12:34"/>
    <row r="28" spans="12:34">
      <c r="O28" s="292"/>
      <c r="T28" s="292"/>
      <c r="AH28" s="292"/>
    </row>
    <row r="29" spans="12:34"/>
    <row r="30" spans="12:34"/>
    <row r="31" spans="12:34">
      <c r="Q31" s="292"/>
    </row>
    <row r="32" spans="12:34">
      <c r="L32" s="292"/>
    </row>
    <row r="33" spans="2:34">
      <c r="C33" s="292"/>
      <c r="E33" s="292"/>
      <c r="G33" s="292"/>
      <c r="I33" s="292"/>
      <c r="X33" s="292"/>
    </row>
    <row r="34" spans="2:34">
      <c r="B34" s="292"/>
      <c r="P34" s="292"/>
      <c r="R34" s="292"/>
      <c r="T34" s="292"/>
    </row>
    <row r="35" spans="2:34">
      <c r="D35" s="292"/>
      <c r="W35" s="292"/>
      <c r="AC35" s="292"/>
      <c r="AD35" s="292"/>
      <c r="AE35" s="292"/>
      <c r="AF35" s="292"/>
      <c r="AG35" s="292"/>
      <c r="AH35" s="292"/>
    </row>
    <row r="36" spans="2:34">
      <c r="H36" s="292"/>
      <c r="J36" s="292"/>
      <c r="K36" s="292"/>
      <c r="M36" s="292"/>
      <c r="Y36" s="292"/>
      <c r="Z36" s="292"/>
      <c r="AA36" s="292"/>
      <c r="AB36" s="292"/>
      <c r="AC36" s="292"/>
      <c r="AD36" s="292"/>
      <c r="AE36" s="292"/>
      <c r="AF36" s="292"/>
      <c r="AG36" s="292"/>
      <c r="AH36" s="292"/>
    </row>
    <row r="37" spans="2:34">
      <c r="AH37" s="292"/>
    </row>
    <row r="38" spans="2:34">
      <c r="AG38" s="292"/>
      <c r="AH38" s="292"/>
    </row>
    <row r="39" spans="2:34"/>
    <row r="40" spans="2:34">
      <c r="X40" s="292"/>
    </row>
    <row r="41" spans="2:34">
      <c r="R41" s="292"/>
    </row>
    <row r="42" spans="2:34">
      <c r="W42" s="292"/>
    </row>
    <row r="43" spans="2:34">
      <c r="Y43" s="292"/>
      <c r="Z43" s="292"/>
      <c r="AA43" s="292"/>
      <c r="AB43" s="292"/>
      <c r="AC43" s="292"/>
      <c r="AD43" s="292"/>
      <c r="AE43" s="292"/>
      <c r="AF43" s="292"/>
      <c r="AG43" s="292"/>
      <c r="AH43" s="292"/>
    </row>
    <row r="44" spans="2:34">
      <c r="AH44" s="292"/>
    </row>
    <row r="45" spans="2:34">
      <c r="X45" s="292"/>
    </row>
    <row r="46" spans="2:34"/>
    <row r="47" spans="2:34"/>
    <row r="48" spans="2:34">
      <c r="W48" s="292"/>
      <c r="Y48" s="292"/>
      <c r="Z48" s="292"/>
      <c r="AA48" s="292"/>
      <c r="AB48" s="292"/>
      <c r="AC48" s="292"/>
      <c r="AD48" s="292"/>
      <c r="AE48" s="292"/>
      <c r="AF48" s="292"/>
      <c r="AG48" s="292"/>
      <c r="AH48" s="292"/>
    </row>
    <row r="49" spans="28:34"/>
    <row r="50" spans="28:34">
      <c r="AE50" s="292"/>
      <c r="AF50" s="292"/>
      <c r="AG50" s="292"/>
      <c r="AH50" s="292"/>
    </row>
    <row r="51" spans="28:34">
      <c r="AC51" s="292"/>
      <c r="AD51" s="292"/>
      <c r="AE51" s="292"/>
      <c r="AF51" s="292"/>
      <c r="AG51" s="292"/>
      <c r="AH51" s="292"/>
    </row>
    <row r="52" spans="28:34"/>
    <row r="53" spans="28:34">
      <c r="AF53" s="292"/>
      <c r="AG53" s="292"/>
      <c r="AH53" s="292"/>
    </row>
    <row r="54" spans="28:34">
      <c r="AH54" s="292"/>
    </row>
    <row r="55" spans="28:34"/>
    <row r="56" spans="28:34">
      <c r="AB56" s="292"/>
      <c r="AC56" s="292"/>
      <c r="AD56" s="292"/>
      <c r="AE56" s="292"/>
      <c r="AF56" s="292"/>
      <c r="AG56" s="292"/>
      <c r="AH56" s="292"/>
    </row>
    <row r="57" spans="28:34">
      <c r="AH57" s="292"/>
    </row>
    <row r="58" spans="28:34">
      <c r="AH58" s="292"/>
    </row>
    <row r="59" spans="28:34">
      <c r="AG59" s="292"/>
      <c r="AH59" s="292"/>
    </row>
    <row r="60" spans="28:34"/>
    <row r="61" spans="28:34"/>
    <row r="62" spans="28:34"/>
    <row r="63" spans="28:34">
      <c r="AH63" s="292"/>
    </row>
    <row r="64" spans="28:34">
      <c r="AG64" s="292"/>
      <c r="AH64" s="292"/>
    </row>
    <row r="65" spans="28:34"/>
    <row r="66" spans="28:34"/>
    <row r="67" spans="28:34"/>
    <row r="68" spans="28:34">
      <c r="AB68" s="292"/>
      <c r="AC68" s="292"/>
      <c r="AD68" s="292"/>
      <c r="AE68" s="292"/>
      <c r="AF68" s="292"/>
      <c r="AG68" s="292"/>
      <c r="AH68" s="292"/>
    </row>
    <row r="69" spans="28:34">
      <c r="AF69" s="292"/>
      <c r="AG69" s="292"/>
      <c r="AH69" s="292"/>
    </row>
    <row r="70" spans="28:34"/>
    <row r="71" spans="28:34"/>
    <row r="72" spans="28:34"/>
    <row r="73" spans="28:34"/>
    <row r="74" spans="28:34"/>
    <row r="75" spans="28:34">
      <c r="AH75" s="292"/>
    </row>
    <row r="76" spans="28:34">
      <c r="AF76" s="292"/>
      <c r="AG76" s="292"/>
      <c r="AH76" s="292"/>
    </row>
    <row r="77" spans="28:34">
      <c r="AG77" s="292"/>
      <c r="AH77" s="292"/>
    </row>
    <row r="78" spans="28:34"/>
    <row r="79" spans="28:34"/>
    <row r="80" spans="28:34"/>
    <row r="81" spans="25:34"/>
    <row r="82" spans="25:34">
      <c r="Y82" s="292"/>
    </row>
    <row r="83" spans="25:34">
      <c r="Y83" s="292"/>
      <c r="Z83" s="292"/>
      <c r="AA83" s="292"/>
      <c r="AB83" s="292"/>
      <c r="AC83" s="292"/>
      <c r="AD83" s="292"/>
      <c r="AE83" s="292"/>
      <c r="AF83" s="292"/>
      <c r="AG83" s="292"/>
      <c r="AH83" s="292"/>
    </row>
    <row r="84" spans="25:34"/>
    <row r="85" spans="25:34"/>
    <row r="86" spans="25:34"/>
    <row r="87" spans="25:34"/>
    <row r="88" spans="25:34">
      <c r="AH88" s="292"/>
    </row>
    <row r="89" spans="25:34"/>
    <row r="90" spans="25:34"/>
    <row r="91" spans="25:34"/>
    <row r="92" spans="25:34" ht="13.5" customHeight="1"/>
    <row r="93" spans="25:34" ht="13.5" customHeight="1"/>
    <row r="94" spans="25:34" ht="13.5" customHeight="1">
      <c r="AF94" s="292"/>
      <c r="AG94" s="292"/>
      <c r="AH94" s="292"/>
    </row>
    <row r="95" spans="25:34" ht="13.5" customHeight="1">
      <c r="AH95" s="292"/>
    </row>
    <row r="96" spans="25:34" ht="13.5" customHeight="1"/>
    <row r="97" spans="33:34" ht="13.5" customHeight="1"/>
    <row r="98" spans="33:34" ht="13.5" customHeight="1"/>
    <row r="99" spans="33:34" ht="13.5" customHeight="1"/>
    <row r="100" spans="33:34" ht="13.5" customHeight="1"/>
    <row r="101" spans="33:34" ht="13.5" customHeight="1">
      <c r="AH101" s="292"/>
    </row>
    <row r="102" spans="33:34" ht="13.5" customHeight="1"/>
    <row r="103" spans="33:34" ht="13.5" customHeight="1"/>
    <row r="104" spans="33:34" ht="13.5" customHeight="1">
      <c r="AG104" s="292"/>
      <c r="AH104" s="292"/>
    </row>
    <row r="105" spans="33:34" ht="13.5" customHeight="1"/>
    <row r="106" spans="33:34" ht="13.5" customHeight="1"/>
    <row r="107" spans="33:34" ht="13.5" customHeight="1"/>
    <row r="108" spans="33:34" ht="13.5" customHeight="1"/>
    <row r="109" spans="33:34" ht="13.5" customHeight="1"/>
    <row r="110" spans="33:34" ht="13.5" customHeight="1"/>
    <row r="111" spans="33:34" ht="13.5" customHeight="1"/>
    <row r="112" spans="33:34" ht="13.5" customHeight="1"/>
    <row r="113" spans="34:122" ht="13.5" customHeight="1"/>
    <row r="114" spans="34:122" ht="13.5" customHeight="1"/>
    <row r="115" spans="34:122" ht="13.5" customHeight="1"/>
    <row r="116" spans="34:122" ht="13.5" customHeight="1">
      <c r="AH116" s="292"/>
    </row>
    <row r="117" spans="34:122" ht="13.5" customHeight="1"/>
    <row r="118" spans="34:122" ht="13.5" customHeight="1"/>
    <row r="119" spans="34:122" ht="13.5" customHeight="1"/>
    <row r="120" spans="34:122" ht="13.5" customHeight="1">
      <c r="AH120" s="292"/>
    </row>
    <row r="121" spans="34:122" ht="13.5" customHeight="1">
      <c r="AH121" s="292"/>
    </row>
    <row r="122" spans="34:122" ht="13.5" customHeight="1"/>
    <row r="123" spans="34:122" ht="13.5" customHeight="1"/>
    <row r="124" spans="34:122" ht="13.5" customHeight="1"/>
    <row r="125" spans="34:122" ht="13.5" customHeight="1">
      <c r="DR125" s="292" t="s">
        <v>509</v>
      </c>
    </row>
  </sheetData>
  <sheetProtection algorithmName="SHA-512" hashValue="Igd323We/Sh2aQTQQlt2UpzMJiqFzl3rIfitpjOSUCq4gIR8/S1GIbm0g7QnokU5l9u1uZ4sY9N1qyXn5jQFdg==" saltValue="HY9s2ueyAYciRylOj51VjA=="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DataSheet"/>
  <dimension ref="A1:P74"/>
  <sheetViews>
    <sheetView workbookViewId="0"/>
  </sheetViews>
  <sheetFormatPr defaultColWidth="11.125" defaultRowHeight="13.5"/>
  <cols>
    <col min="1" max="1" width="45.875" style="150" customWidth="1"/>
    <col min="2" max="8" width="13.375" style="150" customWidth="1"/>
    <col min="9" max="16384" width="11.125" style="150"/>
  </cols>
  <sheetData>
    <row r="1" spans="1:8">
      <c r="A1" s="144"/>
      <c r="B1" s="145"/>
      <c r="C1" s="146"/>
      <c r="D1" s="147"/>
      <c r="E1" s="148"/>
      <c r="F1" s="148"/>
      <c r="G1" s="148"/>
      <c r="H1" s="149"/>
    </row>
    <row r="2" spans="1:8">
      <c r="A2" s="151"/>
      <c r="B2" s="152"/>
      <c r="C2" s="153"/>
      <c r="D2" s="154" t="s">
        <v>53</v>
      </c>
      <c r="E2" s="155"/>
      <c r="F2" s="156" t="s">
        <v>559</v>
      </c>
      <c r="G2" s="157"/>
      <c r="H2" s="158"/>
    </row>
    <row r="3" spans="1:8">
      <c r="A3" s="154" t="s">
        <v>552</v>
      </c>
      <c r="B3" s="159"/>
      <c r="C3" s="160"/>
      <c r="D3" s="161">
        <v>38499</v>
      </c>
      <c r="E3" s="162"/>
      <c r="F3" s="163">
        <v>115123</v>
      </c>
      <c r="G3" s="164"/>
      <c r="H3" s="165"/>
    </row>
    <row r="4" spans="1:8">
      <c r="A4" s="166"/>
      <c r="B4" s="167"/>
      <c r="C4" s="168"/>
      <c r="D4" s="169">
        <v>21375</v>
      </c>
      <c r="E4" s="170"/>
      <c r="F4" s="171">
        <v>46026</v>
      </c>
      <c r="G4" s="172"/>
      <c r="H4" s="173"/>
    </row>
    <row r="5" spans="1:8">
      <c r="A5" s="154" t="s">
        <v>554</v>
      </c>
      <c r="B5" s="159"/>
      <c r="C5" s="160"/>
      <c r="D5" s="161">
        <v>35135</v>
      </c>
      <c r="E5" s="162"/>
      <c r="F5" s="163">
        <v>98899</v>
      </c>
      <c r="G5" s="164"/>
      <c r="H5" s="165"/>
    </row>
    <row r="6" spans="1:8">
      <c r="A6" s="166"/>
      <c r="B6" s="167"/>
      <c r="C6" s="168"/>
      <c r="D6" s="169">
        <v>15793</v>
      </c>
      <c r="E6" s="170"/>
      <c r="F6" s="171">
        <v>43734</v>
      </c>
      <c r="G6" s="172"/>
      <c r="H6" s="173"/>
    </row>
    <row r="7" spans="1:8">
      <c r="A7" s="154" t="s">
        <v>555</v>
      </c>
      <c r="B7" s="159"/>
      <c r="C7" s="160"/>
      <c r="D7" s="161">
        <v>27785</v>
      </c>
      <c r="E7" s="162"/>
      <c r="F7" s="163">
        <v>96462</v>
      </c>
      <c r="G7" s="164"/>
      <c r="H7" s="165"/>
    </row>
    <row r="8" spans="1:8">
      <c r="A8" s="166"/>
      <c r="B8" s="167"/>
      <c r="C8" s="168"/>
      <c r="D8" s="169">
        <v>15308</v>
      </c>
      <c r="E8" s="170"/>
      <c r="F8" s="171">
        <v>39886</v>
      </c>
      <c r="G8" s="172"/>
      <c r="H8" s="173"/>
    </row>
    <row r="9" spans="1:8">
      <c r="A9" s="154" t="s">
        <v>556</v>
      </c>
      <c r="B9" s="159"/>
      <c r="C9" s="160"/>
      <c r="D9" s="161">
        <v>28764</v>
      </c>
      <c r="E9" s="162"/>
      <c r="F9" s="163">
        <v>83103</v>
      </c>
      <c r="G9" s="164"/>
      <c r="H9" s="165"/>
    </row>
    <row r="10" spans="1:8">
      <c r="A10" s="166"/>
      <c r="B10" s="167"/>
      <c r="C10" s="168"/>
      <c r="D10" s="169">
        <v>18117</v>
      </c>
      <c r="E10" s="170"/>
      <c r="F10" s="171">
        <v>41378</v>
      </c>
      <c r="G10" s="172"/>
      <c r="H10" s="173"/>
    </row>
    <row r="11" spans="1:8">
      <c r="A11" s="154" t="s">
        <v>557</v>
      </c>
      <c r="B11" s="159"/>
      <c r="C11" s="160"/>
      <c r="D11" s="161">
        <v>41782</v>
      </c>
      <c r="E11" s="162"/>
      <c r="F11" s="163">
        <v>84459</v>
      </c>
      <c r="G11" s="164"/>
      <c r="H11" s="165"/>
    </row>
    <row r="12" spans="1:8">
      <c r="A12" s="166"/>
      <c r="B12" s="167"/>
      <c r="C12" s="174"/>
      <c r="D12" s="169">
        <v>22628</v>
      </c>
      <c r="E12" s="170"/>
      <c r="F12" s="171">
        <v>47314</v>
      </c>
      <c r="G12" s="172"/>
      <c r="H12" s="173"/>
    </row>
    <row r="13" spans="1:8">
      <c r="A13" s="154"/>
      <c r="B13" s="159"/>
      <c r="C13" s="175"/>
      <c r="D13" s="176">
        <v>34393</v>
      </c>
      <c r="E13" s="177"/>
      <c r="F13" s="178">
        <v>95609</v>
      </c>
      <c r="G13" s="179"/>
      <c r="H13" s="165"/>
    </row>
    <row r="14" spans="1:8">
      <c r="A14" s="166"/>
      <c r="B14" s="167"/>
      <c r="C14" s="168"/>
      <c r="D14" s="169">
        <v>18644</v>
      </c>
      <c r="E14" s="170"/>
      <c r="F14" s="171">
        <v>43668</v>
      </c>
      <c r="G14" s="172"/>
      <c r="H14" s="173"/>
    </row>
    <row r="17" spans="1:11">
      <c r="A17" s="150" t="s">
        <v>54</v>
      </c>
    </row>
    <row r="18" spans="1:11">
      <c r="A18" s="180"/>
      <c r="B18" s="180" t="str">
        <f>実質収支比率等に係る経年分析!F$46</f>
        <v>H28</v>
      </c>
      <c r="C18" s="180" t="str">
        <f>実質収支比率等に係る経年分析!G$46</f>
        <v>H29</v>
      </c>
      <c r="D18" s="180" t="str">
        <f>実質収支比率等に係る経年分析!H$46</f>
        <v>H30</v>
      </c>
      <c r="E18" s="180" t="str">
        <f>実質収支比率等に係る経年分析!I$46</f>
        <v>R01</v>
      </c>
      <c r="F18" s="180" t="str">
        <f>実質収支比率等に係る経年分析!J$46</f>
        <v>R02</v>
      </c>
    </row>
    <row r="19" spans="1:11">
      <c r="A19" s="180" t="s">
        <v>55</v>
      </c>
      <c r="B19" s="180">
        <f>ROUND(VALUE(SUBSTITUTE(実質収支比率等に係る経年分析!F$48,"▲","-")),2)</f>
        <v>3.61</v>
      </c>
      <c r="C19" s="180">
        <f>ROUND(VALUE(SUBSTITUTE(実質収支比率等に係る経年分析!G$48,"▲","-")),2)</f>
        <v>7.31</v>
      </c>
      <c r="D19" s="180">
        <f>ROUND(VALUE(SUBSTITUTE(実質収支比率等に係る経年分析!H$48,"▲","-")),2)</f>
        <v>5.16</v>
      </c>
      <c r="E19" s="180">
        <f>ROUND(VALUE(SUBSTITUTE(実質収支比率等に係る経年分析!I$48,"▲","-")),2)</f>
        <v>4.1900000000000004</v>
      </c>
      <c r="F19" s="180">
        <f>ROUND(VALUE(SUBSTITUTE(実質収支比率等に係る経年分析!J$48,"▲","-")),2)</f>
        <v>4.4800000000000004</v>
      </c>
    </row>
    <row r="20" spans="1:11">
      <c r="A20" s="180" t="s">
        <v>56</v>
      </c>
      <c r="B20" s="180">
        <f>ROUND(VALUE(SUBSTITUTE(実質収支比率等に係る経年分析!F$47,"▲","-")),2)</f>
        <v>42.36</v>
      </c>
      <c r="C20" s="180">
        <f>ROUND(VALUE(SUBSTITUTE(実質収支比率等に係る経年分析!G$47,"▲","-")),2)</f>
        <v>37.869999999999997</v>
      </c>
      <c r="D20" s="180">
        <f>ROUND(VALUE(SUBSTITUTE(実質収支比率等に係る経年分析!H$47,"▲","-")),2)</f>
        <v>41.4</v>
      </c>
      <c r="E20" s="180">
        <f>ROUND(VALUE(SUBSTITUTE(実質収支比率等に係る経年分析!I$47,"▲","-")),2)</f>
        <v>39.53</v>
      </c>
      <c r="F20" s="180">
        <f>ROUND(VALUE(SUBSTITUTE(実質収支比率等に係る経年分析!J$47,"▲","-")),2)</f>
        <v>39.049999999999997</v>
      </c>
    </row>
    <row r="21" spans="1:11">
      <c r="A21" s="180" t="s">
        <v>57</v>
      </c>
      <c r="B21" s="180">
        <f>IF(ISNUMBER(VALUE(SUBSTITUTE(実質収支比率等に係る経年分析!F$49,"▲","-"))),ROUND(VALUE(SUBSTITUTE(実質収支比率等に係る経年分析!F$49,"▲","-")),2),NA())</f>
        <v>-3.66</v>
      </c>
      <c r="C21" s="180">
        <f>IF(ISNUMBER(VALUE(SUBSTITUTE(実質収支比率等に係る経年分析!G$49,"▲","-"))),ROUND(VALUE(SUBSTITUTE(実質収支比率等に係る経年分析!G$49,"▲","-")),2),NA())</f>
        <v>-2.86</v>
      </c>
      <c r="D21" s="180">
        <f>IF(ISNUMBER(VALUE(SUBSTITUTE(実質収支比率等に係る経年分析!H$49,"▲","-"))),ROUND(VALUE(SUBSTITUTE(実質収支比率等に係る経年分析!H$49,"▲","-")),2),NA())</f>
        <v>-2.04</v>
      </c>
      <c r="E21" s="180">
        <f>IF(ISNUMBER(VALUE(SUBSTITUTE(実質収支比率等に係る経年分析!I$49,"▲","-"))),ROUND(VALUE(SUBSTITUTE(実質収支比率等に係る経年分析!I$49,"▲","-")),2),NA())</f>
        <v>-4.8600000000000003</v>
      </c>
      <c r="F21" s="180">
        <f>IF(ISNUMBER(VALUE(SUBSTITUTE(実質収支比率等に係る経年分析!J$49,"▲","-"))),ROUND(VALUE(SUBSTITUTE(実質収支比率等に係る経年分析!J$49,"▲","-")),2),NA())</f>
        <v>0.62</v>
      </c>
    </row>
    <row r="24" spans="1:11">
      <c r="A24" s="150" t="s">
        <v>58</v>
      </c>
    </row>
    <row r="25" spans="1:11">
      <c r="A25" s="181"/>
      <c r="B25" s="181" t="str">
        <f>連結実質赤字比率に係る赤字・黒字の構成分析!F$33</f>
        <v>H28</v>
      </c>
      <c r="C25" s="181"/>
      <c r="D25" s="181" t="str">
        <f>連結実質赤字比率に係る赤字・黒字の構成分析!G$33</f>
        <v>H29</v>
      </c>
      <c r="E25" s="181"/>
      <c r="F25" s="181" t="str">
        <f>連結実質赤字比率に係る赤字・黒字の構成分析!H$33</f>
        <v>H30</v>
      </c>
      <c r="G25" s="181"/>
      <c r="H25" s="181" t="str">
        <f>連結実質赤字比率に係る赤字・黒字の構成分析!I$33</f>
        <v>R01</v>
      </c>
      <c r="I25" s="181"/>
      <c r="J25" s="181" t="str">
        <f>連結実質赤字比率に係る赤字・黒字の構成分析!J$33</f>
        <v>R02</v>
      </c>
      <c r="K25" s="181"/>
    </row>
    <row r="26" spans="1:11">
      <c r="A26" s="181"/>
      <c r="B26" s="181" t="s">
        <v>59</v>
      </c>
      <c r="C26" s="181" t="s">
        <v>60</v>
      </c>
      <c r="D26" s="181" t="s">
        <v>59</v>
      </c>
      <c r="E26" s="181" t="s">
        <v>60</v>
      </c>
      <c r="F26" s="181" t="s">
        <v>59</v>
      </c>
      <c r="G26" s="181" t="s">
        <v>60</v>
      </c>
      <c r="H26" s="181" t="s">
        <v>59</v>
      </c>
      <c r="I26" s="181" t="s">
        <v>60</v>
      </c>
      <c r="J26" s="181" t="s">
        <v>59</v>
      </c>
      <c r="K26" s="181" t="s">
        <v>60</v>
      </c>
    </row>
    <row r="27" spans="1:11">
      <c r="A27" s="181" t="str">
        <f>IF(連結実質赤字比率に係る赤字・黒字の構成分析!C$43="",NA(),連結実質赤字比率に係る赤字・黒字の構成分析!C$43)</f>
        <v>その他会計（黒字）</v>
      </c>
      <c r="B27" s="181" t="e">
        <f>IF(ROUND(VALUE(SUBSTITUTE(連結実質赤字比率に係る赤字・黒字の構成分析!F$43,"▲", "-")), 2) &lt; 0, ABS(ROUND(VALUE(SUBSTITUTE(連結実質赤字比率に係る赤字・黒字の構成分析!F$43,"▲", "-")), 2)), NA())</f>
        <v>#N/A</v>
      </c>
      <c r="C27" s="181">
        <f>IF(ROUND(VALUE(SUBSTITUTE(連結実質赤字比率に係る赤字・黒字の構成分析!F$43,"▲", "-")), 2) &gt;= 0, ABS(ROUND(VALUE(SUBSTITUTE(連結実質赤字比率に係る赤字・黒字の構成分析!F$43,"▲", "-")), 2)), NA())</f>
        <v>0.23</v>
      </c>
      <c r="D27" s="181" t="e">
        <f>IF(ROUND(VALUE(SUBSTITUTE(連結実質赤字比率に係る赤字・黒字の構成分析!G$43,"▲", "-")), 2) &lt; 0, ABS(ROUND(VALUE(SUBSTITUTE(連結実質赤字比率に係る赤字・黒字の構成分析!G$43,"▲", "-")), 2)), NA())</f>
        <v>#N/A</v>
      </c>
      <c r="E27" s="181">
        <f>IF(ROUND(VALUE(SUBSTITUTE(連結実質赤字比率に係る赤字・黒字の構成分析!G$43,"▲", "-")), 2) &gt;= 0, ABS(ROUND(VALUE(SUBSTITUTE(連結実質赤字比率に係る赤字・黒字の構成分析!G$43,"▲", "-")), 2)), NA())</f>
        <v>0.21</v>
      </c>
      <c r="F27" s="181" t="e">
        <f>IF(ROUND(VALUE(SUBSTITUTE(連結実質赤字比率に係る赤字・黒字の構成分析!H$43,"▲", "-")), 2) &lt; 0, ABS(ROUND(VALUE(SUBSTITUTE(連結実質赤字比率に係る赤字・黒字の構成分析!H$43,"▲", "-")), 2)), NA())</f>
        <v>#N/A</v>
      </c>
      <c r="G27" s="181">
        <f>IF(ROUND(VALUE(SUBSTITUTE(連結実質赤字比率に係る赤字・黒字の構成分析!H$43,"▲", "-")), 2) &gt;= 0, ABS(ROUND(VALUE(SUBSTITUTE(連結実質赤字比率に係る赤字・黒字の構成分析!H$43,"▲", "-")), 2)), NA())</f>
        <v>0.12</v>
      </c>
      <c r="H27" s="181" t="e">
        <f>IF(ROUND(VALUE(SUBSTITUTE(連結実質赤字比率に係る赤字・黒字の構成分析!I$43,"▲", "-")), 2) &lt; 0, ABS(ROUND(VALUE(SUBSTITUTE(連結実質赤字比率に係る赤字・黒字の構成分析!I$43,"▲", "-")), 2)), NA())</f>
        <v>#N/A</v>
      </c>
      <c r="I27" s="181">
        <f>IF(ROUND(VALUE(SUBSTITUTE(連結実質赤字比率に係る赤字・黒字の構成分析!I$43,"▲", "-")), 2) &gt;= 0, ABS(ROUND(VALUE(SUBSTITUTE(連結実質赤字比率に係る赤字・黒字の構成分析!I$43,"▲", "-")), 2)), NA())</f>
        <v>0.11</v>
      </c>
      <c r="J27" s="181" t="e">
        <f>IF(ROUND(VALUE(SUBSTITUTE(連結実質赤字比率に係る赤字・黒字の構成分析!J$43,"▲", "-")), 2) &lt; 0, ABS(ROUND(VALUE(SUBSTITUTE(連結実質赤字比率に係る赤字・黒字の構成分析!J$43,"▲", "-")), 2)), NA())</f>
        <v>#N/A</v>
      </c>
      <c r="K27" s="181">
        <f>IF(ROUND(VALUE(SUBSTITUTE(連結実質赤字比率に係る赤字・黒字の構成分析!J$43,"▲", "-")), 2) &gt;= 0, ABS(ROUND(VALUE(SUBSTITUTE(連結実質赤字比率に係る赤字・黒字の構成分析!J$43,"▲", "-")), 2)), NA())</f>
        <v>7.0000000000000007E-2</v>
      </c>
    </row>
    <row r="28" spans="1:11">
      <c r="A28" s="181" t="str">
        <f>IF(連結実質赤字比率に係る赤字・黒字の構成分析!C$42="",NA(),連結実質赤字比率に係る赤字・黒字の構成分析!C$42)</f>
        <v>その他会計（赤字）</v>
      </c>
      <c r="B28" s="181" t="e">
        <f>IF(ROUND(VALUE(SUBSTITUTE(連結実質赤字比率に係る赤字・黒字の構成分析!F$42,"▲", "-")), 2) &lt; 0, ABS(ROUND(VALUE(SUBSTITUTE(連結実質赤字比率に係る赤字・黒字の構成分析!F$42,"▲", "-")), 2)), NA())</f>
        <v>#VALUE!</v>
      </c>
      <c r="C28" s="181" t="e">
        <f>IF(ROUND(VALUE(SUBSTITUTE(連結実質赤字比率に係る赤字・黒字の構成分析!F$42,"▲", "-")), 2) &gt;= 0, ABS(ROUND(VALUE(SUBSTITUTE(連結実質赤字比率に係る赤字・黒字の構成分析!F$42,"▲", "-")), 2)), NA())</f>
        <v>#VALUE!</v>
      </c>
      <c r="D28" s="181" t="e">
        <f>IF(ROUND(VALUE(SUBSTITUTE(連結実質赤字比率に係る赤字・黒字の構成分析!G$42,"▲", "-")), 2) &lt; 0, ABS(ROUND(VALUE(SUBSTITUTE(連結実質赤字比率に係る赤字・黒字の構成分析!G$42,"▲", "-")), 2)), NA())</f>
        <v>#VALUE!</v>
      </c>
      <c r="E28" s="181" t="e">
        <f>IF(ROUND(VALUE(SUBSTITUTE(連結実質赤字比率に係る赤字・黒字の構成分析!G$42,"▲", "-")), 2) &gt;= 0, ABS(ROUND(VALUE(SUBSTITUTE(連結実質赤字比率に係る赤字・黒字の構成分析!G$42,"▲", "-")), 2)), NA())</f>
        <v>#VALUE!</v>
      </c>
      <c r="F28" s="181" t="e">
        <f>IF(ROUND(VALUE(SUBSTITUTE(連結実質赤字比率に係る赤字・黒字の構成分析!H$42,"▲", "-")), 2) &lt; 0, ABS(ROUND(VALUE(SUBSTITUTE(連結実質赤字比率に係る赤字・黒字の構成分析!H$42,"▲", "-")), 2)), NA())</f>
        <v>#VALUE!</v>
      </c>
      <c r="G28" s="181" t="e">
        <f>IF(ROUND(VALUE(SUBSTITUTE(連結実質赤字比率に係る赤字・黒字の構成分析!H$42,"▲", "-")), 2) &gt;= 0, ABS(ROUND(VALUE(SUBSTITUTE(連結実質赤字比率に係る赤字・黒字の構成分析!H$42,"▲", "-")), 2)), NA())</f>
        <v>#VALUE!</v>
      </c>
      <c r="H28" s="181" t="e">
        <f>IF(ROUND(VALUE(SUBSTITUTE(連結実質赤字比率に係る赤字・黒字の構成分析!I$42,"▲", "-")), 2) &lt; 0, ABS(ROUND(VALUE(SUBSTITUTE(連結実質赤字比率に係る赤字・黒字の構成分析!I$42,"▲", "-")), 2)), NA())</f>
        <v>#VALUE!</v>
      </c>
      <c r="I28" s="181" t="e">
        <f>IF(ROUND(VALUE(SUBSTITUTE(連結実質赤字比率に係る赤字・黒字の構成分析!I$42,"▲", "-")), 2) &gt;= 0, ABS(ROUND(VALUE(SUBSTITUTE(連結実質赤字比率に係る赤字・黒字の構成分析!I$42,"▲", "-")), 2)), NA())</f>
        <v>#VALUE!</v>
      </c>
      <c r="J28" s="181" t="e">
        <f>IF(ROUND(VALUE(SUBSTITUTE(連結実質赤字比率に係る赤字・黒字の構成分析!J$42,"▲", "-")), 2) &lt; 0, ABS(ROUND(VALUE(SUBSTITUTE(連結実質赤字比率に係る赤字・黒字の構成分析!J$42,"▲", "-")), 2)), NA())</f>
        <v>#VALUE!</v>
      </c>
      <c r="K28" s="181" t="e">
        <f>IF(ROUND(VALUE(SUBSTITUTE(連結実質赤字比率に係る赤字・黒字の構成分析!J$42,"▲", "-")), 2) &gt;= 0, ABS(ROUND(VALUE(SUBSTITUTE(連結実質赤字比率に係る赤字・黒字の構成分析!J$42,"▲", "-")), 2)), NA())</f>
        <v>#VALUE!</v>
      </c>
    </row>
    <row r="29" spans="1:11">
      <c r="A29" s="181" t="str">
        <f>IF(連結実質赤字比率に係る赤字・黒字の構成分析!C$41="",NA(),連結実質赤字比率に係る赤字・黒字の構成分析!C$41)</f>
        <v>介護保険特別会計</v>
      </c>
      <c r="B29" s="181" t="e">
        <f>IF(ROUND(VALUE(SUBSTITUTE(連結実質赤字比率に係る赤字・黒字の構成分析!F$41,"▲", "-")), 2) &lt; 0, ABS(ROUND(VALUE(SUBSTITUTE(連結実質赤字比率に係る赤字・黒字の構成分析!F$41,"▲", "-")), 2)), NA())</f>
        <v>#N/A</v>
      </c>
      <c r="C29" s="181">
        <f>IF(ROUND(VALUE(SUBSTITUTE(連結実質赤字比率に係る赤字・黒字の構成分析!F$41,"▲", "-")), 2) &gt;= 0, ABS(ROUND(VALUE(SUBSTITUTE(連結実質赤字比率に係る赤字・黒字の構成分析!F$41,"▲", "-")), 2)), NA())</f>
        <v>2.57</v>
      </c>
      <c r="D29" s="181" t="e">
        <f>IF(ROUND(VALUE(SUBSTITUTE(連結実質赤字比率に係る赤字・黒字の構成分析!G$41,"▲", "-")), 2) &lt; 0, ABS(ROUND(VALUE(SUBSTITUTE(連結実質赤字比率に係る赤字・黒字の構成分析!G$41,"▲", "-")), 2)), NA())</f>
        <v>#N/A</v>
      </c>
      <c r="E29" s="181">
        <f>IF(ROUND(VALUE(SUBSTITUTE(連結実質赤字比率に係る赤字・黒字の構成分析!G$41,"▲", "-")), 2) &gt;= 0, ABS(ROUND(VALUE(SUBSTITUTE(連結実質赤字比率に係る赤字・黒字の構成分析!G$41,"▲", "-")), 2)), NA())</f>
        <v>2.2200000000000002</v>
      </c>
      <c r="F29" s="181" t="e">
        <f>IF(ROUND(VALUE(SUBSTITUTE(連結実質赤字比率に係る赤字・黒字の構成分析!H$41,"▲", "-")), 2) &lt; 0, ABS(ROUND(VALUE(SUBSTITUTE(連結実質赤字比率に係る赤字・黒字の構成分析!H$41,"▲", "-")), 2)), NA())</f>
        <v>#N/A</v>
      </c>
      <c r="G29" s="181">
        <f>IF(ROUND(VALUE(SUBSTITUTE(連結実質赤字比率に係る赤字・黒字の構成分析!H$41,"▲", "-")), 2) &gt;= 0, ABS(ROUND(VALUE(SUBSTITUTE(連結実質赤字比率に係る赤字・黒字の構成分析!H$41,"▲", "-")), 2)), NA())</f>
        <v>1.58</v>
      </c>
      <c r="H29" s="181" t="e">
        <f>IF(ROUND(VALUE(SUBSTITUTE(連結実質赤字比率に係る赤字・黒字の構成分析!I$41,"▲", "-")), 2) &lt; 0, ABS(ROUND(VALUE(SUBSTITUTE(連結実質赤字比率に係る赤字・黒字の構成分析!I$41,"▲", "-")), 2)), NA())</f>
        <v>#N/A</v>
      </c>
      <c r="I29" s="181">
        <f>IF(ROUND(VALUE(SUBSTITUTE(連結実質赤字比率に係る赤字・黒字の構成分析!I$41,"▲", "-")), 2) &gt;= 0, ABS(ROUND(VALUE(SUBSTITUTE(連結実質赤字比率に係る赤字・黒字の構成分析!I$41,"▲", "-")), 2)), NA())</f>
        <v>0.87</v>
      </c>
      <c r="J29" s="181" t="e">
        <f>IF(ROUND(VALUE(SUBSTITUTE(連結実質赤字比率に係る赤字・黒字の構成分析!J$41,"▲", "-")), 2) &lt; 0, ABS(ROUND(VALUE(SUBSTITUTE(連結実質赤字比率に係る赤字・黒字の構成分析!J$41,"▲", "-")), 2)), NA())</f>
        <v>#N/A</v>
      </c>
      <c r="K29" s="181">
        <f>IF(ROUND(VALUE(SUBSTITUTE(連結実質赤字比率に係る赤字・黒字の構成分析!J$41,"▲", "-")), 2) &gt;= 0, ABS(ROUND(VALUE(SUBSTITUTE(連結実質赤字比率に係る赤字・黒字の構成分析!J$41,"▲", "-")), 2)), NA())</f>
        <v>0.53</v>
      </c>
    </row>
    <row r="30" spans="1:11">
      <c r="A30" s="181" t="str">
        <f>IF(連結実質赤字比率に係る赤字・黒字の構成分析!C$40="",NA(),連結実質赤字比率に係る赤字・黒字の構成分析!C$40)</f>
        <v>国民健康保険特別会計</v>
      </c>
      <c r="B30" s="181" t="e">
        <f>IF(ROUND(VALUE(SUBSTITUTE(連結実質赤字比率に係る赤字・黒字の構成分析!F$40,"▲", "-")), 2) &lt; 0, ABS(ROUND(VALUE(SUBSTITUTE(連結実質赤字比率に係る赤字・黒字の構成分析!F$40,"▲", "-")), 2)), NA())</f>
        <v>#N/A</v>
      </c>
      <c r="C30" s="181">
        <f>IF(ROUND(VALUE(SUBSTITUTE(連結実質赤字比率に係る赤字・黒字の構成分析!F$40,"▲", "-")), 2) &gt;= 0, ABS(ROUND(VALUE(SUBSTITUTE(連結実質赤字比率に係る赤字・黒字の構成分析!F$40,"▲", "-")), 2)), NA())</f>
        <v>6.42</v>
      </c>
      <c r="D30" s="181" t="e">
        <f>IF(ROUND(VALUE(SUBSTITUTE(連結実質赤字比率に係る赤字・黒字の構成分析!G$40,"▲", "-")), 2) &lt; 0, ABS(ROUND(VALUE(SUBSTITUTE(連結実質赤字比率に係る赤字・黒字の構成分析!G$40,"▲", "-")), 2)), NA())</f>
        <v>#N/A</v>
      </c>
      <c r="E30" s="181">
        <f>IF(ROUND(VALUE(SUBSTITUTE(連結実質赤字比率に係る赤字・黒字の構成分析!G$40,"▲", "-")), 2) &gt;= 0, ABS(ROUND(VALUE(SUBSTITUTE(連結実質赤字比率に係る赤字・黒字の構成分析!G$40,"▲", "-")), 2)), NA())</f>
        <v>3.07</v>
      </c>
      <c r="F30" s="181" t="e">
        <f>IF(ROUND(VALUE(SUBSTITUTE(連結実質赤字比率に係る赤字・黒字の構成分析!H$40,"▲", "-")), 2) &lt; 0, ABS(ROUND(VALUE(SUBSTITUTE(連結実質赤字比率に係る赤字・黒字の構成分析!H$40,"▲", "-")), 2)), NA())</f>
        <v>#N/A</v>
      </c>
      <c r="G30" s="181">
        <f>IF(ROUND(VALUE(SUBSTITUTE(連結実質赤字比率に係る赤字・黒字の構成分析!H$40,"▲", "-")), 2) &gt;= 0, ABS(ROUND(VALUE(SUBSTITUTE(連結実質赤字比率に係る赤字・黒字の構成分析!H$40,"▲", "-")), 2)), NA())</f>
        <v>2.0099999999999998</v>
      </c>
      <c r="H30" s="181" t="e">
        <f>IF(ROUND(VALUE(SUBSTITUTE(連結実質赤字比率に係る赤字・黒字の構成分析!I$40,"▲", "-")), 2) &lt; 0, ABS(ROUND(VALUE(SUBSTITUTE(連結実質赤字比率に係る赤字・黒字の構成分析!I$40,"▲", "-")), 2)), NA())</f>
        <v>#N/A</v>
      </c>
      <c r="I30" s="181">
        <f>IF(ROUND(VALUE(SUBSTITUTE(連結実質赤字比率に係る赤字・黒字の構成分析!I$40,"▲", "-")), 2) &gt;= 0, ABS(ROUND(VALUE(SUBSTITUTE(連結実質赤字比率に係る赤字・黒字の構成分析!I$40,"▲", "-")), 2)), NA())</f>
        <v>1</v>
      </c>
      <c r="J30" s="181" t="e">
        <f>IF(ROUND(VALUE(SUBSTITUTE(連結実質赤字比率に係る赤字・黒字の構成分析!J$40,"▲", "-")), 2) &lt; 0, ABS(ROUND(VALUE(SUBSTITUTE(連結実質赤字比率に係る赤字・黒字の構成分析!J$40,"▲", "-")), 2)), NA())</f>
        <v>#N/A</v>
      </c>
      <c r="K30" s="181">
        <f>IF(ROUND(VALUE(SUBSTITUTE(連結実質赤字比率に係る赤字・黒字の構成分析!J$40,"▲", "-")), 2) &gt;= 0, ABS(ROUND(VALUE(SUBSTITUTE(連結実質赤字比率に係る赤字・黒字の構成分析!J$40,"▲", "-")), 2)), NA())</f>
        <v>0.57999999999999996</v>
      </c>
    </row>
    <row r="31" spans="1:11">
      <c r="A31" s="181" t="str">
        <f>IF(連結実質赤字比率に係る赤字・黒字の構成分析!C$39="",NA(),連結実質赤字比率に係る赤字・黒字の構成分析!C$39)</f>
        <v>介護老人保健施設事業会計</v>
      </c>
      <c r="B31" s="181" t="e">
        <f>IF(ROUND(VALUE(SUBSTITUTE(連結実質赤字比率に係る赤字・黒字の構成分析!F$39,"▲", "-")), 2) &lt; 0, ABS(ROUND(VALUE(SUBSTITUTE(連結実質赤字比率に係る赤字・黒字の構成分析!F$39,"▲", "-")), 2)), NA())</f>
        <v>#N/A</v>
      </c>
      <c r="C31" s="181">
        <f>IF(ROUND(VALUE(SUBSTITUTE(連結実質赤字比率に係る赤字・黒字の構成分析!F$39,"▲", "-")), 2) &gt;= 0, ABS(ROUND(VALUE(SUBSTITUTE(連結実質赤字比率に係る赤字・黒字の構成分析!F$39,"▲", "-")), 2)), NA())</f>
        <v>1.94</v>
      </c>
      <c r="D31" s="181" t="e">
        <f>IF(ROUND(VALUE(SUBSTITUTE(連結実質赤字比率に係る赤字・黒字の構成分析!G$39,"▲", "-")), 2) &lt; 0, ABS(ROUND(VALUE(SUBSTITUTE(連結実質赤字比率に係る赤字・黒字の構成分析!G$39,"▲", "-")), 2)), NA())</f>
        <v>#N/A</v>
      </c>
      <c r="E31" s="181">
        <f>IF(ROUND(VALUE(SUBSTITUTE(連結実質赤字比率に係る赤字・黒字の構成分析!G$39,"▲", "-")), 2) &gt;= 0, ABS(ROUND(VALUE(SUBSTITUTE(連結実質赤字比率に係る赤字・黒字の構成分析!G$39,"▲", "-")), 2)), NA())</f>
        <v>1.44</v>
      </c>
      <c r="F31" s="181" t="e">
        <f>IF(ROUND(VALUE(SUBSTITUTE(連結実質赤字比率に係る赤字・黒字の構成分析!H$39,"▲", "-")), 2) &lt; 0, ABS(ROUND(VALUE(SUBSTITUTE(連結実質赤字比率に係る赤字・黒字の構成分析!H$39,"▲", "-")), 2)), NA())</f>
        <v>#N/A</v>
      </c>
      <c r="G31" s="181">
        <f>IF(ROUND(VALUE(SUBSTITUTE(連結実質赤字比率に係る赤字・黒字の構成分析!H$39,"▲", "-")), 2) &gt;= 0, ABS(ROUND(VALUE(SUBSTITUTE(連結実質赤字比率に係る赤字・黒字の構成分析!H$39,"▲", "-")), 2)), NA())</f>
        <v>1.23</v>
      </c>
      <c r="H31" s="181" t="e">
        <f>IF(ROUND(VALUE(SUBSTITUTE(連結実質赤字比率に係る赤字・黒字の構成分析!I$39,"▲", "-")), 2) &lt; 0, ABS(ROUND(VALUE(SUBSTITUTE(連結実質赤字比率に係る赤字・黒字の構成分析!I$39,"▲", "-")), 2)), NA())</f>
        <v>#N/A</v>
      </c>
      <c r="I31" s="181">
        <f>IF(ROUND(VALUE(SUBSTITUTE(連結実質赤字比率に係る赤字・黒字の構成分析!I$39,"▲", "-")), 2) &gt;= 0, ABS(ROUND(VALUE(SUBSTITUTE(連結実質赤字比率に係る赤字・黒字の構成分析!I$39,"▲", "-")), 2)), NA())</f>
        <v>1.33</v>
      </c>
      <c r="J31" s="181" t="e">
        <f>IF(ROUND(VALUE(SUBSTITUTE(連結実質赤字比率に係る赤字・黒字の構成分析!J$39,"▲", "-")), 2) &lt; 0, ABS(ROUND(VALUE(SUBSTITUTE(連結実質赤字比率に係る赤字・黒字の構成分析!J$39,"▲", "-")), 2)), NA())</f>
        <v>#N/A</v>
      </c>
      <c r="K31" s="181">
        <f>IF(ROUND(VALUE(SUBSTITUTE(連結実質赤字比率に係る赤字・黒字の構成分析!J$39,"▲", "-")), 2) &gt;= 0, ABS(ROUND(VALUE(SUBSTITUTE(連結実質赤字比率に係る赤字・黒字の構成分析!J$39,"▲", "-")), 2)), NA())</f>
        <v>1.1200000000000001</v>
      </c>
    </row>
    <row r="32" spans="1:11">
      <c r="A32" s="181" t="str">
        <f>IF(連結実質赤字比率に係る赤字・黒字の構成分析!C$38="",NA(),連結実質赤字比率に係る赤字・黒字の構成分析!C$38)</f>
        <v>一般会計</v>
      </c>
      <c r="B32" s="181" t="e">
        <f>IF(ROUND(VALUE(SUBSTITUTE(連結実質赤字比率に係る赤字・黒字の構成分析!F$38,"▲", "-")), 2) &lt; 0, ABS(ROUND(VALUE(SUBSTITUTE(連結実質赤字比率に係る赤字・黒字の構成分析!F$38,"▲", "-")), 2)), NA())</f>
        <v>#N/A</v>
      </c>
      <c r="C32" s="181">
        <f>IF(ROUND(VALUE(SUBSTITUTE(連結実質赤字比率に係る赤字・黒字の構成分析!F$38,"▲", "-")), 2) &gt;= 0, ABS(ROUND(VALUE(SUBSTITUTE(連結実質赤字比率に係る赤字・黒字の構成分析!F$38,"▲", "-")), 2)), NA())</f>
        <v>4.21</v>
      </c>
      <c r="D32" s="181" t="e">
        <f>IF(ROUND(VALUE(SUBSTITUTE(連結実質赤字比率に係る赤字・黒字の構成分析!G$38,"▲", "-")), 2) &lt; 0, ABS(ROUND(VALUE(SUBSTITUTE(連結実質赤字比率に係る赤字・黒字の構成分析!G$38,"▲", "-")), 2)), NA())</f>
        <v>#N/A</v>
      </c>
      <c r="E32" s="181">
        <f>IF(ROUND(VALUE(SUBSTITUTE(連結実質赤字比率に係る赤字・黒字の構成分析!G$38,"▲", "-")), 2) &gt;= 0, ABS(ROUND(VALUE(SUBSTITUTE(連結実質赤字比率に係る赤字・黒字の構成分析!G$38,"▲", "-")), 2)), NA())</f>
        <v>7.88</v>
      </c>
      <c r="F32" s="181" t="e">
        <f>IF(ROUND(VALUE(SUBSTITUTE(連結実質赤字比率に係る赤字・黒字の構成分析!H$38,"▲", "-")), 2) &lt; 0, ABS(ROUND(VALUE(SUBSTITUTE(連結実質赤字比率に係る赤字・黒字の構成分析!H$38,"▲", "-")), 2)), NA())</f>
        <v>#N/A</v>
      </c>
      <c r="G32" s="181">
        <f>IF(ROUND(VALUE(SUBSTITUTE(連結実質赤字比率に係る赤字・黒字の構成分析!H$38,"▲", "-")), 2) &gt;= 0, ABS(ROUND(VALUE(SUBSTITUTE(連結実質赤字比率に係る赤字・黒字の構成分析!H$38,"▲", "-")), 2)), NA())</f>
        <v>5.78</v>
      </c>
      <c r="H32" s="181" t="e">
        <f>IF(ROUND(VALUE(SUBSTITUTE(連結実質赤字比率に係る赤字・黒字の構成分析!I$38,"▲", "-")), 2) &lt; 0, ABS(ROUND(VALUE(SUBSTITUTE(連結実質赤字比率に係る赤字・黒字の構成分析!I$38,"▲", "-")), 2)), NA())</f>
        <v>#N/A</v>
      </c>
      <c r="I32" s="181">
        <f>IF(ROUND(VALUE(SUBSTITUTE(連結実質赤字比率に係る赤字・黒字の構成分析!I$38,"▲", "-")), 2) &gt;= 0, ABS(ROUND(VALUE(SUBSTITUTE(連結実質赤字比率に係る赤字・黒字の構成分析!I$38,"▲", "-")), 2)), NA())</f>
        <v>4.8099999999999996</v>
      </c>
      <c r="J32" s="181" t="e">
        <f>IF(ROUND(VALUE(SUBSTITUTE(連結実質赤字比率に係る赤字・黒字の構成分析!J$38,"▲", "-")), 2) &lt; 0, ABS(ROUND(VALUE(SUBSTITUTE(連結実質赤字比率に係る赤字・黒字の構成分析!J$38,"▲", "-")), 2)), NA())</f>
        <v>#N/A</v>
      </c>
      <c r="K32" s="181">
        <f>IF(ROUND(VALUE(SUBSTITUTE(連結実質赤字比率に係る赤字・黒字の構成分析!J$38,"▲", "-")), 2) &gt;= 0, ABS(ROUND(VALUE(SUBSTITUTE(連結実質赤字比率に係る赤字・黒字の構成分析!J$38,"▲", "-")), 2)), NA())</f>
        <v>5.08</v>
      </c>
    </row>
    <row r="33" spans="1:16">
      <c r="A33" s="181" t="str">
        <f>IF(連結実質赤字比率に係る赤字・黒字の構成分析!C$37="",NA(),連結実質赤字比率に係る赤字・黒字の構成分析!C$37)</f>
        <v>下水道事業会計</v>
      </c>
      <c r="B33" s="181" t="e">
        <f>IF(ROUND(VALUE(SUBSTITUTE(連結実質赤字比率に係る赤字・黒字の構成分析!F$37,"▲", "-")), 2) &lt; 0, ABS(ROUND(VALUE(SUBSTITUTE(連結実質赤字比率に係る赤字・黒字の構成分析!F$37,"▲", "-")), 2)), NA())</f>
        <v>#N/A</v>
      </c>
      <c r="C33" s="181">
        <f>IF(ROUND(VALUE(SUBSTITUTE(連結実質赤字比率に係る赤字・黒字の構成分析!F$37,"▲", "-")), 2) &gt;= 0, ABS(ROUND(VALUE(SUBSTITUTE(連結実質赤字比率に係る赤字・黒字の構成分析!F$37,"▲", "-")), 2)), NA())</f>
        <v>6.39</v>
      </c>
      <c r="D33" s="181" t="e">
        <f>IF(ROUND(VALUE(SUBSTITUTE(連結実質赤字比率に係る赤字・黒字の構成分析!G$37,"▲", "-")), 2) &lt; 0, ABS(ROUND(VALUE(SUBSTITUTE(連結実質赤字比率に係る赤字・黒字の構成分析!G$37,"▲", "-")), 2)), NA())</f>
        <v>#N/A</v>
      </c>
      <c r="E33" s="181">
        <f>IF(ROUND(VALUE(SUBSTITUTE(連結実質赤字比率に係る赤字・黒字の構成分析!G$37,"▲", "-")), 2) &gt;= 0, ABS(ROUND(VALUE(SUBSTITUTE(連結実質赤字比率に係る赤字・黒字の構成分析!G$37,"▲", "-")), 2)), NA())</f>
        <v>7.78</v>
      </c>
      <c r="F33" s="181" t="e">
        <f>IF(ROUND(VALUE(SUBSTITUTE(連結実質赤字比率に係る赤字・黒字の構成分析!H$37,"▲", "-")), 2) &lt; 0, ABS(ROUND(VALUE(SUBSTITUTE(連結実質赤字比率に係る赤字・黒字の構成分析!H$37,"▲", "-")), 2)), NA())</f>
        <v>#N/A</v>
      </c>
      <c r="G33" s="181">
        <f>IF(ROUND(VALUE(SUBSTITUTE(連結実質赤字比率に係る赤字・黒字の構成分析!H$37,"▲", "-")), 2) &gt;= 0, ABS(ROUND(VALUE(SUBSTITUTE(連結実質赤字比率に係る赤字・黒字の構成分析!H$37,"▲", "-")), 2)), NA())</f>
        <v>8.24</v>
      </c>
      <c r="H33" s="181" t="e">
        <f>IF(ROUND(VALUE(SUBSTITUTE(連結実質赤字比率に係る赤字・黒字の構成分析!I$37,"▲", "-")), 2) &lt; 0, ABS(ROUND(VALUE(SUBSTITUTE(連結実質赤字比率に係る赤字・黒字の構成分析!I$37,"▲", "-")), 2)), NA())</f>
        <v>#N/A</v>
      </c>
      <c r="I33" s="181">
        <f>IF(ROUND(VALUE(SUBSTITUTE(連結実質赤字比率に係る赤字・黒字の構成分析!I$37,"▲", "-")), 2) &gt;= 0, ABS(ROUND(VALUE(SUBSTITUTE(連結実質赤字比率に係る赤字・黒字の構成分析!I$37,"▲", "-")), 2)), NA())</f>
        <v>8.94</v>
      </c>
      <c r="J33" s="181" t="e">
        <f>IF(ROUND(VALUE(SUBSTITUTE(連結実質赤字比率に係る赤字・黒字の構成分析!J$37,"▲", "-")), 2) &lt; 0, ABS(ROUND(VALUE(SUBSTITUTE(連結実質赤字比率に係る赤字・黒字の構成分析!J$37,"▲", "-")), 2)), NA())</f>
        <v>#N/A</v>
      </c>
      <c r="K33" s="181">
        <f>IF(ROUND(VALUE(SUBSTITUTE(連結実質赤字比率に係る赤字・黒字の構成分析!J$37,"▲", "-")), 2) &gt;= 0, ABS(ROUND(VALUE(SUBSTITUTE(連結実質赤字比率に係る赤字・黒字の構成分析!J$37,"▲", "-")), 2)), NA())</f>
        <v>8.67</v>
      </c>
    </row>
    <row r="34" spans="1:16">
      <c r="A34" s="181" t="str">
        <f>IF(連結実質赤字比率に係る赤字・黒字の構成分析!C$36="",NA(),連結実質赤字比率に係る赤字・黒字の構成分析!C$36)</f>
        <v>病院事業会計</v>
      </c>
      <c r="B34" s="181" t="e">
        <f>IF(ROUND(VALUE(SUBSTITUTE(連結実質赤字比率に係る赤字・黒字の構成分析!F$36,"▲", "-")), 2) &lt; 0, ABS(ROUND(VALUE(SUBSTITUTE(連結実質赤字比率に係る赤字・黒字の構成分析!F$36,"▲", "-")), 2)), NA())</f>
        <v>#N/A</v>
      </c>
      <c r="C34" s="181">
        <f>IF(ROUND(VALUE(SUBSTITUTE(連結実質赤字比率に係る赤字・黒字の構成分析!F$36,"▲", "-")), 2) &gt;= 0, ABS(ROUND(VALUE(SUBSTITUTE(連結実質赤字比率に係る赤字・黒字の構成分析!F$36,"▲", "-")), 2)), NA())</f>
        <v>12.4</v>
      </c>
      <c r="D34" s="181" t="e">
        <f>IF(ROUND(VALUE(SUBSTITUTE(連結実質赤字比率に係る赤字・黒字の構成分析!G$36,"▲", "-")), 2) &lt; 0, ABS(ROUND(VALUE(SUBSTITUTE(連結実質赤字比率に係る赤字・黒字の構成分析!G$36,"▲", "-")), 2)), NA())</f>
        <v>#N/A</v>
      </c>
      <c r="E34" s="181">
        <f>IF(ROUND(VALUE(SUBSTITUTE(連結実質赤字比率に係る赤字・黒字の構成分析!G$36,"▲", "-")), 2) &gt;= 0, ABS(ROUND(VALUE(SUBSTITUTE(連結実質赤字比率に係る赤字・黒字の構成分析!G$36,"▲", "-")), 2)), NA())</f>
        <v>11.78</v>
      </c>
      <c r="F34" s="181" t="e">
        <f>IF(ROUND(VALUE(SUBSTITUTE(連結実質赤字比率に係る赤字・黒字の構成分析!H$36,"▲", "-")), 2) &lt; 0, ABS(ROUND(VALUE(SUBSTITUTE(連結実質赤字比率に係る赤字・黒字の構成分析!H$36,"▲", "-")), 2)), NA())</f>
        <v>#N/A</v>
      </c>
      <c r="G34" s="181">
        <f>IF(ROUND(VALUE(SUBSTITUTE(連結実質赤字比率に係る赤字・黒字の構成分析!H$36,"▲", "-")), 2) &gt;= 0, ABS(ROUND(VALUE(SUBSTITUTE(連結実質赤字比率に係る赤字・黒字の構成分析!H$36,"▲", "-")), 2)), NA())</f>
        <v>11.54</v>
      </c>
      <c r="H34" s="181" t="e">
        <f>IF(ROUND(VALUE(SUBSTITUTE(連結実質赤字比率に係る赤字・黒字の構成分析!I$36,"▲", "-")), 2) &lt; 0, ABS(ROUND(VALUE(SUBSTITUTE(連結実質赤字比率に係る赤字・黒字の構成分析!I$36,"▲", "-")), 2)), NA())</f>
        <v>#N/A</v>
      </c>
      <c r="I34" s="181">
        <f>IF(ROUND(VALUE(SUBSTITUTE(連結実質赤字比率に係る赤字・黒字の構成分析!I$36,"▲", "-")), 2) &gt;= 0, ABS(ROUND(VALUE(SUBSTITUTE(連結実質赤字比率に係る赤字・黒字の構成分析!I$36,"▲", "-")), 2)), NA())</f>
        <v>11.11</v>
      </c>
      <c r="J34" s="181" t="e">
        <f>IF(ROUND(VALUE(SUBSTITUTE(連結実質赤字比率に係る赤字・黒字の構成分析!J$36,"▲", "-")), 2) &lt; 0, ABS(ROUND(VALUE(SUBSTITUTE(連結実質赤字比率に係る赤字・黒字の構成分析!J$36,"▲", "-")), 2)), NA())</f>
        <v>#N/A</v>
      </c>
      <c r="K34" s="181">
        <f>IF(ROUND(VALUE(SUBSTITUTE(連結実質赤字比率に係る赤字・黒字の構成分析!J$36,"▲", "-")), 2) &gt;= 0, ABS(ROUND(VALUE(SUBSTITUTE(連結実質赤字比率に係る赤字・黒字の構成分析!J$36,"▲", "-")), 2)), NA())</f>
        <v>11.11</v>
      </c>
    </row>
    <row r="35" spans="1:16">
      <c r="A35" s="181" t="str">
        <f>IF(連結実質赤字比率に係る赤字・黒字の構成分析!C$35="",NA(),連結実質赤字比率に係る赤字・黒字の構成分析!C$35)</f>
        <v>水道事業会計</v>
      </c>
      <c r="B35" s="181" t="e">
        <f>IF(ROUND(VALUE(SUBSTITUTE(連結実質赤字比率に係る赤字・黒字の構成分析!F$35,"▲", "-")), 2) &lt; 0, ABS(ROUND(VALUE(SUBSTITUTE(連結実質赤字比率に係る赤字・黒字の構成分析!F$35,"▲", "-")), 2)), NA())</f>
        <v>#N/A</v>
      </c>
      <c r="C35" s="181">
        <f>IF(ROUND(VALUE(SUBSTITUTE(連結実質赤字比率に係る赤字・黒字の構成分析!F$35,"▲", "-")), 2) &gt;= 0, ABS(ROUND(VALUE(SUBSTITUTE(連結実質赤字比率に係る赤字・黒字の構成分析!F$35,"▲", "-")), 2)), NA())</f>
        <v>17.579999999999998</v>
      </c>
      <c r="D35" s="181" t="e">
        <f>IF(ROUND(VALUE(SUBSTITUTE(連結実質赤字比率に係る赤字・黒字の構成分析!G$35,"▲", "-")), 2) &lt; 0, ABS(ROUND(VALUE(SUBSTITUTE(連結実質赤字比率に係る赤字・黒字の構成分析!G$35,"▲", "-")), 2)), NA())</f>
        <v>#N/A</v>
      </c>
      <c r="E35" s="181">
        <f>IF(ROUND(VALUE(SUBSTITUTE(連結実質赤字比率に係る赤字・黒字の構成分析!G$35,"▲", "-")), 2) &gt;= 0, ABS(ROUND(VALUE(SUBSTITUTE(連結実質赤字比率に係る赤字・黒字の構成分析!G$35,"▲", "-")), 2)), NA())</f>
        <v>19.57</v>
      </c>
      <c r="F35" s="181" t="e">
        <f>IF(ROUND(VALUE(SUBSTITUTE(連結実質赤字比率に係る赤字・黒字の構成分析!H$35,"▲", "-")), 2) &lt; 0, ABS(ROUND(VALUE(SUBSTITUTE(連結実質赤字比率に係る赤字・黒字の構成分析!H$35,"▲", "-")), 2)), NA())</f>
        <v>#N/A</v>
      </c>
      <c r="G35" s="181">
        <f>IF(ROUND(VALUE(SUBSTITUTE(連結実質赤字比率に係る赤字・黒字の構成分析!H$35,"▲", "-")), 2) &gt;= 0, ABS(ROUND(VALUE(SUBSTITUTE(連結実質赤字比率に係る赤字・黒字の構成分析!H$35,"▲", "-")), 2)), NA())</f>
        <v>20.74</v>
      </c>
      <c r="H35" s="181" t="e">
        <f>IF(ROUND(VALUE(SUBSTITUTE(連結実質赤字比率に係る赤字・黒字の構成分析!I$35,"▲", "-")), 2) &lt; 0, ABS(ROUND(VALUE(SUBSTITUTE(連結実質赤字比率に係る赤字・黒字の構成分析!I$35,"▲", "-")), 2)), NA())</f>
        <v>#N/A</v>
      </c>
      <c r="I35" s="181">
        <f>IF(ROUND(VALUE(SUBSTITUTE(連結実質赤字比率に係る赤字・黒字の構成分析!I$35,"▲", "-")), 2) &gt;= 0, ABS(ROUND(VALUE(SUBSTITUTE(連結実質赤字比率に係る赤字・黒字の構成分析!I$35,"▲", "-")), 2)), NA())</f>
        <v>20.3</v>
      </c>
      <c r="J35" s="181" t="e">
        <f>IF(ROUND(VALUE(SUBSTITUTE(連結実質赤字比率に係る赤字・黒字の構成分析!J$35,"▲", "-")), 2) &lt; 0, ABS(ROUND(VALUE(SUBSTITUTE(連結実質赤字比率に係る赤字・黒字の構成分析!J$35,"▲", "-")), 2)), NA())</f>
        <v>#N/A</v>
      </c>
      <c r="K35" s="181">
        <f>IF(ROUND(VALUE(SUBSTITUTE(連結実質赤字比率に係る赤字・黒字の構成分析!J$35,"▲", "-")), 2) &gt;= 0, ABS(ROUND(VALUE(SUBSTITUTE(連結実質赤字比率に係る赤字・黒字の構成分析!J$35,"▲", "-")), 2)), NA())</f>
        <v>19.940000000000001</v>
      </c>
    </row>
    <row r="36" spans="1:16">
      <c r="A36" s="181" t="str">
        <f>IF(連結実質赤字比率に係る赤字・黒字の構成分析!C$34="",NA(),連結実質赤字比率に係る赤字・黒字の構成分析!C$34)</f>
        <v>住宅新築資金等貸付事業特別会計</v>
      </c>
      <c r="B36" s="181">
        <f>IF(ROUND(VALUE(SUBSTITUTE(連結実質赤字比率に係る赤字・黒字の構成分析!F$34,"▲", "-")), 2) &lt; 0, ABS(ROUND(VALUE(SUBSTITUTE(連結実質赤字比率に係る赤字・黒字の構成分析!F$34,"▲", "-")), 2)), NA())</f>
        <v>0.7</v>
      </c>
      <c r="C36" s="181" t="e">
        <f>IF(ROUND(VALUE(SUBSTITUTE(連結実質赤字比率に係る赤字・黒字の構成分析!F$34,"▲", "-")), 2) &gt;= 0, ABS(ROUND(VALUE(SUBSTITUTE(連結実質赤字比率に係る赤字・黒字の構成分析!F$34,"▲", "-")), 2)), NA())</f>
        <v>#N/A</v>
      </c>
      <c r="D36" s="181">
        <f>IF(ROUND(VALUE(SUBSTITUTE(連結実質赤字比率に係る赤字・黒字の構成分析!G$34,"▲", "-")), 2) &lt; 0, ABS(ROUND(VALUE(SUBSTITUTE(連結実質赤字比率に係る赤字・黒字の構成分析!G$34,"▲", "-")), 2)), NA())</f>
        <v>0.69</v>
      </c>
      <c r="E36" s="181" t="e">
        <f>IF(ROUND(VALUE(SUBSTITUTE(連結実質赤字比率に係る赤字・黒字の構成分析!G$34,"▲", "-")), 2) &gt;= 0, ABS(ROUND(VALUE(SUBSTITUTE(連結実質赤字比率に係る赤字・黒字の構成分析!G$34,"▲", "-")), 2)), NA())</f>
        <v>#N/A</v>
      </c>
      <c r="F36" s="181">
        <f>IF(ROUND(VALUE(SUBSTITUTE(連結実質赤字比率に係る赤字・黒字の構成分析!H$34,"▲", "-")), 2) &lt; 0, ABS(ROUND(VALUE(SUBSTITUTE(連結実質赤字比率に係る赤字・黒字の構成分析!H$34,"▲", "-")), 2)), NA())</f>
        <v>0.66</v>
      </c>
      <c r="G36" s="181" t="e">
        <f>IF(ROUND(VALUE(SUBSTITUTE(連結実質赤字比率に係る赤字・黒字の構成分析!H$34,"▲", "-")), 2) &gt;= 0, ABS(ROUND(VALUE(SUBSTITUTE(連結実質赤字比率に係る赤字・黒字の構成分析!H$34,"▲", "-")), 2)), NA())</f>
        <v>#N/A</v>
      </c>
      <c r="H36" s="181">
        <f>IF(ROUND(VALUE(SUBSTITUTE(連結実質赤字比率に係る赤字・黒字の構成分析!I$34,"▲", "-")), 2) &lt; 0, ABS(ROUND(VALUE(SUBSTITUTE(連結実質赤字比率に係る赤字・黒字の構成分析!I$34,"▲", "-")), 2)), NA())</f>
        <v>0.65</v>
      </c>
      <c r="I36" s="181" t="e">
        <f>IF(ROUND(VALUE(SUBSTITUTE(連結実質赤字比率に係る赤字・黒字の構成分析!I$34,"▲", "-")), 2) &gt;= 0, ABS(ROUND(VALUE(SUBSTITUTE(連結実質赤字比率に係る赤字・黒字の構成分析!I$34,"▲", "-")), 2)), NA())</f>
        <v>#N/A</v>
      </c>
      <c r="J36" s="181">
        <f>IF(ROUND(VALUE(SUBSTITUTE(連結実質赤字比率に係る赤字・黒字の構成分析!J$34,"▲", "-")), 2) &lt; 0, ABS(ROUND(VALUE(SUBSTITUTE(連結実質赤字比率に係る赤字・黒字の構成分析!J$34,"▲", "-")), 2)), NA())</f>
        <v>0.6</v>
      </c>
      <c r="K36" s="181" t="e">
        <f>IF(ROUND(VALUE(SUBSTITUTE(連結実質赤字比率に係る赤字・黒字の構成分析!J$34,"▲", "-")), 2) &gt;= 0, ABS(ROUND(VALUE(SUBSTITUTE(連結実質赤字比率に係る赤字・黒字の構成分析!J$34,"▲", "-")), 2)), NA())</f>
        <v>#N/A</v>
      </c>
    </row>
    <row r="39" spans="1:16">
      <c r="A39" s="150" t="s">
        <v>61</v>
      </c>
    </row>
    <row r="40" spans="1:16">
      <c r="A40" s="182"/>
      <c r="B40" s="182" t="str">
        <f>'実質公債費比率（分子）の構造'!K$44</f>
        <v>H28</v>
      </c>
      <c r="C40" s="182"/>
      <c r="D40" s="182"/>
      <c r="E40" s="182" t="str">
        <f>'実質公債費比率（分子）の構造'!L$44</f>
        <v>H29</v>
      </c>
      <c r="F40" s="182"/>
      <c r="G40" s="182"/>
      <c r="H40" s="182" t="str">
        <f>'実質公債費比率（分子）の構造'!M$44</f>
        <v>H30</v>
      </c>
      <c r="I40" s="182"/>
      <c r="J40" s="182"/>
      <c r="K40" s="182" t="str">
        <f>'実質公債費比率（分子）の構造'!N$44</f>
        <v>R01</v>
      </c>
      <c r="L40" s="182"/>
      <c r="M40" s="182"/>
      <c r="N40" s="182" t="str">
        <f>'実質公債費比率（分子）の構造'!O$44</f>
        <v>R02</v>
      </c>
      <c r="O40" s="182"/>
      <c r="P40" s="182"/>
    </row>
    <row r="41" spans="1:16">
      <c r="A41" s="182"/>
      <c r="B41" s="182" t="s">
        <v>62</v>
      </c>
      <c r="C41" s="182"/>
      <c r="D41" s="182" t="s">
        <v>63</v>
      </c>
      <c r="E41" s="182" t="s">
        <v>62</v>
      </c>
      <c r="F41" s="182"/>
      <c r="G41" s="182" t="s">
        <v>63</v>
      </c>
      <c r="H41" s="182" t="s">
        <v>62</v>
      </c>
      <c r="I41" s="182"/>
      <c r="J41" s="182" t="s">
        <v>63</v>
      </c>
      <c r="K41" s="182" t="s">
        <v>62</v>
      </c>
      <c r="L41" s="182"/>
      <c r="M41" s="182" t="s">
        <v>63</v>
      </c>
      <c r="N41" s="182" t="s">
        <v>62</v>
      </c>
      <c r="O41" s="182"/>
      <c r="P41" s="182" t="s">
        <v>63</v>
      </c>
    </row>
    <row r="42" spans="1:16">
      <c r="A42" s="182" t="s">
        <v>64</v>
      </c>
      <c r="B42" s="182"/>
      <c r="C42" s="182"/>
      <c r="D42" s="182">
        <f>'実質公債費比率（分子）の構造'!K$52</f>
        <v>541</v>
      </c>
      <c r="E42" s="182"/>
      <c r="F42" s="182"/>
      <c r="G42" s="182">
        <f>'実質公債費比率（分子）の構造'!L$52</f>
        <v>559</v>
      </c>
      <c r="H42" s="182"/>
      <c r="I42" s="182"/>
      <c r="J42" s="182">
        <f>'実質公債費比率（分子）の構造'!M$52</f>
        <v>577</v>
      </c>
      <c r="K42" s="182"/>
      <c r="L42" s="182"/>
      <c r="M42" s="182">
        <f>'実質公債費比率（分子）の構造'!N$52</f>
        <v>562</v>
      </c>
      <c r="N42" s="182"/>
      <c r="O42" s="182"/>
      <c r="P42" s="182">
        <f>'実質公債費比率（分子）の構造'!O$52</f>
        <v>567</v>
      </c>
    </row>
    <row r="43" spans="1:16">
      <c r="A43" s="182" t="s">
        <v>65</v>
      </c>
      <c r="B43" s="182">
        <f>'実質公債費比率（分子）の構造'!K$51</f>
        <v>0</v>
      </c>
      <c r="C43" s="182"/>
      <c r="D43" s="182"/>
      <c r="E43" s="182">
        <f>'実質公債費比率（分子）の構造'!L$51</f>
        <v>0</v>
      </c>
      <c r="F43" s="182"/>
      <c r="G43" s="182"/>
      <c r="H43" s="182">
        <f>'実質公債費比率（分子）の構造'!M$51</f>
        <v>0</v>
      </c>
      <c r="I43" s="182"/>
      <c r="J43" s="182"/>
      <c r="K43" s="182">
        <f>'実質公債費比率（分子）の構造'!N$51</f>
        <v>0</v>
      </c>
      <c r="L43" s="182"/>
      <c r="M43" s="182"/>
      <c r="N43" s="182">
        <f>'実質公債費比率（分子）の構造'!O$51</f>
        <v>0</v>
      </c>
      <c r="O43" s="182"/>
      <c r="P43" s="182"/>
    </row>
    <row r="44" spans="1:16">
      <c r="A44" s="182" t="s">
        <v>66</v>
      </c>
      <c r="B44" s="182" t="str">
        <f>'実質公債費比率（分子）の構造'!K$50</f>
        <v>-</v>
      </c>
      <c r="C44" s="182"/>
      <c r="D44" s="182"/>
      <c r="E44" s="182" t="str">
        <f>'実質公債費比率（分子）の構造'!L$50</f>
        <v>-</v>
      </c>
      <c r="F44" s="182"/>
      <c r="G44" s="182"/>
      <c r="H44" s="182" t="str">
        <f>'実質公債費比率（分子）の構造'!M$50</f>
        <v>-</v>
      </c>
      <c r="I44" s="182"/>
      <c r="J44" s="182"/>
      <c r="K44" s="182" t="str">
        <f>'実質公債費比率（分子）の構造'!N$50</f>
        <v>-</v>
      </c>
      <c r="L44" s="182"/>
      <c r="M44" s="182"/>
      <c r="N44" s="182" t="str">
        <f>'実質公債費比率（分子）の構造'!O$50</f>
        <v>-</v>
      </c>
      <c r="O44" s="182"/>
      <c r="P44" s="182"/>
    </row>
    <row r="45" spans="1:16">
      <c r="A45" s="182" t="s">
        <v>67</v>
      </c>
      <c r="B45" s="182">
        <f>'実質公債費比率（分子）の構造'!K$49</f>
        <v>51</v>
      </c>
      <c r="C45" s="182"/>
      <c r="D45" s="182"/>
      <c r="E45" s="182">
        <f>'実質公債費比率（分子）の構造'!L$49</f>
        <v>51</v>
      </c>
      <c r="F45" s="182"/>
      <c r="G45" s="182"/>
      <c r="H45" s="182">
        <f>'実質公債費比率（分子）の構造'!M$49</f>
        <v>56</v>
      </c>
      <c r="I45" s="182"/>
      <c r="J45" s="182"/>
      <c r="K45" s="182">
        <f>'実質公債費比率（分子）の構造'!N$49</f>
        <v>40</v>
      </c>
      <c r="L45" s="182"/>
      <c r="M45" s="182"/>
      <c r="N45" s="182">
        <f>'実質公債費比率（分子）の構造'!O$49</f>
        <v>19</v>
      </c>
      <c r="O45" s="182"/>
      <c r="P45" s="182"/>
    </row>
    <row r="46" spans="1:16">
      <c r="A46" s="182" t="s">
        <v>68</v>
      </c>
      <c r="B46" s="182">
        <f>'実質公債費比率（分子）の構造'!K$48</f>
        <v>340</v>
      </c>
      <c r="C46" s="182"/>
      <c r="D46" s="182"/>
      <c r="E46" s="182">
        <f>'実質公債費比率（分子）の構造'!L$48</f>
        <v>356</v>
      </c>
      <c r="F46" s="182"/>
      <c r="G46" s="182"/>
      <c r="H46" s="182">
        <f>'実質公債費比率（分子）の構造'!M$48</f>
        <v>362</v>
      </c>
      <c r="I46" s="182"/>
      <c r="J46" s="182"/>
      <c r="K46" s="182">
        <f>'実質公債費比率（分子）の構造'!N$48</f>
        <v>373</v>
      </c>
      <c r="L46" s="182"/>
      <c r="M46" s="182"/>
      <c r="N46" s="182">
        <f>'実質公債費比率（分子）の構造'!O$48</f>
        <v>371</v>
      </c>
      <c r="O46" s="182"/>
      <c r="P46" s="182"/>
    </row>
    <row r="47" spans="1:16">
      <c r="A47" s="182" t="s">
        <v>69</v>
      </c>
      <c r="B47" s="182" t="str">
        <f>'実質公債費比率（分子）の構造'!K$47</f>
        <v>-</v>
      </c>
      <c r="C47" s="182"/>
      <c r="D47" s="182"/>
      <c r="E47" s="182" t="str">
        <f>'実質公債費比率（分子）の構造'!L$47</f>
        <v>-</v>
      </c>
      <c r="F47" s="182"/>
      <c r="G47" s="182"/>
      <c r="H47" s="182" t="str">
        <f>'実質公債費比率（分子）の構造'!M$47</f>
        <v>-</v>
      </c>
      <c r="I47" s="182"/>
      <c r="J47" s="182"/>
      <c r="K47" s="182" t="str">
        <f>'実質公債費比率（分子）の構造'!N$47</f>
        <v>-</v>
      </c>
      <c r="L47" s="182"/>
      <c r="M47" s="182"/>
      <c r="N47" s="182" t="str">
        <f>'実質公債費比率（分子）の構造'!O$47</f>
        <v>-</v>
      </c>
      <c r="O47" s="182"/>
      <c r="P47" s="182"/>
    </row>
    <row r="48" spans="1:16">
      <c r="A48" s="182" t="s">
        <v>70</v>
      </c>
      <c r="B48" s="182" t="str">
        <f>'実質公債費比率（分子）の構造'!K$46</f>
        <v>-</v>
      </c>
      <c r="C48" s="182"/>
      <c r="D48" s="182"/>
      <c r="E48" s="182" t="str">
        <f>'実質公債費比率（分子）の構造'!L$46</f>
        <v>-</v>
      </c>
      <c r="F48" s="182"/>
      <c r="G48" s="182"/>
      <c r="H48" s="182" t="str">
        <f>'実質公債費比率（分子）の構造'!M$46</f>
        <v>-</v>
      </c>
      <c r="I48" s="182"/>
      <c r="J48" s="182"/>
      <c r="K48" s="182" t="str">
        <f>'実質公債費比率（分子）の構造'!N$46</f>
        <v>-</v>
      </c>
      <c r="L48" s="182"/>
      <c r="M48" s="182"/>
      <c r="N48" s="182" t="str">
        <f>'実質公債費比率（分子）の構造'!O$46</f>
        <v>-</v>
      </c>
      <c r="O48" s="182"/>
      <c r="P48" s="182"/>
    </row>
    <row r="49" spans="1:16">
      <c r="A49" s="182" t="s">
        <v>71</v>
      </c>
      <c r="B49" s="182">
        <f>'実質公債費比率（分子）の構造'!K$45</f>
        <v>418</v>
      </c>
      <c r="C49" s="182"/>
      <c r="D49" s="182"/>
      <c r="E49" s="182">
        <f>'実質公債費比率（分子）の構造'!L$45</f>
        <v>424</v>
      </c>
      <c r="F49" s="182"/>
      <c r="G49" s="182"/>
      <c r="H49" s="182">
        <f>'実質公債費比率（分子）の構造'!M$45</f>
        <v>413</v>
      </c>
      <c r="I49" s="182"/>
      <c r="J49" s="182"/>
      <c r="K49" s="182">
        <f>'実質公債費比率（分子）の構造'!N$45</f>
        <v>408</v>
      </c>
      <c r="L49" s="182"/>
      <c r="M49" s="182"/>
      <c r="N49" s="182">
        <f>'実質公債費比率（分子）の構造'!O$45</f>
        <v>409</v>
      </c>
      <c r="O49" s="182"/>
      <c r="P49" s="182"/>
    </row>
    <row r="50" spans="1:16">
      <c r="A50" s="182" t="s">
        <v>72</v>
      </c>
      <c r="B50" s="182" t="e">
        <f>NA()</f>
        <v>#N/A</v>
      </c>
      <c r="C50" s="182">
        <f>IF(ISNUMBER('実質公債費比率（分子）の構造'!K$53),'実質公債費比率（分子）の構造'!K$53,NA())</f>
        <v>268</v>
      </c>
      <c r="D50" s="182" t="e">
        <f>NA()</f>
        <v>#N/A</v>
      </c>
      <c r="E50" s="182" t="e">
        <f>NA()</f>
        <v>#N/A</v>
      </c>
      <c r="F50" s="182">
        <f>IF(ISNUMBER('実質公債費比率（分子）の構造'!L$53),'実質公債費比率（分子）の構造'!L$53,NA())</f>
        <v>272</v>
      </c>
      <c r="G50" s="182" t="e">
        <f>NA()</f>
        <v>#N/A</v>
      </c>
      <c r="H50" s="182" t="e">
        <f>NA()</f>
        <v>#N/A</v>
      </c>
      <c r="I50" s="182">
        <f>IF(ISNUMBER('実質公債費比率（分子）の構造'!M$53),'実質公債費比率（分子）の構造'!M$53,NA())</f>
        <v>254</v>
      </c>
      <c r="J50" s="182" t="e">
        <f>NA()</f>
        <v>#N/A</v>
      </c>
      <c r="K50" s="182" t="e">
        <f>NA()</f>
        <v>#N/A</v>
      </c>
      <c r="L50" s="182">
        <f>IF(ISNUMBER('実質公債費比率（分子）の構造'!N$53),'実質公債費比率（分子）の構造'!N$53,NA())</f>
        <v>259</v>
      </c>
      <c r="M50" s="182" t="e">
        <f>NA()</f>
        <v>#N/A</v>
      </c>
      <c r="N50" s="182" t="e">
        <f>NA()</f>
        <v>#N/A</v>
      </c>
      <c r="O50" s="182">
        <f>IF(ISNUMBER('実質公債費比率（分子）の構造'!O$53),'実質公債費比率（分子）の構造'!O$53,NA())</f>
        <v>232</v>
      </c>
      <c r="P50" s="182" t="e">
        <f>NA()</f>
        <v>#N/A</v>
      </c>
    </row>
    <row r="53" spans="1:16">
      <c r="A53" s="150" t="s">
        <v>73</v>
      </c>
    </row>
    <row r="54" spans="1:16">
      <c r="A54" s="181"/>
      <c r="B54" s="181" t="str">
        <f>'将来負担比率（分子）の構造'!I$40</f>
        <v>H28</v>
      </c>
      <c r="C54" s="181"/>
      <c r="D54" s="181"/>
      <c r="E54" s="181" t="str">
        <f>'将来負担比率（分子）の構造'!J$40</f>
        <v>H29</v>
      </c>
      <c r="F54" s="181"/>
      <c r="G54" s="181"/>
      <c r="H54" s="181" t="str">
        <f>'将来負担比率（分子）の構造'!K$40</f>
        <v>H30</v>
      </c>
      <c r="I54" s="181"/>
      <c r="J54" s="181"/>
      <c r="K54" s="181" t="str">
        <f>'将来負担比率（分子）の構造'!L$40</f>
        <v>R01</v>
      </c>
      <c r="L54" s="181"/>
      <c r="M54" s="181"/>
      <c r="N54" s="181" t="str">
        <f>'将来負担比率（分子）の構造'!M$40</f>
        <v>R02</v>
      </c>
      <c r="O54" s="181"/>
      <c r="P54" s="181"/>
    </row>
    <row r="55" spans="1:16">
      <c r="A55" s="181"/>
      <c r="B55" s="181" t="s">
        <v>74</v>
      </c>
      <c r="C55" s="181"/>
      <c r="D55" s="181" t="s">
        <v>75</v>
      </c>
      <c r="E55" s="181" t="s">
        <v>74</v>
      </c>
      <c r="F55" s="181"/>
      <c r="G55" s="181" t="s">
        <v>75</v>
      </c>
      <c r="H55" s="181" t="s">
        <v>74</v>
      </c>
      <c r="I55" s="181"/>
      <c r="J55" s="181" t="s">
        <v>75</v>
      </c>
      <c r="K55" s="181" t="s">
        <v>74</v>
      </c>
      <c r="L55" s="181"/>
      <c r="M55" s="181" t="s">
        <v>75</v>
      </c>
      <c r="N55" s="181" t="s">
        <v>74</v>
      </c>
      <c r="O55" s="181"/>
      <c r="P55" s="181" t="s">
        <v>75</v>
      </c>
    </row>
    <row r="56" spans="1:16">
      <c r="A56" s="181" t="s">
        <v>44</v>
      </c>
      <c r="B56" s="181"/>
      <c r="C56" s="181"/>
      <c r="D56" s="181">
        <f>'将来負担比率（分子）の構造'!I$52</f>
        <v>7102</v>
      </c>
      <c r="E56" s="181"/>
      <c r="F56" s="181"/>
      <c r="G56" s="181">
        <f>'将来負担比率（分子）の構造'!J$52</f>
        <v>7283</v>
      </c>
      <c r="H56" s="181"/>
      <c r="I56" s="181"/>
      <c r="J56" s="181">
        <f>'将来負担比率（分子）の構造'!K$52</f>
        <v>6960</v>
      </c>
      <c r="K56" s="181"/>
      <c r="L56" s="181"/>
      <c r="M56" s="181">
        <f>'将来負担比率（分子）の構造'!L$52</f>
        <v>6797</v>
      </c>
      <c r="N56" s="181"/>
      <c r="O56" s="181"/>
      <c r="P56" s="181">
        <f>'将来負担比率（分子）の構造'!M$52</f>
        <v>6821</v>
      </c>
    </row>
    <row r="57" spans="1:16">
      <c r="A57" s="181" t="s">
        <v>43</v>
      </c>
      <c r="B57" s="181"/>
      <c r="C57" s="181"/>
      <c r="D57" s="181">
        <f>'将来負担比率（分子）の構造'!I$51</f>
        <v>42</v>
      </c>
      <c r="E57" s="181"/>
      <c r="F57" s="181"/>
      <c r="G57" s="181">
        <f>'将来負担比率（分子）の構造'!J$51</f>
        <v>38</v>
      </c>
      <c r="H57" s="181"/>
      <c r="I57" s="181"/>
      <c r="J57" s="181">
        <f>'将来負担比率（分子）の構造'!K$51</f>
        <v>33</v>
      </c>
      <c r="K57" s="181"/>
      <c r="L57" s="181"/>
      <c r="M57" s="181">
        <f>'将来負担比率（分子）の構造'!L$51</f>
        <v>24</v>
      </c>
      <c r="N57" s="181"/>
      <c r="O57" s="181"/>
      <c r="P57" s="181">
        <f>'将来負担比率（分子）の構造'!M$51</f>
        <v>17</v>
      </c>
    </row>
    <row r="58" spans="1:16">
      <c r="A58" s="181" t="s">
        <v>42</v>
      </c>
      <c r="B58" s="181"/>
      <c r="C58" s="181"/>
      <c r="D58" s="181">
        <f>'将来負担比率（分子）の構造'!I$50</f>
        <v>2303</v>
      </c>
      <c r="E58" s="181"/>
      <c r="F58" s="181"/>
      <c r="G58" s="181">
        <f>'将来負担比率（分子）の構造'!J$50</f>
        <v>2114</v>
      </c>
      <c r="H58" s="181"/>
      <c r="I58" s="181"/>
      <c r="J58" s="181">
        <f>'将来負担比率（分子）の構造'!K$50</f>
        <v>2318</v>
      </c>
      <c r="K58" s="181"/>
      <c r="L58" s="181"/>
      <c r="M58" s="181">
        <f>'将来負担比率（分子）の構造'!L$50</f>
        <v>2356</v>
      </c>
      <c r="N58" s="181"/>
      <c r="O58" s="181"/>
      <c r="P58" s="181">
        <f>'将来負担比率（分子）の構造'!M$50</f>
        <v>2440</v>
      </c>
    </row>
    <row r="59" spans="1:16">
      <c r="A59" s="181" t="s">
        <v>40</v>
      </c>
      <c r="B59" s="181" t="str">
        <f>'将来負担比率（分子）の構造'!I$49</f>
        <v>-</v>
      </c>
      <c r="C59" s="181"/>
      <c r="D59" s="181"/>
      <c r="E59" s="181" t="str">
        <f>'将来負担比率（分子）の構造'!J$49</f>
        <v>-</v>
      </c>
      <c r="F59" s="181"/>
      <c r="G59" s="181"/>
      <c r="H59" s="181" t="str">
        <f>'将来負担比率（分子）の構造'!K$49</f>
        <v>-</v>
      </c>
      <c r="I59" s="181"/>
      <c r="J59" s="181"/>
      <c r="K59" s="181" t="str">
        <f>'将来負担比率（分子）の構造'!L$49</f>
        <v>-</v>
      </c>
      <c r="L59" s="181"/>
      <c r="M59" s="181"/>
      <c r="N59" s="181" t="str">
        <f>'将来負担比率（分子）の構造'!M$49</f>
        <v>-</v>
      </c>
      <c r="O59" s="181"/>
      <c r="P59" s="181"/>
    </row>
    <row r="60" spans="1:16">
      <c r="A60" s="181" t="s">
        <v>39</v>
      </c>
      <c r="B60" s="181" t="str">
        <f>'将来負担比率（分子）の構造'!I$48</f>
        <v>-</v>
      </c>
      <c r="C60" s="181"/>
      <c r="D60" s="181"/>
      <c r="E60" s="181" t="str">
        <f>'将来負担比率（分子）の構造'!J$48</f>
        <v>-</v>
      </c>
      <c r="F60" s="181"/>
      <c r="G60" s="181"/>
      <c r="H60" s="181" t="str">
        <f>'将来負担比率（分子）の構造'!K$48</f>
        <v>-</v>
      </c>
      <c r="I60" s="181"/>
      <c r="J60" s="181"/>
      <c r="K60" s="181" t="str">
        <f>'将来負担比率（分子）の構造'!L$48</f>
        <v>-</v>
      </c>
      <c r="L60" s="181"/>
      <c r="M60" s="181"/>
      <c r="N60" s="181" t="str">
        <f>'将来負担比率（分子）の構造'!M$48</f>
        <v>-</v>
      </c>
      <c r="O60" s="181"/>
      <c r="P60" s="181"/>
    </row>
    <row r="61" spans="1:16">
      <c r="A61" s="181" t="s">
        <v>37</v>
      </c>
      <c r="B61" s="181" t="str">
        <f>'将来負担比率（分子）の構造'!I$46</f>
        <v>-</v>
      </c>
      <c r="C61" s="181"/>
      <c r="D61" s="181"/>
      <c r="E61" s="181" t="str">
        <f>'将来負担比率（分子）の構造'!J$46</f>
        <v>-</v>
      </c>
      <c r="F61" s="181"/>
      <c r="G61" s="181"/>
      <c r="H61" s="181" t="str">
        <f>'将来負担比率（分子）の構造'!K$46</f>
        <v>-</v>
      </c>
      <c r="I61" s="181"/>
      <c r="J61" s="181"/>
      <c r="K61" s="181" t="str">
        <f>'将来負担比率（分子）の構造'!L$46</f>
        <v>-</v>
      </c>
      <c r="L61" s="181"/>
      <c r="M61" s="181"/>
      <c r="N61" s="181" t="str">
        <f>'将来負担比率（分子）の構造'!M$46</f>
        <v>-</v>
      </c>
      <c r="O61" s="181"/>
      <c r="P61" s="181"/>
    </row>
    <row r="62" spans="1:16">
      <c r="A62" s="181" t="s">
        <v>36</v>
      </c>
      <c r="B62" s="181">
        <f>'将来負担比率（分子）の構造'!I$45</f>
        <v>703</v>
      </c>
      <c r="C62" s="181"/>
      <c r="D62" s="181"/>
      <c r="E62" s="181">
        <f>'将来負担比率（分子）の構造'!J$45</f>
        <v>219</v>
      </c>
      <c r="F62" s="181"/>
      <c r="G62" s="181"/>
      <c r="H62" s="181">
        <f>'将来負担比率（分子）の構造'!K$45</f>
        <v>172</v>
      </c>
      <c r="I62" s="181"/>
      <c r="J62" s="181"/>
      <c r="K62" s="181">
        <f>'将来負担比率（分子）の構造'!L$45</f>
        <v>177</v>
      </c>
      <c r="L62" s="181"/>
      <c r="M62" s="181"/>
      <c r="N62" s="181">
        <f>'将来負担比率（分子）の構造'!M$45</f>
        <v>172</v>
      </c>
      <c r="O62" s="181"/>
      <c r="P62" s="181"/>
    </row>
    <row r="63" spans="1:16">
      <c r="A63" s="181" t="s">
        <v>35</v>
      </c>
      <c r="B63" s="181">
        <f>'将来負担比率（分子）の構造'!I$44</f>
        <v>227</v>
      </c>
      <c r="C63" s="181"/>
      <c r="D63" s="181"/>
      <c r="E63" s="181">
        <f>'将来負担比率（分子）の構造'!J$44</f>
        <v>181</v>
      </c>
      <c r="F63" s="181"/>
      <c r="G63" s="181"/>
      <c r="H63" s="181">
        <f>'将来負担比率（分子）の構造'!K$44</f>
        <v>147</v>
      </c>
      <c r="I63" s="181"/>
      <c r="J63" s="181"/>
      <c r="K63" s="181">
        <f>'将来負担比率（分子）の構造'!L$44</f>
        <v>121</v>
      </c>
      <c r="L63" s="181"/>
      <c r="M63" s="181"/>
      <c r="N63" s="181">
        <f>'将来負担比率（分子）の構造'!M$44</f>
        <v>106</v>
      </c>
      <c r="O63" s="181"/>
      <c r="P63" s="181"/>
    </row>
    <row r="64" spans="1:16">
      <c r="A64" s="181" t="s">
        <v>34</v>
      </c>
      <c r="B64" s="181">
        <f>'将来負担比率（分子）の構造'!I$43</f>
        <v>6683</v>
      </c>
      <c r="C64" s="181"/>
      <c r="D64" s="181"/>
      <c r="E64" s="181">
        <f>'将来負担比率（分子）の構造'!J$43</f>
        <v>6249</v>
      </c>
      <c r="F64" s="181"/>
      <c r="G64" s="181"/>
      <c r="H64" s="181">
        <f>'将来負担比率（分子）の構造'!K$43</f>
        <v>5783</v>
      </c>
      <c r="I64" s="181"/>
      <c r="J64" s="181"/>
      <c r="K64" s="181">
        <f>'将来負担比率（分子）の構造'!L$43</f>
        <v>5681</v>
      </c>
      <c r="L64" s="181"/>
      <c r="M64" s="181"/>
      <c r="N64" s="181">
        <f>'将来負担比率（分子）の構造'!M$43</f>
        <v>5370</v>
      </c>
      <c r="O64" s="181"/>
      <c r="P64" s="181"/>
    </row>
    <row r="65" spans="1:16">
      <c r="A65" s="181" t="s">
        <v>33</v>
      </c>
      <c r="B65" s="181">
        <f>'将来負担比率（分子）の構造'!I$42</f>
        <v>6</v>
      </c>
      <c r="C65" s="181"/>
      <c r="D65" s="181"/>
      <c r="E65" s="181">
        <f>'将来負担比率（分子）の構造'!J$42</f>
        <v>4</v>
      </c>
      <c r="F65" s="181"/>
      <c r="G65" s="181"/>
      <c r="H65" s="181">
        <f>'将来負担比率（分子）の構造'!K$42</f>
        <v>3</v>
      </c>
      <c r="I65" s="181"/>
      <c r="J65" s="181"/>
      <c r="K65" s="181">
        <f>'将来負担比率（分子）の構造'!L$42</f>
        <v>3</v>
      </c>
      <c r="L65" s="181"/>
      <c r="M65" s="181"/>
      <c r="N65" s="181">
        <f>'将来負担比率（分子）の構造'!M$42</f>
        <v>8</v>
      </c>
      <c r="O65" s="181"/>
      <c r="P65" s="181"/>
    </row>
    <row r="66" spans="1:16">
      <c r="A66" s="181" t="s">
        <v>32</v>
      </c>
      <c r="B66" s="181">
        <f>'将来負担比率（分子）の構造'!I$41</f>
        <v>4969</v>
      </c>
      <c r="C66" s="181"/>
      <c r="D66" s="181"/>
      <c r="E66" s="181">
        <f>'将来負担比率（分子）の構造'!J$41</f>
        <v>5069</v>
      </c>
      <c r="F66" s="181"/>
      <c r="G66" s="181"/>
      <c r="H66" s="181">
        <f>'将来負担比率（分子）の構造'!K$41</f>
        <v>5133</v>
      </c>
      <c r="I66" s="181"/>
      <c r="J66" s="181"/>
      <c r="K66" s="181">
        <f>'将来負担比率（分子）の構造'!L$41</f>
        <v>5145</v>
      </c>
      <c r="L66" s="181"/>
      <c r="M66" s="181"/>
      <c r="N66" s="181">
        <f>'将来負担比率（分子）の構造'!M$41</f>
        <v>5335</v>
      </c>
      <c r="O66" s="181"/>
      <c r="P66" s="181"/>
    </row>
    <row r="67" spans="1:16">
      <c r="A67" s="181" t="s">
        <v>76</v>
      </c>
      <c r="B67" s="181" t="e">
        <f>NA()</f>
        <v>#N/A</v>
      </c>
      <c r="C67" s="181">
        <f>IF(ISNUMBER('将来負担比率（分子）の構造'!I$53), IF('将来負担比率（分子）の構造'!I$53 &lt; 0, 0, '将来負担比率（分子）の構造'!I$53), NA())</f>
        <v>3141</v>
      </c>
      <c r="D67" s="181" t="e">
        <f>NA()</f>
        <v>#N/A</v>
      </c>
      <c r="E67" s="181" t="e">
        <f>NA()</f>
        <v>#N/A</v>
      </c>
      <c r="F67" s="181">
        <f>IF(ISNUMBER('将来負担比率（分子）の構造'!J$53), IF('将来負担比率（分子）の構造'!J$53 &lt; 0, 0, '将来負担比率（分子）の構造'!J$53), NA())</f>
        <v>2287</v>
      </c>
      <c r="G67" s="181" t="e">
        <f>NA()</f>
        <v>#N/A</v>
      </c>
      <c r="H67" s="181" t="e">
        <f>NA()</f>
        <v>#N/A</v>
      </c>
      <c r="I67" s="181">
        <f>IF(ISNUMBER('将来負担比率（分子）の構造'!K$53), IF('将来負担比率（分子）の構造'!K$53 &lt; 0, 0, '将来負担比率（分子）の構造'!K$53), NA())</f>
        <v>1927</v>
      </c>
      <c r="J67" s="181" t="e">
        <f>NA()</f>
        <v>#N/A</v>
      </c>
      <c r="K67" s="181" t="e">
        <f>NA()</f>
        <v>#N/A</v>
      </c>
      <c r="L67" s="181">
        <f>IF(ISNUMBER('将来負担比率（分子）の構造'!L$53), IF('将来負担比率（分子）の構造'!L$53 &lt; 0, 0, '将来負担比率（分子）の構造'!L$53), NA())</f>
        <v>1949</v>
      </c>
      <c r="M67" s="181" t="e">
        <f>NA()</f>
        <v>#N/A</v>
      </c>
      <c r="N67" s="181" t="e">
        <f>NA()</f>
        <v>#N/A</v>
      </c>
      <c r="O67" s="181">
        <f>IF(ISNUMBER('将来負担比率（分子）の構造'!M$53), IF('将来負担比率（分子）の構造'!M$53 &lt; 0, 0, '将来負担比率（分子）の構造'!M$53), NA())</f>
        <v>1713</v>
      </c>
      <c r="P67" s="181" t="e">
        <f>NA()</f>
        <v>#N/A</v>
      </c>
    </row>
    <row r="70" spans="1:16">
      <c r="A70" s="183" t="s">
        <v>77</v>
      </c>
      <c r="B70" s="183"/>
      <c r="C70" s="183"/>
      <c r="D70" s="183"/>
      <c r="E70" s="183"/>
      <c r="F70" s="183"/>
    </row>
    <row r="71" spans="1:16">
      <c r="A71" s="184"/>
      <c r="B71" s="184" t="str">
        <f>基金残高に係る経年分析!F54</f>
        <v>H30</v>
      </c>
      <c r="C71" s="184" t="str">
        <f>基金残高に係る経年分析!G54</f>
        <v>R01</v>
      </c>
      <c r="D71" s="184" t="str">
        <f>基金残高に係る経年分析!H54</f>
        <v>R02</v>
      </c>
    </row>
    <row r="72" spans="1:16">
      <c r="A72" s="184" t="s">
        <v>78</v>
      </c>
      <c r="B72" s="185">
        <f>基金残高に係る経年分析!F55</f>
        <v>1656</v>
      </c>
      <c r="C72" s="185">
        <f>基金残高に係る経年分析!G55</f>
        <v>1613</v>
      </c>
      <c r="D72" s="185">
        <f>基金残高に係る経年分析!H55</f>
        <v>1714</v>
      </c>
    </row>
    <row r="73" spans="1:16">
      <c r="A73" s="184" t="s">
        <v>79</v>
      </c>
      <c r="B73" s="185">
        <f>基金残高に係る経年分析!F56</f>
        <v>240</v>
      </c>
      <c r="C73" s="185">
        <f>基金残高に係る経年分析!G56</f>
        <v>240</v>
      </c>
      <c r="D73" s="185">
        <f>基金残高に係る経年分析!H56</f>
        <v>240</v>
      </c>
    </row>
    <row r="74" spans="1:16">
      <c r="A74" s="184" t="s">
        <v>80</v>
      </c>
      <c r="B74" s="185">
        <f>基金残高に係る経年分析!F57</f>
        <v>424</v>
      </c>
      <c r="C74" s="185">
        <f>基金残高に係る経年分析!G57</f>
        <v>503</v>
      </c>
      <c r="D74" s="185">
        <f>基金残高に係る経年分析!H57</f>
        <v>488</v>
      </c>
    </row>
  </sheetData>
  <sheetProtection algorithmName="SHA-512" hashValue="fSeXlUaxsQd5/oVIu3nTa/cmI3BEv4M2Z+6eCYa+xr8mMZgDx1nVxdSIA3EspD+w3n9ECcpuB6OwTK0xfUQ9Uw==" saltValue="loOfEQBoqKUDJ+/Q78M2KQ=="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dcterms:created xsi:type="dcterms:W3CDTF">2022-02-02T05:40:04Z</dcterms:created>
  <dcterms:modified xsi:type="dcterms:W3CDTF">2022-09-26T11:51:46Z</dcterms:modified>
  <cp:category/>
</cp:coreProperties>
</file>